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E_SE\ENERGIA\ICESD\ICESD_2020\12. PUB e DEST\PUBLICACAO_out21\"/>
    </mc:Choice>
  </mc:AlternateContent>
  <xr:revisionPtr revIDLastSave="0" documentId="13_ncr:1_{6E486281-A329-4945-896E-DF94674EE1C2}" xr6:coauthVersionLast="47" xr6:coauthVersionMax="47" xr10:uidLastSave="{00000000-0000-0000-0000-000000000000}"/>
  <bookViews>
    <workbookView xWindow="-120" yWindow="-120" windowWidth="29040" windowHeight="15840" tabRatio="826" xr2:uid="{00000000-000D-0000-FFFF-FFFF00000000}"/>
  </bookViews>
  <sheets>
    <sheet name="Indice" sheetId="159" r:id="rId1"/>
    <sheet name="Para saber mais" sheetId="185" r:id="rId2"/>
    <sheet name="F1" sheetId="160" r:id="rId3"/>
    <sheet name="F2" sheetId="161" r:id="rId4"/>
    <sheet name="F3" sheetId="162" r:id="rId5"/>
    <sheet name="F4" sheetId="163" r:id="rId6"/>
    <sheet name="F5" sheetId="7" r:id="rId7"/>
    <sheet name="F6" sheetId="8" r:id="rId8"/>
    <sheet name="F7" sheetId="10" r:id="rId9"/>
    <sheet name="F8" sheetId="11" r:id="rId10"/>
    <sheet name="F9" sheetId="12" r:id="rId11"/>
    <sheet name="F10" sheetId="13" r:id="rId12"/>
    <sheet name="F11_G" sheetId="167" r:id="rId13"/>
    <sheet name="F12_G" sheetId="169" r:id="rId14"/>
    <sheet name="F13" sheetId="164" r:id="rId15"/>
    <sheet name="F14_G" sheetId="170" r:id="rId16"/>
    <sheet name="F15" sheetId="22" r:id="rId17"/>
    <sheet name="F16_G" sheetId="171" r:id="rId18"/>
    <sheet name="F17" sheetId="165" r:id="rId19"/>
    <sheet name="F18" sheetId="166" r:id="rId20"/>
    <sheet name="F19_G" sheetId="172" r:id="rId21"/>
    <sheet name="F20_G" sheetId="174" r:id="rId22"/>
    <sheet name="F21_G" sheetId="173" r:id="rId23"/>
    <sheet name="F22_G" sheetId="175" r:id="rId24"/>
    <sheet name="F23_G" sheetId="176" r:id="rId25"/>
    <sheet name="F24_G" sheetId="177" r:id="rId26"/>
    <sheet name="F25" sheetId="42" r:id="rId27"/>
    <sheet name="F26" sheetId="49" r:id="rId28"/>
    <sheet name="F27_G" sheetId="178" r:id="rId29"/>
    <sheet name="F28" sheetId="148" r:id="rId30"/>
    <sheet name="F29" sheetId="149" r:id="rId31"/>
    <sheet name="F30_G" sheetId="179" r:id="rId32"/>
    <sheet name="F31" sheetId="150" r:id="rId33"/>
    <sheet name="F32" sheetId="186" r:id="rId34"/>
    <sheet name="F33_G" sheetId="103" r:id="rId35"/>
    <sheet name="F34" sheetId="152" r:id="rId36"/>
    <sheet name="F35_G" sheetId="107" r:id="rId37"/>
    <sheet name="F36" sheetId="153" r:id="rId38"/>
    <sheet name="F37_G" sheetId="108" r:id="rId39"/>
    <sheet name="F38" sheetId="154" r:id="rId40"/>
    <sheet name="F39_G" sheetId="180" r:id="rId41"/>
    <sheet name="F40" sheetId="155" r:id="rId42"/>
    <sheet name="F41_G" sheetId="181" r:id="rId43"/>
    <sheet name="F42" sheetId="156" r:id="rId44"/>
    <sheet name="F43_G" sheetId="182" r:id="rId45"/>
    <sheet name="F44" sheetId="157" r:id="rId46"/>
    <sheet name="F45_G" sheetId="183" r:id="rId47"/>
    <sheet name="F46" sheetId="158" r:id="rId48"/>
    <sheet name="F47" sheetId="123" r:id="rId49"/>
    <sheet name="F48" sheetId="184" r:id="rId50"/>
  </sheets>
  <externalReferences>
    <externalReference r:id="rId51"/>
  </externalReferences>
  <definedNames>
    <definedName name="_ftn1" localSheetId="36">F35_G!$C$24</definedName>
    <definedName name="_ftn1" localSheetId="37">'F36'!$C$21</definedName>
    <definedName name="_ftn1" localSheetId="38">F37_G!$C$18</definedName>
    <definedName name="_ftn1" localSheetId="39">'F38'!$C$15</definedName>
    <definedName name="_ftn1" localSheetId="40">F39_G!$C$21</definedName>
    <definedName name="_ftn1" localSheetId="41">'F40'!#REF!</definedName>
    <definedName name="_ftn1" localSheetId="42">F41_G!$C$21</definedName>
    <definedName name="_ftn1" localSheetId="43">'F42'!#REF!</definedName>
    <definedName name="_ftn1" localSheetId="44">F43_G!$C$30</definedName>
    <definedName name="_ftn1" localSheetId="45">'F44'!#REF!</definedName>
    <definedName name="_ftn1" localSheetId="46">F45_G!$C$22</definedName>
    <definedName name="_ftn1" localSheetId="47">'F46'!$C$21</definedName>
    <definedName name="_ftn1" localSheetId="48">'F47'!$C$19</definedName>
    <definedName name="_ftn1" localSheetId="49">'F48'!#REF!</definedName>
    <definedName name="_ftnref1" localSheetId="36">F35_G!#REF!</definedName>
    <definedName name="_ftnref1" localSheetId="37">'F36'!#REF!</definedName>
    <definedName name="_ftnref1" localSheetId="38">F37_G!#REF!</definedName>
    <definedName name="_ftnref1" localSheetId="39">'F38'!#REF!</definedName>
    <definedName name="_ftnref1" localSheetId="40">F39_G!#REF!</definedName>
    <definedName name="_ftnref1" localSheetId="41">'F40'!#REF!</definedName>
    <definedName name="_ftnref1" localSheetId="42">F41_G!#REF!</definedName>
    <definedName name="_ftnref1" localSheetId="43">'F42'!#REF!</definedName>
    <definedName name="_ftnref1" localSheetId="44">F43_G!#REF!</definedName>
    <definedName name="_ftnref1" localSheetId="45">'F44'!#REF!</definedName>
    <definedName name="_ftnref1" localSheetId="46">F45_G!#REF!</definedName>
    <definedName name="_ftnref1" localSheetId="47">'F46'!#REF!</definedName>
    <definedName name="_ftnref1" localSheetId="48">'F47'!#REF!</definedName>
    <definedName name="_ftnref1" localSheetId="49">'F48'!#REF!</definedName>
    <definedName name="_xlnm.Print_Area" localSheetId="2">'F1'!$A$1:$E$21</definedName>
    <definedName name="_xlnm.Print_Area" localSheetId="11">'F10'!$A$1:$O$26</definedName>
    <definedName name="_xlnm.Print_Area" localSheetId="12">F11_G!$A$1:$I$14</definedName>
    <definedName name="_xlnm.Print_Area" localSheetId="13">F12_G!$A$1:$M$22</definedName>
    <definedName name="_xlnm.Print_Area" localSheetId="14">'F13'!$A$1:$M$23</definedName>
    <definedName name="_xlnm.Print_Area" localSheetId="16">'F15'!$A$1:$K$27</definedName>
    <definedName name="_xlnm.Print_Area" localSheetId="17">F16_G!$A$1:$M$18</definedName>
    <definedName name="_xlnm.Print_Area" localSheetId="18">'F17'!$A$1:$U$25</definedName>
    <definedName name="_xlnm.Print_Area" localSheetId="19">'F18'!$A$1:$U$24</definedName>
    <definedName name="_xlnm.Print_Area" localSheetId="20">F19_G!$A$1:$G$19</definedName>
    <definedName name="_xlnm.Print_Area" localSheetId="3">'F2'!$A$1:$E$19</definedName>
    <definedName name="_xlnm.Print_Area" localSheetId="22">F21_G!$A$1:$K$18</definedName>
    <definedName name="_xlnm.Print_Area" localSheetId="23">F22_G!$A$1:$K$17</definedName>
    <definedName name="_xlnm.Print_Area" localSheetId="24">F23_G!$A$1:$L$17</definedName>
    <definedName name="_xlnm.Print_Area" localSheetId="25">F24_G!$A$1:$K$17</definedName>
    <definedName name="_xlnm.Print_Area" localSheetId="26">'F25'!$A$1:$N$22</definedName>
    <definedName name="_xlnm.Print_Area" localSheetId="27">'F26'!$A$1:$N$21</definedName>
    <definedName name="_xlnm.Print_Area" localSheetId="28">F27_G!$A$1:$I$14</definedName>
    <definedName name="_xlnm.Print_Area" localSheetId="29">'F28'!$A$1:$I$14</definedName>
    <definedName name="_xlnm.Print_Area" localSheetId="30">'F29'!$A$1:$I$14</definedName>
    <definedName name="_xlnm.Print_Area" localSheetId="4">'F3'!$A$1:$E$22</definedName>
    <definedName name="_xlnm.Print_Area" localSheetId="31">F30_G!$A$1:$K$13</definedName>
    <definedName name="_xlnm.Print_Area" localSheetId="32">'F31'!$A$1:$T$22</definedName>
    <definedName name="_xlnm.Print_Area" localSheetId="33">'F32'!$A$1:$O$34</definedName>
    <definedName name="_xlnm.Print_Area" localSheetId="34">F33_G!$A$1:$F$21</definedName>
    <definedName name="_xlnm.Print_Area" localSheetId="35">'F34'!$A$1:$K$20</definedName>
    <definedName name="_xlnm.Print_Area" localSheetId="36">F35_G!$A$1:$I$22</definedName>
    <definedName name="_xlnm.Print_Area" localSheetId="37">'F36'!$A$1:$M$21</definedName>
    <definedName name="_xlnm.Print_Area" localSheetId="38">F37_G!$A$1:$H$16</definedName>
    <definedName name="_xlnm.Print_Area" localSheetId="39">'F38'!$A$1:$M$15</definedName>
    <definedName name="_xlnm.Print_Area" localSheetId="40">F39_G!$A$1:$I$19</definedName>
    <definedName name="_xlnm.Print_Area" localSheetId="5">'F4'!$A$1:$E$22</definedName>
    <definedName name="_xlnm.Print_Area" localSheetId="41">'F40'!$A$1:$M$18</definedName>
    <definedName name="_xlnm.Print_Area" localSheetId="42">F41_G!$A$1:$H$19</definedName>
    <definedName name="_xlnm.Print_Area" localSheetId="43">'F42'!$A$1:$M$18</definedName>
    <definedName name="_xlnm.Print_Area" localSheetId="44">F43_G!$A$1:$H$28</definedName>
    <definedName name="_xlnm.Print_Area" localSheetId="45">'F44'!$A$1:$M$27</definedName>
    <definedName name="_xlnm.Print_Area" localSheetId="46">F45_G!$A$1:$H$20</definedName>
    <definedName name="_xlnm.Print_Area" localSheetId="47">'F46'!$A$1:$M$19</definedName>
    <definedName name="_xlnm.Print_Area" localSheetId="48">'F47'!$A$1:$J$17</definedName>
    <definedName name="_xlnm.Print_Area" localSheetId="49">'F48'!$A$1:$M$16</definedName>
    <definedName name="_xlnm.Print_Area" localSheetId="6">'F5'!$A$1:$G$55</definedName>
    <definedName name="_xlnm.Print_Area" localSheetId="7">'F6'!$A$1:$N$23</definedName>
    <definedName name="_xlnm.Print_Area" localSheetId="8">'F7'!$A$1:$I$17</definedName>
    <definedName name="_xlnm.Print_Area" localSheetId="9">'F8'!$A$1:$M$27</definedName>
    <definedName name="_xlnm.Print_Area" localSheetId="10">'F9'!$A$1:$G$24</definedName>
    <definedName name="_xlnm.Print_Area" localSheetId="0">Indice!$A$1:$B$52</definedName>
    <definedName name="_xlnm.Print_Area" localSheetId="1">'Para saber mais'!$A$1:$D$21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" i="164" l="1"/>
  <c r="K11" i="164" s="1"/>
  <c r="J9" i="164"/>
  <c r="I9" i="164"/>
  <c r="H9" i="164"/>
  <c r="G9" i="164"/>
  <c r="F9" i="164"/>
  <c r="F11" i="164" s="1"/>
  <c r="E9" i="164"/>
  <c r="E11" i="164" s="1"/>
  <c r="D9" i="164"/>
  <c r="G11" i="164" l="1"/>
  <c r="H11" i="164"/>
  <c r="I11" i="164"/>
  <c r="D11" i="164"/>
  <c r="J11" i="164"/>
  <c r="I18" i="49" l="1"/>
  <c r="F18" i="49"/>
  <c r="G18" i="49"/>
  <c r="H18" i="49"/>
  <c r="D18" i="49"/>
  <c r="J18" i="49" l="1"/>
  <c r="K18" i="49"/>
  <c r="L18" i="49"/>
  <c r="H13" i="123" l="1"/>
  <c r="H12" i="123"/>
  <c r="H11" i="123"/>
  <c r="H10" i="123"/>
</calcChain>
</file>

<file path=xl/sharedStrings.xml><?xml version="1.0" encoding="utf-8"?>
<sst xmlns="http://schemas.openxmlformats.org/spreadsheetml/2006/main" count="1374" uniqueCount="382">
  <si>
    <t>Indicador</t>
  </si>
  <si>
    <t>Unidades</t>
  </si>
  <si>
    <t>Alojamento</t>
  </si>
  <si>
    <t>tep/alojamento</t>
  </si>
  <si>
    <t>Electricidade</t>
  </si>
  <si>
    <t>Lenha</t>
  </si>
  <si>
    <t>GPL Canalizado</t>
  </si>
  <si>
    <t>Gás Natural</t>
  </si>
  <si>
    <t>Solar Térmico</t>
  </si>
  <si>
    <t>€/alojamento</t>
  </si>
  <si>
    <t>Outros</t>
  </si>
  <si>
    <t>Transporte (veículos afectos aos indivíduos residentes no alojamento)</t>
  </si>
  <si>
    <t>Total</t>
  </si>
  <si>
    <t>Nº de alojamentos</t>
  </si>
  <si>
    <t>Nº de indivíduos</t>
  </si>
  <si>
    <t>Até 1945</t>
  </si>
  <si>
    <t>1946 a 1960</t>
  </si>
  <si>
    <t>1961 a 1970</t>
  </si>
  <si>
    <t>1971 a 1980</t>
  </si>
  <si>
    <t xml:space="preserve">1981 a 1990 </t>
  </si>
  <si>
    <t>1991 a 1995</t>
  </si>
  <si>
    <t>Continente</t>
  </si>
  <si>
    <t>RAA</t>
  </si>
  <si>
    <t>RAM</t>
  </si>
  <si>
    <t>Área Mediamente Urbana (AMU)</t>
  </si>
  <si>
    <t>Área Predominantemente Rural (APR)</t>
  </si>
  <si>
    <t>Área Predominantemente Urbana (APU)</t>
  </si>
  <si>
    <t>Condições de habitabilidade</t>
  </si>
  <si>
    <t>%</t>
  </si>
  <si>
    <t>Gás</t>
  </si>
  <si>
    <t>Alojamentos com Gás</t>
  </si>
  <si>
    <t>//</t>
  </si>
  <si>
    <t>Consumo total</t>
  </si>
  <si>
    <t>Despesa total</t>
  </si>
  <si>
    <t>Consumo por alojamento</t>
  </si>
  <si>
    <t>Despesa por alojamento</t>
  </si>
  <si>
    <t>tep</t>
  </si>
  <si>
    <t>€</t>
  </si>
  <si>
    <t>tep/ alojamento</t>
  </si>
  <si>
    <t>€/ alojamento</t>
  </si>
  <si>
    <t>Transporte</t>
  </si>
  <si>
    <t>Fonte</t>
  </si>
  <si>
    <t>Consumo</t>
  </si>
  <si>
    <t>unidades</t>
  </si>
  <si>
    <t>kWh</t>
  </si>
  <si>
    <t>kg</t>
  </si>
  <si>
    <t>Gasóleo Aquecimento</t>
  </si>
  <si>
    <t>§</t>
  </si>
  <si>
    <t>Portugal</t>
  </si>
  <si>
    <t>Ocupação média</t>
  </si>
  <si>
    <t xml:space="preserve">Área média </t>
  </si>
  <si>
    <t xml:space="preserve">Ocupação média </t>
  </si>
  <si>
    <t>ind/aloj</t>
  </si>
  <si>
    <t>x</t>
  </si>
  <si>
    <t>Aquecimento do ambiente</t>
  </si>
  <si>
    <t>Arrefecimento do ambiente</t>
  </si>
  <si>
    <t>Aquecimento das águas</t>
  </si>
  <si>
    <t>Cozinha</t>
  </si>
  <si>
    <t>Iluminação</t>
  </si>
  <si>
    <t>Litros</t>
  </si>
  <si>
    <t>Gasóleo</t>
  </si>
  <si>
    <t>Gasolina</t>
  </si>
  <si>
    <t>Gasolina de Mistura</t>
  </si>
  <si>
    <t>Combustível</t>
  </si>
  <si>
    <t>Despesa média mensal</t>
  </si>
  <si>
    <t>Escalão de rendimento</t>
  </si>
  <si>
    <t>Tipo de Equipamento</t>
  </si>
  <si>
    <t>N.º de alojamentos que utilizaram</t>
  </si>
  <si>
    <t xml:space="preserve">N.º de alojamentos </t>
  </si>
  <si>
    <t>N.º</t>
  </si>
  <si>
    <t>Lareira aberta</t>
  </si>
  <si>
    <t>Lareira com recuperador de calor</t>
  </si>
  <si>
    <t>Caldeira para aquecimento central por circulação de água</t>
  </si>
  <si>
    <t>Esquentador</t>
  </si>
  <si>
    <t>Termoacumulador</t>
  </si>
  <si>
    <t>Caldeira</t>
  </si>
  <si>
    <t>Sistema solar térmico</t>
  </si>
  <si>
    <t>Fogão com forno</t>
  </si>
  <si>
    <t>Forno independente</t>
  </si>
  <si>
    <t>Máquina de lavar loiça</t>
  </si>
  <si>
    <t>Máquina de lavar e secar roupa</t>
  </si>
  <si>
    <t>Máquina de secar roupa</t>
  </si>
  <si>
    <t>Máquina de lavar roupa</t>
  </si>
  <si>
    <t>Arca congeladora</t>
  </si>
  <si>
    <t>Microondas</t>
  </si>
  <si>
    <t>Aspirador</t>
  </si>
  <si>
    <t>Ferro de engomar</t>
  </si>
  <si>
    <t>Máquina de engomar</t>
  </si>
  <si>
    <t>Desumidificador</t>
  </si>
  <si>
    <t>Aspiração central</t>
  </si>
  <si>
    <t>Televisão</t>
  </si>
  <si>
    <t>Rádio</t>
  </si>
  <si>
    <t>Aparelhagem (rádio+CD+…)</t>
  </si>
  <si>
    <t>Leitor de DVD</t>
  </si>
  <si>
    <t>Impressora</t>
  </si>
  <si>
    <t>Tipo de lâmpada</t>
  </si>
  <si>
    <t>N.º de lâmpadas</t>
  </si>
  <si>
    <t>N.º de lâmpadas por alojamento</t>
  </si>
  <si>
    <t>Incandescente</t>
  </si>
  <si>
    <t>Halogéneo</t>
  </si>
  <si>
    <t>Fluorescentes tubulares ou compactas</t>
  </si>
  <si>
    <t>LED</t>
  </si>
  <si>
    <t>N.º de equipamentos</t>
  </si>
  <si>
    <t>N.º de equipamentos por alojamento</t>
  </si>
  <si>
    <t>Aquecimento de águas</t>
  </si>
  <si>
    <t>Tipo de Combustível</t>
  </si>
  <si>
    <t>Despesa</t>
  </si>
  <si>
    <t>Lareira</t>
  </si>
  <si>
    <t xml:space="preserve">Área total </t>
  </si>
  <si>
    <t>equip/aloj</t>
  </si>
  <si>
    <t>lamp/aloj</t>
  </si>
  <si>
    <t>% do Consumo de energia para Aquecimento do Ambiente no consumo doméstico</t>
  </si>
  <si>
    <t>% do Consumo de energia para Arrefecimento do Ambiente no consumo doméstico</t>
  </si>
  <si>
    <t>% do Consumo de energia para Aquecimento de Águas no consumo doméstico</t>
  </si>
  <si>
    <t>% do Consumo de energia na Cozinha no consumo doméstico</t>
  </si>
  <si>
    <t>% do Consumo de energia para Iluminação no consumo doméstico</t>
  </si>
  <si>
    <t xml:space="preserve">Valor </t>
  </si>
  <si>
    <t>Tipologia de Áreas Urbanas</t>
  </si>
  <si>
    <t>l</t>
  </si>
  <si>
    <t>Automóveis</t>
  </si>
  <si>
    <t>t</t>
  </si>
  <si>
    <t>Figura 6 - Caracterização do parque habitacional por ano de construção - Portugal, 2020</t>
  </si>
  <si>
    <t>1996 a 2000</t>
  </si>
  <si>
    <t>2001 a 2005</t>
  </si>
  <si>
    <t>Caracterização do parque habitacional por ano de construção - Portugal, 2020</t>
  </si>
  <si>
    <t>Condições de habitabilidade dos alojamentos - Portugal, 2020</t>
  </si>
  <si>
    <t>Alojamento com produção própria de eletricidade</t>
  </si>
  <si>
    <t>Alojamento com produção de eletricidade a partir de FER</t>
  </si>
  <si>
    <t>Edifícios clássico com 1 ou 2 alojamentos familiares</t>
  </si>
  <si>
    <t>Edifícios clássico com 3 ou mais alojamentos familiares</t>
  </si>
  <si>
    <t>Caracterização dos alojamentos por NUTS I, 2020</t>
  </si>
  <si>
    <t>2006 a 2021</t>
  </si>
  <si>
    <t>Edifício com 1 ou 2 alojamentos familiares</t>
  </si>
  <si>
    <t>Edifício com 3 ou mais alojamentos familiares</t>
  </si>
  <si>
    <t>Condições de habitabilidade dos alojamentos por NUTS I, 2020</t>
  </si>
  <si>
    <t>Região Autónoma dos Açores (RAA)</t>
  </si>
  <si>
    <t>Região Autónoma da Madeira (RAM)</t>
  </si>
  <si>
    <t>Alojamentos com ligação a rede de Gás Natural</t>
  </si>
  <si>
    <t>Alojamentos com GPL Canalizado</t>
  </si>
  <si>
    <t>Alojamentos com GPL Garrafa</t>
  </si>
  <si>
    <t xml:space="preserve">Figura 5 - Principais indicadores, 2020 </t>
  </si>
  <si>
    <t>Eletricidade</t>
  </si>
  <si>
    <t xml:space="preserve">GPL Garrafa </t>
  </si>
  <si>
    <t>Biomassa</t>
  </si>
  <si>
    <t>Pellets</t>
  </si>
  <si>
    <t>Briquetes</t>
  </si>
  <si>
    <t>Carvão vegetal</t>
  </si>
  <si>
    <t>Gasóleo de Aquecimento</t>
  </si>
  <si>
    <t>Fonte: INE/DGEG/ADENE - Inquérito ao Consumo de Energia no Sector Doméstico (2020)</t>
  </si>
  <si>
    <t xml:space="preserve">Briquetes </t>
  </si>
  <si>
    <t xml:space="preserve">Carvão vegetal </t>
  </si>
  <si>
    <t>Figura 7 - Caracterização dos alojamentos por NUTS I, 2020</t>
  </si>
  <si>
    <t>Figura 8 - Caracterização dos alojamentos por tipologia de áreas urbanas - Portugal, 2020</t>
  </si>
  <si>
    <t>NUTS</t>
  </si>
  <si>
    <t>Figura 9 - Condições de habitabilidade dos alojamentos - Portugal, 2020</t>
  </si>
  <si>
    <t>Figura 15 - Consumo e despesa com energia no alojamento por tipo de fonte - Portugal, 2020</t>
  </si>
  <si>
    <t>Figura 25 - Consumo de energia (tep) no alojamento por tipo de energia e tipo de utilização - Portugal, 2020</t>
  </si>
  <si>
    <t>Figura 26 - Despesa com energia (€) no alojamento por tipo de energia e tipo de utilização - Portugal, 2020</t>
  </si>
  <si>
    <t>(1) Rácios com base no total de alojamentos que utilizaram pelo menos uma lâmpada da tipologia.</t>
  </si>
  <si>
    <t>Gasolina ou híbrido a gasolina</t>
  </si>
  <si>
    <t>Combustível do veículo automóvel</t>
  </si>
  <si>
    <t>Veículos automóveis utilizados</t>
  </si>
  <si>
    <t>Figura 28 - Distribuição do número de veículos automóveis afetos ao alojamento por tipo de combustível  - NUTS I, 2020</t>
  </si>
  <si>
    <t>Motas/Motociclos utilizados</t>
  </si>
  <si>
    <t>Mistura</t>
  </si>
  <si>
    <t>Figura 31 - Consumo e despesa com combustíveis utilizados nos veículos afetos aos indivíduos residentes nos alojamentos, por tipo de combustível e tipo de veículo - Portugal, 2020</t>
  </si>
  <si>
    <t>Motos</t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</si>
  <si>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litros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</si>
  <si>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€</t>
    </r>
  </si>
  <si>
    <t>Figura 32 - Consumo e despesa com combustíveis utilizados nos veículos afetos aos indivíduos residentes nos alojamentos por tipo de combustível - NUTS I, 2020</t>
  </si>
  <si>
    <t>-</t>
  </si>
  <si>
    <t>Figura 34 - Despesa média mensal com combustíveis utilizados nos veículos afetos aos indivíduos residentes nos alojamentos por escalão de rendimento - NUTS I, 2020</t>
  </si>
  <si>
    <t xml:space="preserve">Menos de 635 € </t>
  </si>
  <si>
    <t>De 635 a menos de 1 000 €</t>
  </si>
  <si>
    <t>De 1 000 a menos de 1 500 €</t>
  </si>
  <si>
    <t>De 1 500 a menos de 2 000€</t>
  </si>
  <si>
    <t>De 2 000 a menos de 2 500 €</t>
  </si>
  <si>
    <t>De 2 500 a menos de 3 000 €</t>
  </si>
  <si>
    <t>De 3 000 a menos de 4 000 €</t>
  </si>
  <si>
    <t>De 4 000 € ou mais</t>
  </si>
  <si>
    <t>Figura 36 - Equipamentos utilizados para aquecimento do ambiente por tipo de equipamento - NUTS I, 2020</t>
  </si>
  <si>
    <r>
      <t>Alojamentos que utilizaram</t>
    </r>
    <r>
      <rPr>
        <vertAlign val="superscript"/>
        <sz val="9"/>
        <rFont val="Arial"/>
        <family val="2"/>
      </rPr>
      <t xml:space="preserve"> (1)</t>
    </r>
  </si>
  <si>
    <t>Salamandra</t>
  </si>
  <si>
    <t>Aquecedor a GPL garrafa</t>
  </si>
  <si>
    <t>Painel solar térmico</t>
  </si>
  <si>
    <t>Bomba de calor só para aquecimento</t>
  </si>
  <si>
    <t>Ar Condicionado que aquece e arrefece (Bombas de calor)</t>
  </si>
  <si>
    <r>
      <rPr>
        <vertAlign val="superscript"/>
        <sz val="7"/>
        <color theme="0" tint="-0.499984740745262"/>
        <rFont val="Arial"/>
        <family val="2"/>
      </rPr>
      <t xml:space="preserve">(1) </t>
    </r>
    <r>
      <rPr>
        <sz val="7"/>
        <color theme="0" tint="-0.499984740745262"/>
        <rFont val="Arial"/>
        <family val="2"/>
      </rPr>
      <t>Rácio com base o número total de alojamentos que utilizaram equipamentos para aquecimento.</t>
    </r>
  </si>
  <si>
    <t>Ar condicionado que só arrefece, fixo ou móvel</t>
  </si>
  <si>
    <t>Ventoinha ou ventilador</t>
  </si>
  <si>
    <r>
      <rPr>
        <vertAlign val="superscript"/>
        <sz val="7"/>
        <color theme="0" tint="-0.499984740745262"/>
        <rFont val="Arial"/>
        <family val="2"/>
      </rPr>
      <t xml:space="preserve">(1) </t>
    </r>
    <r>
      <rPr>
        <sz val="7"/>
        <color theme="0" tint="-0.499984740745262"/>
        <rFont val="Arial"/>
        <family val="2"/>
      </rPr>
      <t>Rácio com base o número total de alojamentos que utilizaram equipamentos para arrefecimento.</t>
    </r>
  </si>
  <si>
    <t>Figura 38 - Equipamentos utilizados para arrefecimento do ambiente por tipo de equipamento - NUTS I, 2020</t>
  </si>
  <si>
    <r>
      <t>Figura 40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indexed="9"/>
        <rFont val="Arial"/>
        <family val="2"/>
      </rPr>
      <t>- Equipamentos utilizados para aquecimento de águas por tipo de equipamento - NUTS I, 2020</t>
    </r>
  </si>
  <si>
    <t>Bomba de calor</t>
  </si>
  <si>
    <t>Outro</t>
  </si>
  <si>
    <r>
      <rPr>
        <vertAlign val="superscript"/>
        <sz val="7"/>
        <color theme="0" tint="-0.499984740745262"/>
        <rFont val="Arial"/>
        <family val="2"/>
      </rPr>
      <t xml:space="preserve">(1) </t>
    </r>
    <r>
      <rPr>
        <sz val="7"/>
        <color theme="0" tint="-0.499984740745262"/>
        <rFont val="Arial"/>
        <family val="2"/>
      </rPr>
      <t>Rácio com base o número total de alojamentos em Portugal (4 270 311), no Continente (4 087 059), na RAA (88 099) e na RAM (95 153), respetivamente.</t>
    </r>
  </si>
  <si>
    <t>Figura 42 - Equipamentos utilizados para cozinhar por tipo de equipamento - NUTS I, 2020</t>
  </si>
  <si>
    <t>Placa (fogão sem forno)</t>
  </si>
  <si>
    <t>Robot de cozinha</t>
  </si>
  <si>
    <t>Fogareiro, grelhador, churrasqueira, etc.</t>
  </si>
  <si>
    <r>
      <rPr>
        <vertAlign val="superscript"/>
        <sz val="7"/>
        <color theme="0" tint="-0.499984740745262"/>
        <rFont val="Arial"/>
        <family val="2"/>
      </rPr>
      <t xml:space="preserve">(1) </t>
    </r>
    <r>
      <rPr>
        <sz val="7"/>
        <color theme="0" tint="-0.499984740745262"/>
        <rFont val="Arial"/>
        <family val="2"/>
      </rPr>
      <t>O Rácio com base o número total de alojamentos em Portugal (4 270 311), no Continente (4 087 059), na RAA (88 099) e na RAM (95 153), respetivamente.</t>
    </r>
  </si>
  <si>
    <t>Equipamentos</t>
  </si>
  <si>
    <t>Alojamentos</t>
  </si>
  <si>
    <t>Fogareiro, grelhador, churrasqueira</t>
  </si>
  <si>
    <r>
      <t>Figura 44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indexed="9"/>
        <rFont val="Arial"/>
        <family val="2"/>
      </rPr>
      <t>- Eletrodomésticos por tipo de equipamento - NUTS I, 2020</t>
    </r>
  </si>
  <si>
    <t>Exaustor/Extrator</t>
  </si>
  <si>
    <t>Frigorifico com congelador</t>
  </si>
  <si>
    <t>Frigorifico sem congelador</t>
  </si>
  <si>
    <t>Frigorifico combinado</t>
  </si>
  <si>
    <t>Figura 46 - Equipamentos de som, imagem e informáticos por tipo de equipamento - NUTS I, 2020</t>
  </si>
  <si>
    <t>Box</t>
  </si>
  <si>
    <t>Computador/Portátil</t>
  </si>
  <si>
    <t>ÍNDICE</t>
  </si>
  <si>
    <t>N.º da Figura</t>
  </si>
  <si>
    <t>Capítulo 1</t>
  </si>
  <si>
    <t>Capítulo 2</t>
  </si>
  <si>
    <t>Caracterização dos alojamentos por tipologia de áreas urbanas - Portugal, 2020</t>
  </si>
  <si>
    <r>
      <t xml:space="preserve">Consumo médio anual total de energia por alojamento </t>
    </r>
    <r>
      <rPr>
        <vertAlign val="superscript"/>
        <sz val="8"/>
        <rFont val="Arial"/>
        <family val="2"/>
      </rPr>
      <t xml:space="preserve">(1) </t>
    </r>
  </si>
  <si>
    <r>
      <t xml:space="preserve">Despesa média anual com energia por alojamento </t>
    </r>
    <r>
      <rPr>
        <vertAlign val="superscript"/>
        <sz val="8"/>
        <rFont val="Arial"/>
        <family val="2"/>
      </rPr>
      <t xml:space="preserve">(1) </t>
    </r>
  </si>
  <si>
    <r>
      <t>kg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/alojamento</t>
    </r>
  </si>
  <si>
    <r>
      <t>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/alojamento</t>
    </r>
  </si>
  <si>
    <r>
      <t xml:space="preserve">Consumo por área aquecida </t>
    </r>
    <r>
      <rPr>
        <vertAlign val="superscript"/>
        <sz val="8"/>
        <rFont val="Arial"/>
        <family val="2"/>
      </rPr>
      <t>(3)</t>
    </r>
  </si>
  <si>
    <r>
      <t>tep/m</t>
    </r>
    <r>
      <rPr>
        <vertAlign val="superscript"/>
        <sz val="8"/>
        <rFont val="Arial"/>
        <family val="2"/>
      </rPr>
      <t>2</t>
    </r>
  </si>
  <si>
    <r>
      <t xml:space="preserve">Consumo por área arrefecida </t>
    </r>
    <r>
      <rPr>
        <vertAlign val="superscript"/>
        <sz val="8"/>
        <rFont val="Arial"/>
        <family val="2"/>
      </rPr>
      <t>(4)</t>
    </r>
  </si>
  <si>
    <r>
      <t xml:space="preserve">Área média de Colectores Solares Térmicos por alojamento </t>
    </r>
    <r>
      <rPr>
        <vertAlign val="superscript"/>
        <sz val="8"/>
        <rFont val="Arial"/>
        <family val="2"/>
      </rPr>
      <t>(5)</t>
    </r>
  </si>
  <si>
    <r>
      <t xml:space="preserve">Consumo médio anual de energia em meios de transporte por alojamento </t>
    </r>
    <r>
      <rPr>
        <vertAlign val="superscript"/>
        <sz val="8"/>
        <rFont val="Arial"/>
        <family val="2"/>
      </rPr>
      <t>(1)</t>
    </r>
  </si>
  <si>
    <r>
      <t xml:space="preserve">Despesa média anual com energia em meios de transporte por alojamento </t>
    </r>
    <r>
      <rPr>
        <vertAlign val="superscript"/>
        <sz val="8"/>
        <rFont val="Arial"/>
        <family val="2"/>
      </rPr>
      <t>(1)</t>
    </r>
  </si>
  <si>
    <t>% de fontes de energia renováveis no consumo de eletricidade no alojamento</t>
  </si>
  <si>
    <r>
      <t xml:space="preserve">Área média aquecida </t>
    </r>
    <r>
      <rPr>
        <vertAlign val="superscript"/>
        <sz val="8"/>
        <rFont val="Arial"/>
        <family val="2"/>
      </rPr>
      <t>(3)</t>
    </r>
  </si>
  <si>
    <r>
      <t xml:space="preserve">Área média arrefecida </t>
    </r>
    <r>
      <rPr>
        <vertAlign val="superscript"/>
        <sz val="8"/>
        <rFont val="Arial"/>
        <family val="2"/>
      </rPr>
      <t>(4)</t>
    </r>
  </si>
  <si>
    <r>
      <t>Eletricidade</t>
    </r>
    <r>
      <rPr>
        <vertAlign val="superscript"/>
        <sz val="8"/>
        <rFont val="Arial"/>
        <family val="2"/>
      </rPr>
      <t>(2)</t>
    </r>
  </si>
  <si>
    <r>
      <t>Gás Natural</t>
    </r>
    <r>
      <rPr>
        <vertAlign val="superscript"/>
        <sz val="8"/>
        <rFont val="Arial"/>
        <family val="2"/>
      </rPr>
      <t>(2)(6)</t>
    </r>
  </si>
  <si>
    <r>
      <t>GPL Garrafa</t>
    </r>
    <r>
      <rPr>
        <vertAlign val="superscript"/>
        <sz val="8"/>
        <rFont val="Arial"/>
        <family val="2"/>
      </rPr>
      <t>(2)</t>
    </r>
  </si>
  <si>
    <r>
      <t>GPL Canalizado</t>
    </r>
    <r>
      <rPr>
        <vertAlign val="superscript"/>
        <sz val="8"/>
        <rFont val="Arial"/>
        <family val="2"/>
      </rPr>
      <t>(2)</t>
    </r>
  </si>
  <si>
    <r>
      <t>Biomassa</t>
    </r>
    <r>
      <rPr>
        <vertAlign val="superscript"/>
        <sz val="8"/>
        <rFont val="Arial"/>
        <family val="2"/>
      </rPr>
      <t>(2)</t>
    </r>
  </si>
  <si>
    <r>
      <t>Gasóleo Aquecimento</t>
    </r>
    <r>
      <rPr>
        <vertAlign val="superscript"/>
        <sz val="8"/>
        <rFont val="Arial"/>
        <family val="2"/>
      </rPr>
      <t>(2)</t>
    </r>
  </si>
  <si>
    <r>
      <t>Solar Térmico</t>
    </r>
    <r>
      <rPr>
        <vertAlign val="superscript"/>
        <sz val="8"/>
        <rFont val="Arial"/>
        <family val="2"/>
      </rPr>
      <t>(2)</t>
    </r>
  </si>
  <si>
    <t>Emissões de Gases com Efeito de Estufa (alojamento)</t>
  </si>
  <si>
    <t>(2) Rácio com base no conjunto de alojamentos que utilizaram a fonte de energia</t>
  </si>
  <si>
    <t>(3) Considerando os alojamentos que utilizaram equipamentos para Aquecimento do ambiente</t>
  </si>
  <si>
    <t>(4) Considerando os alojamentos que utilizaram equipamentos para Arrefecimento do ambiente</t>
  </si>
  <si>
    <t>(5) Considerando os alojamentos com Sistema Solar Térmico</t>
  </si>
  <si>
    <t>(6) Conversão para tep efetuada considerando o poder calorífico superior do gás natural</t>
  </si>
  <si>
    <r>
      <t>Área total (m</t>
    </r>
    <r>
      <rPr>
        <b/>
        <vertAlign val="superscript"/>
        <sz val="8"/>
        <rFont val="Arial"/>
        <family val="2"/>
      </rPr>
      <t>2</t>
    </r>
    <r>
      <rPr>
        <b/>
        <sz val="8"/>
        <rFont val="Arial"/>
        <family val="2"/>
      </rPr>
      <t>)</t>
    </r>
  </si>
  <si>
    <t>Principais indicadores - Portugal, 2020</t>
  </si>
  <si>
    <t>Voltar ao Índice</t>
  </si>
  <si>
    <t>Figura 1 - Evolução do consumo no sector doméstico (ktep) e peso (%) do consumo do sector doméstico no consumo final total de energia, 2005-2020</t>
  </si>
  <si>
    <t>Fonte: DGEG - Balanço Energético</t>
  </si>
  <si>
    <t>Figura 2 - Repartição do consumo de energia final por sector, 2010 e 2020</t>
  </si>
  <si>
    <t>2010                                                                                                2020</t>
  </si>
  <si>
    <r>
      <t xml:space="preserve">Figura 3 - Evolução do consumo de energia final </t>
    </r>
    <r>
      <rPr>
        <b/>
        <i/>
        <sz val="10"/>
        <color indexed="9"/>
        <rFont val="Arial"/>
        <family val="2"/>
      </rPr>
      <t>per capita</t>
    </r>
    <r>
      <rPr>
        <b/>
        <sz val="10"/>
        <color indexed="9"/>
        <rFont val="Arial"/>
        <family val="2"/>
      </rPr>
      <t xml:space="preserve"> e consumo no sector doméstico per capita (tep/habitante), 2010-2020</t>
    </r>
  </si>
  <si>
    <t>Figura 4 - Evolução do consumo de energia no sector doméstico (ktep) por tipo de fonte, 2010- 2020</t>
  </si>
  <si>
    <t>Evolução do consumo no sector doméstico (tep) e peso (%) do consumo do sector doméstico no consumo final total de energia, 2005-2020</t>
  </si>
  <si>
    <t>Repartição do consumo de energia final por sector, 2010 e 2020</t>
  </si>
  <si>
    <t>Evolução do consumo de energia total per capita vs consumo no sector doméstico per capita (tep/habitante), 2010-2020</t>
  </si>
  <si>
    <t>Evolução do consumo de energia no sector doméstico (tep) por tipo de fonte, 2010-2020</t>
  </si>
  <si>
    <r>
      <rPr>
        <vertAlign val="superscript"/>
        <sz val="7"/>
        <color theme="0" tint="-0.499984740745262"/>
        <rFont val="Arial"/>
        <family val="2"/>
      </rPr>
      <t xml:space="preserve">(1) </t>
    </r>
    <r>
      <rPr>
        <sz val="7"/>
        <color theme="0" tint="-0.499984740745262"/>
        <rFont val="Arial"/>
        <family val="2"/>
      </rPr>
      <t>Rácios com base no número total de alojamentos em Portugal (4 270 311 alojamentos)</t>
    </r>
  </si>
  <si>
    <r>
      <rPr>
        <vertAlign val="superscript"/>
        <sz val="7"/>
        <color theme="0" tint="-0.499984740745262"/>
        <rFont val="Arial"/>
        <family val="2"/>
      </rPr>
      <t>(2)</t>
    </r>
    <r>
      <rPr>
        <sz val="7"/>
        <color theme="0" tint="-0.499984740745262"/>
        <rFont val="Arial"/>
        <family val="2"/>
      </rPr>
      <t xml:space="preserve"> Equipamentos que avaliam o consumo de energia em tempo real e identificam eventuais problemas (por exemplo: tomadas inteligentes, contadores inteligentes, etc.)</t>
    </r>
  </si>
  <si>
    <t>Figura 13 - Consumo e despesa total com energia no alojamento e no transporte - NUTS I, 2020</t>
  </si>
  <si>
    <t>Sector Doméstico</t>
  </si>
  <si>
    <r>
      <rPr>
        <vertAlign val="superscript"/>
        <sz val="7"/>
        <color theme="0" tint="-0.499984740745262"/>
        <rFont val="Arial"/>
        <family val="2"/>
      </rPr>
      <t xml:space="preserve">(1)  </t>
    </r>
    <r>
      <rPr>
        <sz val="7"/>
        <color theme="0" tint="-0.499984740745262"/>
        <rFont val="Arial"/>
        <family val="2"/>
      </rPr>
      <t xml:space="preserve">Rácios calculados tendo por base o número total de alojamentos em Portugal (4 270 311 alojamentos), no  Continente (4 087 059 alojamentos),   na RAA (88 099 alojamentos) e na RAM (95 153 alojamentos). </t>
    </r>
  </si>
  <si>
    <t>Consumo e despesa total com energia no alojamento e no transporte - NUTS I, 2020</t>
  </si>
  <si>
    <t>Consumo e despesa com energia no alojamento por tipo de fonte - Portugal, 2020</t>
  </si>
  <si>
    <t>Figura 17 - Consumo e despesa com energia no alojamento por tipo de fonte - NUTS I, 2020</t>
  </si>
  <si>
    <t>Fonte de energia</t>
  </si>
  <si>
    <t>GPL Garrafa</t>
  </si>
  <si>
    <t>Figura 18 - Consumo e despesa média com energia no alojamento por tipo de fonte - NUTS I, 2020</t>
  </si>
  <si>
    <t>Consumo e despesa com energia no alojamento por tipo de fonte - NUTS I, 2020</t>
  </si>
  <si>
    <t>Consumo e despesa média com energia no alojamento por tipo de fonte - NUTS I, 2020</t>
  </si>
  <si>
    <t>Ano de construção</t>
  </si>
  <si>
    <r>
      <t xml:space="preserve"> m</t>
    </r>
    <r>
      <rPr>
        <b/>
        <vertAlign val="superscript"/>
        <sz val="8"/>
        <rFont val="Arial"/>
        <family val="2"/>
      </rPr>
      <t>2</t>
    </r>
  </si>
  <si>
    <r>
      <t xml:space="preserve"> m</t>
    </r>
    <r>
      <rPr>
        <b/>
        <vertAlign val="superscript"/>
        <sz val="8"/>
        <rFont val="Arial"/>
        <family val="2"/>
      </rPr>
      <t>2</t>
    </r>
    <r>
      <rPr>
        <b/>
        <sz val="8"/>
        <rFont val="Arial"/>
        <family val="2"/>
      </rPr>
      <t>/aloj</t>
    </r>
  </si>
  <si>
    <r>
      <t>m</t>
    </r>
    <r>
      <rPr>
        <b/>
        <vertAlign val="superscript"/>
        <sz val="8"/>
        <rFont val="Arial"/>
        <family val="2"/>
      </rPr>
      <t>2</t>
    </r>
  </si>
  <si>
    <r>
      <t>m</t>
    </r>
    <r>
      <rPr>
        <b/>
        <vertAlign val="superscript"/>
        <sz val="8"/>
        <rFont val="Arial"/>
        <family val="2"/>
      </rPr>
      <t>2</t>
    </r>
    <r>
      <rPr>
        <b/>
        <sz val="8"/>
        <rFont val="Arial"/>
        <family val="2"/>
      </rPr>
      <t>/aloj</t>
    </r>
  </si>
  <si>
    <t>Figura 10 - Condições de habitabilidade dos alojamentos por NUTS I, 2020</t>
  </si>
  <si>
    <r>
      <t xml:space="preserve">Alojamento com equipamentos de controlo de consumos de energia  </t>
    </r>
    <r>
      <rPr>
        <vertAlign val="superscript"/>
        <sz val="8"/>
        <rFont val="Arial"/>
        <family val="2"/>
      </rPr>
      <t>(2)</t>
    </r>
  </si>
  <si>
    <r>
      <rPr>
        <vertAlign val="superscript"/>
        <sz val="7"/>
        <color theme="0" tint="-0.499984740745262"/>
        <rFont val="Arial"/>
        <family val="2"/>
      </rPr>
      <t>(1)</t>
    </r>
    <r>
      <rPr>
        <sz val="7"/>
        <color theme="0" tint="-0.499984740745262"/>
        <rFont val="Arial"/>
        <family val="2"/>
      </rPr>
      <t xml:space="preserve"> Rácios com base no número total de alojamentos para o Continente (4 087 059 alojamentos), para a RAA (88 099 alojamentos) e para a 
RAM (95 153 alojamentos)</t>
    </r>
  </si>
  <si>
    <r>
      <t>Alojamento com equipamentos de controlo de consumos de energia</t>
    </r>
    <r>
      <rPr>
        <vertAlign val="superscript"/>
        <sz val="8"/>
        <rFont val="Arial"/>
        <family val="2"/>
      </rPr>
      <t xml:space="preserve">  (2)</t>
    </r>
  </si>
  <si>
    <r>
      <t>%</t>
    </r>
    <r>
      <rPr>
        <b/>
        <vertAlign val="superscript"/>
        <sz val="8"/>
        <rFont val="Arial"/>
        <family val="2"/>
      </rPr>
      <t xml:space="preserve"> (1)</t>
    </r>
  </si>
  <si>
    <r>
      <t xml:space="preserve">% </t>
    </r>
    <r>
      <rPr>
        <b/>
        <vertAlign val="superscript"/>
        <sz val="8"/>
        <rFont val="Arial"/>
        <family val="2"/>
      </rPr>
      <t>(1)</t>
    </r>
  </si>
  <si>
    <r>
      <t xml:space="preserve">Consumo médio anual de eletricidade renovável por alojamento </t>
    </r>
    <r>
      <rPr>
        <vertAlign val="superscript"/>
        <sz val="8"/>
        <rFont val="Arial"/>
        <family val="2"/>
      </rPr>
      <t xml:space="preserve">(1) </t>
    </r>
  </si>
  <si>
    <r>
      <t xml:space="preserve">Despesa média anual com Gás Natural por alojamento </t>
    </r>
    <r>
      <rPr>
        <vertAlign val="superscript"/>
        <sz val="8"/>
        <rFont val="Arial"/>
        <family val="2"/>
      </rPr>
      <t xml:space="preserve">(1) </t>
    </r>
  </si>
  <si>
    <r>
      <t>10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 xml:space="preserve"> €</t>
    </r>
  </si>
  <si>
    <t>Figura 11 - Distribuição do consumo (tep) e despesa (€) com energia sector doméstico - Portugal, 2020</t>
  </si>
  <si>
    <r>
      <t xml:space="preserve">Distribuição do consumo (tep) e despesa (€) com energia sector doméstico - Portugal, 2020 </t>
    </r>
    <r>
      <rPr>
        <sz val="8"/>
        <color theme="0" tint="-0.499984740745262"/>
        <rFont val="Arial"/>
        <family val="2"/>
      </rPr>
      <t>[gráfico publicação]</t>
    </r>
  </si>
  <si>
    <t>Figura 12 - Distribuição do consumo (tep) e despesa (€) com energia no sector doméstico - NUTS I, 2020</t>
  </si>
  <si>
    <r>
      <t>Distribuição do consumo (tep) e despesa (€) com energia no sector doméstico - NUTS I, 2020</t>
    </r>
    <r>
      <rPr>
        <sz val="8"/>
        <color theme="0" tint="-0.499984740745262"/>
        <rFont val="Arial"/>
        <family val="2"/>
      </rPr>
      <t xml:space="preserve">  [gráfico publicação]</t>
    </r>
  </si>
  <si>
    <r>
      <t>Figura 14 - Distribuição do consumo (tep) e</t>
    </r>
    <r>
      <rPr>
        <b/>
        <i/>
        <sz val="10"/>
        <color indexed="9"/>
        <rFont val="Arial"/>
        <family val="2"/>
      </rPr>
      <t xml:space="preserve"> </t>
    </r>
    <r>
      <rPr>
        <b/>
        <sz val="10"/>
        <color indexed="9"/>
        <rFont val="Arial"/>
        <family val="2"/>
      </rPr>
      <t>despesa (€) no alojamento por fonte de energia - Portugal, 2020</t>
    </r>
  </si>
  <si>
    <r>
      <t xml:space="preserve">Distribuição do consumo (tep) e despesa (€) no alojamento por fonte de energia - Portugal, 2020 </t>
    </r>
    <r>
      <rPr>
        <sz val="8"/>
        <color theme="0" tint="-0.499984740745262"/>
        <rFont val="Arial"/>
        <family val="2"/>
      </rPr>
      <t xml:space="preserve"> [gráfico publicação]</t>
    </r>
  </si>
  <si>
    <r>
      <t>Figura 16 - Distribuição do consumo (tep) e</t>
    </r>
    <r>
      <rPr>
        <b/>
        <i/>
        <sz val="10"/>
        <color indexed="9"/>
        <rFont val="Arial"/>
        <family val="2"/>
      </rPr>
      <t xml:space="preserve"> </t>
    </r>
    <r>
      <rPr>
        <b/>
        <sz val="10"/>
        <color indexed="9"/>
        <rFont val="Arial"/>
        <family val="2"/>
      </rPr>
      <t>despesa (€) no alojamento por fonte de energia - NUTS I, 2020</t>
    </r>
  </si>
  <si>
    <r>
      <t xml:space="preserve">Distribuição do consumo (tep) e despesa (€) no alojamento por fonte de energia - NUTS I, 2020  </t>
    </r>
    <r>
      <rPr>
        <sz val="8"/>
        <color theme="0" tint="-0.499984740745262"/>
        <rFont val="Arial"/>
        <family val="2"/>
      </rPr>
      <t>[gráfico publicação]</t>
    </r>
  </si>
  <si>
    <t>(1) O total da Biomassa não corresponde à soma das parcelas (Lenha, Pellets, Briquetes e Carvão)</t>
  </si>
  <si>
    <t xml:space="preserve">Briquetes  </t>
  </si>
  <si>
    <r>
      <t xml:space="preserve">Biomassa </t>
    </r>
    <r>
      <rPr>
        <vertAlign val="superscript"/>
        <sz val="8"/>
        <rFont val="Arial"/>
        <family val="2"/>
      </rPr>
      <t xml:space="preserve">(1) </t>
    </r>
  </si>
  <si>
    <r>
      <t xml:space="preserve">Briquetes </t>
    </r>
    <r>
      <rPr>
        <vertAlign val="superscript"/>
        <sz val="8"/>
        <rFont val="Arial"/>
        <family val="2"/>
      </rPr>
      <t xml:space="preserve">(2) </t>
    </r>
    <r>
      <rPr>
        <sz val="8"/>
        <rFont val="Arial"/>
        <family val="2"/>
      </rPr>
      <t xml:space="preserve"> </t>
    </r>
  </si>
  <si>
    <r>
      <t xml:space="preserve">Carvão vegetal </t>
    </r>
    <r>
      <rPr>
        <vertAlign val="superscript"/>
        <sz val="8"/>
        <rFont val="Arial"/>
        <family val="2"/>
      </rPr>
      <t>(2)</t>
    </r>
  </si>
  <si>
    <r>
      <t xml:space="preserve">Biomassa </t>
    </r>
    <r>
      <rPr>
        <vertAlign val="superscript"/>
        <sz val="8"/>
        <rFont val="Arial"/>
        <family val="2"/>
      </rPr>
      <t xml:space="preserve">(1) </t>
    </r>
    <r>
      <rPr>
        <sz val="8"/>
        <rFont val="Arial"/>
        <family val="2"/>
      </rPr>
      <t xml:space="preserve"> </t>
    </r>
  </si>
  <si>
    <t>(2) § - Desvio do padrão de qualidade/ Coeficiente de variação elevado</t>
  </si>
  <si>
    <t>Equipamentos Elétricos</t>
  </si>
  <si>
    <t>Figura 19 - Distribuição do consumo de energia no alojamento por tipo de utilização - Portugal, 2020</t>
  </si>
  <si>
    <t>Figura 21 - Distribuição do consumo de energia no alojamento por tipo de utilização e tipo de fonte de energia - Portugal, 2020</t>
  </si>
  <si>
    <t>Figura 20 - Distribuição da despesa com energia no alojamento por tipo de utilização - Portugal, 2020</t>
  </si>
  <si>
    <t>Figura 22 - Distribuição da despesa com energia  no alojamento por tipo de utilização e tipo de fonte de energia  - Portugal, 2020</t>
  </si>
  <si>
    <t>Figura 23 - Distribuição do consumo de energia no alojamento por fonte de energia e tipo de utilização - Portugal, 2020</t>
  </si>
  <si>
    <t>Figura 24 - Distribuição da despesa com energia no alojamento por fonte de energia e tipo de utilização - Portugal, 2020</t>
  </si>
  <si>
    <r>
      <t xml:space="preserve">Consumo por alojamento </t>
    </r>
    <r>
      <rPr>
        <b/>
        <vertAlign val="superscript"/>
        <sz val="8"/>
        <rFont val="Arial"/>
        <family val="2"/>
      </rPr>
      <t>(1)</t>
    </r>
  </si>
  <si>
    <r>
      <t>Despesa por alojamento</t>
    </r>
    <r>
      <rPr>
        <b/>
        <vertAlign val="superscript"/>
        <sz val="8"/>
        <rFont val="Arial"/>
        <family val="2"/>
      </rPr>
      <t xml:space="preserve"> (1)</t>
    </r>
  </si>
  <si>
    <t>Tipo de Utilização</t>
  </si>
  <si>
    <r>
      <t>%</t>
    </r>
    <r>
      <rPr>
        <b/>
        <vertAlign val="superscript"/>
        <sz val="8"/>
        <rFont val="Arial"/>
        <family val="2"/>
      </rPr>
      <t xml:space="preserve"> </t>
    </r>
  </si>
  <si>
    <r>
      <t>Distribuição do consumo de energia no alojamento por tipo de utilização - Portugal, 2020</t>
    </r>
    <r>
      <rPr>
        <sz val="8"/>
        <color theme="0" tint="-0.499984740745262"/>
        <rFont val="Arial"/>
        <family val="2"/>
      </rPr>
      <t xml:space="preserve"> [gráfico publicação]</t>
    </r>
  </si>
  <si>
    <r>
      <t>Distribuição da despesa com energia no alojamento por tipo de utilização - Portugal, 2020</t>
    </r>
    <r>
      <rPr>
        <sz val="8"/>
        <color theme="0" tint="-0.499984740745262"/>
        <rFont val="Arial"/>
        <family val="2"/>
      </rPr>
      <t xml:space="preserve"> [gráfico publicação]</t>
    </r>
  </si>
  <si>
    <r>
      <t xml:space="preserve">Distribuição do consumo de energia no alojamento por tipo de utilização e tipo de fonte de energia - Portugal, 2020  </t>
    </r>
    <r>
      <rPr>
        <sz val="8"/>
        <color theme="0" tint="-0.499984740745262"/>
        <rFont val="Arial"/>
        <family val="2"/>
      </rPr>
      <t>[gráfico publicação]</t>
    </r>
  </si>
  <si>
    <r>
      <t xml:space="preserve">Distribuição da despesa com energia  no alojamento por tipo de utilização e tipo de fonte de energia  - Portugal, 2020 </t>
    </r>
    <r>
      <rPr>
        <sz val="8"/>
        <color theme="0" tint="-0.499984740745262"/>
        <rFont val="Arial"/>
        <family val="2"/>
      </rPr>
      <t>[gráfico publicação]</t>
    </r>
  </si>
  <si>
    <r>
      <t xml:space="preserve">Distribuição do consumo de energia no alojamento por fonte de energia e tipo de utilização - Portugal, 2020  </t>
    </r>
    <r>
      <rPr>
        <sz val="8"/>
        <color theme="0" tint="-0.499984740745262"/>
        <rFont val="Arial"/>
        <family val="2"/>
      </rPr>
      <t>[gráfico publicação]</t>
    </r>
  </si>
  <si>
    <r>
      <t xml:space="preserve">Distribuição da despesa com energia no alojamento por fonte de energia e tipo de utilização - Portugal, 2020  </t>
    </r>
    <r>
      <rPr>
        <sz val="8"/>
        <color theme="0" tint="-0.499984740745262"/>
        <rFont val="Arial"/>
        <family val="2"/>
      </rPr>
      <t>[gráfico publicação]</t>
    </r>
  </si>
  <si>
    <t>Consumo de energia (tep) no alojamento por fonte de energia e tipo de utilização - Portugal, 2020</t>
  </si>
  <si>
    <t>Despesa com energia (€) no alojamento por tipo de energia e tipo de utilização - Portugal, 2020</t>
  </si>
  <si>
    <t>Figura 27 - Distribuição dos veículos afetos ao alojamento por tipo de veículo e tipo de combustível - Portugal, 2020</t>
  </si>
  <si>
    <t>Gasóleo ou híbrido a gasóleo</t>
  </si>
  <si>
    <r>
      <t xml:space="preserve">Distribuição dos veículos afetos ao alojamento por tipo de veículo e tipo de combustível - Portugal, 2020 </t>
    </r>
    <r>
      <rPr>
        <sz val="8"/>
        <color theme="0" tint="-0.499984740745262"/>
        <rFont val="Arial"/>
        <family val="2"/>
      </rPr>
      <t>[gráfico publicação]</t>
    </r>
  </si>
  <si>
    <t>Nº Veículos</t>
  </si>
  <si>
    <t>Motos/motociclos</t>
  </si>
  <si>
    <t>Distribuição do número de veículos automóveis afetos ao alojamento por tipo de combustível  - NUTS I, 2020</t>
  </si>
  <si>
    <t>Figura 30 - Distribuição do consumo e despesas com combustíveis utilizados nos veículos afetos aos indivíduos residentes nos alojamentos - Portugal, 2020</t>
  </si>
  <si>
    <r>
      <t xml:space="preserve">Distribuição do consumo e despesas com combustíveis utilizados nos veículos afetos aos indivíduos residentes nos alojamentos - Portugal, 2020 </t>
    </r>
    <r>
      <rPr>
        <sz val="8"/>
        <color theme="0" tint="-0.499984740745262"/>
        <rFont val="Arial"/>
        <family val="2"/>
      </rPr>
      <t>[gráfico publicação]</t>
    </r>
  </si>
  <si>
    <t>Consumo e despesa com combustíveis utilizados nos veículos afetos aos indivíduos residentes nos alojamentos, por tipo de combustível e tipo de veículo - Portugal, 2020</t>
  </si>
  <si>
    <t>Consumo e despesa com combustíveis utilizados nos veículos afetos aos indivíduos residentes nos alojamentos por tipo de combustível - NUTS I, 2020</t>
  </si>
  <si>
    <t>Figura 33 - Despesa média mensal com combustíveis utilizados nos veículos afetos aos indivíduos residentes nos alojamentos por escalão de rendimento - Portugal, 2020</t>
  </si>
  <si>
    <r>
      <t xml:space="preserve">Despesa média mensal com combustíveis utilizados nos veículos afetos aos indivíduos residentes nos alojamentos por escalão de rendimento - Portugal, 2020  </t>
    </r>
    <r>
      <rPr>
        <sz val="8"/>
        <color theme="0" tint="-0.499984740745262"/>
        <rFont val="Arial"/>
        <family val="2"/>
      </rPr>
      <t>[gráfico publicação]</t>
    </r>
  </si>
  <si>
    <t>Despesa média mensal com combustíveis utilizados nos veículos afetos aos indivíduos residentes nos alojamentos por escalão de rendimento - NUTS I, 2020</t>
  </si>
  <si>
    <t>Figura 35 - Alojamentos por tipo de equipamento utilizado para aquecimento do ambiente e número médio de equipamentos por alojamento - Portugal, 2020</t>
  </si>
  <si>
    <r>
      <t xml:space="preserve">Alojamentos por tipo de equipamento utilizado para aquecimento do ambiente e número médio de equipamentos por alojamento - Portugal, 2020  </t>
    </r>
    <r>
      <rPr>
        <sz val="8"/>
        <color theme="0" tint="-0.499984740745262"/>
        <rFont val="Arial"/>
        <family val="2"/>
      </rPr>
      <t>[gráfico publicação]</t>
    </r>
  </si>
  <si>
    <t>Equipamentos utilizados para aquecimento do ambiente por tipo de equipamento - NUTS I, 2020</t>
  </si>
  <si>
    <t>Figura 37 - Alojamentos por tipo de equipamento utilizado para arrefecimento do ambiente e número médio de equipamentos por alojamento - Portugal, 2020</t>
  </si>
  <si>
    <r>
      <t xml:space="preserve">Alojamentos por tipo de equipamento utilizado para arrefecimento do ambiente e número médio de equipamentos por alojamento - Portugal, 2020 </t>
    </r>
    <r>
      <rPr>
        <sz val="8"/>
        <color theme="0" tint="-0.499984740745262"/>
        <rFont val="Arial"/>
        <family val="2"/>
      </rPr>
      <t>[gráfico publicação]</t>
    </r>
  </si>
  <si>
    <t>Figura 39 - Alojamentos por tipo de equipamento utilizado para aquecimento de águas e número médio de equipamentos por alojamento - Portugal, 2020</t>
  </si>
  <si>
    <t>Equipamentos utilizados para arrefecimento do ambiente por tipo de equipamento - NUTS I, 2020</t>
  </si>
  <si>
    <r>
      <t xml:space="preserve">Alojamentos por tipo de equipamento utilizado para aquecimento de águas e número médio de equipamentos por alojamento - Portugal, 2020 </t>
    </r>
    <r>
      <rPr>
        <sz val="8"/>
        <color theme="0" tint="-0.499984740745262"/>
        <rFont val="Arial"/>
        <family val="2"/>
      </rPr>
      <t xml:space="preserve"> [gráfico publicação]</t>
    </r>
  </si>
  <si>
    <r>
      <t>Alojamentos que utilizaram</t>
    </r>
    <r>
      <rPr>
        <b/>
        <vertAlign val="superscript"/>
        <sz val="8"/>
        <rFont val="Arial"/>
        <family val="2"/>
      </rPr>
      <t xml:space="preserve"> (1)</t>
    </r>
  </si>
  <si>
    <t>Equipamentos utilizados para aquecimento de águas por tipo de equipamento - NUTS I, 2020</t>
  </si>
  <si>
    <t>Figura 41 - Alojamentos por tipo de equipamento utilizado para cozinhar e número médio de equipamentos por alojamento - Portugal, 2020</t>
  </si>
  <si>
    <r>
      <t>Alojamentos por tipo de equipamento utilizado para cozinhar e número médio de equipamentos por alojamento - Portugal, 2020</t>
    </r>
    <r>
      <rPr>
        <sz val="8"/>
        <color theme="0" tint="-0.499984740745262"/>
        <rFont val="Arial"/>
        <family val="2"/>
      </rPr>
      <t xml:space="preserve"> [gráfico publicação]</t>
    </r>
  </si>
  <si>
    <t>Equipamentos utilizados para cozinhar por tipo de equipamento - NUTS I, 2020</t>
  </si>
  <si>
    <t>Figura 43 - Alojamentos por tipo de eletrodoméstico utilizado e número médio de equipamentos por alojamento - Portugal, 2020</t>
  </si>
  <si>
    <r>
      <t xml:space="preserve">Alojamentos por tipo de eletrodoméstico utilizado e número médio de equipamentos por alojamento - Portugal, 2020 </t>
    </r>
    <r>
      <rPr>
        <sz val="8"/>
        <color theme="0" tint="-0.499984740745262"/>
        <rFont val="Arial"/>
        <family val="2"/>
      </rPr>
      <t xml:space="preserve"> [gráfico publicação]</t>
    </r>
  </si>
  <si>
    <t>Eletrodomésticos por tipo de equipamento - NUTS I, 2020</t>
  </si>
  <si>
    <t>Figura 45 - Alojamentos por tipo de equipamento de som, imagem e informáticos utilizado e número médio de equipamentos por alojamento - Portugal, 2020</t>
  </si>
  <si>
    <r>
      <t xml:space="preserve">Alojamentos por tipo de equipamento de som, imagem e informáticos utilizado e número médio de equipamentos por alojamento - Portugal, 2020  </t>
    </r>
    <r>
      <rPr>
        <sz val="8"/>
        <color theme="0" tint="-0.499984740745262"/>
        <rFont val="Arial"/>
        <family val="2"/>
      </rPr>
      <t>[gráfico publicação]</t>
    </r>
  </si>
  <si>
    <t>Figura 47 - Alojamentos por tipo de lâmpada utilizada e número médio de lâmpadas por alojamento - Portugal, 2020</t>
  </si>
  <si>
    <r>
      <t>%</t>
    </r>
    <r>
      <rPr>
        <b/>
        <vertAlign val="superscript"/>
        <sz val="8"/>
        <rFont val="Arial"/>
        <family val="2"/>
      </rPr>
      <t>(1)</t>
    </r>
  </si>
  <si>
    <r>
      <t>Equipamentos de som, imagem e informáticos por tipo de equipamento - NUTS I, 2020</t>
    </r>
    <r>
      <rPr>
        <sz val="8"/>
        <color theme="0" tint="-0.499984740745262"/>
        <rFont val="Arial"/>
        <family val="2"/>
      </rPr>
      <t xml:space="preserve"> </t>
    </r>
  </si>
  <si>
    <r>
      <t xml:space="preserve">Alojamentos por tipo de lâmpada utilizada e número médio de lâmpadas por alojamento - Portugal, 2020 </t>
    </r>
    <r>
      <rPr>
        <sz val="8"/>
        <color theme="0" tint="-0.499984740745262"/>
        <rFont val="Arial"/>
        <family val="2"/>
      </rPr>
      <t>[gráfico publicação]</t>
    </r>
  </si>
  <si>
    <t>Iluminação nos alojamentos por tipo de lâmpada - NUTS I, 2020</t>
  </si>
  <si>
    <t>Figura 48 - Iluminação nos alojamentos por tipo de lâmpada - NUTS I, 2020</t>
  </si>
  <si>
    <r>
      <rPr>
        <vertAlign val="superscript"/>
        <sz val="7"/>
        <color theme="0" tint="-0.499984740745262"/>
        <rFont val="Arial"/>
        <family val="2"/>
      </rPr>
      <t xml:space="preserve">(1) </t>
    </r>
    <r>
      <rPr>
        <sz val="7"/>
        <color theme="0" tint="-0.499984740745262"/>
        <rFont val="Arial"/>
        <family val="2"/>
      </rPr>
      <t>Rácios com base no total de alojamentos que utilizaram pelo menos uma lâmpada da tipologia.</t>
    </r>
  </si>
  <si>
    <t xml:space="preserve">Consumo de eletricidade (kWh) nos alojamentos familiares clássicos de residência habitual por Localização geográfica (NUTS - 2013) e Tipo de utilização (eletricidade); Não periódica </t>
  </si>
  <si>
    <t>Despesa com eletricidade (€) nos alojamentos familiares clássicos de residência habitual por Localização geográfica (NUTS - 2013) e Tipo de utilização (eletricidade); Não periódica</t>
  </si>
  <si>
    <t xml:space="preserve">Consumo de gás natural (kWh) nos alojamentos familiares clássicos de residência habitual por Localização geográfica (NUTS - 2013) e Tipo de utilização (gás natural); Não periódica </t>
  </si>
  <si>
    <t>Despesa com gás natural (€) nos alojamentos familiares clássicos de residência habitual por Localização geográfica (NUTS - 2013) e Tipo de utilização (gás natural); Não periódica</t>
  </si>
  <si>
    <t>Consumo total de combustível utilizado em veículos (tep) nos alojamentos familiares clássicos de residência habitual por Localização geográfica (NUTS - 2013) e Tipo de combustível; Não periódica</t>
  </si>
  <si>
    <t>Consumo médio de combustível utilizado em veículos por alojamento familiar clássico de residência habitual (tep) por Localização geográfica (NUTS - 2013) e Tipo de combustível; Não periódica</t>
  </si>
  <si>
    <t xml:space="preserve">Despesa total com combustível utilizado em veículos (€) nos alojamentos familiares clássicos de residência habitual por Localização geográfica (NUTS - 2013) e Tipo de combustível; Não periódica </t>
  </si>
  <si>
    <t xml:space="preserve"> Para mais informação consulte em www.ine.pt - Dados Estatísticos &gt; Base de Dados</t>
  </si>
  <si>
    <t xml:space="preserve">Despesa média com combustível utilizado em veículos por alojamento familiar clássico de residência habitual (€) por Localização geográfica (NUTS - 2013) e Tipo de combustível; Não periódica </t>
  </si>
  <si>
    <t>Despesa total com energia (€) nos alojamentos familiares clássicos de residência habitual por Localização geográfica (NUTS - 2013) e Tipo de fonte de energia; Não periódica</t>
  </si>
  <si>
    <t>Despesa média com energia por alojamento familiar clássico de residência habitual (€) por Localização geográfica (NUTS - 2013) e Tipo de fonte de energia; Não periódica</t>
  </si>
  <si>
    <t xml:space="preserve">Consumo total de energia (tep) nos alojamentos familiares clássicos de residência habitual por Localização geográfica (NUTS - 2013) e Tipo de fonte de energia; Não periódica </t>
  </si>
  <si>
    <t xml:space="preserve">Consumo médio de energia por alojamento familiar clássico de residência habitual (tep) por Localização geográfica (NUTS - 2013) e Tipo de fonte de energia; Não periódica </t>
  </si>
  <si>
    <t>Consumo total de energia para aquecimento do ambiente (tep) nos alojamentos familiares clássicos de residência habitual por Localização geográfica (NUTS - 2013) e Tipo de fonte de energia; Não periódica</t>
  </si>
  <si>
    <t>Consumo médio de energia para aquecimento do ambiente por alojamento familiar clássico de residência habitual (tep) por Localização geográfica (NUTS - 2013) e Tipo de fonte de energia; Não periódica</t>
  </si>
  <si>
    <t>Consumo total de energia para aquecimento de água (tep) nos alojamentos familiares clássicos de residência habitual por Localização geográfica (NUTS - 2013) e Tipo de fonte de energia; Não periódica</t>
  </si>
  <si>
    <t>Consumo médio de energia para aquecimento de água por alojamento familiar clássico de residência habitual (tep) por Localização geográfica (NUTS - 2013) e Tipo de fonte de energia; Não periódica</t>
  </si>
  <si>
    <t>Consumo total de energia na cozinha (tep) nos alojamentos familiares clássicos de residência habitual por Localização geográfica (NUTS - 2013) e Tipo de fonte de energia; Não periódica</t>
  </si>
  <si>
    <t>Consumo médio de energia na cozinha por alojamento familiar clássico de residência habitual (tep) por Localização geográfica (NUTS - 2013) e Tipo de fonte de energia; Não periódica</t>
  </si>
  <si>
    <t>Combustível da moto/motociclos</t>
  </si>
  <si>
    <t>Figura 29 - Distribuição do número de motas/motociclos afetos ao alojamento por tipo de combustível  - NUTS I, 2020</t>
  </si>
  <si>
    <t>Aquecedor elétrico independente</t>
  </si>
  <si>
    <t>Alojamentos com ligação à rede pública de eletricidade</t>
  </si>
  <si>
    <r>
      <t>Despesa média anual com Eletricidade por alojamento</t>
    </r>
    <r>
      <rPr>
        <vertAlign val="superscript"/>
        <sz val="8"/>
        <rFont val="Arial"/>
        <family val="2"/>
      </rPr>
      <t xml:space="preserve"> (1) </t>
    </r>
  </si>
  <si>
    <t>% do Consumo de energia dos Equipamentos Elétricos no consumo doméstico</t>
  </si>
  <si>
    <t>(1) Rácio calculados com base na totalidade dos alojamentos em Portugal (4 270 311 alojamentos)</t>
  </si>
  <si>
    <t>Distribuição do número de motas/motociclos afetos ao alojamento por tipo de combustível  - NUTS I,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</si>
</sst>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#,##0\ &quot;€&quot;;[Red]\-#,##0\ &quot;€&quot;"/>
    <numFmt numFmtId="164" formatCode="0.0"/>
    <numFmt numFmtId="165" formatCode="#,##0.000"/>
    <numFmt numFmtId="166" formatCode="#,##0.0"/>
    <numFmt numFmtId="167" formatCode="###\ ###\ ###"/>
    <numFmt numFmtId="168" formatCode="###\ ###\ ###\ ###"/>
    <numFmt numFmtId="169" formatCode="0.000"/>
    <numFmt numFmtId="170" formatCode="0.0000000"/>
    <numFmt numFmtId="171" formatCode="0.0%"/>
    <numFmt numFmtId="172" formatCode="#,##0.0000"/>
    <numFmt numFmtId="173" formatCode="###.0\ ###\ ###\ ###"/>
  </numFmts>
  <fonts count="5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8"/>
      <name val="Times New Roman"/>
      <family val="1"/>
    </font>
    <font>
      <b/>
      <sz val="10"/>
      <color indexed="9"/>
      <name val="Arial"/>
      <family val="2"/>
    </font>
    <font>
      <sz val="8"/>
      <color theme="1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sz val="9"/>
      <color theme="1"/>
      <name val="Arial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0"/>
      <color theme="1"/>
      <name val="Arial"/>
      <family val="2"/>
    </font>
    <font>
      <b/>
      <sz val="7"/>
      <color theme="4" tint="0.39997558519241921"/>
      <name val="Arial"/>
      <family val="2"/>
    </font>
    <font>
      <b/>
      <sz val="7"/>
      <name val="Arial"/>
      <family val="2"/>
    </font>
    <font>
      <sz val="7"/>
      <color theme="0" tint="-0.499984740745262"/>
      <name val="Arial"/>
      <family val="2"/>
    </font>
    <font>
      <vertAlign val="superscript"/>
      <sz val="7"/>
      <color theme="0" tint="-0.499984740745262"/>
      <name val="Arial"/>
      <family val="2"/>
    </font>
    <font>
      <sz val="7"/>
      <color indexed="8"/>
      <name val="Calibri"/>
      <family val="2"/>
    </font>
    <font>
      <sz val="7"/>
      <name val="Calibri"/>
      <family val="2"/>
    </font>
    <font>
      <b/>
      <sz val="7"/>
      <color theme="4" tint="0.39997558519241921"/>
      <name val="Calibri"/>
      <family val="2"/>
    </font>
    <font>
      <b/>
      <sz val="7"/>
      <name val="Calibri"/>
      <family val="2"/>
    </font>
    <font>
      <sz val="7"/>
      <color theme="0" tint="-0.499984740745262"/>
      <name val="Calibri"/>
      <family val="2"/>
      <scheme val="minor"/>
    </font>
    <font>
      <b/>
      <sz val="11"/>
      <color theme="4"/>
      <name val="Arial"/>
      <family val="2"/>
    </font>
    <font>
      <sz val="8"/>
      <name val="Arial"/>
      <family val="2"/>
    </font>
    <font>
      <b/>
      <sz val="10"/>
      <color theme="4" tint="0.39997558519241921"/>
      <name val="Arial"/>
      <family val="2"/>
    </font>
    <font>
      <sz val="10"/>
      <color theme="0" tint="-0.499984740745262"/>
      <name val="Arial"/>
      <family val="2"/>
    </font>
    <font>
      <sz val="7"/>
      <color rgb="FF00B050"/>
      <name val="Arial"/>
      <family val="2"/>
    </font>
    <font>
      <b/>
      <sz val="10"/>
      <color theme="0"/>
      <name val="Arial"/>
      <family val="2"/>
    </font>
    <font>
      <sz val="7"/>
      <color theme="0" tint="-0.499984740745262"/>
      <name val="Calibri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vertAlign val="superscript"/>
      <sz val="8"/>
      <name val="Arial"/>
      <family val="2"/>
    </font>
    <font>
      <i/>
      <sz val="8"/>
      <color theme="0" tint="-0.499984740745262"/>
      <name val="Arial"/>
      <family val="2"/>
    </font>
    <font>
      <sz val="8"/>
      <color theme="0" tint="-0.499984740745262"/>
      <name val="Arial"/>
      <family val="2"/>
    </font>
    <font>
      <vertAlign val="superscript"/>
      <sz val="9"/>
      <name val="Arial"/>
      <family val="2"/>
    </font>
    <font>
      <b/>
      <sz val="10"/>
      <color rgb="FFFF0000"/>
      <name val="Arial"/>
      <family val="2"/>
    </font>
    <font>
      <sz val="9"/>
      <color theme="7"/>
      <name val="Arial"/>
      <family val="2"/>
    </font>
    <font>
      <sz val="10"/>
      <color theme="4"/>
      <name val="Arial"/>
      <family val="2"/>
    </font>
    <font>
      <b/>
      <sz val="12"/>
      <color rgb="FFFF0000"/>
      <name val="Arial"/>
      <family val="2"/>
    </font>
    <font>
      <u/>
      <sz val="9"/>
      <color theme="10"/>
      <name val="Arial"/>
      <family val="2"/>
    </font>
    <font>
      <b/>
      <sz val="8"/>
      <color theme="4" tint="0.39997558519241921"/>
      <name val="Arial"/>
      <family val="2"/>
    </font>
    <font>
      <sz val="8"/>
      <color rgb="FF00B050"/>
      <name val="Arial"/>
      <family val="2"/>
    </font>
    <font>
      <vertAlign val="subscript"/>
      <sz val="8"/>
      <name val="Arial"/>
      <family val="2"/>
    </font>
    <font>
      <b/>
      <sz val="8"/>
      <name val="Calibri"/>
      <family val="2"/>
    </font>
    <font>
      <b/>
      <vertAlign val="superscript"/>
      <sz val="8"/>
      <name val="Arial"/>
      <family val="2"/>
    </font>
    <font>
      <b/>
      <sz val="8"/>
      <color theme="4" tint="0.39997558519241921"/>
      <name val="Calibri"/>
      <family val="2"/>
    </font>
    <font>
      <sz val="8"/>
      <name val="Calibri"/>
      <family val="2"/>
    </font>
    <font>
      <sz val="8"/>
      <color indexed="8"/>
      <name val="Calibri"/>
      <family val="2"/>
    </font>
    <font>
      <b/>
      <sz val="8"/>
      <color theme="9" tint="-0.249977111117893"/>
      <name val="Calibri"/>
      <family val="2"/>
    </font>
    <font>
      <sz val="9"/>
      <color theme="9" tint="-0.249977111117893"/>
      <name val="Calibri"/>
      <family val="2"/>
    </font>
    <font>
      <b/>
      <sz val="8"/>
      <color indexed="8"/>
      <name val="Arial"/>
      <family val="2"/>
    </font>
    <font>
      <b/>
      <i/>
      <sz val="10"/>
      <color indexed="9"/>
      <name val="Arial"/>
      <family val="2"/>
    </font>
    <font>
      <sz val="8"/>
      <color rgb="FFFF0000"/>
      <name val="Arial"/>
      <family val="2"/>
    </font>
    <font>
      <b/>
      <sz val="14"/>
      <color rgb="FF111111"/>
      <name val="Roboto"/>
    </font>
    <font>
      <sz val="7"/>
      <color theme="0" tint="-0.499984740745262"/>
      <name val="Tahoma"/>
      <family val="2"/>
    </font>
    <font>
      <u/>
      <sz val="10"/>
      <color theme="0" tint="-0.499984740745262"/>
      <name val="Arial"/>
      <family val="2"/>
    </font>
    <font>
      <sz val="10"/>
      <color theme="1"/>
      <name val="Webdings"/>
      <family val="1"/>
      <charset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indexed="9"/>
        <bgColor theme="0"/>
      </patternFill>
    </fill>
    <fill>
      <patternFill patternType="solid">
        <fgColor indexed="65"/>
        <bgColor theme="0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4"/>
      </left>
      <right/>
      <top/>
      <bottom/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/>
      <diagonal/>
    </border>
    <border>
      <left/>
      <right style="medium">
        <color theme="4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thin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/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55"/>
      </bottom>
      <diagonal/>
    </border>
    <border>
      <left/>
      <right/>
      <top style="medium">
        <color indexed="9"/>
      </top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/>
      <top style="medium">
        <color theme="4"/>
      </top>
      <bottom/>
      <diagonal/>
    </border>
    <border>
      <left/>
      <right style="medium">
        <color indexed="9"/>
      </right>
      <top/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/>
      <top/>
      <bottom style="medium">
        <color theme="7"/>
      </bottom>
      <diagonal/>
    </border>
    <border>
      <left/>
      <right/>
      <top/>
      <bottom style="medium">
        <color theme="7"/>
      </bottom>
      <diagonal/>
    </border>
    <border>
      <left/>
      <right style="medium">
        <color theme="7"/>
      </right>
      <top/>
      <bottom style="medium">
        <color theme="7"/>
      </bottom>
      <diagonal/>
    </border>
    <border>
      <left/>
      <right style="medium">
        <color theme="7"/>
      </right>
      <top style="medium">
        <color theme="7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/>
      <right/>
      <top style="thin">
        <color indexed="55"/>
      </top>
      <bottom/>
      <diagonal/>
    </border>
    <border>
      <left style="medium">
        <color theme="7"/>
      </left>
      <right/>
      <top style="medium">
        <color theme="7"/>
      </top>
      <bottom/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 style="medium">
        <color theme="4"/>
      </top>
      <bottom/>
      <diagonal/>
    </border>
    <border>
      <left style="medium">
        <color theme="7"/>
      </left>
      <right/>
      <top/>
      <bottom style="medium">
        <color theme="4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indexed="9"/>
      </top>
      <bottom/>
      <diagonal/>
    </border>
    <border>
      <left/>
      <right/>
      <top/>
      <bottom style="thin">
        <color indexed="9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indexed="9"/>
      </right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indexed="9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9"/>
      </bottom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 style="medium">
        <color indexed="9"/>
      </right>
      <top style="thin">
        <color indexed="9"/>
      </top>
      <bottom/>
      <diagonal/>
    </border>
    <border>
      <left/>
      <right style="medium">
        <color theme="4"/>
      </right>
      <top/>
      <bottom style="medium">
        <color theme="7"/>
      </bottom>
      <diagonal/>
    </border>
  </borders>
  <cellStyleXfs count="6">
    <xf numFmtId="0" fontId="0" fillId="0" borderId="0"/>
    <xf numFmtId="0" fontId="1" fillId="0" borderId="0"/>
    <xf numFmtId="0" fontId="3" fillId="0" borderId="1" applyNumberFormat="0" applyBorder="0" applyProtection="0">
      <alignment horizontal="center"/>
    </xf>
    <xf numFmtId="0" fontId="11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  <xf numFmtId="0" fontId="1" fillId="0" borderId="0"/>
  </cellStyleXfs>
  <cellXfs count="429">
    <xf numFmtId="0" fontId="0" fillId="0" borderId="0" xfId="0"/>
    <xf numFmtId="0" fontId="0" fillId="4" borderId="0" xfId="0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3" fontId="0" fillId="0" borderId="0" xfId="0" applyNumberFormat="1"/>
    <xf numFmtId="164" fontId="0" fillId="0" borderId="0" xfId="0" applyNumberFormat="1"/>
    <xf numFmtId="0" fontId="0" fillId="4" borderId="3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0" borderId="0" xfId="0" applyFont="1"/>
    <xf numFmtId="0" fontId="0" fillId="4" borderId="6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3" fontId="0" fillId="0" borderId="0" xfId="0" applyNumberFormat="1" applyFont="1"/>
    <xf numFmtId="164" fontId="0" fillId="0" borderId="0" xfId="0" applyNumberFormat="1" applyFont="1"/>
    <xf numFmtId="0" fontId="5" fillId="4" borderId="0" xfId="0" applyFont="1" applyFill="1" applyBorder="1" applyAlignment="1">
      <alignment horizontal="center" vertical="center"/>
    </xf>
    <xf numFmtId="0" fontId="5" fillId="0" borderId="0" xfId="0" applyFont="1"/>
    <xf numFmtId="0" fontId="5" fillId="4" borderId="6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4" borderId="0" xfId="0" applyFont="1" applyFill="1" applyBorder="1" applyAlignment="1">
      <alignment vertical="center"/>
    </xf>
    <xf numFmtId="0" fontId="0" fillId="0" borderId="0" xfId="0" applyFont="1" applyAlignment="1"/>
    <xf numFmtId="0" fontId="0" fillId="4" borderId="26" xfId="0" applyFont="1" applyFill="1" applyBorder="1" applyAlignment="1">
      <alignment horizontal="center" vertical="center"/>
    </xf>
    <xf numFmtId="0" fontId="0" fillId="4" borderId="22" xfId="0" applyFont="1" applyFill="1" applyBorder="1" applyAlignment="1">
      <alignment horizontal="center" vertical="center"/>
    </xf>
    <xf numFmtId="0" fontId="0" fillId="4" borderId="25" xfId="0" applyFont="1" applyFill="1" applyBorder="1" applyAlignment="1">
      <alignment horizontal="center" vertical="center"/>
    </xf>
    <xf numFmtId="0" fontId="0" fillId="4" borderId="24" xfId="0" applyFont="1" applyFill="1" applyBorder="1" applyAlignment="1">
      <alignment horizontal="center" vertical="center"/>
    </xf>
    <xf numFmtId="170" fontId="0" fillId="0" borderId="0" xfId="0" applyNumberFormat="1" applyFont="1"/>
    <xf numFmtId="0" fontId="9" fillId="4" borderId="28" xfId="0" applyFont="1" applyFill="1" applyBorder="1" applyAlignment="1">
      <alignment horizontal="left" vertical="center" wrapText="1"/>
    </xf>
    <xf numFmtId="0" fontId="12" fillId="0" borderId="0" xfId="3" applyFont="1" applyAlignment="1" applyProtection="1"/>
    <xf numFmtId="0" fontId="0" fillId="4" borderId="29" xfId="0" applyFont="1" applyFill="1" applyBorder="1" applyAlignment="1">
      <alignment horizontal="center" vertical="center"/>
    </xf>
    <xf numFmtId="0" fontId="0" fillId="4" borderId="30" xfId="0" applyFont="1" applyFill="1" applyBorder="1" applyAlignment="1">
      <alignment horizontal="center" vertical="center"/>
    </xf>
    <xf numFmtId="0" fontId="0" fillId="4" borderId="31" xfId="0" applyFont="1" applyFill="1" applyBorder="1" applyAlignment="1">
      <alignment horizontal="center" vertical="center"/>
    </xf>
    <xf numFmtId="10" fontId="0" fillId="0" borderId="0" xfId="0" applyNumberFormat="1"/>
    <xf numFmtId="168" fontId="0" fillId="0" borderId="0" xfId="0" applyNumberFormat="1"/>
    <xf numFmtId="171" fontId="0" fillId="0" borderId="0" xfId="4" applyNumberFormat="1" applyFont="1"/>
    <xf numFmtId="0" fontId="5" fillId="4" borderId="30" xfId="0" applyFont="1" applyFill="1" applyBorder="1" applyAlignment="1">
      <alignment horizontal="center" vertical="center"/>
    </xf>
    <xf numFmtId="0" fontId="5" fillId="4" borderId="31" xfId="0" applyFont="1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164" fontId="0" fillId="0" borderId="0" xfId="4" applyNumberFormat="1" applyFont="1"/>
    <xf numFmtId="164" fontId="10" fillId="0" borderId="0" xfId="0" applyNumberFormat="1" applyFont="1"/>
    <xf numFmtId="0" fontId="9" fillId="4" borderId="0" xfId="0" applyFont="1" applyFill="1" applyBorder="1" applyAlignment="1">
      <alignment horizontal="left" vertical="center" wrapText="1"/>
    </xf>
    <xf numFmtId="0" fontId="14" fillId="4" borderId="13" xfId="0" applyFont="1" applyFill="1" applyBorder="1" applyAlignment="1">
      <alignment horizontal="left" vertical="center"/>
    </xf>
    <xf numFmtId="0" fontId="14" fillId="4" borderId="0" xfId="0" applyFont="1" applyFill="1" applyBorder="1" applyAlignment="1">
      <alignment horizontal="left" vertical="center"/>
    </xf>
    <xf numFmtId="0" fontId="15" fillId="4" borderId="14" xfId="0" applyFont="1" applyFill="1" applyBorder="1" applyAlignment="1">
      <alignment horizontal="left" vertical="center" wrapText="1"/>
    </xf>
    <xf numFmtId="0" fontId="9" fillId="4" borderId="14" xfId="0" applyFont="1" applyFill="1" applyBorder="1" applyAlignment="1">
      <alignment horizontal="left" vertical="center" wrapText="1"/>
    </xf>
    <xf numFmtId="0" fontId="16" fillId="4" borderId="30" xfId="0" applyFont="1" applyFill="1" applyBorder="1" applyAlignment="1"/>
    <xf numFmtId="0" fontId="16" fillId="4" borderId="32" xfId="0" applyFont="1" applyFill="1" applyBorder="1" applyAlignment="1"/>
    <xf numFmtId="0" fontId="16" fillId="4" borderId="4" xfId="0" applyFont="1" applyFill="1" applyBorder="1" applyAlignment="1"/>
    <xf numFmtId="0" fontId="8" fillId="4" borderId="2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horizontal="center" vertical="center"/>
    </xf>
    <xf numFmtId="3" fontId="18" fillId="4" borderId="0" xfId="0" applyNumberFormat="1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left" vertical="center"/>
    </xf>
    <xf numFmtId="0" fontId="20" fillId="4" borderId="0" xfId="0" applyFont="1" applyFill="1" applyBorder="1" applyAlignment="1">
      <alignment horizontal="left" vertical="center"/>
    </xf>
    <xf numFmtId="0" fontId="21" fillId="4" borderId="14" xfId="0" applyFont="1" applyFill="1" applyBorder="1" applyAlignment="1">
      <alignment horizontal="left" vertical="center" wrapText="1"/>
    </xf>
    <xf numFmtId="0" fontId="19" fillId="4" borderId="14" xfId="0" applyFont="1" applyFill="1" applyBorder="1" applyAlignment="1">
      <alignment horizontal="left" vertical="center" wrapText="1"/>
    </xf>
    <xf numFmtId="0" fontId="19" fillId="4" borderId="0" xfId="0" applyFont="1" applyFill="1" applyBorder="1" applyAlignment="1">
      <alignment horizontal="left" vertical="center" wrapText="1"/>
    </xf>
    <xf numFmtId="3" fontId="19" fillId="4" borderId="0" xfId="0" applyNumberFormat="1" applyFont="1" applyFill="1" applyBorder="1" applyAlignment="1">
      <alignment horizontal="left" vertical="center" wrapText="1"/>
    </xf>
    <xf numFmtId="0" fontId="22" fillId="4" borderId="4" xfId="0" applyFont="1" applyFill="1" applyBorder="1" applyAlignment="1"/>
    <xf numFmtId="3" fontId="22" fillId="4" borderId="4" xfId="0" applyNumberFormat="1" applyFont="1" applyFill="1" applyBorder="1" applyAlignment="1"/>
    <xf numFmtId="0" fontId="8" fillId="4" borderId="5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left" vertical="center"/>
    </xf>
    <xf numFmtId="0" fontId="8" fillId="4" borderId="30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left" vertical="center"/>
    </xf>
    <xf numFmtId="0" fontId="8" fillId="0" borderId="22" xfId="0" applyFont="1" applyBorder="1"/>
    <xf numFmtId="0" fontId="8" fillId="0" borderId="0" xfId="0" applyFont="1"/>
    <xf numFmtId="0" fontId="8" fillId="4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3" fontId="15" fillId="4" borderId="0" xfId="0" applyNumberFormat="1" applyFont="1" applyFill="1" applyBorder="1" applyAlignment="1">
      <alignment horizontal="right" vertical="center" wrapText="1"/>
    </xf>
    <xf numFmtId="0" fontId="15" fillId="4" borderId="14" xfId="0" applyFont="1" applyFill="1" applyBorder="1" applyAlignment="1">
      <alignment vertical="center" wrapText="1"/>
    </xf>
    <xf numFmtId="0" fontId="8" fillId="4" borderId="22" xfId="0" applyFont="1" applyFill="1" applyBorder="1" applyAlignment="1">
      <alignment horizontal="center" vertical="center"/>
    </xf>
    <xf numFmtId="0" fontId="16" fillId="4" borderId="24" xfId="0" applyFont="1" applyFill="1" applyBorder="1" applyAlignment="1"/>
    <xf numFmtId="0" fontId="8" fillId="4" borderId="25" xfId="0" applyFont="1" applyFill="1" applyBorder="1" applyAlignment="1">
      <alignment horizontal="center" vertical="center"/>
    </xf>
    <xf numFmtId="168" fontId="15" fillId="4" borderId="0" xfId="0" applyNumberFormat="1" applyFont="1" applyFill="1" applyBorder="1" applyAlignment="1">
      <alignment horizontal="right" vertical="center" wrapText="1"/>
    </xf>
    <xf numFmtId="0" fontId="14" fillId="4" borderId="41" xfId="0" applyFont="1" applyFill="1" applyBorder="1" applyAlignment="1">
      <alignment horizontal="left" vertical="center"/>
    </xf>
    <xf numFmtId="0" fontId="15" fillId="4" borderId="0" xfId="0" applyFont="1" applyFill="1" applyBorder="1" applyAlignment="1">
      <alignment horizontal="left" vertical="center" wrapText="1"/>
    </xf>
    <xf numFmtId="165" fontId="15" fillId="4" borderId="0" xfId="0" applyNumberFormat="1" applyFont="1" applyFill="1" applyBorder="1" applyAlignment="1">
      <alignment vertical="center" wrapText="1"/>
    </xf>
    <xf numFmtId="0" fontId="0" fillId="0" borderId="0" xfId="0" applyFill="1"/>
    <xf numFmtId="0" fontId="0" fillId="0" borderId="0" xfId="0" applyAlignment="1"/>
    <xf numFmtId="0" fontId="24" fillId="4" borderId="0" xfId="0" applyFont="1" applyFill="1" applyBorder="1" applyAlignment="1">
      <alignment horizontal="left" vertical="center" wrapText="1"/>
    </xf>
    <xf numFmtId="168" fontId="9" fillId="4" borderId="0" xfId="0" applyNumberFormat="1" applyFont="1" applyFill="1" applyBorder="1" applyAlignment="1">
      <alignment horizontal="right" vertical="center" wrapText="1"/>
    </xf>
    <xf numFmtId="0" fontId="25" fillId="4" borderId="13" xfId="0" applyFont="1" applyFill="1" applyBorder="1" applyAlignment="1">
      <alignment horizontal="left" vertical="center"/>
    </xf>
    <xf numFmtId="0" fontId="16" fillId="4" borderId="20" xfId="0" applyFont="1" applyFill="1" applyBorder="1" applyAlignment="1"/>
    <xf numFmtId="0" fontId="9" fillId="4" borderId="0" xfId="0" applyFont="1" applyFill="1" applyBorder="1" applyAlignment="1">
      <alignment horizontal="left" vertical="center" wrapText="1"/>
    </xf>
    <xf numFmtId="0" fontId="16" fillId="4" borderId="32" xfId="0" applyFont="1" applyFill="1" applyBorder="1" applyAlignment="1">
      <alignment vertical="center"/>
    </xf>
    <xf numFmtId="0" fontId="16" fillId="4" borderId="30" xfId="0" applyFont="1" applyFill="1" applyBorder="1" applyAlignment="1">
      <alignment vertical="center"/>
    </xf>
    <xf numFmtId="166" fontId="9" fillId="4" borderId="0" xfId="0" applyNumberFormat="1" applyFont="1" applyFill="1" applyBorder="1" applyAlignment="1">
      <alignment horizontal="right" vertical="center" wrapText="1"/>
    </xf>
    <xf numFmtId="167" fontId="9" fillId="4" borderId="0" xfId="0" applyNumberFormat="1" applyFont="1" applyFill="1" applyBorder="1" applyAlignment="1">
      <alignment horizontal="right" vertical="center" wrapText="1"/>
    </xf>
    <xf numFmtId="167" fontId="9" fillId="4" borderId="0" xfId="0" applyNumberFormat="1" applyFont="1" applyFill="1" applyBorder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left" vertical="center" wrapText="1"/>
    </xf>
    <xf numFmtId="0" fontId="9" fillId="4" borderId="0" xfId="0" applyFont="1" applyFill="1" applyBorder="1" applyAlignment="1">
      <alignment horizontal="left" vertical="center" wrapText="1"/>
    </xf>
    <xf numFmtId="0" fontId="8" fillId="0" borderId="0" xfId="0" applyFont="1" applyBorder="1"/>
    <xf numFmtId="0" fontId="0" fillId="0" borderId="0" xfId="0" applyBorder="1"/>
    <xf numFmtId="171" fontId="8" fillId="0" borderId="0" xfId="0" applyNumberFormat="1" applyFont="1"/>
    <xf numFmtId="0" fontId="16" fillId="4" borderId="30" xfId="0" applyFont="1" applyFill="1" applyBorder="1" applyAlignment="1">
      <alignment horizontal="center" vertical="center"/>
    </xf>
    <xf numFmtId="0" fontId="29" fillId="4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>
      <alignment horizontal="center" vertical="center"/>
    </xf>
    <xf numFmtId="0" fontId="16" fillId="0" borderId="0" xfId="0" applyFont="1"/>
    <xf numFmtId="0" fontId="16" fillId="4" borderId="2" xfId="0" applyFont="1" applyFill="1" applyBorder="1" applyAlignment="1">
      <alignment vertical="center"/>
    </xf>
    <xf numFmtId="0" fontId="0" fillId="4" borderId="25" xfId="0" applyFill="1" applyBorder="1" applyAlignment="1">
      <alignment horizontal="center" vertical="center"/>
    </xf>
    <xf numFmtId="0" fontId="26" fillId="4" borderId="24" xfId="0" applyFont="1" applyFill="1" applyBorder="1"/>
    <xf numFmtId="0" fontId="16" fillId="4" borderId="23" xfId="0" applyFont="1" applyFill="1" applyBorder="1"/>
    <xf numFmtId="0" fontId="0" fillId="4" borderId="22" xfId="0" applyFill="1" applyBorder="1" applyAlignment="1">
      <alignment horizontal="center" vertical="center"/>
    </xf>
    <xf numFmtId="0" fontId="24" fillId="4" borderId="0" xfId="0" applyFont="1" applyFill="1" applyAlignment="1">
      <alignment horizontal="left" vertical="center" wrapText="1"/>
    </xf>
    <xf numFmtId="171" fontId="24" fillId="4" borderId="14" xfId="0" applyNumberFormat="1" applyFont="1" applyFill="1" applyBorder="1" applyAlignment="1">
      <alignment horizontal="right" vertical="center" wrapText="1"/>
    </xf>
    <xf numFmtId="171" fontId="30" fillId="4" borderId="14" xfId="0" applyNumberFormat="1" applyFont="1" applyFill="1" applyBorder="1" applyAlignment="1">
      <alignment horizontal="right" vertical="center" wrapText="1"/>
    </xf>
    <xf numFmtId="0" fontId="24" fillId="4" borderId="14" xfId="0" applyFont="1" applyFill="1" applyBorder="1" applyAlignment="1">
      <alignment horizontal="left" vertical="center" wrapText="1"/>
    </xf>
    <xf numFmtId="0" fontId="31" fillId="4" borderId="14" xfId="0" applyFont="1" applyFill="1" applyBorder="1" applyAlignment="1">
      <alignment horizontal="left" vertical="center" wrapText="1"/>
    </xf>
    <xf numFmtId="49" fontId="24" fillId="3" borderId="8" xfId="0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0" borderId="22" xfId="0" applyBorder="1"/>
    <xf numFmtId="0" fontId="0" fillId="4" borderId="29" xfId="0" applyFill="1" applyBorder="1" applyAlignment="1">
      <alignment horizontal="center" vertical="center"/>
    </xf>
    <xf numFmtId="0" fontId="24" fillId="3" borderId="52" xfId="0" applyFont="1" applyFill="1" applyBorder="1" applyAlignment="1">
      <alignment horizontal="center" vertical="center" wrapText="1"/>
    </xf>
    <xf numFmtId="0" fontId="24" fillId="3" borderId="34" xfId="0" applyFont="1" applyFill="1" applyBorder="1" applyAlignment="1">
      <alignment horizontal="center" vertical="center" wrapText="1"/>
    </xf>
    <xf numFmtId="0" fontId="25" fillId="4" borderId="0" xfId="0" applyFont="1" applyFill="1" applyAlignment="1">
      <alignment horizontal="left" vertical="center"/>
    </xf>
    <xf numFmtId="168" fontId="24" fillId="4" borderId="14" xfId="0" applyNumberFormat="1" applyFont="1" applyFill="1" applyBorder="1" applyAlignment="1">
      <alignment horizontal="right" vertical="center" wrapText="1"/>
    </xf>
    <xf numFmtId="168" fontId="24" fillId="4" borderId="14" xfId="0" applyNumberFormat="1" applyFont="1" applyFill="1" applyBorder="1" applyAlignment="1">
      <alignment horizontal="left" vertical="center" wrapText="1"/>
    </xf>
    <xf numFmtId="168" fontId="24" fillId="4" borderId="14" xfId="0" quotePrefix="1" applyNumberFormat="1" applyFont="1" applyFill="1" applyBorder="1" applyAlignment="1">
      <alignment horizontal="right" vertical="center" wrapText="1"/>
    </xf>
    <xf numFmtId="169" fontId="24" fillId="4" borderId="14" xfId="0" applyNumberFormat="1" applyFont="1" applyFill="1" applyBorder="1" applyAlignment="1">
      <alignment vertical="center" wrapText="1"/>
    </xf>
    <xf numFmtId="168" fontId="24" fillId="4" borderId="14" xfId="0" applyNumberFormat="1" applyFont="1" applyFill="1" applyBorder="1" applyAlignment="1">
      <alignment vertical="center" wrapText="1"/>
    </xf>
    <xf numFmtId="169" fontId="24" fillId="4" borderId="33" xfId="0" applyNumberFormat="1" applyFont="1" applyFill="1" applyBorder="1" applyAlignment="1">
      <alignment vertical="center" wrapText="1"/>
    </xf>
    <xf numFmtId="168" fontId="24" fillId="4" borderId="33" xfId="0" applyNumberFormat="1" applyFont="1" applyFill="1" applyBorder="1" applyAlignment="1">
      <alignment vertical="center" wrapText="1"/>
    </xf>
    <xf numFmtId="2" fontId="0" fillId="0" borderId="0" xfId="0" applyNumberFormat="1"/>
    <xf numFmtId="0" fontId="30" fillId="4" borderId="14" xfId="0" applyFont="1" applyFill="1" applyBorder="1" applyAlignment="1">
      <alignment horizontal="left" vertical="center" wrapText="1"/>
    </xf>
    <xf numFmtId="168" fontId="30" fillId="4" borderId="14" xfId="0" applyNumberFormat="1" applyFont="1" applyFill="1" applyBorder="1" applyAlignment="1">
      <alignment horizontal="right" vertical="center" wrapText="1"/>
    </xf>
    <xf numFmtId="168" fontId="30" fillId="0" borderId="14" xfId="0" applyNumberFormat="1" applyFont="1" applyBorder="1" applyAlignment="1">
      <alignment horizontal="right" vertical="center" wrapText="1"/>
    </xf>
    <xf numFmtId="165" fontId="30" fillId="0" borderId="14" xfId="0" applyNumberFormat="1" applyFont="1" applyBorder="1" applyAlignment="1">
      <alignment vertical="center" wrapText="1"/>
    </xf>
    <xf numFmtId="169" fontId="0" fillId="0" borderId="0" xfId="0" applyNumberFormat="1"/>
    <xf numFmtId="0" fontId="30" fillId="4" borderId="28" xfId="0" applyFont="1" applyFill="1" applyBorder="1" applyAlignment="1">
      <alignment horizontal="left" vertical="center" wrapText="1"/>
    </xf>
    <xf numFmtId="168" fontId="30" fillId="4" borderId="28" xfId="0" applyNumberFormat="1" applyFont="1" applyFill="1" applyBorder="1" applyAlignment="1">
      <alignment horizontal="right" vertical="center" wrapText="1"/>
    </xf>
    <xf numFmtId="168" fontId="30" fillId="0" borderId="28" xfId="0" applyNumberFormat="1" applyFont="1" applyBorder="1" applyAlignment="1">
      <alignment horizontal="right" vertical="center" wrapText="1"/>
    </xf>
    <xf numFmtId="165" fontId="30" fillId="0" borderId="28" xfId="0" applyNumberFormat="1" applyFont="1" applyBorder="1" applyAlignment="1">
      <alignment vertical="center" wrapText="1"/>
    </xf>
    <xf numFmtId="168" fontId="24" fillId="4" borderId="28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left" vertical="center" wrapText="1"/>
    </xf>
    <xf numFmtId="168" fontId="30" fillId="4" borderId="0" xfId="0" applyNumberFormat="1" applyFont="1" applyFill="1" applyAlignment="1">
      <alignment horizontal="right" vertical="center" wrapText="1"/>
    </xf>
    <xf numFmtId="168" fontId="30" fillId="0" borderId="0" xfId="0" applyNumberFormat="1" applyFont="1" applyAlignment="1">
      <alignment horizontal="right" vertical="center" wrapText="1"/>
    </xf>
    <xf numFmtId="165" fontId="30" fillId="0" borderId="0" xfId="0" applyNumberFormat="1" applyFont="1" applyAlignment="1">
      <alignment vertical="center" wrapText="1"/>
    </xf>
    <xf numFmtId="168" fontId="24" fillId="4" borderId="0" xfId="0" applyNumberFormat="1" applyFont="1" applyFill="1" applyAlignment="1">
      <alignment horizontal="right" vertical="center" wrapText="1"/>
    </xf>
    <xf numFmtId="0" fontId="26" fillId="4" borderId="4" xfId="0" applyFont="1" applyFill="1" applyBorder="1"/>
    <xf numFmtId="164" fontId="24" fillId="4" borderId="14" xfId="0" applyNumberFormat="1" applyFont="1" applyFill="1" applyBorder="1" applyAlignment="1">
      <alignment horizontal="right" vertical="center" wrapText="1"/>
    </xf>
    <xf numFmtId="0" fontId="16" fillId="4" borderId="32" xfId="0" applyFont="1" applyFill="1" applyBorder="1"/>
    <xf numFmtId="0" fontId="35" fillId="4" borderId="4" xfId="0" applyFont="1" applyFill="1" applyBorder="1"/>
    <xf numFmtId="0" fontId="31" fillId="4" borderId="0" xfId="0" applyFont="1" applyFill="1" applyAlignment="1">
      <alignment horizontal="left" vertical="center" wrapText="1"/>
    </xf>
    <xf numFmtId="171" fontId="30" fillId="4" borderId="14" xfId="4" applyNumberFormat="1" applyFont="1" applyFill="1" applyBorder="1" applyAlignment="1">
      <alignment horizontal="right" vertical="center" wrapText="1"/>
    </xf>
    <xf numFmtId="171" fontId="24" fillId="4" borderId="14" xfId="4" applyNumberFormat="1" applyFont="1" applyFill="1" applyBorder="1" applyAlignment="1">
      <alignment horizontal="right" vertical="center" wrapText="1"/>
    </xf>
    <xf numFmtId="164" fontId="30" fillId="4" borderId="14" xfId="0" applyNumberFormat="1" applyFont="1" applyFill="1" applyBorder="1" applyAlignment="1">
      <alignment horizontal="right" vertical="center" wrapText="1"/>
    </xf>
    <xf numFmtId="0" fontId="9" fillId="4" borderId="0" xfId="0" applyFont="1" applyFill="1" applyAlignment="1">
      <alignment horizontal="left" vertical="center" wrapText="1"/>
    </xf>
    <xf numFmtId="0" fontId="16" fillId="4" borderId="30" xfId="0" applyFont="1" applyFill="1" applyBorder="1"/>
    <xf numFmtId="0" fontId="0" fillId="0" borderId="0" xfId="0" applyAlignment="1">
      <alignment wrapText="1"/>
    </xf>
    <xf numFmtId="0" fontId="9" fillId="4" borderId="0" xfId="0" applyFont="1" applyFill="1" applyBorder="1" applyAlignment="1">
      <alignment horizontal="left" vertical="center" wrapText="1"/>
    </xf>
    <xf numFmtId="165" fontId="24" fillId="4" borderId="14" xfId="0" applyNumberFormat="1" applyFont="1" applyFill="1" applyBorder="1" applyAlignment="1">
      <alignment horizontal="right" vertical="center" wrapText="1"/>
    </xf>
    <xf numFmtId="168" fontId="24" fillId="4" borderId="14" xfId="0" applyNumberFormat="1" applyFont="1" applyFill="1" applyBorder="1" applyAlignment="1">
      <alignment horizontal="right" vertical="center" wrapText="1"/>
    </xf>
    <xf numFmtId="0" fontId="38" fillId="0" borderId="0" xfId="0" applyFont="1" applyAlignment="1">
      <alignment horizontal="center"/>
    </xf>
    <xf numFmtId="0" fontId="0" fillId="5" borderId="0" xfId="0" applyFill="1"/>
    <xf numFmtId="0" fontId="10" fillId="6" borderId="0" xfId="0" applyFont="1" applyFill="1" applyAlignment="1">
      <alignment horizontal="center"/>
    </xf>
    <xf numFmtId="0" fontId="39" fillId="6" borderId="0" xfId="0" applyFont="1" applyFill="1" applyAlignment="1">
      <alignment horizontal="center"/>
    </xf>
    <xf numFmtId="0" fontId="40" fillId="0" borderId="0" xfId="0" applyFont="1"/>
    <xf numFmtId="0" fontId="41" fillId="0" borderId="0" xfId="3" applyFont="1" applyAlignment="1" applyProtection="1">
      <alignment horizontal="center"/>
    </xf>
    <xf numFmtId="0" fontId="11" fillId="0" borderId="0" xfId="3" applyAlignment="1" applyProtection="1">
      <alignment horizontal="center"/>
    </xf>
    <xf numFmtId="0" fontId="10" fillId="0" borderId="0" xfId="0" applyFont="1" applyAlignment="1">
      <alignment horizontal="center"/>
    </xf>
    <xf numFmtId="0" fontId="9" fillId="4" borderId="0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165" fontId="24" fillId="4" borderId="14" xfId="0" applyNumberFormat="1" applyFont="1" applyFill="1" applyBorder="1" applyAlignment="1">
      <alignment horizontal="right" vertical="center" wrapText="1"/>
    </xf>
    <xf numFmtId="0" fontId="24" fillId="4" borderId="14" xfId="0" applyFont="1" applyFill="1" applyBorder="1" applyAlignment="1">
      <alignment horizontal="right" vertical="center" wrapText="1"/>
    </xf>
    <xf numFmtId="169" fontId="24" fillId="4" borderId="14" xfId="0" applyNumberFormat="1" applyFont="1" applyFill="1" applyBorder="1" applyAlignment="1">
      <alignment horizontal="right" vertical="center" wrapText="1"/>
    </xf>
    <xf numFmtId="168" fontId="24" fillId="4" borderId="14" xfId="0" applyNumberFormat="1" applyFont="1" applyFill="1" applyBorder="1" applyAlignment="1">
      <alignment horizontal="right" vertical="center" wrapText="1"/>
    </xf>
    <xf numFmtId="0" fontId="30" fillId="3" borderId="8" xfId="0" applyFont="1" applyFill="1" applyBorder="1" applyAlignment="1">
      <alignment horizontal="center" vertical="center" wrapText="1"/>
    </xf>
    <xf numFmtId="0" fontId="42" fillId="4" borderId="13" xfId="0" applyFont="1" applyFill="1" applyBorder="1" applyAlignment="1">
      <alignment horizontal="left" vertical="center"/>
    </xf>
    <xf numFmtId="0" fontId="42" fillId="4" borderId="0" xfId="0" applyFont="1" applyFill="1" applyBorder="1" applyAlignment="1">
      <alignment horizontal="left" vertical="center"/>
    </xf>
    <xf numFmtId="0" fontId="7" fillId="4" borderId="0" xfId="2" applyFont="1" applyFill="1" applyBorder="1" applyAlignment="1" applyProtection="1">
      <alignment horizontal="center" vertical="center" wrapText="1"/>
    </xf>
    <xf numFmtId="3" fontId="24" fillId="4" borderId="14" xfId="0" applyNumberFormat="1" applyFont="1" applyFill="1" applyBorder="1" applyAlignment="1">
      <alignment horizontal="right" vertical="center" wrapText="1"/>
    </xf>
    <xf numFmtId="0" fontId="30" fillId="4" borderId="14" xfId="0" applyFont="1" applyFill="1" applyBorder="1" applyAlignment="1">
      <alignment horizontal="left" vertical="center" wrapText="1" indent="1"/>
    </xf>
    <xf numFmtId="0" fontId="24" fillId="4" borderId="14" xfId="0" applyFont="1" applyFill="1" applyBorder="1" applyAlignment="1">
      <alignment horizontal="left" vertical="center" wrapText="1" indent="2"/>
    </xf>
    <xf numFmtId="0" fontId="24" fillId="4" borderId="14" xfId="0" applyFont="1" applyFill="1" applyBorder="1" applyAlignment="1">
      <alignment horizontal="left" vertical="center" wrapText="1" indent="6"/>
    </xf>
    <xf numFmtId="166" fontId="24" fillId="4" borderId="14" xfId="0" applyNumberFormat="1" applyFont="1" applyFill="1" applyBorder="1" applyAlignment="1">
      <alignment horizontal="right" vertical="center" wrapText="1"/>
    </xf>
    <xf numFmtId="172" fontId="24" fillId="4" borderId="14" xfId="0" applyNumberFormat="1" applyFont="1" applyFill="1" applyBorder="1" applyAlignment="1">
      <alignment horizontal="right" vertical="center" wrapText="1"/>
    </xf>
    <xf numFmtId="0" fontId="43" fillId="4" borderId="30" xfId="0" applyFont="1" applyFill="1" applyBorder="1" applyAlignment="1">
      <alignment horizontal="center" vertical="center"/>
    </xf>
    <xf numFmtId="0" fontId="27" fillId="0" borderId="0" xfId="0" applyFont="1"/>
    <xf numFmtId="0" fontId="47" fillId="4" borderId="13" xfId="0" applyFont="1" applyFill="1" applyBorder="1" applyAlignment="1">
      <alignment horizontal="left" vertical="center"/>
    </xf>
    <xf numFmtId="0" fontId="47" fillId="4" borderId="0" xfId="0" applyFont="1" applyFill="1" applyBorder="1" applyAlignment="1">
      <alignment horizontal="left" vertical="center"/>
    </xf>
    <xf numFmtId="3" fontId="47" fillId="4" borderId="0" xfId="0" applyNumberFormat="1" applyFont="1" applyFill="1" applyBorder="1" applyAlignment="1">
      <alignment horizontal="left" vertical="center"/>
    </xf>
    <xf numFmtId="0" fontId="45" fillId="4" borderId="14" xfId="0" applyFont="1" applyFill="1" applyBorder="1" applyAlignment="1">
      <alignment horizontal="left" vertical="center" wrapText="1"/>
    </xf>
    <xf numFmtId="0" fontId="48" fillId="4" borderId="14" xfId="0" applyFont="1" applyFill="1" applyBorder="1" applyAlignment="1">
      <alignment horizontal="left" vertical="center" wrapText="1"/>
    </xf>
    <xf numFmtId="3" fontId="48" fillId="4" borderId="14" xfId="0" applyNumberFormat="1" applyFont="1" applyFill="1" applyBorder="1" applyAlignment="1">
      <alignment horizontal="right" vertical="center" wrapText="1"/>
    </xf>
    <xf numFmtId="0" fontId="11" fillId="0" borderId="0" xfId="3" applyAlignment="1" applyProtection="1"/>
    <xf numFmtId="0" fontId="9" fillId="4" borderId="0" xfId="0" applyFont="1" applyFill="1" applyBorder="1" applyAlignment="1">
      <alignment horizontal="left" vertical="center" wrapText="1"/>
    </xf>
    <xf numFmtId="168" fontId="24" fillId="4" borderId="14" xfId="0" applyNumberFormat="1" applyFont="1" applyFill="1" applyBorder="1" applyAlignment="1">
      <alignment horizontal="right" vertical="center" wrapText="1"/>
    </xf>
    <xf numFmtId="0" fontId="9" fillId="4" borderId="0" xfId="0" applyFont="1" applyFill="1" applyAlignment="1">
      <alignment horizontal="left" vertical="center" wrapText="1"/>
    </xf>
    <xf numFmtId="0" fontId="16" fillId="4" borderId="0" xfId="0" applyFont="1" applyFill="1" applyBorder="1" applyAlignment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horizontal="left" vertical="center"/>
    </xf>
    <xf numFmtId="0" fontId="0" fillId="4" borderId="0" xfId="0" applyFill="1"/>
    <xf numFmtId="0" fontId="0" fillId="4" borderId="3" xfId="0" applyFill="1" applyBorder="1"/>
    <xf numFmtId="0" fontId="0" fillId="4" borderId="6" xfId="0" applyFill="1" applyBorder="1"/>
    <xf numFmtId="0" fontId="5" fillId="4" borderId="2" xfId="0" applyFont="1" applyFill="1" applyBorder="1"/>
    <xf numFmtId="0" fontId="49" fillId="7" borderId="0" xfId="0" applyFont="1" applyFill="1"/>
    <xf numFmtId="0" fontId="5" fillId="4" borderId="7" xfId="0" applyFont="1" applyFill="1" applyBorder="1"/>
    <xf numFmtId="0" fontId="50" fillId="8" borderId="0" xfId="0" applyFont="1" applyFill="1"/>
    <xf numFmtId="3" fontId="51" fillId="4" borderId="0" xfId="2" applyNumberFormat="1" applyFont="1" applyFill="1" applyBorder="1" applyAlignment="1" applyProtection="1">
      <alignment horizontal="right" vertical="center" wrapText="1"/>
    </xf>
    <xf numFmtId="0" fontId="49" fillId="8" borderId="0" xfId="2" applyFont="1" applyFill="1" applyBorder="1" applyAlignment="1" applyProtection="1">
      <alignment horizontal="center" vertical="center" wrapText="1"/>
    </xf>
    <xf numFmtId="0" fontId="48" fillId="8" borderId="0" xfId="0" applyFont="1" applyFill="1" applyAlignment="1">
      <alignment horizontal="justify" vertical="top" wrapText="1"/>
    </xf>
    <xf numFmtId="0" fontId="0" fillId="0" borderId="0" xfId="0" applyAlignment="1">
      <alignment horizontal="right"/>
    </xf>
    <xf numFmtId="0" fontId="5" fillId="4" borderId="5" xfId="0" applyFont="1" applyFill="1" applyBorder="1"/>
    <xf numFmtId="0" fontId="52" fillId="7" borderId="0" xfId="0" applyFont="1" applyFill="1" applyAlignment="1">
      <alignment horizontal="center"/>
    </xf>
    <xf numFmtId="164" fontId="9" fillId="4" borderId="0" xfId="0" applyNumberFormat="1" applyFont="1" applyFill="1" applyBorder="1" applyAlignment="1">
      <alignment horizontal="right" vertical="center" wrapText="1"/>
    </xf>
    <xf numFmtId="169" fontId="30" fillId="4" borderId="14" xfId="0" applyNumberFormat="1" applyFont="1" applyFill="1" applyBorder="1" applyAlignment="1">
      <alignment horizontal="right" vertical="center" wrapText="1"/>
    </xf>
    <xf numFmtId="0" fontId="0" fillId="0" borderId="7" xfId="0" applyBorder="1"/>
    <xf numFmtId="164" fontId="39" fillId="0" borderId="0" xfId="0" applyNumberFormat="1" applyFont="1"/>
    <xf numFmtId="166" fontId="30" fillId="4" borderId="14" xfId="0" applyNumberFormat="1" applyFont="1" applyFill="1" applyBorder="1" applyAlignment="1">
      <alignment horizontal="right" vertical="center" wrapText="1"/>
    </xf>
    <xf numFmtId="168" fontId="30" fillId="4" borderId="14" xfId="0" applyNumberFormat="1" applyFont="1" applyFill="1" applyBorder="1" applyAlignment="1">
      <alignment horizontal="left" vertical="center" wrapText="1"/>
    </xf>
    <xf numFmtId="3" fontId="30" fillId="4" borderId="14" xfId="0" applyNumberFormat="1" applyFont="1" applyFill="1" applyBorder="1" applyAlignment="1">
      <alignment horizontal="right" vertical="center" wrapText="1"/>
    </xf>
    <xf numFmtId="0" fontId="8" fillId="4" borderId="5" xfId="0" applyFont="1" applyFill="1" applyBorder="1" applyAlignment="1">
      <alignment horizontal="center"/>
    </xf>
    <xf numFmtId="0" fontId="54" fillId="4" borderId="0" xfId="0" applyFont="1" applyFill="1" applyBorder="1" applyAlignment="1">
      <alignment horizontal="left" vertical="center" wrapText="1"/>
    </xf>
    <xf numFmtId="167" fontId="24" fillId="4" borderId="14" xfId="0" applyNumberFormat="1" applyFont="1" applyFill="1" applyBorder="1" applyAlignment="1">
      <alignment horizontal="right" vertical="center" wrapText="1"/>
    </xf>
    <xf numFmtId="167" fontId="24" fillId="4" borderId="14" xfId="0" applyNumberFormat="1" applyFont="1" applyFill="1" applyBorder="1" applyAlignment="1">
      <alignment horizontal="left" vertical="center" wrapText="1"/>
    </xf>
    <xf numFmtId="166" fontId="24" fillId="4" borderId="14" xfId="0" applyNumberFormat="1" applyFont="1" applyFill="1" applyBorder="1" applyAlignment="1">
      <alignment horizontal="left" vertical="center" wrapText="1"/>
    </xf>
    <xf numFmtId="0" fontId="55" fillId="0" borderId="0" xfId="0" applyFont="1"/>
    <xf numFmtId="0" fontId="24" fillId="4" borderId="14" xfId="0" applyFont="1" applyFill="1" applyBorder="1" applyAlignment="1">
      <alignment horizontal="left" vertical="center" wrapText="1" indent="8"/>
    </xf>
    <xf numFmtId="0" fontId="24" fillId="4" borderId="7" xfId="0" applyFont="1" applyFill="1" applyBorder="1" applyAlignment="1">
      <alignment horizontal="center" vertical="center"/>
    </xf>
    <xf numFmtId="0" fontId="0" fillId="4" borderId="31" xfId="0" applyFill="1" applyBorder="1"/>
    <xf numFmtId="0" fontId="0" fillId="4" borderId="30" xfId="0" applyFill="1" applyBorder="1"/>
    <xf numFmtId="0" fontId="2" fillId="7" borderId="0" xfId="0" applyFont="1" applyFill="1"/>
    <xf numFmtId="0" fontId="0" fillId="4" borderId="7" xfId="0" applyFill="1" applyBorder="1"/>
    <xf numFmtId="0" fontId="0" fillId="4" borderId="5" xfId="0" applyFill="1" applyBorder="1"/>
    <xf numFmtId="173" fontId="24" fillId="4" borderId="14" xfId="0" applyNumberFormat="1" applyFont="1" applyFill="1" applyBorder="1" applyAlignment="1">
      <alignment horizontal="right" vertical="center" wrapText="1"/>
    </xf>
    <xf numFmtId="0" fontId="4" fillId="0" borderId="0" xfId="0" applyFont="1" applyFill="1" applyAlignment="1">
      <alignment horizontal="center" vertical="center" wrapText="1"/>
    </xf>
    <xf numFmtId="0" fontId="16" fillId="4" borderId="4" xfId="0" applyFont="1" applyFill="1" applyBorder="1" applyAlignment="1">
      <alignment horizontal="left"/>
    </xf>
    <xf numFmtId="0" fontId="30" fillId="4" borderId="0" xfId="0" applyFont="1" applyFill="1" applyBorder="1" applyAlignment="1">
      <alignment horizontal="left" vertical="center" wrapText="1"/>
    </xf>
    <xf numFmtId="168" fontId="30" fillId="4" borderId="0" xfId="0" applyNumberFormat="1" applyFont="1" applyFill="1" applyBorder="1" applyAlignment="1">
      <alignment horizontal="right" vertical="center" wrapText="1"/>
    </xf>
    <xf numFmtId="0" fontId="30" fillId="3" borderId="0" xfId="0" applyFont="1" applyFill="1" applyBorder="1" applyAlignment="1">
      <alignment horizontal="center" vertical="center" wrapText="1"/>
    </xf>
    <xf numFmtId="168" fontId="24" fillId="4" borderId="0" xfId="0" applyNumberFormat="1" applyFont="1" applyFill="1" applyBorder="1" applyAlignment="1">
      <alignment horizontal="right" vertical="center" wrapText="1"/>
    </xf>
    <xf numFmtId="171" fontId="0" fillId="0" borderId="0" xfId="4" applyNumberFormat="1" applyFont="1" applyBorder="1"/>
    <xf numFmtId="164" fontId="0" fillId="0" borderId="0" xfId="4" applyNumberFormat="1" applyFont="1" applyBorder="1"/>
    <xf numFmtId="3" fontId="34" fillId="0" borderId="0" xfId="0" applyNumberFormat="1" applyFont="1" applyBorder="1"/>
    <xf numFmtId="0" fontId="16" fillId="4" borderId="55" xfId="0" applyFont="1" applyFill="1" applyBorder="1" applyAlignment="1"/>
    <xf numFmtId="0" fontId="30" fillId="4" borderId="14" xfId="0" applyFont="1" applyFill="1" applyBorder="1" applyAlignment="1">
      <alignment horizontal="right" vertical="center" wrapText="1"/>
    </xf>
    <xf numFmtId="0" fontId="24" fillId="4" borderId="14" xfId="0" applyFont="1" applyFill="1" applyBorder="1" applyAlignment="1">
      <alignment horizontal="left" vertical="center" wrapText="1" indent="1"/>
    </xf>
    <xf numFmtId="165" fontId="24" fillId="4" borderId="14" xfId="0" applyNumberFormat="1" applyFont="1" applyFill="1" applyBorder="1" applyAlignment="1">
      <alignment vertical="center" wrapText="1"/>
    </xf>
    <xf numFmtId="165" fontId="30" fillId="4" borderId="14" xfId="0" applyNumberFormat="1" applyFont="1" applyFill="1" applyBorder="1" applyAlignment="1">
      <alignment vertical="center" wrapText="1"/>
    </xf>
    <xf numFmtId="0" fontId="16" fillId="4" borderId="30" xfId="0" applyFont="1" applyFill="1" applyBorder="1" applyAlignment="1">
      <alignment horizontal="left" vertical="center"/>
    </xf>
    <xf numFmtId="49" fontId="30" fillId="3" borderId="8" xfId="0" applyNumberFormat="1" applyFont="1" applyFill="1" applyBorder="1" applyAlignment="1">
      <alignment horizontal="center" vertical="center" wrapText="1"/>
    </xf>
    <xf numFmtId="49" fontId="30" fillId="3" borderId="16" xfId="0" applyNumberFormat="1" applyFont="1" applyFill="1" applyBorder="1" applyAlignment="1">
      <alignment horizontal="center" vertical="center" wrapText="1"/>
    </xf>
    <xf numFmtId="0" fontId="0" fillId="4" borderId="0" xfId="0" applyFill="1" applyBorder="1"/>
    <xf numFmtId="164" fontId="24" fillId="4" borderId="14" xfId="4" applyNumberFormat="1" applyFont="1" applyFill="1" applyBorder="1" applyAlignment="1">
      <alignment horizontal="right" vertical="center" wrapText="1"/>
    </xf>
    <xf numFmtId="164" fontId="24" fillId="4" borderId="14" xfId="0" quotePrefix="1" applyNumberFormat="1" applyFont="1" applyFill="1" applyBorder="1" applyAlignment="1">
      <alignment horizontal="right" vertical="center" wrapText="1"/>
    </xf>
    <xf numFmtId="0" fontId="0" fillId="0" borderId="22" xfId="0" applyBorder="1" applyAlignment="1">
      <alignment vertical="center"/>
    </xf>
    <xf numFmtId="0" fontId="0" fillId="0" borderId="0" xfId="0" applyAlignment="1">
      <alignment vertical="center"/>
    </xf>
    <xf numFmtId="165" fontId="30" fillId="4" borderId="0" xfId="0" applyNumberFormat="1" applyFont="1" applyFill="1" applyBorder="1" applyAlignment="1">
      <alignment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0" fillId="0" borderId="5" xfId="0" applyBorder="1"/>
    <xf numFmtId="0" fontId="0" fillId="0" borderId="4" xfId="0" applyBorder="1"/>
    <xf numFmtId="0" fontId="16" fillId="4" borderId="55" xfId="0" applyFont="1" applyFill="1" applyBorder="1"/>
    <xf numFmtId="0" fontId="0" fillId="0" borderId="2" xfId="0" applyBorder="1"/>
    <xf numFmtId="0" fontId="0" fillId="0" borderId="6" xfId="0" applyBorder="1"/>
    <xf numFmtId="0" fontId="0" fillId="0" borderId="3" xfId="0" applyBorder="1"/>
    <xf numFmtId="0" fontId="5" fillId="4" borderId="0" xfId="0" applyFont="1" applyFill="1" applyBorder="1"/>
    <xf numFmtId="0" fontId="0" fillId="4" borderId="2" xfId="0" applyFill="1" applyBorder="1"/>
    <xf numFmtId="0" fontId="24" fillId="8" borderId="0" xfId="0" applyFont="1" applyFill="1" applyAlignment="1">
      <alignment horizontal="justify" vertical="top" wrapText="1"/>
    </xf>
    <xf numFmtId="9" fontId="0" fillId="0" borderId="0" xfId="4" applyFont="1"/>
    <xf numFmtId="9" fontId="24" fillId="4" borderId="14" xfId="4" applyFont="1" applyFill="1" applyBorder="1" applyAlignment="1">
      <alignment horizontal="right" vertical="center" wrapText="1"/>
    </xf>
    <xf numFmtId="9" fontId="24" fillId="4" borderId="14" xfId="4" applyFont="1" applyFill="1" applyBorder="1" applyAlignment="1">
      <alignment vertical="center" wrapText="1"/>
    </xf>
    <xf numFmtId="9" fontId="30" fillId="4" borderId="14" xfId="4" applyFont="1" applyFill="1" applyBorder="1" applyAlignment="1">
      <alignment horizontal="right" vertical="center" wrapText="1"/>
    </xf>
    <xf numFmtId="3" fontId="24" fillId="4" borderId="14" xfId="0" applyNumberFormat="1" applyFont="1" applyFill="1" applyBorder="1" applyAlignment="1">
      <alignment horizontal="left" vertical="center" wrapText="1"/>
    </xf>
    <xf numFmtId="3" fontId="30" fillId="4" borderId="14" xfId="0" applyNumberFormat="1" applyFont="1" applyFill="1" applyBorder="1" applyAlignment="1">
      <alignment horizontal="left" vertical="center" wrapText="1"/>
    </xf>
    <xf numFmtId="3" fontId="30" fillId="4" borderId="0" xfId="0" applyNumberFormat="1" applyFont="1" applyFill="1" applyBorder="1" applyAlignment="1">
      <alignment horizontal="left" vertical="center" wrapText="1"/>
    </xf>
    <xf numFmtId="3" fontId="24" fillId="4" borderId="14" xfId="0" applyNumberFormat="1" applyFont="1" applyFill="1" applyBorder="1" applyAlignment="1">
      <alignment vertical="center" wrapText="1"/>
    </xf>
    <xf numFmtId="0" fontId="48" fillId="8" borderId="24" xfId="0" applyFont="1" applyFill="1" applyBorder="1" applyAlignment="1">
      <alignment horizontal="justify" vertical="top" wrapText="1"/>
    </xf>
    <xf numFmtId="0" fontId="5" fillId="4" borderId="57" xfId="0" applyFont="1" applyFill="1" applyBorder="1"/>
    <xf numFmtId="171" fontId="24" fillId="0" borderId="45" xfId="4" applyNumberFormat="1" applyFont="1" applyFill="1" applyBorder="1"/>
    <xf numFmtId="0" fontId="10" fillId="0" borderId="0" xfId="0" applyFont="1"/>
    <xf numFmtId="3" fontId="10" fillId="0" borderId="0" xfId="0" applyNumberFormat="1" applyFont="1"/>
    <xf numFmtId="3" fontId="5" fillId="0" borderId="0" xfId="0" applyNumberFormat="1" applyFont="1"/>
    <xf numFmtId="171" fontId="5" fillId="0" borderId="0" xfId="4" applyNumberFormat="1" applyFont="1"/>
    <xf numFmtId="171" fontId="24" fillId="4" borderId="33" xfId="4" applyNumberFormat="1" applyFont="1" applyFill="1" applyBorder="1" applyAlignment="1">
      <alignment horizontal="right" vertical="center" wrapText="1"/>
    </xf>
    <xf numFmtId="164" fontId="24" fillId="4" borderId="33" xfId="0" applyNumberFormat="1" applyFont="1" applyFill="1" applyBorder="1" applyAlignment="1">
      <alignment horizontal="right" vertical="center" wrapText="1"/>
    </xf>
    <xf numFmtId="164" fontId="5" fillId="0" borderId="0" xfId="0" applyNumberFormat="1" applyFont="1"/>
    <xf numFmtId="49" fontId="24" fillId="4" borderId="14" xfId="0" quotePrefix="1" applyNumberFormat="1" applyFont="1" applyFill="1" applyBorder="1" applyAlignment="1">
      <alignment horizontal="right" vertical="center" wrapText="1"/>
    </xf>
    <xf numFmtId="0" fontId="16" fillId="4" borderId="4" xfId="0" applyFont="1" applyFill="1" applyBorder="1" applyAlignment="1">
      <alignment horizontal="left"/>
    </xf>
    <xf numFmtId="49" fontId="30" fillId="3" borderId="8" xfId="0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165" fontId="24" fillId="4" borderId="14" xfId="0" applyNumberFormat="1" applyFont="1" applyFill="1" applyBorder="1" applyAlignment="1">
      <alignment horizontal="right" vertical="center" wrapText="1"/>
    </xf>
    <xf numFmtId="169" fontId="24" fillId="4" borderId="14" xfId="0" applyNumberFormat="1" applyFont="1" applyFill="1" applyBorder="1" applyAlignment="1">
      <alignment horizontal="right" vertical="center" wrapText="1"/>
    </xf>
    <xf numFmtId="168" fontId="24" fillId="4" borderId="14" xfId="0" applyNumberFormat="1" applyFont="1" applyFill="1" applyBorder="1" applyAlignment="1">
      <alignment horizontal="right" vertical="center" wrapText="1"/>
    </xf>
    <xf numFmtId="49" fontId="30" fillId="3" borderId="8" xfId="0" applyNumberFormat="1" applyFont="1" applyFill="1" applyBorder="1" applyAlignment="1">
      <alignment horizontal="center" vertical="center" wrapText="1"/>
    </xf>
    <xf numFmtId="49" fontId="30" fillId="3" borderId="16" xfId="0" applyNumberFormat="1" applyFont="1" applyFill="1" applyBorder="1" applyAlignment="1">
      <alignment horizontal="center" vertical="center" wrapText="1"/>
    </xf>
    <xf numFmtId="0" fontId="56" fillId="0" borderId="0" xfId="0" applyFont="1" applyAlignment="1">
      <alignment vertical="center"/>
    </xf>
    <xf numFmtId="0" fontId="57" fillId="0" borderId="0" xfId="3" applyFont="1" applyAlignment="1" applyProtection="1"/>
    <xf numFmtId="0" fontId="58" fillId="0" borderId="0" xfId="0" applyFont="1"/>
    <xf numFmtId="164" fontId="24" fillId="4" borderId="0" xfId="0" applyNumberFormat="1" applyFont="1" applyFill="1" applyBorder="1" applyAlignment="1">
      <alignment horizontal="right" vertical="center" wrapText="1"/>
    </xf>
    <xf numFmtId="0" fontId="30" fillId="3" borderId="34" xfId="0" applyFont="1" applyFill="1" applyBorder="1" applyAlignment="1">
      <alignment horizontal="center" vertical="center" wrapText="1"/>
    </xf>
    <xf numFmtId="168" fontId="0" fillId="0" borderId="0" xfId="0" applyNumberFormat="1" applyFont="1"/>
    <xf numFmtId="171" fontId="0" fillId="4" borderId="0" xfId="4" applyNumberFormat="1" applyFont="1" applyFill="1"/>
    <xf numFmtId="0" fontId="23" fillId="3" borderId="0" xfId="0" applyFont="1" applyFill="1" applyAlignment="1">
      <alignment horizontal="center" vertical="top"/>
    </xf>
    <xf numFmtId="0" fontId="39" fillId="6" borderId="0" xfId="0" applyFont="1" applyFill="1" applyAlignment="1">
      <alignment horizontal="left"/>
    </xf>
    <xf numFmtId="0" fontId="4" fillId="2" borderId="0" xfId="0" applyFont="1" applyFill="1" applyAlignment="1">
      <alignment horizontal="center" vertical="center" wrapText="1"/>
    </xf>
    <xf numFmtId="0" fontId="16" fillId="4" borderId="55" xfId="0" applyFont="1" applyFill="1" applyBorder="1" applyAlignment="1">
      <alignment horizontal="left"/>
    </xf>
    <xf numFmtId="0" fontId="16" fillId="4" borderId="4" xfId="0" applyFont="1" applyFill="1" applyBorder="1" applyAlignment="1">
      <alignment horizontal="left"/>
    </xf>
    <xf numFmtId="0" fontId="28" fillId="2" borderId="0" xfId="0" applyFont="1" applyFill="1" applyBorder="1" applyAlignment="1">
      <alignment horizontal="center" vertical="center" wrapText="1"/>
    </xf>
    <xf numFmtId="0" fontId="30" fillId="3" borderId="8" xfId="0" applyFont="1" applyFill="1" applyBorder="1" applyAlignment="1">
      <alignment horizontal="center" vertical="center" wrapText="1"/>
    </xf>
    <xf numFmtId="0" fontId="30" fillId="3" borderId="10" xfId="0" applyFont="1" applyFill="1" applyBorder="1" applyAlignment="1">
      <alignment horizontal="center" vertical="center" wrapText="1"/>
    </xf>
    <xf numFmtId="0" fontId="30" fillId="3" borderId="11" xfId="0" applyFont="1" applyFill="1" applyBorder="1" applyAlignment="1">
      <alignment horizontal="center" vertical="center" wrapText="1"/>
    </xf>
    <xf numFmtId="0" fontId="30" fillId="3" borderId="9" xfId="0" applyFont="1" applyFill="1" applyBorder="1" applyAlignment="1">
      <alignment horizontal="center" vertical="center" wrapText="1"/>
    </xf>
    <xf numFmtId="0" fontId="30" fillId="3" borderId="12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30" fillId="3" borderId="15" xfId="0" applyFont="1" applyFill="1" applyBorder="1" applyAlignment="1">
      <alignment horizontal="center" vertical="center" wrapText="1"/>
    </xf>
    <xf numFmtId="0" fontId="30" fillId="3" borderId="16" xfId="0" applyFont="1" applyFill="1" applyBorder="1" applyAlignment="1">
      <alignment horizontal="center" vertical="center" wrapText="1"/>
    </xf>
    <xf numFmtId="0" fontId="30" fillId="3" borderId="17" xfId="0" applyFont="1" applyFill="1" applyBorder="1" applyAlignment="1">
      <alignment horizontal="center" vertical="center" wrapText="1"/>
    </xf>
    <xf numFmtId="0" fontId="30" fillId="3" borderId="18" xfId="0" applyFont="1" applyFill="1" applyBorder="1" applyAlignment="1">
      <alignment horizontal="center" vertical="center" wrapText="1"/>
    </xf>
    <xf numFmtId="0" fontId="30" fillId="3" borderId="19" xfId="0" applyFont="1" applyFill="1" applyBorder="1" applyAlignment="1">
      <alignment horizontal="center" vertical="center" wrapText="1"/>
    </xf>
    <xf numFmtId="0" fontId="30" fillId="3" borderId="21" xfId="0" applyFont="1" applyFill="1" applyBorder="1" applyAlignment="1">
      <alignment horizontal="center" vertical="center" wrapText="1"/>
    </xf>
    <xf numFmtId="0" fontId="30" fillId="3" borderId="44" xfId="0" applyFont="1" applyFill="1" applyBorder="1" applyAlignment="1">
      <alignment horizontal="center" vertical="center" wrapText="1"/>
    </xf>
    <xf numFmtId="49" fontId="30" fillId="3" borderId="8" xfId="0" applyNumberFormat="1" applyFont="1" applyFill="1" applyBorder="1" applyAlignment="1">
      <alignment horizontal="center" vertical="center" wrapText="1"/>
    </xf>
    <xf numFmtId="49" fontId="30" fillId="3" borderId="11" xfId="0" applyNumberFormat="1" applyFont="1" applyFill="1" applyBorder="1" applyAlignment="1">
      <alignment horizontal="center" vertical="center" wrapText="1"/>
    </xf>
    <xf numFmtId="0" fontId="16" fillId="4" borderId="30" xfId="0" applyFont="1" applyFill="1" applyBorder="1" applyAlignment="1">
      <alignment horizontal="left" vertical="top" wrapText="1"/>
    </xf>
    <xf numFmtId="0" fontId="16" fillId="4" borderId="0" xfId="0" applyFont="1" applyFill="1" applyBorder="1" applyAlignment="1">
      <alignment horizontal="left" vertical="top" wrapText="1"/>
    </xf>
    <xf numFmtId="0" fontId="16" fillId="4" borderId="30" xfId="0" applyFont="1" applyFill="1" applyBorder="1" applyAlignment="1">
      <alignment wrapText="1"/>
    </xf>
    <xf numFmtId="0" fontId="26" fillId="0" borderId="0" xfId="0" applyFont="1" applyAlignment="1">
      <alignment wrapText="1"/>
    </xf>
    <xf numFmtId="0" fontId="16" fillId="4" borderId="0" xfId="0" applyFont="1" applyFill="1" applyAlignment="1">
      <alignment wrapText="1"/>
    </xf>
    <xf numFmtId="49" fontId="30" fillId="3" borderId="9" xfId="0" applyNumberFormat="1" applyFont="1" applyFill="1" applyBorder="1" applyAlignment="1">
      <alignment horizontal="center" vertical="center" wrapText="1"/>
    </xf>
    <xf numFmtId="49" fontId="30" fillId="3" borderId="16" xfId="0" applyNumberFormat="1" applyFont="1" applyFill="1" applyBorder="1" applyAlignment="1">
      <alignment horizontal="center" vertical="center" wrapText="1"/>
    </xf>
    <xf numFmtId="49" fontId="30" fillId="3" borderId="12" xfId="0" applyNumberFormat="1" applyFont="1" applyFill="1" applyBorder="1" applyAlignment="1">
      <alignment horizontal="center" vertical="center" wrapText="1"/>
    </xf>
    <xf numFmtId="49" fontId="30" fillId="3" borderId="21" xfId="0" applyNumberFormat="1" applyFont="1" applyFill="1" applyBorder="1" applyAlignment="1">
      <alignment horizontal="center" vertical="center" wrapText="1"/>
    </xf>
    <xf numFmtId="0" fontId="30" fillId="3" borderId="56" xfId="0" applyFont="1" applyFill="1" applyBorder="1" applyAlignment="1">
      <alignment horizontal="center" vertical="center" wrapText="1"/>
    </xf>
    <xf numFmtId="0" fontId="30" fillId="3" borderId="48" xfId="0" applyFont="1" applyFill="1" applyBorder="1" applyAlignment="1">
      <alignment horizontal="center" vertical="center" wrapText="1"/>
    </xf>
    <xf numFmtId="0" fontId="30" fillId="3" borderId="47" xfId="0" applyFont="1" applyFill="1" applyBorder="1" applyAlignment="1">
      <alignment horizontal="center" vertical="center" wrapText="1"/>
    </xf>
    <xf numFmtId="6" fontId="30" fillId="3" borderId="48" xfId="0" quotePrefix="1" applyNumberFormat="1" applyFont="1" applyFill="1" applyBorder="1" applyAlignment="1">
      <alignment horizontal="center" vertical="center" wrapText="1"/>
    </xf>
    <xf numFmtId="49" fontId="30" fillId="3" borderId="48" xfId="0" applyNumberFormat="1" applyFont="1" applyFill="1" applyBorder="1" applyAlignment="1">
      <alignment horizontal="center" vertical="center" wrapText="1"/>
    </xf>
    <xf numFmtId="49" fontId="30" fillId="3" borderId="47" xfId="0" applyNumberFormat="1" applyFont="1" applyFill="1" applyBorder="1" applyAlignment="1">
      <alignment horizontal="center" vertical="center" wrapText="1"/>
    </xf>
    <xf numFmtId="49" fontId="30" fillId="3" borderId="46" xfId="0" applyNumberFormat="1" applyFont="1" applyFill="1" applyBorder="1" applyAlignment="1">
      <alignment horizontal="center" vertical="center" wrapText="1"/>
    </xf>
    <xf numFmtId="0" fontId="30" fillId="3" borderId="46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0" xfId="0" applyFont="1" applyFill="1" applyAlignment="1">
      <alignment horizontal="left"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31" fillId="3" borderId="16" xfId="0" applyFont="1" applyFill="1" applyBorder="1" applyAlignment="1">
      <alignment horizontal="center" vertical="center" wrapText="1"/>
    </xf>
    <xf numFmtId="0" fontId="31" fillId="3" borderId="21" xfId="0" applyFont="1" applyFill="1" applyBorder="1" applyAlignment="1">
      <alignment horizontal="center" vertical="center" wrapText="1"/>
    </xf>
    <xf numFmtId="0" fontId="31" fillId="3" borderId="9" xfId="0" applyFont="1" applyFill="1" applyBorder="1" applyAlignment="1">
      <alignment horizontal="center" vertical="center" wrapText="1"/>
    </xf>
    <xf numFmtId="0" fontId="31" fillId="3" borderId="15" xfId="0" applyFont="1" applyFill="1" applyBorder="1" applyAlignment="1">
      <alignment horizontal="center" vertical="center" wrapText="1"/>
    </xf>
    <xf numFmtId="0" fontId="31" fillId="3" borderId="47" xfId="0" applyFont="1" applyFill="1" applyBorder="1" applyAlignment="1">
      <alignment horizontal="center" vertical="center" wrapText="1"/>
    </xf>
    <xf numFmtId="0" fontId="31" fillId="3" borderId="46" xfId="0" applyFont="1" applyFill="1" applyBorder="1" applyAlignment="1">
      <alignment horizontal="center" vertical="center" wrapText="1"/>
    </xf>
    <xf numFmtId="49" fontId="24" fillId="3" borderId="9" xfId="0" applyNumberFormat="1" applyFont="1" applyFill="1" applyBorder="1" applyAlignment="1">
      <alignment horizontal="center" vertical="center" wrapText="1"/>
    </xf>
    <xf numFmtId="49" fontId="24" fillId="3" borderId="16" xfId="0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32" fillId="3" borderId="16" xfId="0" applyFont="1" applyFill="1" applyBorder="1" applyAlignment="1">
      <alignment horizontal="center" vertical="center" wrapText="1"/>
    </xf>
    <xf numFmtId="0" fontId="32" fillId="3" borderId="21" xfId="0" applyFont="1" applyFill="1" applyBorder="1" applyAlignment="1">
      <alignment horizontal="center" vertical="center" wrapText="1"/>
    </xf>
    <xf numFmtId="0" fontId="32" fillId="3" borderId="9" xfId="0" applyFont="1" applyFill="1" applyBorder="1" applyAlignment="1">
      <alignment horizontal="center" vertical="center" wrapText="1"/>
    </xf>
    <xf numFmtId="0" fontId="32" fillId="3" borderId="15" xfId="0" applyFont="1" applyFill="1" applyBorder="1" applyAlignment="1">
      <alignment horizontal="center" vertical="center" wrapText="1"/>
    </xf>
    <xf numFmtId="0" fontId="32" fillId="3" borderId="17" xfId="0" applyFont="1" applyFill="1" applyBorder="1" applyAlignment="1">
      <alignment horizontal="center" vertical="center" wrapText="1"/>
    </xf>
    <xf numFmtId="0" fontId="32" fillId="3" borderId="18" xfId="0" applyFont="1" applyFill="1" applyBorder="1" applyAlignment="1">
      <alignment horizontal="center" vertical="center" wrapText="1"/>
    </xf>
    <xf numFmtId="0" fontId="32" fillId="3" borderId="19" xfId="0" applyFont="1" applyFill="1" applyBorder="1" applyAlignment="1">
      <alignment horizontal="center" vertical="center" wrapText="1"/>
    </xf>
    <xf numFmtId="0" fontId="32" fillId="3" borderId="48" xfId="0" applyFont="1" applyFill="1" applyBorder="1" applyAlignment="1">
      <alignment horizontal="center" vertical="center" wrapText="1"/>
    </xf>
    <xf numFmtId="0" fontId="32" fillId="3" borderId="47" xfId="0" applyFont="1" applyFill="1" applyBorder="1" applyAlignment="1">
      <alignment horizontal="center" vertical="center" wrapText="1"/>
    </xf>
    <xf numFmtId="0" fontId="32" fillId="3" borderId="46" xfId="0" applyFont="1" applyFill="1" applyBorder="1" applyAlignment="1">
      <alignment horizontal="center" vertical="center" wrapText="1"/>
    </xf>
    <xf numFmtId="0" fontId="24" fillId="3" borderId="48" xfId="0" applyFont="1" applyFill="1" applyBorder="1" applyAlignment="1">
      <alignment horizontal="center" vertical="center" wrapText="1"/>
    </xf>
    <xf numFmtId="0" fontId="24" fillId="3" borderId="47" xfId="0" applyFont="1" applyFill="1" applyBorder="1" applyAlignment="1">
      <alignment horizontal="center" vertical="center" wrapText="1"/>
    </xf>
    <xf numFmtId="0" fontId="24" fillId="3" borderId="46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30" fillId="3" borderId="43" xfId="0" applyFont="1" applyFill="1" applyBorder="1" applyAlignment="1">
      <alignment horizontal="center" vertical="center" wrapText="1"/>
    </xf>
    <xf numFmtId="0" fontId="30" fillId="3" borderId="54" xfId="0" applyFont="1" applyFill="1" applyBorder="1" applyAlignment="1">
      <alignment horizontal="center" vertical="center" wrapText="1"/>
    </xf>
    <xf numFmtId="0" fontId="30" fillId="3" borderId="42" xfId="0" applyFont="1" applyFill="1" applyBorder="1" applyAlignment="1">
      <alignment horizontal="center" vertical="center" wrapText="1"/>
    </xf>
    <xf numFmtId="0" fontId="30" fillId="3" borderId="0" xfId="0" applyFont="1" applyFill="1" applyAlignment="1">
      <alignment horizontal="center" vertical="center" wrapText="1"/>
    </xf>
    <xf numFmtId="0" fontId="30" fillId="3" borderId="37" xfId="0" applyFont="1" applyFill="1" applyBorder="1" applyAlignment="1">
      <alignment horizontal="center" vertical="center" wrapText="1"/>
    </xf>
    <xf numFmtId="0" fontId="30" fillId="3" borderId="38" xfId="0" applyFont="1" applyFill="1" applyBorder="1" applyAlignment="1">
      <alignment horizontal="center" vertical="center" wrapText="1"/>
    </xf>
    <xf numFmtId="0" fontId="30" fillId="3" borderId="34" xfId="0" applyFont="1" applyFill="1" applyBorder="1" applyAlignment="1">
      <alignment horizontal="center" vertical="center" wrapText="1"/>
    </xf>
    <xf numFmtId="0" fontId="30" fillId="3" borderId="36" xfId="0" applyFont="1" applyFill="1" applyBorder="1" applyAlignment="1">
      <alignment horizontal="center" vertical="center" wrapText="1"/>
    </xf>
    <xf numFmtId="0" fontId="32" fillId="3" borderId="40" xfId="0" applyFont="1" applyFill="1" applyBorder="1" applyAlignment="1">
      <alignment horizontal="center" vertical="center" wrapText="1"/>
    </xf>
    <xf numFmtId="0" fontId="32" fillId="3" borderId="43" xfId="0" applyFont="1" applyFill="1" applyBorder="1" applyAlignment="1">
      <alignment horizontal="center" vertical="center" wrapText="1"/>
    </xf>
    <xf numFmtId="0" fontId="32" fillId="3" borderId="54" xfId="0" applyFont="1" applyFill="1" applyBorder="1" applyAlignment="1">
      <alignment horizontal="center" vertical="center" wrapText="1"/>
    </xf>
    <xf numFmtId="0" fontId="32" fillId="3" borderId="37" xfId="0" applyFont="1" applyFill="1" applyBorder="1" applyAlignment="1">
      <alignment horizontal="center" vertical="center" wrapText="1"/>
    </xf>
    <xf numFmtId="0" fontId="32" fillId="3" borderId="38" xfId="0" applyFont="1" applyFill="1" applyBorder="1" applyAlignment="1">
      <alignment horizontal="center" vertical="center" wrapText="1"/>
    </xf>
    <xf numFmtId="0" fontId="32" fillId="3" borderId="39" xfId="0" applyFont="1" applyFill="1" applyBorder="1" applyAlignment="1">
      <alignment horizontal="center" vertical="center" wrapText="1"/>
    </xf>
    <xf numFmtId="0" fontId="32" fillId="3" borderId="49" xfId="0" applyFont="1" applyFill="1" applyBorder="1" applyAlignment="1">
      <alignment horizontal="center" vertical="center" wrapText="1"/>
    </xf>
    <xf numFmtId="0" fontId="32" fillId="3" borderId="50" xfId="0" applyFont="1" applyFill="1" applyBorder="1" applyAlignment="1">
      <alignment horizontal="center" vertical="center" wrapText="1"/>
    </xf>
    <xf numFmtId="0" fontId="32" fillId="3" borderId="51" xfId="0" applyFont="1" applyFill="1" applyBorder="1" applyAlignment="1">
      <alignment horizontal="center" vertical="center" wrapText="1"/>
    </xf>
    <xf numFmtId="0" fontId="24" fillId="3" borderId="42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24" fillId="3" borderId="37" xfId="0" applyFont="1" applyFill="1" applyBorder="1" applyAlignment="1">
      <alignment horizontal="center" vertical="center" wrapText="1"/>
    </xf>
    <xf numFmtId="0" fontId="24" fillId="3" borderId="38" xfId="0" applyFont="1" applyFill="1" applyBorder="1" applyAlignment="1">
      <alignment horizontal="center" vertical="center" wrapText="1"/>
    </xf>
    <xf numFmtId="0" fontId="24" fillId="3" borderId="39" xfId="0" applyFont="1" applyFill="1" applyBorder="1" applyAlignment="1">
      <alignment horizontal="center" vertical="center" wrapText="1"/>
    </xf>
    <xf numFmtId="0" fontId="24" fillId="3" borderId="49" xfId="0" applyFont="1" applyFill="1" applyBorder="1" applyAlignment="1">
      <alignment horizontal="center" vertical="center" wrapText="1"/>
    </xf>
    <xf numFmtId="0" fontId="24" fillId="3" borderId="51" xfId="0" applyFont="1" applyFill="1" applyBorder="1" applyAlignment="1">
      <alignment horizontal="center" vertical="center" wrapText="1"/>
    </xf>
    <xf numFmtId="0" fontId="24" fillId="3" borderId="52" xfId="0" applyFont="1" applyFill="1" applyBorder="1" applyAlignment="1">
      <alignment horizontal="center" vertical="center" wrapText="1"/>
    </xf>
    <xf numFmtId="0" fontId="24" fillId="3" borderId="53" xfId="0" applyFont="1" applyFill="1" applyBorder="1" applyAlignment="1">
      <alignment horizontal="center" vertical="center" wrapText="1"/>
    </xf>
    <xf numFmtId="0" fontId="24" fillId="3" borderId="34" xfId="0" applyFont="1" applyFill="1" applyBorder="1" applyAlignment="1">
      <alignment horizontal="center" vertical="center" wrapText="1"/>
    </xf>
    <xf numFmtId="0" fontId="24" fillId="3" borderId="36" xfId="0" applyFont="1" applyFill="1" applyBorder="1" applyAlignment="1">
      <alignment horizontal="center" vertical="center" wrapText="1"/>
    </xf>
    <xf numFmtId="6" fontId="24" fillId="3" borderId="34" xfId="0" quotePrefix="1" applyNumberFormat="1" applyFont="1" applyFill="1" applyBorder="1" applyAlignment="1">
      <alignment horizontal="center" vertical="center" wrapText="1"/>
    </xf>
    <xf numFmtId="6" fontId="24" fillId="3" borderId="35" xfId="0" quotePrefix="1" applyNumberFormat="1" applyFont="1" applyFill="1" applyBorder="1" applyAlignment="1">
      <alignment horizontal="center" vertical="center" wrapText="1"/>
    </xf>
    <xf numFmtId="0" fontId="32" fillId="3" borderId="42" xfId="0" applyFont="1" applyFill="1" applyBorder="1" applyAlignment="1">
      <alignment horizontal="center" vertical="center" wrapText="1"/>
    </xf>
    <xf numFmtId="0" fontId="32" fillId="3" borderId="0" xfId="0" applyFont="1" applyFill="1" applyAlignment="1">
      <alignment horizontal="center" vertical="center" wrapText="1"/>
    </xf>
    <xf numFmtId="0" fontId="24" fillId="3" borderId="35" xfId="0" applyFont="1" applyFill="1" applyBorder="1" applyAlignment="1">
      <alignment horizontal="center" vertical="center" wrapText="1"/>
    </xf>
    <xf numFmtId="0" fontId="24" fillId="3" borderId="50" xfId="0" applyFont="1" applyFill="1" applyBorder="1" applyAlignment="1">
      <alignment horizontal="center" vertical="center" wrapText="1"/>
    </xf>
    <xf numFmtId="6" fontId="24" fillId="3" borderId="34" xfId="0" applyNumberFormat="1" applyFont="1" applyFill="1" applyBorder="1" applyAlignment="1">
      <alignment horizontal="center" vertical="center" wrapText="1"/>
    </xf>
    <xf numFmtId="6" fontId="24" fillId="3" borderId="35" xfId="0" applyNumberFormat="1" applyFont="1" applyFill="1" applyBorder="1" applyAlignment="1">
      <alignment horizontal="center" vertical="center" wrapText="1"/>
    </xf>
    <xf numFmtId="165" fontId="24" fillId="4" borderId="14" xfId="0" applyNumberFormat="1" applyFont="1" applyFill="1" applyBorder="1" applyAlignment="1">
      <alignment horizontal="right" vertical="center" wrapText="1"/>
    </xf>
    <xf numFmtId="0" fontId="24" fillId="4" borderId="14" xfId="0" applyFont="1" applyFill="1" applyBorder="1" applyAlignment="1">
      <alignment horizontal="right" vertical="center" wrapText="1"/>
    </xf>
    <xf numFmtId="169" fontId="24" fillId="4" borderId="14" xfId="0" applyNumberFormat="1" applyFont="1" applyFill="1" applyBorder="1" applyAlignment="1">
      <alignment horizontal="right" vertical="center" wrapText="1"/>
    </xf>
    <xf numFmtId="1" fontId="24" fillId="4" borderId="14" xfId="0" applyNumberFormat="1" applyFont="1" applyFill="1" applyBorder="1" applyAlignment="1">
      <alignment horizontal="right" vertical="center" wrapText="1"/>
    </xf>
    <xf numFmtId="168" fontId="24" fillId="4" borderId="33" xfId="0" applyNumberFormat="1" applyFont="1" applyFill="1" applyBorder="1" applyAlignment="1">
      <alignment horizontal="right" vertical="center" wrapText="1"/>
    </xf>
    <xf numFmtId="168" fontId="24" fillId="4" borderId="14" xfId="0" applyNumberFormat="1" applyFont="1" applyFill="1" applyBorder="1" applyAlignment="1">
      <alignment horizontal="right" vertical="center" wrapText="1"/>
    </xf>
    <xf numFmtId="0" fontId="15" fillId="3" borderId="15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left" vertical="center" wrapText="1"/>
    </xf>
    <xf numFmtId="0" fontId="9" fillId="4" borderId="0" xfId="0" applyFont="1" applyFill="1" applyBorder="1" applyAlignment="1">
      <alignment horizontal="left" vertical="center" wrapText="1"/>
    </xf>
    <xf numFmtId="0" fontId="30" fillId="3" borderId="27" xfId="0" applyFont="1" applyFill="1" applyBorder="1" applyAlignment="1">
      <alignment horizontal="center" vertical="center" wrapText="1"/>
    </xf>
    <xf numFmtId="49" fontId="24" fillId="3" borderId="48" xfId="0" applyNumberFormat="1" applyFont="1" applyFill="1" applyBorder="1" applyAlignment="1">
      <alignment horizontal="center" vertical="center" wrapText="1"/>
    </xf>
    <xf numFmtId="49" fontId="24" fillId="3" borderId="47" xfId="0" applyNumberFormat="1" applyFont="1" applyFill="1" applyBorder="1" applyAlignment="1">
      <alignment horizontal="center" vertical="center" wrapText="1"/>
    </xf>
    <xf numFmtId="49" fontId="24" fillId="3" borderId="46" xfId="0" applyNumberFormat="1" applyFont="1" applyFill="1" applyBorder="1" applyAlignment="1">
      <alignment horizontal="center" vertical="center" wrapText="1"/>
    </xf>
    <xf numFmtId="0" fontId="32" fillId="3" borderId="8" xfId="0" applyFont="1" applyFill="1" applyBorder="1" applyAlignment="1">
      <alignment horizontal="center" vertical="center" wrapText="1"/>
    </xf>
    <xf numFmtId="0" fontId="32" fillId="3" borderId="11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left" vertical="center" wrapText="1"/>
    </xf>
    <xf numFmtId="49" fontId="30" fillId="3" borderId="27" xfId="0" applyNumberFormat="1" applyFont="1" applyFill="1" applyBorder="1" applyAlignment="1">
      <alignment horizontal="center" vertical="center" wrapText="1"/>
    </xf>
    <xf numFmtId="0" fontId="9" fillId="4" borderId="28" xfId="0" applyFont="1" applyFill="1" applyBorder="1" applyAlignment="1">
      <alignment horizontal="left" vertical="center" wrapText="1"/>
    </xf>
  </cellXfs>
  <cellStyles count="6">
    <cellStyle name="CABECALHO" xfId="2" xr:uid="{00000000-0005-0000-0000-000000000000}"/>
    <cellStyle name="Hyperlink" xfId="3" builtinId="8"/>
    <cellStyle name="Normal" xfId="0" builtinId="0"/>
    <cellStyle name="Normal 2" xfId="1" xr:uid="{00000000-0005-0000-0000-000003000000}"/>
    <cellStyle name="Normal 4" xfId="5" xr:uid="{00000000-0005-0000-0000-000004000000}"/>
    <cellStyle name="Percent" xfId="4" builtinId="5"/>
  </cellStyles>
  <dxfs count="0"/>
  <tableStyles count="0" defaultTableStyle="TableStyleMedium9" defaultPivotStyle="PivotStyleLight16"/>
  <colors>
    <mruColors>
      <color rgb="FFDFAD7F"/>
      <color rgb="FFB2D6E6"/>
      <color rgb="FF7FBBD6"/>
      <color rgb="FFC4C782"/>
      <color rgb="FFDCDDB4"/>
      <color rgb="FFECCEB2"/>
      <color rgb="FFF9EFE5"/>
      <color rgb="FFE5F1F7"/>
      <color rgb="FFF3F4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4</xdr:row>
      <xdr:rowOff>66675</xdr:rowOff>
    </xdr:from>
    <xdr:to>
      <xdr:col>2</xdr:col>
      <xdr:colOff>6076181</xdr:colOff>
      <xdr:row>18</xdr:row>
      <xdr:rowOff>56818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276240-8E16-43E8-AEEE-5A953D36D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800100"/>
          <a:ext cx="6152381" cy="26571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76201</xdr:colOff>
      <xdr:row>4</xdr:row>
      <xdr:rowOff>66675</xdr:rowOff>
    </xdr:from>
    <xdr:to>
      <xdr:col>3</xdr:col>
      <xdr:colOff>152401</xdr:colOff>
      <xdr:row>16</xdr:row>
      <xdr:rowOff>95250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56F62FB-105C-407C-823B-847CFA3B15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1981" b="2397"/>
        <a:stretch/>
      </xdr:blipFill>
      <xdr:spPr>
        <a:xfrm>
          <a:off x="257176" y="800100"/>
          <a:ext cx="5619750" cy="2314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4</xdr:row>
      <xdr:rowOff>38100</xdr:rowOff>
    </xdr:from>
    <xdr:to>
      <xdr:col>3</xdr:col>
      <xdr:colOff>37331</xdr:colOff>
      <xdr:row>17</xdr:row>
      <xdr:rowOff>171124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A9FB1B-9F53-4227-9F92-CE133A3D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5" y="771525"/>
          <a:ext cx="6152381" cy="26095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3</xdr:row>
      <xdr:rowOff>76200</xdr:rowOff>
    </xdr:from>
    <xdr:to>
      <xdr:col>2</xdr:col>
      <xdr:colOff>6047601</xdr:colOff>
      <xdr:row>19</xdr:row>
      <xdr:rowOff>113914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6DE374C-758B-435A-A515-26E518C6E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619125"/>
          <a:ext cx="6190476" cy="30857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CESD2020_FIGURAS_final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a G"/>
      <sheetName val="Tabela_Conv"/>
      <sheetName val="ICESD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F15"/>
      <sheetName val="F16"/>
      <sheetName val="F17"/>
      <sheetName val="F18"/>
      <sheetName val="F19"/>
      <sheetName val="F20"/>
      <sheetName val="F21"/>
      <sheetName val="F22"/>
      <sheetName val="F23"/>
      <sheetName val="F24"/>
      <sheetName val="F25"/>
      <sheetName val="F26"/>
      <sheetName val="F27"/>
      <sheetName val="F28"/>
      <sheetName val="F29"/>
      <sheetName val="F30"/>
      <sheetName val="F31"/>
      <sheetName val="F32"/>
      <sheetName val="F33"/>
      <sheetName val="F34"/>
      <sheetName val="F35"/>
      <sheetName val="F36"/>
      <sheetName val="F37"/>
      <sheetName val="F38"/>
      <sheetName val="F39"/>
      <sheetName val="F40"/>
      <sheetName val="F41"/>
      <sheetName val="F42"/>
      <sheetName val="F43"/>
      <sheetName val="F44"/>
      <sheetName val="F45"/>
      <sheetName val="F46"/>
      <sheetName val="F47"/>
      <sheetName val="F48"/>
      <sheetName val="AMOSTRA"/>
    </sheetNames>
    <sheetDataSet>
      <sheetData sheetId="0"/>
      <sheetData sheetId="1"/>
      <sheetData sheetId="2">
        <row r="1">
          <cell r="S1">
            <v>2005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7">
          <cell r="F17">
            <v>2866587.6609692038</v>
          </cell>
        </row>
      </sheetData>
      <sheetData sheetId="18"/>
      <sheetData sheetId="19">
        <row r="17">
          <cell r="E17">
            <v>2771513.3756788466</v>
          </cell>
          <cell r="G17">
            <v>51906.526118440524</v>
          </cell>
          <cell r="I17">
            <v>43167.759171916558</v>
          </cell>
          <cell r="K17">
            <v>4607895645.9688749</v>
          </cell>
          <cell r="L17">
            <v>4416390000.4447689</v>
          </cell>
          <cell r="M17">
            <v>98992137.149129793</v>
          </cell>
          <cell r="O17">
            <v>92513508.374976054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10787&amp;contexto=bd&amp;selTab=tab2" TargetMode="External"/><Relationship Id="rId13" Type="http://schemas.openxmlformats.org/officeDocument/2006/relationships/hyperlink" Target="https://www.ine.pt/xportal/xmain?xpid=INE&amp;xpgid=ine_indicadores&amp;indOcorrCod=0010792&amp;contexto=bd&amp;selTab=tab2" TargetMode="External"/><Relationship Id="rId18" Type="http://schemas.openxmlformats.org/officeDocument/2006/relationships/hyperlink" Target="https://www.ine.pt/xportal/xmain?xpid=INE&amp;xpgid=ine_indicadores&amp;indOcorrCod=0010797&amp;contexto=bd&amp;selTab=tab2" TargetMode="External"/><Relationship Id="rId3" Type="http://schemas.openxmlformats.org/officeDocument/2006/relationships/hyperlink" Target="https://www.ine.pt/xportal/xmain?xpid=INE&amp;xpgid=ine_indicadores&amp;indOcorrCod=0010782&amp;contexto=bd&amp;selTab=tab2" TargetMode="External"/><Relationship Id="rId7" Type="http://schemas.openxmlformats.org/officeDocument/2006/relationships/hyperlink" Target="https://www.ine.pt/xportal/xmain?xpid=INE&amp;xpgid=ine_indicadores&amp;indOcorrCod=0010786&amp;contexto=bd&amp;selTab=tab2" TargetMode="External"/><Relationship Id="rId12" Type="http://schemas.openxmlformats.org/officeDocument/2006/relationships/hyperlink" Target="https://www.ine.pt/xportal/xmain?xpid=INE&amp;xpgid=ine_indicadores&amp;indOcorrCod=0010791&amp;contexto=bd&amp;selTab=tab2" TargetMode="External"/><Relationship Id="rId17" Type="http://schemas.openxmlformats.org/officeDocument/2006/relationships/hyperlink" Target="https://www.ine.pt/xportal/xmain?xpid=INE&amp;xpgid=ine_indicadores&amp;indOcorrCod=0010796&amp;contexto=bd&amp;selTab=tab2" TargetMode="External"/><Relationship Id="rId2" Type="http://schemas.openxmlformats.org/officeDocument/2006/relationships/hyperlink" Target="https://www.ine.pt/xportal/xmain?xpid=INE&amp;xpgid=ine_indicadores&amp;indOcorrCod=0010781&amp;contexto=bd&amp;selTab=tab2" TargetMode="External"/><Relationship Id="rId16" Type="http://schemas.openxmlformats.org/officeDocument/2006/relationships/hyperlink" Target="https://www.ine.pt/xportal/xmain?xpid=INE&amp;xpgid=ine_indicadores&amp;indOcorrCod=0010795&amp;contexto=bd&amp;selTab=tab2" TargetMode="External"/><Relationship Id="rId1" Type="http://schemas.openxmlformats.org/officeDocument/2006/relationships/hyperlink" Target="https://www.ine.pt/xportal/xmain?xpid=INE&amp;xpgid=ine_indicadores&amp;indOcorrCod=0010780&amp;contexto=bd&amp;selTab=tab2" TargetMode="External"/><Relationship Id="rId6" Type="http://schemas.openxmlformats.org/officeDocument/2006/relationships/hyperlink" Target="https://www.ine.pt/xportal/xmain?xpid=INE&amp;xpgid=ine_indicadores&amp;indOcorrCod=0010785&amp;contexto=bd&amp;selTab=tab2" TargetMode="External"/><Relationship Id="rId11" Type="http://schemas.openxmlformats.org/officeDocument/2006/relationships/hyperlink" Target="https://www.ine.pt/xportal/xmain?xpid=INE&amp;xpgid=ine_indicadores&amp;indOcorrCod=0010790&amp;contexto=bd&amp;selTab=tab2" TargetMode="External"/><Relationship Id="rId5" Type="http://schemas.openxmlformats.org/officeDocument/2006/relationships/hyperlink" Target="https://www.ine.pt/xportal/xmain?xpid=INE&amp;xpgid=ine_indicadores&amp;indOcorrCod=0010784&amp;contexto=bd&amp;selTab=tab2" TargetMode="External"/><Relationship Id="rId15" Type="http://schemas.openxmlformats.org/officeDocument/2006/relationships/hyperlink" Target="https://www.ine.pt/xportal/xmain?xpid=INE&amp;xpgid=ine_indicadores&amp;indOcorrCod=0010794&amp;contexto=bd&amp;selTab=tab2" TargetMode="External"/><Relationship Id="rId10" Type="http://schemas.openxmlformats.org/officeDocument/2006/relationships/hyperlink" Target="https://www.ine.pt/xportal/xmain?xpid=INE&amp;xpgid=ine_indicadores&amp;indOcorrCod=0010789&amp;contexto=bd&amp;selTab=tab2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www.ine.pt/xportal/xmain?xpid=INE&amp;xpgid=ine_indicadores&amp;indOcorrCod=0010783&amp;contexto=bd&amp;selTab=tab2" TargetMode="External"/><Relationship Id="rId9" Type="http://schemas.openxmlformats.org/officeDocument/2006/relationships/hyperlink" Target="https://www.ine.pt/xportal/xmain?xpid=INE&amp;xpgid=ine_indicadores&amp;indOcorrCod=0010788&amp;contexto=bd&amp;selTab=tab2" TargetMode="External"/><Relationship Id="rId14" Type="http://schemas.openxmlformats.org/officeDocument/2006/relationships/hyperlink" Target="https://www.ine.pt/xportal/xmain?xpid=INE&amp;xpgid=ine_indicadores&amp;indOcorrCod=0010793&amp;contexto=bd&amp;selTab=tab2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24D-D05C-436E-978C-93B6C738025E}">
  <sheetPr>
    <pageSetUpPr fitToPage="1"/>
  </sheetPr>
  <dimension ref="A1:D52"/>
  <sheetViews>
    <sheetView showGridLines="0" tabSelected="1" workbookViewId="0">
      <selection activeCell="B33" sqref="B33"/>
    </sheetView>
  </sheetViews>
  <sheetFormatPr defaultRowHeight="12.75" x14ac:dyDescent="0.2"/>
  <cols>
    <col min="1" max="1" width="11.85546875" style="170" bestFit="1" customWidth="1"/>
    <col min="2" max="2" width="124.42578125" customWidth="1"/>
  </cols>
  <sheetData>
    <row r="1" spans="1:4" ht="15" x14ac:dyDescent="0.2">
      <c r="A1" s="303" t="s">
        <v>212</v>
      </c>
      <c r="B1" s="303"/>
    </row>
    <row r="2" spans="1:4" x14ac:dyDescent="0.2">
      <c r="A2" s="163" t="s">
        <v>213</v>
      </c>
      <c r="B2" s="164"/>
    </row>
    <row r="3" spans="1:4" ht="15.75" x14ac:dyDescent="0.25">
      <c r="A3" s="165"/>
      <c r="B3" s="166" t="s">
        <v>214</v>
      </c>
      <c r="D3" s="167"/>
    </row>
    <row r="4" spans="1:4" x14ac:dyDescent="0.2">
      <c r="A4" s="168">
        <v>1</v>
      </c>
      <c r="B4" s="17" t="s">
        <v>252</v>
      </c>
    </row>
    <row r="5" spans="1:4" x14ac:dyDescent="0.2">
      <c r="A5" s="169">
        <v>2</v>
      </c>
      <c r="B5" s="17" t="s">
        <v>253</v>
      </c>
    </row>
    <row r="6" spans="1:4" x14ac:dyDescent="0.2">
      <c r="A6" s="169">
        <v>3</v>
      </c>
      <c r="B6" s="17" t="s">
        <v>254</v>
      </c>
    </row>
    <row r="7" spans="1:4" x14ac:dyDescent="0.2">
      <c r="A7" s="169">
        <v>4</v>
      </c>
      <c r="B7" s="17" t="s">
        <v>255</v>
      </c>
    </row>
    <row r="8" spans="1:4" x14ac:dyDescent="0.2">
      <c r="A8" s="165"/>
      <c r="B8" s="166" t="s">
        <v>215</v>
      </c>
    </row>
    <row r="9" spans="1:4" x14ac:dyDescent="0.2">
      <c r="A9" s="169">
        <v>5</v>
      </c>
      <c r="B9" s="17" t="s">
        <v>244</v>
      </c>
    </row>
    <row r="10" spans="1:4" x14ac:dyDescent="0.2">
      <c r="A10" s="169">
        <v>6</v>
      </c>
      <c r="B10" s="17" t="s">
        <v>124</v>
      </c>
    </row>
    <row r="11" spans="1:4" x14ac:dyDescent="0.2">
      <c r="A11" s="169">
        <v>7</v>
      </c>
      <c r="B11" s="17" t="s">
        <v>130</v>
      </c>
    </row>
    <row r="12" spans="1:4" x14ac:dyDescent="0.2">
      <c r="A12" s="169">
        <v>8</v>
      </c>
      <c r="B12" s="17" t="s">
        <v>216</v>
      </c>
    </row>
    <row r="13" spans="1:4" x14ac:dyDescent="0.2">
      <c r="A13" s="169">
        <v>9</v>
      </c>
      <c r="B13" s="17" t="s">
        <v>125</v>
      </c>
    </row>
    <row r="14" spans="1:4" x14ac:dyDescent="0.2">
      <c r="A14" s="169">
        <v>10</v>
      </c>
      <c r="B14" s="17" t="s">
        <v>134</v>
      </c>
    </row>
    <row r="15" spans="1:4" x14ac:dyDescent="0.2">
      <c r="A15" s="169">
        <v>11</v>
      </c>
      <c r="B15" s="17" t="s">
        <v>284</v>
      </c>
    </row>
    <row r="16" spans="1:4" x14ac:dyDescent="0.2">
      <c r="A16" s="169">
        <v>12</v>
      </c>
      <c r="B16" s="17" t="s">
        <v>286</v>
      </c>
    </row>
    <row r="17" spans="1:2" x14ac:dyDescent="0.2">
      <c r="A17" s="169">
        <v>13</v>
      </c>
      <c r="B17" s="17" t="s">
        <v>261</v>
      </c>
    </row>
    <row r="18" spans="1:2" x14ac:dyDescent="0.2">
      <c r="A18" s="169">
        <v>14</v>
      </c>
      <c r="B18" s="17" t="s">
        <v>288</v>
      </c>
    </row>
    <row r="19" spans="1:2" x14ac:dyDescent="0.2">
      <c r="A19" s="169">
        <v>15</v>
      </c>
      <c r="B19" s="17" t="s">
        <v>262</v>
      </c>
    </row>
    <row r="20" spans="1:2" x14ac:dyDescent="0.2">
      <c r="A20" s="169">
        <v>16</v>
      </c>
      <c r="B20" s="17" t="s">
        <v>290</v>
      </c>
    </row>
    <row r="21" spans="1:2" x14ac:dyDescent="0.2">
      <c r="A21" s="169">
        <v>17</v>
      </c>
      <c r="B21" s="17" t="s">
        <v>267</v>
      </c>
    </row>
    <row r="22" spans="1:2" x14ac:dyDescent="0.2">
      <c r="A22" s="169">
        <v>18</v>
      </c>
      <c r="B22" s="17" t="s">
        <v>268</v>
      </c>
    </row>
    <row r="23" spans="1:2" x14ac:dyDescent="0.2">
      <c r="A23" s="169">
        <v>19</v>
      </c>
      <c r="B23" s="17" t="s">
        <v>309</v>
      </c>
    </row>
    <row r="24" spans="1:2" x14ac:dyDescent="0.2">
      <c r="A24" s="169">
        <v>20</v>
      </c>
      <c r="B24" s="17" t="s">
        <v>310</v>
      </c>
    </row>
    <row r="25" spans="1:2" x14ac:dyDescent="0.2">
      <c r="A25" s="169">
        <v>21</v>
      </c>
      <c r="B25" s="17" t="s">
        <v>311</v>
      </c>
    </row>
    <row r="26" spans="1:2" x14ac:dyDescent="0.2">
      <c r="A26" s="169">
        <v>22</v>
      </c>
      <c r="B26" s="17" t="s">
        <v>312</v>
      </c>
    </row>
    <row r="27" spans="1:2" x14ac:dyDescent="0.2">
      <c r="A27" s="169">
        <v>23</v>
      </c>
      <c r="B27" s="17" t="s">
        <v>313</v>
      </c>
    </row>
    <row r="28" spans="1:2" x14ac:dyDescent="0.2">
      <c r="A28" s="169">
        <v>24</v>
      </c>
      <c r="B28" s="17" t="s">
        <v>314</v>
      </c>
    </row>
    <row r="29" spans="1:2" x14ac:dyDescent="0.2">
      <c r="A29" s="169">
        <v>25</v>
      </c>
      <c r="B29" s="17" t="s">
        <v>315</v>
      </c>
    </row>
    <row r="30" spans="1:2" x14ac:dyDescent="0.2">
      <c r="A30" s="169">
        <v>26</v>
      </c>
      <c r="B30" s="17" t="s">
        <v>316</v>
      </c>
    </row>
    <row r="31" spans="1:2" x14ac:dyDescent="0.2">
      <c r="A31" s="169">
        <v>27</v>
      </c>
      <c r="B31" s="17" t="s">
        <v>319</v>
      </c>
    </row>
    <row r="32" spans="1:2" x14ac:dyDescent="0.2">
      <c r="A32" s="169">
        <v>28</v>
      </c>
      <c r="B32" s="17" t="s">
        <v>322</v>
      </c>
    </row>
    <row r="33" spans="1:2" x14ac:dyDescent="0.2">
      <c r="A33" s="169">
        <v>29</v>
      </c>
      <c r="B33" s="17" t="s">
        <v>381</v>
      </c>
    </row>
    <row r="34" spans="1:2" x14ac:dyDescent="0.2">
      <c r="A34" s="169">
        <v>30</v>
      </c>
      <c r="B34" s="17" t="s">
        <v>324</v>
      </c>
    </row>
    <row r="35" spans="1:2" x14ac:dyDescent="0.2">
      <c r="A35" s="169">
        <v>31</v>
      </c>
      <c r="B35" s="17" t="s">
        <v>325</v>
      </c>
    </row>
    <row r="36" spans="1:2" x14ac:dyDescent="0.2">
      <c r="A36" s="169">
        <v>32</v>
      </c>
      <c r="B36" s="17" t="s">
        <v>326</v>
      </c>
    </row>
    <row r="37" spans="1:2" x14ac:dyDescent="0.2">
      <c r="A37" s="169">
        <v>33</v>
      </c>
      <c r="B37" s="17" t="s">
        <v>328</v>
      </c>
    </row>
    <row r="38" spans="1:2" x14ac:dyDescent="0.2">
      <c r="A38" s="169">
        <v>34</v>
      </c>
      <c r="B38" s="17" t="s">
        <v>329</v>
      </c>
    </row>
    <row r="39" spans="1:2" x14ac:dyDescent="0.2">
      <c r="A39" s="169">
        <v>35</v>
      </c>
      <c r="B39" s="17" t="s">
        <v>331</v>
      </c>
    </row>
    <row r="40" spans="1:2" x14ac:dyDescent="0.2">
      <c r="A40" s="169">
        <v>36</v>
      </c>
      <c r="B40" s="17" t="s">
        <v>332</v>
      </c>
    </row>
    <row r="41" spans="1:2" x14ac:dyDescent="0.2">
      <c r="A41" s="169">
        <v>37</v>
      </c>
      <c r="B41" s="17" t="s">
        <v>334</v>
      </c>
    </row>
    <row r="42" spans="1:2" x14ac:dyDescent="0.2">
      <c r="A42" s="169">
        <v>38</v>
      </c>
      <c r="B42" s="17" t="s">
        <v>336</v>
      </c>
    </row>
    <row r="43" spans="1:2" x14ac:dyDescent="0.2">
      <c r="A43" s="169">
        <v>39</v>
      </c>
      <c r="B43" s="17" t="s">
        <v>337</v>
      </c>
    </row>
    <row r="44" spans="1:2" x14ac:dyDescent="0.2">
      <c r="A44" s="169">
        <v>40</v>
      </c>
      <c r="B44" s="17" t="s">
        <v>339</v>
      </c>
    </row>
    <row r="45" spans="1:2" x14ac:dyDescent="0.2">
      <c r="A45" s="169">
        <v>41</v>
      </c>
      <c r="B45" s="17" t="s">
        <v>341</v>
      </c>
    </row>
    <row r="46" spans="1:2" x14ac:dyDescent="0.2">
      <c r="A46" s="169">
        <v>42</v>
      </c>
      <c r="B46" s="17" t="s">
        <v>342</v>
      </c>
    </row>
    <row r="47" spans="1:2" x14ac:dyDescent="0.2">
      <c r="A47" s="169">
        <v>43</v>
      </c>
      <c r="B47" s="17" t="s">
        <v>344</v>
      </c>
    </row>
    <row r="48" spans="1:2" x14ac:dyDescent="0.2">
      <c r="A48" s="169">
        <v>44</v>
      </c>
      <c r="B48" s="17" t="s">
        <v>345</v>
      </c>
    </row>
    <row r="49" spans="1:2" x14ac:dyDescent="0.2">
      <c r="A49" s="169">
        <v>45</v>
      </c>
      <c r="B49" s="17" t="s">
        <v>347</v>
      </c>
    </row>
    <row r="50" spans="1:2" x14ac:dyDescent="0.2">
      <c r="A50" s="169">
        <v>46</v>
      </c>
      <c r="B50" s="17" t="s">
        <v>350</v>
      </c>
    </row>
    <row r="51" spans="1:2" x14ac:dyDescent="0.2">
      <c r="A51" s="169">
        <v>47</v>
      </c>
      <c r="B51" s="17" t="s">
        <v>351</v>
      </c>
    </row>
    <row r="52" spans="1:2" x14ac:dyDescent="0.2">
      <c r="A52" s="169">
        <v>48</v>
      </c>
      <c r="B52" s="17" t="s">
        <v>352</v>
      </c>
    </row>
  </sheetData>
  <mergeCells count="1">
    <mergeCell ref="A1:B1"/>
  </mergeCells>
  <hyperlinks>
    <hyperlink ref="A4" location="'F1'!A1" display="'F1'!A1" xr:uid="{5585260A-7CD4-498C-B328-0035BEFDD538}"/>
    <hyperlink ref="A5" location="'F2'!A1" display="'F2'!A1" xr:uid="{A77AEB77-B6E9-41F5-AF47-6D51DD71889A}"/>
    <hyperlink ref="A6" location="'F3'!A1" display="'F3'!A1" xr:uid="{38C4E07A-C40F-4927-8737-C729D879FE40}"/>
    <hyperlink ref="A7" location="'F4'!A1" display="'F4'!A1" xr:uid="{2CB328BF-CDEC-4F2B-92CB-5F9A4C569AAC}"/>
    <hyperlink ref="A9" location="'F5'!A1" display="'F5'!A1" xr:uid="{5663762D-8F33-4F9B-A2A1-984442FED2CA}"/>
    <hyperlink ref="A10" location="'F6'!A1" display="'F6'!A1" xr:uid="{B6F94E45-9CAE-461B-8054-86EDDA12C632}"/>
    <hyperlink ref="A11" location="'F7'!A1" display="'F7'!A1" xr:uid="{5DD1E846-FD04-466B-9586-A2E22A2BAFF7}"/>
    <hyperlink ref="A12" location="'F8'!A1" display="'F8'!A1" xr:uid="{06347F25-41AC-4A9F-AFCD-1FFA2C184798}"/>
    <hyperlink ref="A13" location="'F9'!A1" display="'F9'!A1" xr:uid="{DF6D5988-479B-43CB-9489-7EB61B8E1A95}"/>
    <hyperlink ref="A14" location="'F10'!A1" display="'F10'!A1" xr:uid="{6BD1A2DC-39C5-4243-9E3D-660C91603618}"/>
    <hyperlink ref="A21" location="'F17'!A1" display="'F17'!A1" xr:uid="{C7B82272-CD85-4704-871E-A883A6D01517}"/>
    <hyperlink ref="A22" location="'F18'!A1" display="'F18'!A1" xr:uid="{A6FD39A1-6470-47F1-8894-A516D4CAA2DC}"/>
    <hyperlink ref="A23" location="F19_G!A1" display="F19_G!A1" xr:uid="{DB38A6F8-0A25-4340-823E-C40660805CA9}"/>
    <hyperlink ref="A24" location="F20_G!A1" display="F20_G!A1" xr:uid="{FAE3EFB1-2A1C-4F2E-831A-B97B682CC8BE}"/>
    <hyperlink ref="A25" location="F21_G!A1" display="F21_G!A1" xr:uid="{EA3C9218-54D9-4192-8FC3-12457C0D5BF4}"/>
    <hyperlink ref="A26" location="F22_G!A1" display="F22_G!A1" xr:uid="{6C205F3A-3B13-428A-AEF0-3453DA1629D1}"/>
    <hyperlink ref="A27" location="F23_G!A1" display="F23_G!A1" xr:uid="{CEE80E11-108B-47C1-8ABE-D809D59C49D6}"/>
    <hyperlink ref="A28" location="F24_G!A1" display="F24_G!A1" xr:uid="{208490DA-C44A-4E5E-802C-AB6B86AAE651}"/>
    <hyperlink ref="A29" location="'F25'!A1" display="'F25'!A1" xr:uid="{E104E8CD-A5C3-41B4-AD3E-637DD09F9C35}"/>
    <hyperlink ref="A30" location="'F26'!A1" display="'F26'!A1" xr:uid="{CB8AF4DF-53DA-4EA0-B0CE-1B6A8A6CD081}"/>
    <hyperlink ref="A31" location="F27_G!A1" display="F27_G!A1" xr:uid="{535C7DC7-B4EB-4F3F-A51D-897C054F79CC}"/>
    <hyperlink ref="A32" location="'F28'!A1" display="'F28'!A1" xr:uid="{8E8E8645-C68A-45DA-83A7-5BAD0838C61A}"/>
    <hyperlink ref="A33" location="'F29'!A1" display="'F29'!A1" xr:uid="{6D12E0E4-AD78-42B2-B0F7-3F2F7F83F8D0}"/>
    <hyperlink ref="A34" location="F30_G!A1" display="F30_G!A1" xr:uid="{3B3F585A-EF07-48B6-8CD0-98AA294B9C88}"/>
    <hyperlink ref="A35" location="'F31'!A1" display="'F31'!A1" xr:uid="{A8ECCDEC-D5C8-427F-8585-6899A0C012B5}"/>
    <hyperlink ref="A36" location="'F32'!A1" display="'F32'!A1" xr:uid="{3229D9D7-C77F-498A-9B52-4DE93818DEFC}"/>
    <hyperlink ref="A37" location="F33_G!A1" display="F33_G!A1" xr:uid="{5089C643-3339-43AB-B78B-F750DFE5EB8A}"/>
    <hyperlink ref="A38" location="'F34'!A1" display="'F34'!A1" xr:uid="{6DAA677F-F6B8-4588-B928-BCA68A2B09A4}"/>
    <hyperlink ref="A39" location="F35_G!A1" display="F35_G!A1" xr:uid="{0C5D12C8-DD0E-4517-B722-D79E589CBF2C}"/>
    <hyperlink ref="A40" location="'F36'!A1" display="'F36'!A1" xr:uid="{54775290-63AE-44A1-839A-A68D2AA7F919}"/>
    <hyperlink ref="A41" location="F37_G!A1" display="F37_G!A1" xr:uid="{5681CEA8-5B6C-4B4D-9B59-BD4FCED88E8B}"/>
    <hyperlink ref="A42" location="'F38'!A1" display="'F38'!A1" xr:uid="{EB188E5D-9772-4BB3-9A9C-E741C40C594E}"/>
    <hyperlink ref="A43" location="F39_G!A1" display="F39_G!A1" xr:uid="{FBB504EC-5F1E-4FE5-BC16-865A3519D121}"/>
    <hyperlink ref="A44" location="'F40'!A1" display="'F40'!A1" xr:uid="{683D594D-0DC8-4C74-A0CC-69C8E0942665}"/>
    <hyperlink ref="A45" location="F41_G!A1" display="F41_G!A1" xr:uid="{BA921C07-693F-4425-86E1-869F17259727}"/>
    <hyperlink ref="A46" location="'F42'!A1" display="'F42'!A1" xr:uid="{A906B779-E857-4641-9097-BE0937E4F0A1}"/>
    <hyperlink ref="A47" location="F43_G!A1" display="F43_G!A1" xr:uid="{1295FA6A-2383-4E20-84A5-E33121D95BC6}"/>
    <hyperlink ref="A48" location="'F44'!A1" display="'F44'!A1" xr:uid="{C9A235AD-0780-4B1C-80D9-B0C9D151CC94}"/>
    <hyperlink ref="A49" location="F45_G!A1" display="F45_G!A1" xr:uid="{9809372B-A9A5-4964-86E9-BD6F086AE65C}"/>
    <hyperlink ref="A50" location="'F46'!A1" display="'F46'!A1" xr:uid="{4469B100-BA94-422E-A241-CBBD8582F94D}"/>
    <hyperlink ref="A51" location="'F47'!A1" display="'F47'!A1" xr:uid="{E14BBA2A-712B-44D4-9546-033683794F67}"/>
    <hyperlink ref="A52" location="'F48'!A1" display="'F48'!A1" xr:uid="{662CC066-0D18-40EA-BD2B-ED0F4241AA2E}"/>
    <hyperlink ref="A17" location="'F13'!A1" display="'F13'!A1" xr:uid="{EFC5B60F-687F-44EE-A9AF-A272ED4CE2C4}"/>
    <hyperlink ref="A19" location="'F15'!A1" display="'F15'!A1" xr:uid="{AB52F795-247F-4AEC-963E-2182BBB35BBC}"/>
    <hyperlink ref="A15" location="F11_G!A1" display="F11_G!A1" xr:uid="{BFBE08BE-463B-4A73-A965-6AEFF92BD418}"/>
    <hyperlink ref="A16" location="F12_G!A1" display="F12_G!A1" xr:uid="{77B2578F-5071-431A-96C6-D3A1A429C138}"/>
    <hyperlink ref="A18" location="F14_G!A1" display="F14_G!A1" xr:uid="{B0981D98-EFED-4E43-A860-20C8BC6A6E63}"/>
    <hyperlink ref="A20" location="F16_G!A1" display="F16_G!A1" xr:uid="{15566086-E9CC-4E1D-A614-3AB30C6B7789}"/>
  </hyperlinks>
  <pageMargins left="0.19685039370078741" right="0.11811023622047245" top="0.74803149606299213" bottom="0.74803149606299213" header="0.31496062992125984" footer="0.31496062992125984"/>
  <pageSetup paperSize="9" scale="7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0"/>
    <pageSetUpPr fitToPage="1"/>
  </sheetPr>
  <dimension ref="B1:N28"/>
  <sheetViews>
    <sheetView showGridLines="0" workbookViewId="0">
      <selection activeCell="C28" sqref="C28"/>
    </sheetView>
  </sheetViews>
  <sheetFormatPr defaultRowHeight="12.75" x14ac:dyDescent="0.2"/>
  <cols>
    <col min="1" max="1" width="2.7109375" customWidth="1"/>
    <col min="2" max="2" width="2.42578125" customWidth="1"/>
    <col min="3" max="3" width="44.42578125" customWidth="1"/>
    <col min="4" max="4" width="9" customWidth="1"/>
    <col min="5" max="5" width="2.42578125" style="26" customWidth="1"/>
    <col min="6" max="6" width="9" customWidth="1"/>
    <col min="7" max="7" width="2.42578125" style="26" customWidth="1"/>
    <col min="8" max="8" width="10.7109375" customWidth="1"/>
    <col min="9" max="9" width="10" customWidth="1"/>
    <col min="10" max="10" width="1.28515625" style="26" customWidth="1"/>
    <col min="11" max="11" width="10.7109375" customWidth="1"/>
    <col min="12" max="12" width="2.42578125" customWidth="1"/>
    <col min="13" max="13" width="2.7109375" customWidth="1"/>
    <col min="14" max="14" width="10.5703125" bestFit="1" customWidth="1"/>
  </cols>
  <sheetData>
    <row r="1" spans="2:14" ht="9.9499999999999993" customHeight="1" x14ac:dyDescent="0.2"/>
    <row r="2" spans="2:14" ht="15" customHeight="1" thickBot="1" x14ac:dyDescent="0.25">
      <c r="B2" s="1"/>
      <c r="C2" s="314" t="s">
        <v>152</v>
      </c>
      <c r="D2" s="314"/>
      <c r="E2" s="314"/>
      <c r="F2" s="314"/>
      <c r="G2" s="314"/>
      <c r="H2" s="314"/>
      <c r="I2" s="314"/>
      <c r="J2" s="314"/>
      <c r="K2" s="314"/>
      <c r="L2" s="1"/>
    </row>
    <row r="3" spans="2:14" ht="15" customHeight="1" x14ac:dyDescent="0.2">
      <c r="B3" s="44"/>
      <c r="C3" s="314"/>
      <c r="D3" s="314"/>
      <c r="E3" s="314"/>
      <c r="F3" s="314"/>
      <c r="G3" s="314"/>
      <c r="H3" s="314"/>
      <c r="I3" s="314"/>
      <c r="J3" s="314"/>
      <c r="K3" s="314"/>
      <c r="L3" s="6"/>
      <c r="N3" s="35"/>
    </row>
    <row r="4" spans="2:14" ht="15" customHeight="1" thickBot="1" x14ac:dyDescent="0.25">
      <c r="B4" s="45"/>
      <c r="C4" s="2"/>
      <c r="D4" s="2"/>
      <c r="E4" s="25"/>
      <c r="F4" s="2"/>
      <c r="G4" s="25"/>
      <c r="H4" s="2"/>
      <c r="I4" s="2"/>
      <c r="J4" s="25"/>
      <c r="K4" s="2"/>
      <c r="L4" s="7"/>
    </row>
    <row r="5" spans="2:14" ht="15" customHeight="1" x14ac:dyDescent="0.2">
      <c r="B5" s="70"/>
      <c r="C5" s="309" t="s">
        <v>117</v>
      </c>
      <c r="D5" s="312" t="s">
        <v>13</v>
      </c>
      <c r="E5" s="316"/>
      <c r="F5" s="312" t="s">
        <v>14</v>
      </c>
      <c r="G5" s="316"/>
      <c r="H5" s="309" t="s">
        <v>51</v>
      </c>
      <c r="I5" s="312" t="s">
        <v>108</v>
      </c>
      <c r="J5" s="316"/>
      <c r="K5" s="309" t="s">
        <v>50</v>
      </c>
      <c r="L5" s="7"/>
    </row>
    <row r="6" spans="2:14" ht="15" customHeight="1" thickBot="1" x14ac:dyDescent="0.25">
      <c r="B6" s="70"/>
      <c r="C6" s="311"/>
      <c r="D6" s="313"/>
      <c r="E6" s="320"/>
      <c r="F6" s="313"/>
      <c r="G6" s="320"/>
      <c r="H6" s="311"/>
      <c r="I6" s="317"/>
      <c r="J6" s="319"/>
      <c r="K6" s="311"/>
      <c r="L6" s="7"/>
    </row>
    <row r="7" spans="2:14" ht="15" customHeight="1" x14ac:dyDescent="0.2">
      <c r="B7" s="70"/>
      <c r="C7" s="311"/>
      <c r="D7" s="313"/>
      <c r="E7" s="320"/>
      <c r="F7" s="313"/>
      <c r="G7" s="320"/>
      <c r="H7" s="309" t="s">
        <v>52</v>
      </c>
      <c r="I7" s="312" t="s">
        <v>272</v>
      </c>
      <c r="J7" s="316"/>
      <c r="K7" s="309" t="s">
        <v>273</v>
      </c>
      <c r="L7" s="7"/>
    </row>
    <row r="8" spans="2:14" ht="15" customHeight="1" x14ac:dyDescent="0.2">
      <c r="B8" s="70"/>
      <c r="C8" s="310"/>
      <c r="D8" s="313"/>
      <c r="E8" s="320"/>
      <c r="F8" s="313"/>
      <c r="G8" s="320"/>
      <c r="H8" s="311"/>
      <c r="I8" s="313"/>
      <c r="J8" s="320"/>
      <c r="K8" s="311"/>
      <c r="L8" s="7"/>
    </row>
    <row r="9" spans="2:14" ht="15" customHeight="1" x14ac:dyDescent="0.2">
      <c r="B9" s="70"/>
      <c r="C9" s="60"/>
      <c r="D9" s="61"/>
      <c r="E9" s="61"/>
      <c r="F9" s="61"/>
      <c r="G9" s="61"/>
      <c r="H9" s="61"/>
      <c r="I9" s="61"/>
      <c r="J9" s="61"/>
      <c r="K9" s="61"/>
      <c r="L9" s="7"/>
      <c r="N9" s="3"/>
    </row>
    <row r="10" spans="2:14" ht="15" customHeight="1" x14ac:dyDescent="0.2">
      <c r="B10" s="70"/>
      <c r="C10" s="62"/>
      <c r="D10" s="62"/>
      <c r="E10" s="62"/>
      <c r="F10" s="62"/>
      <c r="G10" s="62"/>
      <c r="H10" s="62"/>
      <c r="I10" s="62"/>
      <c r="J10" s="62"/>
      <c r="K10" s="63"/>
      <c r="L10" s="7"/>
      <c r="N10" s="41"/>
    </row>
    <row r="11" spans="2:14" ht="15" customHeight="1" x14ac:dyDescent="0.2">
      <c r="B11" s="70"/>
      <c r="C11" s="134" t="s">
        <v>12</v>
      </c>
      <c r="D11" s="135">
        <v>4270311.0000000009</v>
      </c>
      <c r="E11" s="220"/>
      <c r="F11" s="135">
        <v>10284139.000000007</v>
      </c>
      <c r="G11" s="220"/>
      <c r="H11" s="156">
        <v>2.4082880614550102</v>
      </c>
      <c r="I11" s="135">
        <v>528817898.64736491</v>
      </c>
      <c r="J11" s="220"/>
      <c r="K11" s="221">
        <v>123.83592170391449</v>
      </c>
      <c r="L11" s="7"/>
      <c r="N11" s="4"/>
    </row>
    <row r="12" spans="2:14" ht="15" customHeight="1" x14ac:dyDescent="0.2">
      <c r="B12" s="70"/>
      <c r="C12" s="114" t="s">
        <v>24</v>
      </c>
      <c r="D12" s="176">
        <v>581300.617133338</v>
      </c>
      <c r="E12" s="127"/>
      <c r="F12" s="176">
        <v>1477621.8910402982</v>
      </c>
      <c r="G12" s="127"/>
      <c r="H12" s="150">
        <v>2.5419238299232068</v>
      </c>
      <c r="I12" s="176">
        <v>79678397.717322662</v>
      </c>
      <c r="J12" s="127"/>
      <c r="K12" s="181">
        <v>137.06917792424454</v>
      </c>
      <c r="L12" s="7"/>
      <c r="N12" s="41"/>
    </row>
    <row r="13" spans="2:14" ht="15" customHeight="1" x14ac:dyDescent="0.2">
      <c r="B13" s="70"/>
      <c r="C13" s="114" t="s">
        <v>25</v>
      </c>
      <c r="D13" s="176">
        <v>582126.29983904294</v>
      </c>
      <c r="E13" s="127"/>
      <c r="F13" s="176">
        <v>1434565.413894438</v>
      </c>
      <c r="G13" s="127"/>
      <c r="H13" s="150">
        <v>2.4643542377162708</v>
      </c>
      <c r="I13" s="176">
        <v>75990578.382784232</v>
      </c>
      <c r="J13" s="127"/>
      <c r="K13" s="181">
        <v>130.53967567484156</v>
      </c>
      <c r="L13" s="7"/>
      <c r="N13" s="4"/>
    </row>
    <row r="14" spans="2:14" ht="15" customHeight="1" x14ac:dyDescent="0.2">
      <c r="B14" s="70"/>
      <c r="C14" s="114" t="s">
        <v>26</v>
      </c>
      <c r="D14" s="176">
        <v>3106884.0830276199</v>
      </c>
      <c r="E14" s="127"/>
      <c r="F14" s="176">
        <v>7371951.6950652702</v>
      </c>
      <c r="G14" s="127"/>
      <c r="H14" s="150">
        <v>2.3727797684300453</v>
      </c>
      <c r="I14" s="176">
        <v>373148922.54725802</v>
      </c>
      <c r="J14" s="127"/>
      <c r="K14" s="181">
        <v>120.10390879585988</v>
      </c>
      <c r="L14" s="7"/>
      <c r="N14" s="4"/>
    </row>
    <row r="15" spans="2:14" ht="15" customHeight="1" x14ac:dyDescent="0.2">
      <c r="B15" s="70"/>
      <c r="C15" s="114"/>
      <c r="D15" s="176"/>
      <c r="E15" s="127"/>
      <c r="F15" s="176"/>
      <c r="G15" s="127"/>
      <c r="H15" s="150"/>
      <c r="I15" s="176"/>
      <c r="J15" s="127"/>
      <c r="K15" s="181"/>
      <c r="L15" s="7"/>
      <c r="N15" s="4"/>
    </row>
    <row r="16" spans="2:14" ht="21" customHeight="1" x14ac:dyDescent="0.2">
      <c r="B16" s="70"/>
      <c r="C16" s="134" t="s">
        <v>128</v>
      </c>
      <c r="D16" s="135">
        <v>2345249.0060723061</v>
      </c>
      <c r="E16" s="220"/>
      <c r="F16" s="135">
        <v>5909936.5408854503</v>
      </c>
      <c r="G16" s="220"/>
      <c r="H16" s="156">
        <v>2.5199612175864798</v>
      </c>
      <c r="I16" s="135">
        <v>324066077.94338882</v>
      </c>
      <c r="J16" s="220"/>
      <c r="K16" s="221">
        <v>138.17981677183047</v>
      </c>
      <c r="L16" s="7"/>
      <c r="N16" s="4"/>
    </row>
    <row r="17" spans="2:14" ht="15" customHeight="1" x14ac:dyDescent="0.2">
      <c r="B17" s="70"/>
      <c r="C17" s="114" t="s">
        <v>24</v>
      </c>
      <c r="D17" s="176">
        <v>503389.146672373</v>
      </c>
      <c r="E17" s="127"/>
      <c r="F17" s="176">
        <v>1287788.15969749</v>
      </c>
      <c r="G17" s="127"/>
      <c r="H17" s="150">
        <v>2.5582358463831505</v>
      </c>
      <c r="I17" s="176">
        <v>69812710.815172002</v>
      </c>
      <c r="J17" s="127"/>
      <c r="K17" s="181">
        <v>138.68537149969401</v>
      </c>
      <c r="L17" s="7"/>
      <c r="N17" s="4"/>
    </row>
    <row r="18" spans="2:14" ht="15" customHeight="1" x14ac:dyDescent="0.2">
      <c r="B18" s="70"/>
      <c r="C18" s="114" t="s">
        <v>25</v>
      </c>
      <c r="D18" s="176">
        <v>542476.04382180294</v>
      </c>
      <c r="E18" s="127"/>
      <c r="F18" s="176">
        <v>1344864.6721242401</v>
      </c>
      <c r="G18" s="127"/>
      <c r="H18" s="150">
        <v>2.4791226957222325</v>
      </c>
      <c r="I18" s="176">
        <v>71293581.012612805</v>
      </c>
      <c r="J18" s="127"/>
      <c r="K18" s="181">
        <v>131.42254266260633</v>
      </c>
      <c r="L18" s="7"/>
      <c r="N18" s="4"/>
    </row>
    <row r="19" spans="2:14" ht="15" customHeight="1" x14ac:dyDescent="0.2">
      <c r="B19" s="70"/>
      <c r="C19" s="114" t="s">
        <v>26</v>
      </c>
      <c r="D19" s="176">
        <v>1299383.8155781301</v>
      </c>
      <c r="E19" s="127"/>
      <c r="F19" s="176">
        <v>3277283.70906372</v>
      </c>
      <c r="G19" s="127"/>
      <c r="H19" s="150">
        <v>2.5221829530065141</v>
      </c>
      <c r="I19" s="176">
        <v>182959786.11560401</v>
      </c>
      <c r="J19" s="127"/>
      <c r="K19" s="181">
        <v>140.80503691220778</v>
      </c>
      <c r="L19" s="7"/>
      <c r="N19" s="4"/>
    </row>
    <row r="20" spans="2:14" ht="15" customHeight="1" x14ac:dyDescent="0.2">
      <c r="B20" s="70"/>
      <c r="C20" s="114"/>
      <c r="D20" s="176"/>
      <c r="E20" s="127"/>
      <c r="F20" s="176"/>
      <c r="G20" s="127"/>
      <c r="H20" s="150"/>
      <c r="I20" s="176"/>
      <c r="J20" s="127"/>
      <c r="K20" s="181"/>
      <c r="L20" s="7"/>
      <c r="N20" s="4"/>
    </row>
    <row r="21" spans="2:14" ht="21" customHeight="1" x14ac:dyDescent="0.2">
      <c r="B21" s="70"/>
      <c r="C21" s="134" t="s">
        <v>129</v>
      </c>
      <c r="D21" s="135">
        <v>1925061.9939276951</v>
      </c>
      <c r="E21" s="220"/>
      <c r="F21" s="135">
        <v>4374202.4591145562</v>
      </c>
      <c r="G21" s="220"/>
      <c r="H21" s="156">
        <v>2.2722397891144746</v>
      </c>
      <c r="I21" s="135">
        <v>204751820.70397609</v>
      </c>
      <c r="J21" s="220"/>
      <c r="K21" s="221">
        <v>106.36115686135484</v>
      </c>
      <c r="L21" s="7"/>
      <c r="N21" s="4"/>
    </row>
    <row r="22" spans="2:14" ht="15" customHeight="1" x14ac:dyDescent="0.2">
      <c r="B22" s="70"/>
      <c r="C22" s="114" t="s">
        <v>24</v>
      </c>
      <c r="D22" s="176">
        <v>77911.470460965007</v>
      </c>
      <c r="E22" s="127"/>
      <c r="F22" s="176">
        <v>189833.73134280799</v>
      </c>
      <c r="G22" s="127"/>
      <c r="H22" s="150">
        <v>2.4365312349985486</v>
      </c>
      <c r="I22" s="176">
        <v>9865686.9021506608</v>
      </c>
      <c r="J22" s="127"/>
      <c r="K22" s="181">
        <v>126.62688617966131</v>
      </c>
      <c r="L22" s="7"/>
      <c r="N22" s="4"/>
    </row>
    <row r="23" spans="2:14" ht="15" customHeight="1" x14ac:dyDescent="0.2">
      <c r="B23" s="70"/>
      <c r="C23" s="114" t="s">
        <v>25</v>
      </c>
      <c r="D23" s="176">
        <v>39650.256017239997</v>
      </c>
      <c r="E23" s="127"/>
      <c r="F23" s="176">
        <v>89700.741770197899</v>
      </c>
      <c r="G23" s="127"/>
      <c r="H23" s="150">
        <v>2.2622991824112275</v>
      </c>
      <c r="I23" s="176">
        <v>4696997.3701714296</v>
      </c>
      <c r="J23" s="127"/>
      <c r="K23" s="181">
        <v>118.46070724307978</v>
      </c>
      <c r="L23" s="7"/>
      <c r="N23" s="4"/>
    </row>
    <row r="24" spans="2:14" ht="15" customHeight="1" x14ac:dyDescent="0.2">
      <c r="B24" s="70"/>
      <c r="C24" s="114" t="s">
        <v>26</v>
      </c>
      <c r="D24" s="176">
        <v>1807500.26744949</v>
      </c>
      <c r="E24" s="127"/>
      <c r="F24" s="176">
        <v>4094667.9860015502</v>
      </c>
      <c r="G24" s="127"/>
      <c r="H24" s="150">
        <v>2.2653761439158262</v>
      </c>
      <c r="I24" s="176">
        <v>190189136.43165401</v>
      </c>
      <c r="J24" s="127"/>
      <c r="K24" s="181">
        <v>105.22218992532945</v>
      </c>
      <c r="L24" s="7"/>
      <c r="N24" s="4"/>
    </row>
    <row r="25" spans="2:14" ht="15" customHeight="1" x14ac:dyDescent="0.2">
      <c r="B25" s="70"/>
      <c r="C25" s="64"/>
      <c r="D25" s="64"/>
      <c r="E25" s="64"/>
      <c r="F25" s="64"/>
      <c r="G25" s="64"/>
      <c r="H25" s="64"/>
      <c r="I25" s="64"/>
      <c r="J25" s="64"/>
      <c r="K25" s="64"/>
      <c r="L25" s="7"/>
    </row>
    <row r="26" spans="2:14" ht="15" customHeight="1" thickBot="1" x14ac:dyDescent="0.25">
      <c r="B26" s="92" t="s">
        <v>148</v>
      </c>
      <c r="C26" s="66"/>
      <c r="D26" s="66"/>
      <c r="E26" s="71"/>
      <c r="F26" s="66"/>
      <c r="G26" s="71"/>
      <c r="H26" s="66"/>
      <c r="I26" s="66"/>
      <c r="J26" s="71"/>
      <c r="K26" s="66"/>
      <c r="L26" s="8"/>
    </row>
    <row r="27" spans="2:14" ht="15" customHeight="1" x14ac:dyDescent="0.2">
      <c r="B27" s="199"/>
      <c r="C27" s="200"/>
      <c r="D27" s="200"/>
      <c r="E27" s="201"/>
      <c r="F27" s="200"/>
      <c r="G27" s="201"/>
      <c r="H27" s="200"/>
      <c r="I27" s="200"/>
      <c r="J27" s="201"/>
      <c r="K27" s="200"/>
      <c r="L27" s="1"/>
    </row>
    <row r="28" spans="2:14" x14ac:dyDescent="0.2">
      <c r="C28" s="195" t="s">
        <v>245</v>
      </c>
      <c r="E28" s="39"/>
      <c r="F28" s="40"/>
      <c r="G28"/>
      <c r="J28" s="3"/>
    </row>
  </sheetData>
  <mergeCells count="10">
    <mergeCell ref="H7:H8"/>
    <mergeCell ref="C2:K3"/>
    <mergeCell ref="H5:H6"/>
    <mergeCell ref="K5:K6"/>
    <mergeCell ref="K7:K8"/>
    <mergeCell ref="D5:E8"/>
    <mergeCell ref="F5:G8"/>
    <mergeCell ref="I5:J6"/>
    <mergeCell ref="I7:J8"/>
    <mergeCell ref="C5:C8"/>
  </mergeCells>
  <hyperlinks>
    <hyperlink ref="C28" location="Indice!A1" display="Voltar ao Índice" xr:uid="{4FB0D809-B7B3-4CAE-8FF2-DCF535C8CDBF}"/>
  </hyperlinks>
  <pageMargins left="0.78740157480314965" right="0.78740157480314965" top="0.78740157480314965" bottom="0.78740157480314965" header="0" footer="0"/>
  <pageSetup paperSize="9" scale="7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0"/>
    <pageSetUpPr fitToPage="1"/>
  </sheetPr>
  <dimension ref="B1:O25"/>
  <sheetViews>
    <sheetView showGridLines="0" workbookViewId="0">
      <selection activeCell="C17" sqref="C17"/>
    </sheetView>
  </sheetViews>
  <sheetFormatPr defaultRowHeight="12.75" x14ac:dyDescent="0.2"/>
  <cols>
    <col min="1" max="1" width="2.7109375" customWidth="1"/>
    <col min="2" max="2" width="2.42578125" customWidth="1"/>
    <col min="3" max="3" width="52.7109375" customWidth="1"/>
    <col min="4" max="4" width="12.7109375" customWidth="1"/>
    <col min="5" max="5" width="11.85546875" customWidth="1"/>
    <col min="6" max="6" width="2.42578125" customWidth="1"/>
    <col min="7" max="7" width="2.7109375" customWidth="1"/>
  </cols>
  <sheetData>
    <row r="1" spans="2:11" ht="9.9499999999999993" customHeight="1" x14ac:dyDescent="0.2"/>
    <row r="2" spans="2:11" ht="15" customHeight="1" thickBot="1" x14ac:dyDescent="0.25">
      <c r="B2" s="1"/>
      <c r="C2" s="314" t="s">
        <v>154</v>
      </c>
      <c r="D2" s="314"/>
      <c r="E2" s="314"/>
      <c r="F2" s="21"/>
    </row>
    <row r="3" spans="2:11" ht="15" customHeight="1" x14ac:dyDescent="0.2">
      <c r="B3" s="44"/>
      <c r="C3" s="314"/>
      <c r="D3" s="314"/>
      <c r="E3" s="314"/>
      <c r="F3" s="6"/>
    </row>
    <row r="4" spans="2:11" ht="15" customHeight="1" thickBot="1" x14ac:dyDescent="0.25">
      <c r="B4" s="45"/>
      <c r="C4" s="2"/>
      <c r="D4" s="2"/>
      <c r="E4" s="2"/>
      <c r="F4" s="7"/>
    </row>
    <row r="5" spans="2:11" ht="15" customHeight="1" x14ac:dyDescent="0.2">
      <c r="B5" s="70"/>
      <c r="C5" s="309" t="s">
        <v>27</v>
      </c>
      <c r="D5" s="309" t="s">
        <v>13</v>
      </c>
      <c r="E5" s="322" t="s">
        <v>278</v>
      </c>
      <c r="F5" s="59"/>
    </row>
    <row r="6" spans="2:11" ht="15" customHeight="1" x14ac:dyDescent="0.2">
      <c r="B6" s="70"/>
      <c r="C6" s="310"/>
      <c r="D6" s="311"/>
      <c r="E6" s="323"/>
      <c r="F6" s="59"/>
    </row>
    <row r="7" spans="2:11" ht="15" customHeight="1" x14ac:dyDescent="0.2">
      <c r="B7" s="70"/>
      <c r="C7" s="49"/>
      <c r="D7" s="50"/>
      <c r="E7" s="50"/>
      <c r="F7" s="59"/>
    </row>
    <row r="8" spans="2:11" ht="15" customHeight="1" x14ac:dyDescent="0.2">
      <c r="B8" s="70"/>
      <c r="C8" s="51"/>
      <c r="D8" s="51"/>
      <c r="E8" s="51"/>
      <c r="F8" s="59"/>
    </row>
    <row r="9" spans="2:11" ht="15" customHeight="1" x14ac:dyDescent="0.2">
      <c r="B9" s="70"/>
      <c r="C9" s="134" t="s">
        <v>29</v>
      </c>
      <c r="D9" s="176"/>
      <c r="E9" s="185"/>
      <c r="F9" s="59"/>
    </row>
    <row r="10" spans="2:11" ht="15" customHeight="1" x14ac:dyDescent="0.2">
      <c r="B10" s="70"/>
      <c r="C10" s="114" t="s">
        <v>30</v>
      </c>
      <c r="D10" s="176">
        <v>3871561.279157416</v>
      </c>
      <c r="E10" s="150">
        <v>90.7</v>
      </c>
      <c r="F10" s="59"/>
    </row>
    <row r="11" spans="2:11" ht="15" customHeight="1" x14ac:dyDescent="0.2">
      <c r="B11" s="70"/>
      <c r="C11" s="183" t="s">
        <v>137</v>
      </c>
      <c r="D11" s="176">
        <v>1189524.028114127</v>
      </c>
      <c r="E11" s="150">
        <v>27.9</v>
      </c>
      <c r="F11" s="59"/>
    </row>
    <row r="12" spans="2:11" ht="15" customHeight="1" x14ac:dyDescent="0.3">
      <c r="B12" s="70"/>
      <c r="C12" s="183" t="s">
        <v>138</v>
      </c>
      <c r="D12" s="176">
        <v>505204.63712052512</v>
      </c>
      <c r="E12" s="150">
        <v>11.8</v>
      </c>
      <c r="F12" s="59"/>
      <c r="K12" s="227"/>
    </row>
    <row r="13" spans="2:11" ht="15" customHeight="1" x14ac:dyDescent="0.2">
      <c r="B13" s="70"/>
      <c r="C13" s="183" t="s">
        <v>139</v>
      </c>
      <c r="D13" s="176">
        <v>2241870.7353873863</v>
      </c>
      <c r="E13" s="150">
        <v>52.5</v>
      </c>
      <c r="F13" s="59"/>
    </row>
    <row r="14" spans="2:11" ht="15" customHeight="1" x14ac:dyDescent="0.2">
      <c r="B14" s="70"/>
      <c r="C14" s="114"/>
      <c r="D14" s="176"/>
      <c r="E14" s="150"/>
      <c r="F14" s="59"/>
    </row>
    <row r="15" spans="2:11" ht="15" customHeight="1" x14ac:dyDescent="0.2">
      <c r="B15" s="70"/>
      <c r="C15" s="134" t="s">
        <v>4</v>
      </c>
      <c r="D15" s="176"/>
      <c r="E15" s="150"/>
      <c r="F15" s="59"/>
    </row>
    <row r="16" spans="2:11" ht="15" customHeight="1" x14ac:dyDescent="0.2">
      <c r="B16" s="70"/>
      <c r="C16" s="114" t="s">
        <v>377</v>
      </c>
      <c r="D16" s="176">
        <v>4256799.6587091507</v>
      </c>
      <c r="E16" s="150">
        <v>99.7</v>
      </c>
      <c r="F16" s="59"/>
    </row>
    <row r="17" spans="2:15" ht="15" customHeight="1" x14ac:dyDescent="0.2">
      <c r="B17" s="102"/>
      <c r="C17" s="114" t="s">
        <v>126</v>
      </c>
      <c r="D17" s="176">
        <v>101383.05020195933</v>
      </c>
      <c r="E17" s="150">
        <v>2.4</v>
      </c>
      <c r="F17" s="59"/>
      <c r="G17" s="96"/>
      <c r="H17" s="97"/>
      <c r="I17" s="95"/>
      <c r="J17" s="96"/>
      <c r="K17" s="94"/>
      <c r="L17" s="97"/>
      <c r="M17" s="74"/>
      <c r="N17" s="99"/>
      <c r="O17" s="4"/>
    </row>
    <row r="18" spans="2:15" ht="15" customHeight="1" x14ac:dyDescent="0.2">
      <c r="B18" s="102"/>
      <c r="C18" s="183" t="s">
        <v>127</v>
      </c>
      <c r="D18" s="176">
        <v>91327.699807507655</v>
      </c>
      <c r="E18" s="150">
        <v>2.1</v>
      </c>
      <c r="F18" s="59"/>
      <c r="G18" s="96"/>
      <c r="H18" s="97"/>
      <c r="I18" s="95"/>
      <c r="J18" s="96"/>
      <c r="K18" s="94"/>
      <c r="L18" s="97"/>
      <c r="M18" s="74"/>
      <c r="N18" s="99"/>
      <c r="O18" s="4"/>
    </row>
    <row r="19" spans="2:15" ht="15" customHeight="1" x14ac:dyDescent="0.2">
      <c r="B19" s="102"/>
      <c r="C19" s="114" t="s">
        <v>275</v>
      </c>
      <c r="D19" s="176">
        <v>1015454.3232723997</v>
      </c>
      <c r="E19" s="150">
        <v>23.8</v>
      </c>
      <c r="F19" s="59"/>
      <c r="G19" s="98"/>
      <c r="H19" s="98"/>
      <c r="I19" s="98"/>
      <c r="J19" s="98"/>
      <c r="K19" s="98"/>
      <c r="L19" s="98"/>
      <c r="M19" s="74"/>
      <c r="N19" s="99"/>
    </row>
    <row r="20" spans="2:15" ht="15" customHeight="1" x14ac:dyDescent="0.2">
      <c r="B20" s="102"/>
      <c r="C20" s="171"/>
      <c r="D20" s="88"/>
      <c r="E20" s="215"/>
      <c r="F20" s="59"/>
      <c r="G20" s="171"/>
      <c r="H20" s="171"/>
      <c r="I20" s="171"/>
      <c r="J20" s="171"/>
      <c r="K20" s="171"/>
      <c r="L20" s="171"/>
      <c r="M20" s="74"/>
      <c r="N20" s="99"/>
    </row>
    <row r="21" spans="2:15" ht="15" customHeight="1" x14ac:dyDescent="0.2">
      <c r="B21" s="158" t="s">
        <v>256</v>
      </c>
      <c r="C21" s="223"/>
      <c r="D21" s="87"/>
      <c r="E21" s="16"/>
      <c r="F21" s="59"/>
      <c r="M21" s="100"/>
      <c r="N21" s="100"/>
    </row>
    <row r="22" spans="2:15" ht="18.75" customHeight="1" x14ac:dyDescent="0.2">
      <c r="B22" s="324" t="s">
        <v>257</v>
      </c>
      <c r="C22" s="325"/>
      <c r="D22" s="325"/>
      <c r="E22" s="325"/>
      <c r="F22" s="59"/>
    </row>
    <row r="23" spans="2:15" s="86" customFormat="1" ht="18" customHeight="1" thickBot="1" x14ac:dyDescent="0.25">
      <c r="B23" s="54" t="s">
        <v>148</v>
      </c>
      <c r="C23" s="66"/>
      <c r="D23" s="66"/>
      <c r="E23" s="66"/>
      <c r="F23" s="222"/>
    </row>
    <row r="24" spans="2:15" ht="15" customHeight="1" x14ac:dyDescent="0.2">
      <c r="B24" s="199"/>
      <c r="C24" s="200"/>
      <c r="D24" s="200"/>
      <c r="E24" s="200"/>
      <c r="F24" s="74"/>
    </row>
    <row r="25" spans="2:15" x14ac:dyDescent="0.2">
      <c r="C25" s="195" t="s">
        <v>245</v>
      </c>
      <c r="E25" s="39"/>
      <c r="F25" s="40"/>
      <c r="J25" s="3"/>
    </row>
  </sheetData>
  <mergeCells count="5">
    <mergeCell ref="C2:E3"/>
    <mergeCell ref="C5:C6"/>
    <mergeCell ref="D5:D6"/>
    <mergeCell ref="E5:E6"/>
    <mergeCell ref="B22:E22"/>
  </mergeCells>
  <hyperlinks>
    <hyperlink ref="C25" location="Indice!A1" display="Voltar ao Índice" xr:uid="{D29F12A6-0834-4590-ABD2-4D07B6655A8A}"/>
  </hyperlinks>
  <pageMargins left="0.78740157480314965" right="0.78740157480314965" top="0.78740157480314965" bottom="0.78740157480314965" header="0" footer="0"/>
  <pageSetup paperSize="9" scale="99" orientation="portrait" horizontalDpi="300" verticalDpi="300" r:id="rId1"/>
  <ignoredErrors>
    <ignoredError sqref="E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0"/>
    <pageSetUpPr fitToPage="1"/>
  </sheetPr>
  <dimension ref="A1:O27"/>
  <sheetViews>
    <sheetView showGridLines="0" workbookViewId="0">
      <selection activeCell="C19" sqref="C19"/>
    </sheetView>
  </sheetViews>
  <sheetFormatPr defaultRowHeight="12.75" x14ac:dyDescent="0.2"/>
  <cols>
    <col min="1" max="1" width="2.7109375" customWidth="1"/>
    <col min="2" max="2" width="2.42578125" customWidth="1"/>
    <col min="3" max="3" width="50.5703125" customWidth="1"/>
    <col min="4" max="4" width="10.7109375" customWidth="1"/>
    <col min="5" max="5" width="4.42578125" customWidth="1"/>
    <col min="6" max="6" width="9" customWidth="1"/>
    <col min="7" max="7" width="2.140625" style="26" customWidth="1"/>
    <col min="8" max="8" width="4.140625" customWidth="1"/>
    <col min="9" max="9" width="2.140625" style="26" customWidth="1"/>
    <col min="10" max="10" width="8.85546875" customWidth="1"/>
    <col min="11" max="11" width="2" style="26" customWidth="1"/>
    <col min="12" max="12" width="4.7109375" customWidth="1"/>
    <col min="13" max="13" width="1.42578125" style="26" customWidth="1"/>
    <col min="14" max="14" width="2.42578125" customWidth="1"/>
    <col min="15" max="15" width="2.7109375" customWidth="1"/>
  </cols>
  <sheetData>
    <row r="1" spans="2:15" ht="9.9499999999999993" customHeight="1" x14ac:dyDescent="0.2"/>
    <row r="2" spans="2:15" ht="15" customHeight="1" thickBot="1" x14ac:dyDescent="0.25">
      <c r="B2" s="1"/>
      <c r="C2" s="314" t="s">
        <v>274</v>
      </c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1"/>
    </row>
    <row r="3" spans="2:15" ht="15" customHeight="1" x14ac:dyDescent="0.2">
      <c r="B3" s="4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6"/>
    </row>
    <row r="4" spans="2:15" ht="15" customHeight="1" thickBot="1" x14ac:dyDescent="0.25">
      <c r="B4" s="45"/>
      <c r="C4" s="2"/>
      <c r="D4" s="2"/>
      <c r="E4" s="2"/>
      <c r="F4" s="2"/>
      <c r="G4" s="25"/>
      <c r="H4" s="2"/>
      <c r="I4" s="25"/>
      <c r="J4" s="2"/>
      <c r="K4" s="25"/>
      <c r="L4" s="2"/>
      <c r="M4" s="25"/>
      <c r="N4" s="7"/>
    </row>
    <row r="5" spans="2:15" ht="15" customHeight="1" x14ac:dyDescent="0.2">
      <c r="B5" s="70"/>
      <c r="C5" s="320" t="s">
        <v>27</v>
      </c>
      <c r="D5" s="312" t="s">
        <v>21</v>
      </c>
      <c r="E5" s="316"/>
      <c r="F5" s="312" t="s">
        <v>22</v>
      </c>
      <c r="G5" s="315"/>
      <c r="H5" s="315"/>
      <c r="I5" s="316"/>
      <c r="J5" s="312" t="s">
        <v>23</v>
      </c>
      <c r="K5" s="315"/>
      <c r="L5" s="315"/>
      <c r="M5" s="316"/>
      <c r="N5" s="59"/>
      <c r="O5" s="73"/>
    </row>
    <row r="6" spans="2:15" ht="15" customHeight="1" thickBot="1" x14ac:dyDescent="0.25">
      <c r="B6" s="70"/>
      <c r="C6" s="320"/>
      <c r="D6" s="317"/>
      <c r="E6" s="319"/>
      <c r="F6" s="317"/>
      <c r="G6" s="318"/>
      <c r="H6" s="318"/>
      <c r="I6" s="319"/>
      <c r="J6" s="317"/>
      <c r="K6" s="318"/>
      <c r="L6" s="318"/>
      <c r="M6" s="319"/>
      <c r="N6" s="59"/>
      <c r="O6" s="73"/>
    </row>
    <row r="7" spans="2:15" ht="15" customHeight="1" x14ac:dyDescent="0.2">
      <c r="B7" s="70"/>
      <c r="C7" s="320"/>
      <c r="D7" s="309" t="s">
        <v>13</v>
      </c>
      <c r="E7" s="322" t="s">
        <v>278</v>
      </c>
      <c r="F7" s="312" t="s">
        <v>13</v>
      </c>
      <c r="G7" s="316"/>
      <c r="H7" s="329" t="s">
        <v>279</v>
      </c>
      <c r="I7" s="330"/>
      <c r="J7" s="312" t="s">
        <v>13</v>
      </c>
      <c r="K7" s="316"/>
      <c r="L7" s="329" t="s">
        <v>279</v>
      </c>
      <c r="M7" s="330"/>
      <c r="N7" s="59"/>
      <c r="O7" s="73"/>
    </row>
    <row r="8" spans="2:15" ht="15" customHeight="1" x14ac:dyDescent="0.2">
      <c r="B8" s="70"/>
      <c r="C8" s="321"/>
      <c r="D8" s="311"/>
      <c r="E8" s="323"/>
      <c r="F8" s="313"/>
      <c r="G8" s="320"/>
      <c r="H8" s="331"/>
      <c r="I8" s="332"/>
      <c r="J8" s="313"/>
      <c r="K8" s="320"/>
      <c r="L8" s="331"/>
      <c r="M8" s="332"/>
      <c r="N8" s="59"/>
      <c r="O8" s="73"/>
    </row>
    <row r="9" spans="2:15" ht="15" customHeight="1" x14ac:dyDescent="0.2">
      <c r="B9" s="70"/>
      <c r="C9" s="49"/>
      <c r="D9" s="50"/>
      <c r="E9" s="50"/>
      <c r="F9" s="50"/>
      <c r="G9" s="50"/>
      <c r="H9" s="50"/>
      <c r="I9" s="50"/>
      <c r="J9" s="50"/>
      <c r="K9" s="50"/>
      <c r="L9" s="50"/>
      <c r="M9" s="50"/>
      <c r="N9" s="59"/>
      <c r="O9" s="73"/>
    </row>
    <row r="10" spans="2:15" ht="15" customHeight="1" x14ac:dyDescent="0.2">
      <c r="B10" s="70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9"/>
      <c r="O10" s="73"/>
    </row>
    <row r="11" spans="2:15" ht="15" customHeight="1" x14ac:dyDescent="0.2">
      <c r="B11" s="70"/>
      <c r="C11" s="134" t="s">
        <v>29</v>
      </c>
      <c r="D11" s="224"/>
      <c r="E11" s="185"/>
      <c r="F11" s="224"/>
      <c r="G11" s="225"/>
      <c r="H11" s="185"/>
      <c r="I11" s="226"/>
      <c r="J11" s="224"/>
      <c r="K11" s="225"/>
      <c r="L11" s="185"/>
      <c r="M11" s="226"/>
      <c r="N11" s="59"/>
      <c r="O11" s="73"/>
    </row>
    <row r="12" spans="2:15" ht="15" customHeight="1" x14ac:dyDescent="0.2">
      <c r="B12" s="70"/>
      <c r="C12" s="114" t="s">
        <v>30</v>
      </c>
      <c r="D12" s="224">
        <v>3698565.1470216606</v>
      </c>
      <c r="E12" s="185">
        <v>90.5</v>
      </c>
      <c r="F12" s="224">
        <v>85767.408323129726</v>
      </c>
      <c r="G12" s="225"/>
      <c r="H12" s="185">
        <v>97.4</v>
      </c>
      <c r="I12" s="226"/>
      <c r="J12" s="224">
        <v>87228.723812625933</v>
      </c>
      <c r="K12" s="225"/>
      <c r="L12" s="185">
        <v>91.7</v>
      </c>
      <c r="M12" s="226"/>
      <c r="N12" s="59"/>
      <c r="O12" s="73"/>
    </row>
    <row r="13" spans="2:15" ht="15" customHeight="1" x14ac:dyDescent="0.2">
      <c r="B13" s="70"/>
      <c r="C13" s="183" t="s">
        <v>137</v>
      </c>
      <c r="D13" s="224">
        <v>1189524.028114127</v>
      </c>
      <c r="E13" s="185">
        <v>29.1</v>
      </c>
      <c r="F13" s="224" t="s">
        <v>31</v>
      </c>
      <c r="G13" s="225"/>
      <c r="H13" s="224" t="s">
        <v>31</v>
      </c>
      <c r="I13" s="225"/>
      <c r="J13" s="224" t="s">
        <v>31</v>
      </c>
      <c r="K13" s="225"/>
      <c r="L13" s="224" t="s">
        <v>31</v>
      </c>
      <c r="M13" s="225"/>
      <c r="N13" s="59"/>
      <c r="O13" s="73"/>
    </row>
    <row r="14" spans="2:15" ht="15" customHeight="1" x14ac:dyDescent="0.2">
      <c r="B14" s="70"/>
      <c r="C14" s="183" t="s">
        <v>138</v>
      </c>
      <c r="D14" s="224">
        <v>479987.64697275538</v>
      </c>
      <c r="E14" s="185">
        <v>11.7</v>
      </c>
      <c r="F14" s="224">
        <v>6456.9293694845601</v>
      </c>
      <c r="G14" s="127"/>
      <c r="H14" s="185">
        <v>7.3</v>
      </c>
      <c r="I14" s="127"/>
      <c r="J14" s="224">
        <v>18760.060778285169</v>
      </c>
      <c r="K14" s="127"/>
      <c r="L14" s="185">
        <v>19.7</v>
      </c>
      <c r="M14" s="127"/>
      <c r="N14" s="59"/>
      <c r="O14" s="73"/>
    </row>
    <row r="15" spans="2:15" ht="15" customHeight="1" x14ac:dyDescent="0.2">
      <c r="B15" s="70"/>
      <c r="C15" s="183" t="s">
        <v>139</v>
      </c>
      <c r="D15" s="224">
        <v>2094403.9373148128</v>
      </c>
      <c r="E15" s="185">
        <v>51.2</v>
      </c>
      <c r="F15" s="224">
        <v>79276.008016878448</v>
      </c>
      <c r="G15" s="225"/>
      <c r="H15" s="185">
        <v>90</v>
      </c>
      <c r="I15" s="226"/>
      <c r="J15" s="224">
        <v>68190.790055695164</v>
      </c>
      <c r="K15" s="225"/>
      <c r="L15" s="185">
        <v>71.7</v>
      </c>
      <c r="M15" s="226"/>
      <c r="N15" s="59"/>
      <c r="O15" s="73"/>
    </row>
    <row r="16" spans="2:15" ht="15" customHeight="1" x14ac:dyDescent="0.2">
      <c r="B16" s="70"/>
      <c r="C16" s="114"/>
      <c r="D16" s="224"/>
      <c r="E16" s="185"/>
      <c r="F16" s="224"/>
      <c r="G16" s="225"/>
      <c r="H16" s="185"/>
      <c r="I16" s="226"/>
      <c r="J16" s="224"/>
      <c r="K16" s="225"/>
      <c r="L16" s="185"/>
      <c r="M16" s="226"/>
      <c r="N16" s="59"/>
      <c r="O16" s="73"/>
    </row>
    <row r="17" spans="1:15" ht="15" customHeight="1" x14ac:dyDescent="0.2">
      <c r="B17" s="70"/>
      <c r="C17" s="134" t="s">
        <v>4</v>
      </c>
      <c r="D17" s="224"/>
      <c r="E17" s="185"/>
      <c r="F17" s="224"/>
      <c r="G17" s="225"/>
      <c r="H17" s="185"/>
      <c r="I17" s="226"/>
      <c r="J17" s="224"/>
      <c r="K17" s="225"/>
      <c r="L17" s="185"/>
      <c r="M17" s="226"/>
      <c r="N17" s="59"/>
      <c r="O17" s="73"/>
    </row>
    <row r="18" spans="1:15" ht="15" customHeight="1" x14ac:dyDescent="0.2">
      <c r="B18" s="70"/>
      <c r="C18" s="114" t="s">
        <v>377</v>
      </c>
      <c r="D18" s="224">
        <v>4074119.8526767967</v>
      </c>
      <c r="E18" s="185">
        <v>99.7</v>
      </c>
      <c r="F18" s="224">
        <v>87834.139414595207</v>
      </c>
      <c r="G18" s="225"/>
      <c r="H18" s="185">
        <v>99.7</v>
      </c>
      <c r="I18" s="226"/>
      <c r="J18" s="224">
        <v>94845.666617759038</v>
      </c>
      <c r="K18" s="225"/>
      <c r="L18" s="185">
        <v>99.7</v>
      </c>
      <c r="M18" s="226"/>
      <c r="N18" s="59"/>
      <c r="O18" s="73"/>
    </row>
    <row r="19" spans="1:15" ht="15" customHeight="1" x14ac:dyDescent="0.2">
      <c r="B19" s="102"/>
      <c r="C19" s="114" t="s">
        <v>126</v>
      </c>
      <c r="D19" s="224">
        <v>99685.20249626672</v>
      </c>
      <c r="E19" s="185">
        <v>2.4</v>
      </c>
      <c r="F19" s="224">
        <v>559.58626964072789</v>
      </c>
      <c r="G19" s="127" t="s">
        <v>47</v>
      </c>
      <c r="H19" s="185">
        <v>0.6</v>
      </c>
      <c r="I19" s="226"/>
      <c r="J19" s="224">
        <v>1138.2614360518821</v>
      </c>
      <c r="K19" s="127" t="s">
        <v>47</v>
      </c>
      <c r="L19" s="185">
        <v>1.2</v>
      </c>
      <c r="M19" s="226"/>
      <c r="N19" s="59"/>
      <c r="O19" s="73"/>
    </row>
    <row r="20" spans="1:15" ht="15" customHeight="1" x14ac:dyDescent="0.2">
      <c r="B20" s="102"/>
      <c r="C20" s="183" t="s">
        <v>127</v>
      </c>
      <c r="D20" s="224">
        <v>89905.730848082778</v>
      </c>
      <c r="E20" s="185">
        <v>2.2000000000000002</v>
      </c>
      <c r="F20" s="224">
        <v>451.41633882679884</v>
      </c>
      <c r="G20" s="127" t="s">
        <v>47</v>
      </c>
      <c r="H20" s="185">
        <v>0.5</v>
      </c>
      <c r="I20" s="226"/>
      <c r="J20" s="224">
        <v>970.55262059808081</v>
      </c>
      <c r="K20" s="127" t="s">
        <v>47</v>
      </c>
      <c r="L20" s="185">
        <v>1</v>
      </c>
      <c r="M20" s="226"/>
      <c r="N20" s="59"/>
      <c r="O20" s="73"/>
    </row>
    <row r="21" spans="1:15" ht="15" customHeight="1" x14ac:dyDescent="0.2">
      <c r="B21" s="102"/>
      <c r="C21" s="114" t="s">
        <v>277</v>
      </c>
      <c r="D21" s="224">
        <v>997331.81039761018</v>
      </c>
      <c r="E21" s="185">
        <v>24.4</v>
      </c>
      <c r="F21" s="224">
        <v>9931.9670092198612</v>
      </c>
      <c r="G21" s="225"/>
      <c r="H21" s="185">
        <v>11.3</v>
      </c>
      <c r="I21" s="226"/>
      <c r="J21" s="224">
        <v>8190.5458655696857</v>
      </c>
      <c r="K21" s="225"/>
      <c r="L21" s="185">
        <v>8.6</v>
      </c>
      <c r="M21" s="226"/>
      <c r="N21" s="59"/>
      <c r="O21" s="73"/>
    </row>
    <row r="22" spans="1:15" ht="15" customHeight="1" x14ac:dyDescent="0.2">
      <c r="B22" s="53"/>
      <c r="C22" s="103"/>
      <c r="D22" s="103"/>
      <c r="E22" s="103"/>
      <c r="F22" s="104"/>
      <c r="G22" s="105"/>
      <c r="H22" s="105"/>
      <c r="I22" s="105"/>
      <c r="J22" s="105"/>
      <c r="K22" s="105"/>
      <c r="L22" s="105"/>
      <c r="M22" s="105"/>
      <c r="N22" s="72"/>
      <c r="O22" s="73"/>
    </row>
    <row r="23" spans="1:15" ht="20.25" customHeight="1" x14ac:dyDescent="0.2">
      <c r="A23" s="121"/>
      <c r="B23" s="326" t="s">
        <v>276</v>
      </c>
      <c r="C23" s="327"/>
      <c r="D23" s="327"/>
      <c r="E23" s="327"/>
      <c r="F23" s="327"/>
      <c r="G23" s="327"/>
      <c r="H23" s="327"/>
      <c r="I23" s="327"/>
      <c r="K23"/>
      <c r="L23" s="4"/>
      <c r="M23"/>
      <c r="N23" s="72"/>
    </row>
    <row r="24" spans="1:15" ht="20.25" customHeight="1" x14ac:dyDescent="0.2">
      <c r="A24" s="121"/>
      <c r="B24" s="326" t="s">
        <v>257</v>
      </c>
      <c r="C24" s="328"/>
      <c r="D24" s="328"/>
      <c r="E24" s="328"/>
      <c r="F24" s="328"/>
      <c r="G24" s="328"/>
      <c r="H24" s="328"/>
      <c r="I24" s="328"/>
      <c r="K24"/>
      <c r="L24" s="4"/>
      <c r="M24"/>
      <c r="N24" s="72"/>
    </row>
    <row r="25" spans="1:15" ht="15" customHeight="1" thickBot="1" x14ac:dyDescent="0.25">
      <c r="B25" s="92" t="s">
        <v>148</v>
      </c>
      <c r="C25" s="55"/>
      <c r="D25" s="55"/>
      <c r="E25" s="55"/>
      <c r="F25" s="55"/>
      <c r="G25" s="69"/>
      <c r="H25" s="55"/>
      <c r="I25" s="69"/>
      <c r="J25" s="55"/>
      <c r="K25" s="69"/>
      <c r="L25" s="55"/>
      <c r="M25" s="69"/>
      <c r="N25" s="68"/>
      <c r="O25" s="73"/>
    </row>
    <row r="26" spans="1:15" x14ac:dyDescent="0.2">
      <c r="B26" s="73"/>
      <c r="C26" s="73"/>
      <c r="D26" s="73"/>
      <c r="E26" s="73"/>
      <c r="F26" s="73"/>
      <c r="G26" s="75"/>
      <c r="H26" s="73"/>
      <c r="I26" s="75"/>
      <c r="J26" s="73"/>
      <c r="K26" s="75"/>
      <c r="L26" s="73"/>
      <c r="M26" s="75"/>
      <c r="N26" s="73"/>
      <c r="O26" s="73"/>
    </row>
    <row r="27" spans="1:15" x14ac:dyDescent="0.2">
      <c r="C27" s="195" t="s">
        <v>245</v>
      </c>
      <c r="E27" s="39"/>
      <c r="F27" s="40"/>
      <c r="G27"/>
      <c r="I27"/>
      <c r="J27" s="3"/>
      <c r="K27"/>
      <c r="M27"/>
    </row>
  </sheetData>
  <mergeCells count="13">
    <mergeCell ref="B23:I23"/>
    <mergeCell ref="B24:I24"/>
    <mergeCell ref="L7:M8"/>
    <mergeCell ref="C2:M3"/>
    <mergeCell ref="D5:E6"/>
    <mergeCell ref="J5:M6"/>
    <mergeCell ref="D7:D8"/>
    <mergeCell ref="E7:E8"/>
    <mergeCell ref="F7:G8"/>
    <mergeCell ref="F5:I6"/>
    <mergeCell ref="H7:I8"/>
    <mergeCell ref="J7:K8"/>
    <mergeCell ref="C5:C8"/>
  </mergeCells>
  <hyperlinks>
    <hyperlink ref="C27" location="Indice!A1" display="Voltar ao Índice" xr:uid="{7EF02CF7-F705-4553-B458-6546833F8492}"/>
  </hyperlinks>
  <pageMargins left="0.78740157480314965" right="0.78740157480314965" top="0.78740157480314965" bottom="0.78740157480314965" header="0" footer="0"/>
  <pageSetup paperSize="9" scale="78" orientation="portrait" horizontalDpi="300" verticalDpi="300" r:id="rId1"/>
  <ignoredErrors>
    <ignoredError sqref="E7 H7 L7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20D92-EE89-4DBC-BC09-C39CD7C5CEE4}">
  <sheetPr>
    <pageSetUpPr fitToPage="1"/>
  </sheetPr>
  <dimension ref="B1:J15"/>
  <sheetViews>
    <sheetView showGridLines="0" zoomScaleNormal="100" workbookViewId="0">
      <selection activeCell="C15" sqref="C15"/>
    </sheetView>
  </sheetViews>
  <sheetFormatPr defaultRowHeight="12.75" x14ac:dyDescent="0.2"/>
  <cols>
    <col min="1" max="2" width="2.7109375" customWidth="1"/>
    <col min="3" max="3" width="20.5703125" customWidth="1"/>
    <col min="4" max="4" width="12.7109375" customWidth="1"/>
    <col min="5" max="5" width="8.7109375" customWidth="1"/>
    <col min="6" max="6" width="12.7109375" customWidth="1"/>
    <col min="7" max="7" width="8.7109375" customWidth="1"/>
    <col min="8" max="9" width="2.7109375" customWidth="1"/>
  </cols>
  <sheetData>
    <row r="1" spans="2:10" ht="15" customHeight="1" x14ac:dyDescent="0.2">
      <c r="B1" s="4"/>
    </row>
    <row r="2" spans="2:10" ht="15" customHeight="1" thickBot="1" x14ac:dyDescent="0.25">
      <c r="B2" s="21"/>
      <c r="C2" s="305" t="s">
        <v>283</v>
      </c>
      <c r="D2" s="305"/>
      <c r="E2" s="305"/>
      <c r="F2" s="305"/>
      <c r="G2" s="305"/>
      <c r="H2" s="21"/>
    </row>
    <row r="3" spans="2:10" ht="15" customHeight="1" x14ac:dyDescent="0.2">
      <c r="B3" s="45"/>
      <c r="C3" s="305"/>
      <c r="D3" s="305"/>
      <c r="E3" s="305"/>
      <c r="F3" s="305"/>
      <c r="G3" s="305"/>
      <c r="H3" s="6"/>
    </row>
    <row r="4" spans="2:10" s="85" customFormat="1" ht="15" customHeight="1" thickBot="1" x14ac:dyDescent="0.25">
      <c r="B4" s="70"/>
      <c r="C4" s="236"/>
      <c r="D4" s="236"/>
      <c r="E4" s="236"/>
      <c r="F4" s="236"/>
      <c r="G4" s="236"/>
      <c r="H4" s="207"/>
    </row>
    <row r="5" spans="2:10" ht="19.5" customHeight="1" thickBot="1" x14ac:dyDescent="0.25">
      <c r="B5" s="70"/>
      <c r="C5" s="333" t="s">
        <v>259</v>
      </c>
      <c r="D5" s="312" t="s">
        <v>32</v>
      </c>
      <c r="E5" s="315"/>
      <c r="F5" s="312" t="s">
        <v>33</v>
      </c>
      <c r="G5" s="315"/>
      <c r="H5" s="207"/>
    </row>
    <row r="6" spans="2:10" ht="13.5" thickBot="1" x14ac:dyDescent="0.25">
      <c r="B6" s="70"/>
      <c r="C6" s="320"/>
      <c r="D6" s="334" t="s">
        <v>36</v>
      </c>
      <c r="E6" s="335"/>
      <c r="F6" s="336" t="s">
        <v>282</v>
      </c>
      <c r="G6" s="335"/>
      <c r="H6" s="207"/>
    </row>
    <row r="7" spans="2:10" x14ac:dyDescent="0.2">
      <c r="B7" s="70"/>
      <c r="C7" s="321"/>
      <c r="D7" s="177" t="s">
        <v>48</v>
      </c>
      <c r="E7" s="177" t="s">
        <v>28</v>
      </c>
      <c r="F7" s="177" t="s">
        <v>48</v>
      </c>
      <c r="G7" s="177" t="s">
        <v>28</v>
      </c>
      <c r="H7" s="207"/>
    </row>
    <row r="8" spans="2:10" x14ac:dyDescent="0.2">
      <c r="B8" s="70"/>
      <c r="C8" s="89"/>
      <c r="D8" s="125"/>
      <c r="E8" s="125"/>
      <c r="F8" s="125"/>
      <c r="G8" s="125"/>
      <c r="H8" s="207"/>
    </row>
    <row r="9" spans="2:10" ht="17.25" customHeight="1" x14ac:dyDescent="0.2">
      <c r="B9" s="70"/>
      <c r="C9" s="114" t="s">
        <v>2</v>
      </c>
      <c r="D9" s="176">
        <v>2866587.6609692038</v>
      </c>
      <c r="E9" s="235">
        <v>56.2</v>
      </c>
      <c r="F9" s="176">
        <v>4607895.6459688749</v>
      </c>
      <c r="G9" s="235">
        <v>56.8</v>
      </c>
      <c r="H9" s="207"/>
    </row>
    <row r="10" spans="2:10" ht="17.25" customHeight="1" x14ac:dyDescent="0.2">
      <c r="B10" s="70"/>
      <c r="C10" s="114" t="s">
        <v>40</v>
      </c>
      <c r="D10" s="176">
        <v>2231640.1346735945</v>
      </c>
      <c r="E10" s="235">
        <v>43.8</v>
      </c>
      <c r="F10" s="176">
        <v>3505310.1757256589</v>
      </c>
      <c r="G10" s="235">
        <v>43.2</v>
      </c>
      <c r="H10" s="207"/>
    </row>
    <row r="11" spans="2:10" ht="17.25" customHeight="1" x14ac:dyDescent="0.2">
      <c r="B11" s="70"/>
      <c r="C11" s="134" t="s">
        <v>12</v>
      </c>
      <c r="D11" s="135">
        <v>5098227.7956427988</v>
      </c>
      <c r="E11" s="135"/>
      <c r="F11" s="135">
        <v>8113205.8216945343</v>
      </c>
      <c r="G11" s="135"/>
      <c r="H11" s="207"/>
    </row>
    <row r="12" spans="2:10" x14ac:dyDescent="0.2">
      <c r="B12" s="70"/>
      <c r="C12" s="238"/>
      <c r="D12" s="239"/>
      <c r="E12" s="239"/>
      <c r="F12" s="239"/>
      <c r="G12" s="239"/>
      <c r="H12" s="207"/>
    </row>
    <row r="13" spans="2:10" ht="13.5" thickBot="1" x14ac:dyDescent="0.25">
      <c r="B13" s="92" t="s">
        <v>148</v>
      </c>
      <c r="C13" s="55"/>
      <c r="D13" s="55"/>
      <c r="E13" s="55"/>
      <c r="F13" s="55"/>
      <c r="G13" s="55"/>
      <c r="H13" s="213"/>
    </row>
    <row r="15" spans="2:10" x14ac:dyDescent="0.2">
      <c r="C15" s="195" t="s">
        <v>245</v>
      </c>
      <c r="E15" s="39"/>
      <c r="F15" s="40"/>
      <c r="J15" s="3"/>
    </row>
  </sheetData>
  <mergeCells count="6">
    <mergeCell ref="C2:G3"/>
    <mergeCell ref="C5:C7"/>
    <mergeCell ref="D5:E5"/>
    <mergeCell ref="F5:G5"/>
    <mergeCell ref="D6:E6"/>
    <mergeCell ref="F6:G6"/>
  </mergeCells>
  <hyperlinks>
    <hyperlink ref="C15" location="Indice!A1" display="Voltar ao Índice" xr:uid="{877C37E2-7E00-46CF-8D04-66184A31BFA1}"/>
  </hyperlinks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F6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8F453-F3AE-4977-8190-7D124FA6C3FE}">
  <sheetPr>
    <pageSetUpPr fitToPage="1"/>
  </sheetPr>
  <dimension ref="A2:W23"/>
  <sheetViews>
    <sheetView showGridLines="0" zoomScaleNormal="100" workbookViewId="0">
      <selection activeCell="C23" sqref="C23"/>
    </sheetView>
  </sheetViews>
  <sheetFormatPr defaultRowHeight="12.75" x14ac:dyDescent="0.2"/>
  <cols>
    <col min="1" max="2" width="2.7109375" customWidth="1"/>
    <col min="3" max="3" width="16.85546875" customWidth="1"/>
    <col min="4" max="4" width="11.28515625" customWidth="1"/>
    <col min="5" max="5" width="5.7109375" customWidth="1"/>
    <col min="6" max="6" width="9.85546875" customWidth="1"/>
    <col min="7" max="7" width="5.7109375" customWidth="1"/>
    <col min="8" max="8" width="8.5703125" customWidth="1"/>
    <col min="9" max="9" width="5.7109375" customWidth="1"/>
    <col min="10" max="10" width="8.7109375" customWidth="1"/>
    <col min="11" max="11" width="5.7109375" customWidth="1"/>
    <col min="12" max="13" width="2.7109375" customWidth="1"/>
  </cols>
  <sheetData>
    <row r="2" spans="1:23" ht="15" customHeight="1" thickBot="1" x14ac:dyDescent="0.25">
      <c r="B2" s="21"/>
      <c r="C2" s="305" t="s">
        <v>285</v>
      </c>
      <c r="D2" s="305"/>
      <c r="E2" s="305"/>
      <c r="F2" s="305"/>
      <c r="G2" s="305"/>
      <c r="H2" s="305"/>
      <c r="I2" s="305"/>
      <c r="J2" s="305"/>
      <c r="K2" s="172"/>
      <c r="L2" s="119"/>
    </row>
    <row r="3" spans="1:23" ht="15" customHeight="1" x14ac:dyDescent="0.2">
      <c r="A3" s="121"/>
      <c r="B3" s="45"/>
      <c r="C3" s="305"/>
      <c r="D3" s="305"/>
      <c r="E3" s="305"/>
      <c r="F3" s="305"/>
      <c r="G3" s="305"/>
      <c r="H3" s="305"/>
      <c r="I3" s="305"/>
      <c r="J3" s="305"/>
      <c r="K3" s="172"/>
      <c r="L3" s="6"/>
      <c r="N3" s="35"/>
    </row>
    <row r="4" spans="1:23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7"/>
    </row>
    <row r="5" spans="1:23" ht="15" customHeight="1" thickBot="1" x14ac:dyDescent="0.25">
      <c r="A5" s="121"/>
      <c r="B5" s="45"/>
      <c r="C5" s="333" t="s">
        <v>259</v>
      </c>
      <c r="D5" s="334" t="s">
        <v>32</v>
      </c>
      <c r="E5" s="335"/>
      <c r="F5" s="335"/>
      <c r="G5" s="335"/>
      <c r="H5" s="335"/>
      <c r="I5" s="335"/>
      <c r="J5" s="335"/>
      <c r="K5" s="335"/>
      <c r="L5" s="7"/>
    </row>
    <row r="6" spans="1:23" ht="15" customHeight="1" thickBot="1" x14ac:dyDescent="0.25">
      <c r="A6" s="121"/>
      <c r="B6" s="45"/>
      <c r="C6" s="320"/>
      <c r="D6" s="334" t="s">
        <v>36</v>
      </c>
      <c r="E6" s="335"/>
      <c r="F6" s="335"/>
      <c r="G6" s="335"/>
      <c r="H6" s="335"/>
      <c r="I6" s="335"/>
      <c r="J6" s="335"/>
      <c r="K6" s="340"/>
      <c r="L6" s="7"/>
    </row>
    <row r="7" spans="1:23" ht="21.75" customHeight="1" x14ac:dyDescent="0.2">
      <c r="A7" s="121"/>
      <c r="B7" s="45"/>
      <c r="C7" s="321"/>
      <c r="D7" s="177" t="s">
        <v>48</v>
      </c>
      <c r="E7" s="177" t="s">
        <v>28</v>
      </c>
      <c r="F7" s="177" t="s">
        <v>21</v>
      </c>
      <c r="G7" s="177" t="s">
        <v>28</v>
      </c>
      <c r="H7" s="177" t="s">
        <v>22</v>
      </c>
      <c r="I7" s="177" t="s">
        <v>28</v>
      </c>
      <c r="J7" s="177" t="s">
        <v>23</v>
      </c>
      <c r="K7" s="240" t="s">
        <v>28</v>
      </c>
      <c r="L7" s="7"/>
    </row>
    <row r="8" spans="1:23" ht="15" customHeight="1" x14ac:dyDescent="0.2">
      <c r="A8" s="121"/>
      <c r="B8" s="45"/>
      <c r="C8" s="89"/>
      <c r="D8" s="125"/>
      <c r="E8" s="125"/>
      <c r="F8" s="125"/>
      <c r="G8" s="125"/>
      <c r="H8" s="125"/>
      <c r="I8" s="125"/>
      <c r="J8" s="125"/>
      <c r="K8" s="125"/>
      <c r="L8" s="7"/>
      <c r="N8" s="3"/>
      <c r="O8" s="100"/>
      <c r="P8" s="100"/>
      <c r="Q8" s="100"/>
      <c r="R8" s="100"/>
      <c r="S8" s="100"/>
      <c r="T8" s="100"/>
      <c r="U8" s="100"/>
      <c r="V8" s="100"/>
      <c r="W8" s="100"/>
    </row>
    <row r="9" spans="1:23" ht="15" customHeight="1" x14ac:dyDescent="0.2">
      <c r="A9" s="121"/>
      <c r="B9" s="45"/>
      <c r="C9" s="114" t="s">
        <v>2</v>
      </c>
      <c r="D9" s="176">
        <v>2866587.6609692038</v>
      </c>
      <c r="E9" s="235">
        <v>56.2</v>
      </c>
      <c r="F9" s="176">
        <v>2771513.3756788466</v>
      </c>
      <c r="G9" s="235">
        <v>56.5</v>
      </c>
      <c r="H9" s="176">
        <v>51906.526118440524</v>
      </c>
      <c r="I9" s="235">
        <v>52.1</v>
      </c>
      <c r="J9" s="176">
        <v>43167.759171916558</v>
      </c>
      <c r="K9" s="235">
        <v>45.8</v>
      </c>
      <c r="L9" s="7"/>
      <c r="N9" s="46"/>
      <c r="O9" s="242"/>
      <c r="P9" s="242"/>
      <c r="Q9" s="242"/>
      <c r="R9" s="242"/>
      <c r="S9" s="242"/>
      <c r="T9" s="242"/>
      <c r="U9" s="242"/>
      <c r="V9" s="242"/>
      <c r="W9" s="100"/>
    </row>
    <row r="10" spans="1:23" ht="15" customHeight="1" x14ac:dyDescent="0.2">
      <c r="A10" s="121"/>
      <c r="B10" s="45"/>
      <c r="C10" s="114" t="s">
        <v>40</v>
      </c>
      <c r="D10" s="176">
        <v>2231640.1346735945</v>
      </c>
      <c r="E10" s="235">
        <v>43.8</v>
      </c>
      <c r="F10" s="176">
        <v>2132842.6673551775</v>
      </c>
      <c r="G10" s="235">
        <v>43.5</v>
      </c>
      <c r="H10" s="176">
        <v>47675.501509215501</v>
      </c>
      <c r="I10" s="235">
        <v>47.9</v>
      </c>
      <c r="J10" s="176">
        <v>51121.965809201749</v>
      </c>
      <c r="K10" s="235">
        <v>54.2</v>
      </c>
      <c r="L10" s="7"/>
      <c r="N10" s="46"/>
      <c r="O10" s="242"/>
      <c r="P10" s="242"/>
      <c r="Q10" s="242"/>
      <c r="R10" s="242"/>
      <c r="S10" s="242"/>
      <c r="T10" s="242"/>
      <c r="U10" s="242"/>
      <c r="V10" s="242"/>
      <c r="W10" s="100"/>
    </row>
    <row r="11" spans="1:23" ht="15" customHeight="1" x14ac:dyDescent="0.2">
      <c r="A11" s="121"/>
      <c r="B11" s="45"/>
      <c r="C11" s="134" t="s">
        <v>12</v>
      </c>
      <c r="D11" s="135">
        <v>5098227.7956427988</v>
      </c>
      <c r="E11" s="135">
        <v>100</v>
      </c>
      <c r="F11" s="135">
        <v>4904356.0430340245</v>
      </c>
      <c r="G11" s="135">
        <v>100</v>
      </c>
      <c r="H11" s="135">
        <v>99582.027627656033</v>
      </c>
      <c r="I11" s="135">
        <v>100</v>
      </c>
      <c r="J11" s="135">
        <v>94289.724981118314</v>
      </c>
      <c r="K11" s="135">
        <v>100</v>
      </c>
      <c r="L11" s="7"/>
      <c r="N11" s="4"/>
      <c r="O11" s="100"/>
      <c r="P11" s="100"/>
      <c r="Q11" s="100"/>
      <c r="R11" s="100"/>
      <c r="S11" s="100"/>
      <c r="T11" s="100"/>
      <c r="U11" s="100"/>
      <c r="V11" s="100"/>
      <c r="W11" s="100"/>
    </row>
    <row r="12" spans="1:23" ht="15" customHeight="1" thickBot="1" x14ac:dyDescent="0.25">
      <c r="A12" s="121"/>
      <c r="B12" s="45"/>
      <c r="C12" s="111"/>
      <c r="D12" s="111"/>
      <c r="E12" s="111"/>
      <c r="F12" s="111"/>
      <c r="G12" s="111"/>
      <c r="H12" s="111"/>
      <c r="I12" s="111"/>
      <c r="J12" s="111"/>
      <c r="K12" s="111"/>
      <c r="L12" s="7"/>
      <c r="O12" s="100"/>
      <c r="P12" s="100"/>
      <c r="Q12" s="100"/>
      <c r="R12" s="100"/>
      <c r="S12" s="100"/>
      <c r="T12" s="100"/>
      <c r="U12" s="100"/>
      <c r="V12" s="100"/>
      <c r="W12" s="100"/>
    </row>
    <row r="13" spans="1:23" ht="15" customHeight="1" thickBot="1" x14ac:dyDescent="0.25">
      <c r="B13" s="45"/>
      <c r="C13" s="333" t="s">
        <v>259</v>
      </c>
      <c r="D13" s="334" t="s">
        <v>33</v>
      </c>
      <c r="E13" s="335"/>
      <c r="F13" s="335"/>
      <c r="G13" s="335"/>
      <c r="H13" s="335"/>
      <c r="I13" s="335"/>
      <c r="J13" s="335"/>
      <c r="K13" s="335"/>
      <c r="L13" s="7"/>
      <c r="O13" s="100"/>
      <c r="P13" s="100"/>
      <c r="Q13" s="100"/>
      <c r="R13" s="100"/>
      <c r="S13" s="100"/>
      <c r="T13" s="100"/>
      <c r="U13" s="100"/>
      <c r="V13" s="100"/>
      <c r="W13" s="100"/>
    </row>
    <row r="14" spans="1:23" ht="15" customHeight="1" thickBot="1" x14ac:dyDescent="0.25">
      <c r="B14" s="45"/>
      <c r="C14" s="320"/>
      <c r="D14" s="337" t="s">
        <v>282</v>
      </c>
      <c r="E14" s="338"/>
      <c r="F14" s="338"/>
      <c r="G14" s="338"/>
      <c r="H14" s="338"/>
      <c r="I14" s="338"/>
      <c r="J14" s="338"/>
      <c r="K14" s="339"/>
      <c r="L14" s="7"/>
      <c r="O14" s="100"/>
      <c r="P14" s="100"/>
      <c r="Q14" s="100"/>
      <c r="R14" s="100"/>
      <c r="S14" s="100"/>
      <c r="T14" s="100"/>
      <c r="U14" s="100"/>
      <c r="V14" s="100"/>
      <c r="W14" s="100"/>
    </row>
    <row r="15" spans="1:23" ht="21.75" customHeight="1" x14ac:dyDescent="0.2">
      <c r="B15" s="45"/>
      <c r="C15" s="321"/>
      <c r="D15" s="177" t="s">
        <v>48</v>
      </c>
      <c r="E15" s="177" t="s">
        <v>28</v>
      </c>
      <c r="F15" s="177" t="s">
        <v>21</v>
      </c>
      <c r="G15" s="177" t="s">
        <v>28</v>
      </c>
      <c r="H15" s="177" t="s">
        <v>22</v>
      </c>
      <c r="I15" s="177" t="s">
        <v>28</v>
      </c>
      <c r="J15" s="177" t="s">
        <v>23</v>
      </c>
      <c r="K15" s="240" t="s">
        <v>28</v>
      </c>
      <c r="L15" s="7"/>
      <c r="O15" s="100"/>
      <c r="P15" s="100"/>
      <c r="Q15" s="100"/>
      <c r="R15" s="100"/>
      <c r="S15" s="100"/>
      <c r="T15" s="100"/>
      <c r="U15" s="100"/>
      <c r="V15" s="100"/>
      <c r="W15" s="100"/>
    </row>
    <row r="16" spans="1:23" ht="15" customHeight="1" x14ac:dyDescent="0.2">
      <c r="B16" s="45"/>
      <c r="C16" s="111"/>
      <c r="D16" s="111"/>
      <c r="E16" s="111"/>
      <c r="F16" s="111"/>
      <c r="G16" s="111"/>
      <c r="H16" s="111"/>
      <c r="I16" s="111"/>
      <c r="J16" s="111"/>
      <c r="K16" s="111"/>
      <c r="L16" s="7"/>
      <c r="O16" s="100"/>
      <c r="P16" s="100"/>
      <c r="Q16" s="100"/>
      <c r="R16" s="100"/>
      <c r="S16" s="100"/>
      <c r="T16" s="100"/>
      <c r="U16" s="100"/>
      <c r="V16" s="100"/>
      <c r="W16" s="100"/>
    </row>
    <row r="17" spans="1:23" ht="15" customHeight="1" x14ac:dyDescent="0.2">
      <c r="A17" s="121"/>
      <c r="B17" s="45"/>
      <c r="C17" s="114" t="s">
        <v>2</v>
      </c>
      <c r="D17" s="176">
        <v>4607895.6459688749</v>
      </c>
      <c r="E17" s="235">
        <v>56.8</v>
      </c>
      <c r="F17" s="176">
        <v>4416390.0004447689</v>
      </c>
      <c r="G17" s="235">
        <v>56.9</v>
      </c>
      <c r="H17" s="176">
        <v>98992.13714912979</v>
      </c>
      <c r="I17" s="235">
        <v>56.2</v>
      </c>
      <c r="J17" s="176">
        <v>92513.508374976052</v>
      </c>
      <c r="K17" s="235">
        <v>53.2</v>
      </c>
      <c r="L17" s="7"/>
      <c r="N17" s="46"/>
      <c r="O17" s="243"/>
      <c r="P17" s="100"/>
      <c r="Q17" s="100"/>
      <c r="R17" s="244"/>
      <c r="S17" s="244"/>
      <c r="T17" s="244"/>
      <c r="U17" s="244"/>
      <c r="V17" s="100"/>
      <c r="W17" s="100"/>
    </row>
    <row r="18" spans="1:23" ht="15" customHeight="1" x14ac:dyDescent="0.2">
      <c r="A18" s="121"/>
      <c r="B18" s="45"/>
      <c r="C18" s="114" t="s">
        <v>40</v>
      </c>
      <c r="D18" s="176">
        <v>3505310.1757256589</v>
      </c>
      <c r="E18" s="235">
        <v>43.2</v>
      </c>
      <c r="F18" s="176">
        <v>3346773.7606242439</v>
      </c>
      <c r="G18" s="235">
        <v>43.1</v>
      </c>
      <c r="H18" s="176">
        <v>77082.007465499628</v>
      </c>
      <c r="I18" s="235">
        <v>43.8</v>
      </c>
      <c r="J18" s="176">
        <v>81454.407635915355</v>
      </c>
      <c r="K18" s="235">
        <v>46.8</v>
      </c>
      <c r="L18" s="7"/>
      <c r="N18" s="46"/>
      <c r="O18" s="46"/>
    </row>
    <row r="19" spans="1:23" ht="15" customHeight="1" x14ac:dyDescent="0.2">
      <c r="A19" s="121"/>
      <c r="B19" s="45"/>
      <c r="C19" s="134" t="s">
        <v>12</v>
      </c>
      <c r="D19" s="135">
        <v>8113205.8216945333</v>
      </c>
      <c r="E19" s="135">
        <v>100</v>
      </c>
      <c r="F19" s="135">
        <v>7763163.7610690128</v>
      </c>
      <c r="G19" s="135">
        <v>100</v>
      </c>
      <c r="H19" s="135">
        <v>176074.14461462942</v>
      </c>
      <c r="I19" s="135">
        <v>100</v>
      </c>
      <c r="J19" s="135">
        <v>173967.91601089141</v>
      </c>
      <c r="K19" s="135">
        <v>100</v>
      </c>
      <c r="L19" s="7"/>
      <c r="N19" s="4"/>
    </row>
    <row r="20" spans="1:23" ht="15" customHeight="1" x14ac:dyDescent="0.2">
      <c r="B20" s="45"/>
      <c r="C20" s="111"/>
      <c r="D20" s="111"/>
      <c r="E20" s="111"/>
      <c r="F20" s="111"/>
      <c r="G20" s="111"/>
      <c r="H20" s="111"/>
      <c r="I20" s="111"/>
      <c r="J20" s="111"/>
      <c r="K20" s="111"/>
      <c r="L20" s="7"/>
    </row>
    <row r="21" spans="1:23" ht="15" customHeight="1" thickBot="1" x14ac:dyDescent="0.25">
      <c r="A21" s="217"/>
      <c r="B21" s="109" t="s">
        <v>148</v>
      </c>
      <c r="C21" s="149"/>
      <c r="D21" s="149"/>
      <c r="E21" s="149"/>
      <c r="F21" s="149"/>
      <c r="G21" s="149"/>
      <c r="H21" s="149"/>
      <c r="I21" s="149"/>
      <c r="J21" s="149"/>
      <c r="K21" s="149"/>
      <c r="L21" s="8"/>
    </row>
    <row r="23" spans="1:23" x14ac:dyDescent="0.2">
      <c r="C23" s="195" t="s">
        <v>245</v>
      </c>
      <c r="F23" s="39"/>
      <c r="G23" s="39"/>
      <c r="H23" s="40"/>
      <c r="I23" s="40"/>
    </row>
  </sheetData>
  <mergeCells count="7">
    <mergeCell ref="C13:C15"/>
    <mergeCell ref="D13:K13"/>
    <mergeCell ref="D14:K14"/>
    <mergeCell ref="C2:J3"/>
    <mergeCell ref="C5:C7"/>
    <mergeCell ref="D6:K6"/>
    <mergeCell ref="D5:K5"/>
  </mergeCells>
  <hyperlinks>
    <hyperlink ref="C23" location="Indice!A1" display="Voltar ao Índice" xr:uid="{162A65B1-D2B9-407B-830D-CF98741FD60C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BDB19-D431-4C17-AA71-AFE665388BF9}">
  <sheetPr>
    <tabColor theme="0"/>
    <pageSetUpPr fitToPage="1"/>
  </sheetPr>
  <dimension ref="A2:W24"/>
  <sheetViews>
    <sheetView showGridLines="0" workbookViewId="0">
      <selection activeCell="H26" sqref="H26"/>
    </sheetView>
  </sheetViews>
  <sheetFormatPr defaultRowHeight="12.75" x14ac:dyDescent="0.2"/>
  <cols>
    <col min="1" max="1" width="2.7109375" customWidth="1"/>
    <col min="2" max="2" width="2.42578125" customWidth="1"/>
    <col min="3" max="3" width="13.42578125" customWidth="1"/>
    <col min="4" max="4" width="8.7109375" customWidth="1"/>
    <col min="5" max="5" width="9.42578125" customWidth="1"/>
    <col min="6" max="7" width="8.7109375" customWidth="1"/>
    <col min="8" max="10" width="10.7109375" customWidth="1"/>
    <col min="11" max="11" width="10.42578125" customWidth="1"/>
    <col min="12" max="12" width="2.42578125" customWidth="1"/>
    <col min="13" max="13" width="2.7109375" customWidth="1"/>
  </cols>
  <sheetData>
    <row r="2" spans="1:23" ht="15" customHeight="1" thickBot="1" x14ac:dyDescent="0.25">
      <c r="B2" s="21"/>
      <c r="C2" s="305" t="s">
        <v>258</v>
      </c>
      <c r="D2" s="305"/>
      <c r="E2" s="305"/>
      <c r="F2" s="305"/>
      <c r="G2" s="305"/>
      <c r="H2" s="305"/>
      <c r="I2" s="305"/>
      <c r="J2" s="305"/>
      <c r="K2" s="305"/>
      <c r="L2" s="119"/>
    </row>
    <row r="3" spans="1:23" ht="15" customHeight="1" x14ac:dyDescent="0.2">
      <c r="A3" s="121"/>
      <c r="B3" s="45"/>
      <c r="C3" s="305"/>
      <c r="D3" s="305"/>
      <c r="E3" s="305"/>
      <c r="F3" s="305"/>
      <c r="G3" s="305"/>
      <c r="H3" s="305"/>
      <c r="I3" s="305"/>
      <c r="J3" s="305"/>
      <c r="K3" s="305"/>
      <c r="L3" s="6"/>
      <c r="N3" s="35"/>
    </row>
    <row r="4" spans="1:23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7"/>
    </row>
    <row r="5" spans="1:23" ht="15" customHeight="1" thickBot="1" x14ac:dyDescent="0.25">
      <c r="A5" s="121"/>
      <c r="B5" s="45"/>
      <c r="C5" s="333" t="s">
        <v>259</v>
      </c>
      <c r="D5" s="312" t="s">
        <v>32</v>
      </c>
      <c r="E5" s="315"/>
      <c r="F5" s="315"/>
      <c r="G5" s="316"/>
      <c r="H5" s="312" t="s">
        <v>33</v>
      </c>
      <c r="I5" s="315"/>
      <c r="J5" s="315"/>
      <c r="K5" s="316"/>
      <c r="L5" s="7"/>
    </row>
    <row r="6" spans="1:23" ht="15" customHeight="1" thickBot="1" x14ac:dyDescent="0.25">
      <c r="A6" s="121"/>
      <c r="B6" s="45"/>
      <c r="C6" s="320"/>
      <c r="D6" s="334" t="s">
        <v>36</v>
      </c>
      <c r="E6" s="335"/>
      <c r="F6" s="335"/>
      <c r="G6" s="340"/>
      <c r="H6" s="336" t="s">
        <v>282</v>
      </c>
      <c r="I6" s="335"/>
      <c r="J6" s="335"/>
      <c r="K6" s="340"/>
      <c r="L6" s="7"/>
    </row>
    <row r="7" spans="1:23" ht="15" customHeight="1" x14ac:dyDescent="0.2">
      <c r="A7" s="121"/>
      <c r="B7" s="45"/>
      <c r="C7" s="321"/>
      <c r="D7" s="177" t="s">
        <v>48</v>
      </c>
      <c r="E7" s="177" t="s">
        <v>21</v>
      </c>
      <c r="F7" s="177" t="s">
        <v>22</v>
      </c>
      <c r="G7" s="177" t="s">
        <v>23</v>
      </c>
      <c r="H7" s="177" t="s">
        <v>48</v>
      </c>
      <c r="I7" s="177" t="s">
        <v>21</v>
      </c>
      <c r="J7" s="177" t="s">
        <v>22</v>
      </c>
      <c r="K7" s="177" t="s">
        <v>23</v>
      </c>
      <c r="L7" s="7"/>
      <c r="O7" s="100"/>
      <c r="P7" s="100"/>
      <c r="Q7" s="100"/>
      <c r="R7" s="100"/>
      <c r="S7" s="100"/>
      <c r="T7" s="100"/>
      <c r="U7" s="100"/>
      <c r="V7" s="100"/>
      <c r="W7" s="100"/>
    </row>
    <row r="8" spans="1:23" ht="15" customHeight="1" x14ac:dyDescent="0.2">
      <c r="A8" s="121"/>
      <c r="B8" s="45"/>
      <c r="C8" s="89"/>
      <c r="D8" s="125"/>
      <c r="E8" s="125"/>
      <c r="F8" s="125"/>
      <c r="G8" s="125"/>
      <c r="H8" s="125"/>
      <c r="I8" s="125"/>
      <c r="J8" s="125"/>
      <c r="K8" s="125"/>
      <c r="L8" s="7"/>
      <c r="N8" s="3"/>
      <c r="O8" s="100"/>
      <c r="P8" s="100"/>
      <c r="Q8" s="100"/>
      <c r="R8" s="100"/>
      <c r="S8" s="100"/>
      <c r="T8" s="100"/>
      <c r="U8" s="100"/>
      <c r="V8" s="100"/>
      <c r="W8" s="100"/>
    </row>
    <row r="9" spans="1:23" ht="15" customHeight="1" x14ac:dyDescent="0.2">
      <c r="A9" s="121"/>
      <c r="B9" s="45"/>
      <c r="C9" s="114" t="s">
        <v>2</v>
      </c>
      <c r="D9" s="176">
        <f>[1]F15!F17</f>
        <v>2866587.6609692038</v>
      </c>
      <c r="E9" s="176">
        <f>[1]F17!E17</f>
        <v>2771513.3756788466</v>
      </c>
      <c r="F9" s="176">
        <f>[1]F17!G17</f>
        <v>51906.526118440524</v>
      </c>
      <c r="G9" s="176">
        <f>[1]F17!I17</f>
        <v>43167.759171916558</v>
      </c>
      <c r="H9" s="176">
        <f>[1]F17!K17/1000</f>
        <v>4607895.6459688749</v>
      </c>
      <c r="I9" s="176">
        <f>[1]F17!L17/1000</f>
        <v>4416390.0004447689</v>
      </c>
      <c r="J9" s="176">
        <f>[1]F17!M17/1000</f>
        <v>98992.13714912979</v>
      </c>
      <c r="K9" s="176">
        <f>[1]F17!O17/1000</f>
        <v>92513.508374976052</v>
      </c>
      <c r="L9" s="7"/>
      <c r="N9" s="46"/>
      <c r="O9" s="242"/>
      <c r="P9" s="242"/>
      <c r="Q9" s="242"/>
      <c r="R9" s="242"/>
      <c r="S9" s="242"/>
      <c r="T9" s="242"/>
      <c r="U9" s="242"/>
      <c r="V9" s="242"/>
      <c r="W9" s="100"/>
    </row>
    <row r="10" spans="1:23" ht="15" customHeight="1" x14ac:dyDescent="0.2">
      <c r="A10" s="121"/>
      <c r="B10" s="45"/>
      <c r="C10" s="114" t="s">
        <v>40</v>
      </c>
      <c r="D10" s="176">
        <v>2231640.1346735945</v>
      </c>
      <c r="E10" s="176">
        <v>2132842.6673551775</v>
      </c>
      <c r="F10" s="176">
        <v>47675.501509215501</v>
      </c>
      <c r="G10" s="176">
        <v>51121.965809201749</v>
      </c>
      <c r="H10" s="176">
        <v>3505310.1757256589</v>
      </c>
      <c r="I10" s="176">
        <v>3346773.7606242439</v>
      </c>
      <c r="J10" s="176">
        <v>77082.007465499628</v>
      </c>
      <c r="K10" s="176">
        <v>81454.407635915355</v>
      </c>
      <c r="L10" s="7"/>
      <c r="N10" s="46"/>
      <c r="O10" s="242"/>
      <c r="P10" s="242"/>
      <c r="Q10" s="242"/>
      <c r="R10" s="242"/>
      <c r="S10" s="242"/>
      <c r="T10" s="242"/>
      <c r="U10" s="242"/>
      <c r="V10" s="242"/>
      <c r="W10" s="100"/>
    </row>
    <row r="11" spans="1:23" ht="15" customHeight="1" x14ac:dyDescent="0.2">
      <c r="A11" s="121"/>
      <c r="B11" s="45"/>
      <c r="C11" s="134" t="s">
        <v>12</v>
      </c>
      <c r="D11" s="135">
        <f>SUM(D9:D10)</f>
        <v>5098227.7956427988</v>
      </c>
      <c r="E11" s="135">
        <f t="shared" ref="E11:G11" si="0">SUM(E9:E10)</f>
        <v>4904356.0430340245</v>
      </c>
      <c r="F11" s="135">
        <f t="shared" si="0"/>
        <v>99582.027627656033</v>
      </c>
      <c r="G11" s="135">
        <f t="shared" si="0"/>
        <v>94289.724981118314</v>
      </c>
      <c r="H11" s="135">
        <f>SUM(H9:H10)</f>
        <v>8113205.8216945343</v>
      </c>
      <c r="I11" s="135">
        <f t="shared" ref="I11:K11" si="1">SUM(I9:I10)</f>
        <v>7763163.7610690128</v>
      </c>
      <c r="J11" s="135">
        <f t="shared" si="1"/>
        <v>176074.14461462942</v>
      </c>
      <c r="K11" s="135">
        <f t="shared" si="1"/>
        <v>173967.91601089141</v>
      </c>
      <c r="L11" s="7"/>
      <c r="N11" s="4"/>
      <c r="O11" s="100"/>
      <c r="P11" s="100"/>
      <c r="Q11" s="100"/>
      <c r="R11" s="100"/>
      <c r="S11" s="100"/>
      <c r="T11" s="100"/>
      <c r="U11" s="100"/>
      <c r="V11" s="100"/>
      <c r="W11" s="100"/>
    </row>
    <row r="12" spans="1:23" ht="15" customHeight="1" thickBot="1" x14ac:dyDescent="0.25">
      <c r="A12" s="121"/>
      <c r="B12" s="45"/>
      <c r="C12" s="111"/>
      <c r="D12" s="111"/>
      <c r="E12" s="111"/>
      <c r="F12" s="111"/>
      <c r="G12" s="111"/>
      <c r="H12" s="111"/>
      <c r="I12" s="111"/>
      <c r="J12" s="111"/>
      <c r="K12" s="111"/>
      <c r="L12" s="7"/>
      <c r="O12" s="100"/>
      <c r="P12" s="100"/>
      <c r="Q12" s="100"/>
      <c r="R12" s="100"/>
      <c r="S12" s="100"/>
      <c r="T12" s="100"/>
      <c r="U12" s="100"/>
      <c r="V12" s="100"/>
      <c r="W12" s="100"/>
    </row>
    <row r="13" spans="1:23" ht="15" customHeight="1" thickBot="1" x14ac:dyDescent="0.25">
      <c r="B13" s="45"/>
      <c r="C13" s="333" t="s">
        <v>259</v>
      </c>
      <c r="D13" s="312" t="s">
        <v>305</v>
      </c>
      <c r="E13" s="315"/>
      <c r="F13" s="315"/>
      <c r="G13" s="316"/>
      <c r="H13" s="312" t="s">
        <v>306</v>
      </c>
      <c r="I13" s="315"/>
      <c r="J13" s="315"/>
      <c r="K13" s="316"/>
      <c r="L13" s="7"/>
      <c r="O13" s="100"/>
      <c r="P13" s="100"/>
      <c r="Q13" s="100"/>
      <c r="R13" s="100"/>
      <c r="S13" s="100"/>
      <c r="T13" s="100"/>
      <c r="U13" s="100"/>
      <c r="V13" s="100"/>
      <c r="W13" s="100"/>
    </row>
    <row r="14" spans="1:23" ht="15" customHeight="1" thickBot="1" x14ac:dyDescent="0.25">
      <c r="B14" s="45"/>
      <c r="C14" s="320"/>
      <c r="D14" s="334" t="s">
        <v>38</v>
      </c>
      <c r="E14" s="335"/>
      <c r="F14" s="335"/>
      <c r="G14" s="340"/>
      <c r="H14" s="334" t="s">
        <v>39</v>
      </c>
      <c r="I14" s="335"/>
      <c r="J14" s="335"/>
      <c r="K14" s="340"/>
      <c r="L14" s="7"/>
      <c r="O14" s="100"/>
      <c r="P14" s="100"/>
      <c r="Q14" s="100"/>
      <c r="R14" s="100"/>
      <c r="S14" s="100"/>
      <c r="T14" s="100"/>
      <c r="U14" s="100"/>
      <c r="V14" s="100"/>
      <c r="W14" s="100"/>
    </row>
    <row r="15" spans="1:23" ht="15" customHeight="1" x14ac:dyDescent="0.2">
      <c r="B15" s="45"/>
      <c r="C15" s="321"/>
      <c r="D15" s="177" t="s">
        <v>48</v>
      </c>
      <c r="E15" s="177" t="s">
        <v>21</v>
      </c>
      <c r="F15" s="177" t="s">
        <v>22</v>
      </c>
      <c r="G15" s="177" t="s">
        <v>23</v>
      </c>
      <c r="H15" s="177" t="s">
        <v>48</v>
      </c>
      <c r="I15" s="177" t="s">
        <v>21</v>
      </c>
      <c r="J15" s="177" t="s">
        <v>22</v>
      </c>
      <c r="K15" s="177" t="s">
        <v>23</v>
      </c>
      <c r="L15" s="7"/>
      <c r="O15" s="100"/>
      <c r="P15" s="100"/>
      <c r="Q15" s="100"/>
      <c r="R15" s="100"/>
      <c r="S15" s="100"/>
      <c r="T15" s="100"/>
      <c r="U15" s="100"/>
      <c r="V15" s="100"/>
      <c r="W15" s="100"/>
    </row>
    <row r="16" spans="1:23" ht="15" customHeight="1" x14ac:dyDescent="0.2">
      <c r="B16" s="45"/>
      <c r="C16" s="111"/>
      <c r="D16" s="111"/>
      <c r="E16" s="111"/>
      <c r="F16" s="111"/>
      <c r="G16" s="111"/>
      <c r="H16" s="111"/>
      <c r="I16" s="111"/>
      <c r="J16" s="111"/>
      <c r="K16" s="111"/>
      <c r="L16" s="7"/>
      <c r="O16" s="100"/>
      <c r="P16" s="100"/>
      <c r="Q16" s="100"/>
      <c r="R16" s="100"/>
      <c r="S16" s="100"/>
      <c r="T16" s="100"/>
      <c r="U16" s="100"/>
      <c r="V16" s="100"/>
      <c r="W16" s="100"/>
    </row>
    <row r="17" spans="1:23" ht="15" customHeight="1" x14ac:dyDescent="0.2">
      <c r="A17" s="121"/>
      <c r="B17" s="45"/>
      <c r="C17" s="114" t="s">
        <v>2</v>
      </c>
      <c r="D17" s="175">
        <v>0.67128311286208564</v>
      </c>
      <c r="E17" s="175">
        <v>0.678119248106133</v>
      </c>
      <c r="F17" s="175">
        <v>0.58918431678806515</v>
      </c>
      <c r="G17" s="175">
        <v>0.45366663386403872</v>
      </c>
      <c r="H17" s="181">
        <v>1079.0538782699616</v>
      </c>
      <c r="I17" s="181">
        <v>1080.5789691386583</v>
      </c>
      <c r="J17" s="181">
        <v>1123.6470450847576</v>
      </c>
      <c r="K17" s="181">
        <v>972.26014823424873</v>
      </c>
      <c r="L17" s="7"/>
      <c r="N17" s="46"/>
      <c r="O17" s="243"/>
      <c r="P17" s="100"/>
      <c r="Q17" s="100"/>
      <c r="R17" s="244"/>
      <c r="S17" s="244"/>
      <c r="T17" s="244"/>
      <c r="U17" s="244"/>
      <c r="V17" s="100"/>
      <c r="W17" s="100"/>
    </row>
    <row r="18" spans="1:23" ht="15" customHeight="1" x14ac:dyDescent="0.2">
      <c r="A18" s="121"/>
      <c r="B18" s="45"/>
      <c r="C18" s="114" t="s">
        <v>40</v>
      </c>
      <c r="D18" s="175">
        <v>0.5225942875527323</v>
      </c>
      <c r="E18" s="175">
        <v>0.52185267392451762</v>
      </c>
      <c r="F18" s="175">
        <v>0.54115849941759553</v>
      </c>
      <c r="G18" s="175">
        <v>0.53726045989112081</v>
      </c>
      <c r="H18" s="176">
        <v>820.85594602492915</v>
      </c>
      <c r="I18" s="176">
        <v>818.8709194232049</v>
      </c>
      <c r="J18" s="176">
        <v>874.94797478035105</v>
      </c>
      <c r="K18" s="176">
        <v>856.03579232380923</v>
      </c>
      <c r="L18" s="7"/>
      <c r="N18" s="46"/>
      <c r="O18" s="243"/>
      <c r="P18" s="100"/>
      <c r="Q18" s="100"/>
      <c r="R18" s="100"/>
      <c r="S18" s="100"/>
      <c r="T18" s="100"/>
      <c r="U18" s="100"/>
      <c r="V18" s="100"/>
      <c r="W18" s="100"/>
    </row>
    <row r="19" spans="1:23" ht="15" customHeight="1" x14ac:dyDescent="0.2">
      <c r="A19" s="121"/>
      <c r="B19" s="45"/>
      <c r="C19" s="134" t="s">
        <v>12</v>
      </c>
      <c r="D19" s="216">
        <v>1.193877400414818</v>
      </c>
      <c r="E19" s="216">
        <v>1.1999719220306506</v>
      </c>
      <c r="F19" s="216">
        <v>1.1303428162056608</v>
      </c>
      <c r="G19" s="216">
        <v>0.99092709375515953</v>
      </c>
      <c r="H19" s="135">
        <v>1899.9098242948908</v>
      </c>
      <c r="I19" s="135">
        <v>1899.4498885618632</v>
      </c>
      <c r="J19" s="135">
        <v>1998.5950198651085</v>
      </c>
      <c r="K19" s="135">
        <v>1828.295940558058</v>
      </c>
      <c r="L19" s="7"/>
      <c r="N19" s="4"/>
    </row>
    <row r="20" spans="1:23" ht="15" customHeight="1" x14ac:dyDescent="0.2">
      <c r="B20" s="45"/>
      <c r="C20" s="111"/>
      <c r="D20" s="111"/>
      <c r="E20" s="111"/>
      <c r="F20" s="111"/>
      <c r="G20" s="111"/>
      <c r="H20" s="111"/>
      <c r="I20" s="111"/>
      <c r="J20" s="111"/>
      <c r="K20" s="111"/>
      <c r="L20" s="7"/>
    </row>
    <row r="21" spans="1:23" ht="21" customHeight="1" x14ac:dyDescent="0.2">
      <c r="A21" s="217"/>
      <c r="B21" s="341" t="s">
        <v>260</v>
      </c>
      <c r="C21" s="342"/>
      <c r="D21" s="342"/>
      <c r="E21" s="342"/>
      <c r="F21" s="342"/>
      <c r="G21" s="342"/>
      <c r="H21" s="342"/>
      <c r="I21" s="342"/>
      <c r="J21" s="342"/>
      <c r="K21" s="342"/>
      <c r="L21" s="7"/>
    </row>
    <row r="22" spans="1:23" ht="15" customHeight="1" thickBot="1" x14ac:dyDescent="0.25">
      <c r="A22" s="217"/>
      <c r="B22" s="109" t="s">
        <v>148</v>
      </c>
      <c r="C22" s="149"/>
      <c r="D22" s="149"/>
      <c r="E22" s="149"/>
      <c r="F22" s="149"/>
      <c r="G22" s="149"/>
      <c r="H22" s="149"/>
      <c r="I22" s="149"/>
      <c r="J22" s="149"/>
      <c r="K22" s="149"/>
      <c r="L22" s="8"/>
    </row>
    <row r="24" spans="1:23" x14ac:dyDescent="0.2">
      <c r="C24" s="195" t="s">
        <v>245</v>
      </c>
      <c r="E24" s="39"/>
      <c r="F24" s="40"/>
      <c r="J24" s="3"/>
    </row>
  </sheetData>
  <mergeCells count="12">
    <mergeCell ref="B21:K21"/>
    <mergeCell ref="C2:K3"/>
    <mergeCell ref="C5:C7"/>
    <mergeCell ref="D5:G5"/>
    <mergeCell ref="H5:K5"/>
    <mergeCell ref="D6:G6"/>
    <mergeCell ref="H6:K6"/>
    <mergeCell ref="C13:C15"/>
    <mergeCell ref="D13:G13"/>
    <mergeCell ref="H13:K13"/>
    <mergeCell ref="D14:G14"/>
    <mergeCell ref="H14:K14"/>
  </mergeCells>
  <hyperlinks>
    <hyperlink ref="C24" location="Indice!A1" display="Voltar ao Índice" xr:uid="{F2F81AEC-5C57-4365-81E9-8D707E752FDE}"/>
  </hyperlinks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7A736-AD15-46A4-92E1-BA170D261E5B}">
  <dimension ref="A2:H23"/>
  <sheetViews>
    <sheetView showGridLines="0" zoomScaleNormal="100" workbookViewId="0">
      <selection activeCell="M16" sqref="M16"/>
    </sheetView>
  </sheetViews>
  <sheetFormatPr defaultRowHeight="12.75" x14ac:dyDescent="0.2"/>
  <cols>
    <col min="1" max="1" width="2.7109375" style="202" customWidth="1"/>
    <col min="2" max="2" width="2.7109375" customWidth="1"/>
    <col min="3" max="3" width="26" customWidth="1"/>
    <col min="4" max="4" width="12.7109375" customWidth="1"/>
    <col min="5" max="5" width="5.7109375" customWidth="1"/>
    <col min="6" max="6" width="12.7109375" customWidth="1"/>
    <col min="7" max="7" width="5.7109375" customWidth="1"/>
    <col min="8" max="9" width="2.7109375" customWidth="1"/>
    <col min="11" max="11" width="9.7109375" bestFit="1" customWidth="1"/>
    <col min="12" max="12" width="12.7109375" bestFit="1" customWidth="1"/>
    <col min="249" max="249" width="2.42578125" customWidth="1"/>
    <col min="250" max="251" width="7.140625" customWidth="1"/>
    <col min="252" max="252" width="58.42578125" customWidth="1"/>
    <col min="253" max="253" width="14.7109375" customWidth="1"/>
    <col min="254" max="254" width="14.5703125" customWidth="1"/>
    <col min="255" max="255" width="2.42578125" customWidth="1"/>
    <col min="505" max="505" width="2.42578125" customWidth="1"/>
    <col min="506" max="507" width="7.140625" customWidth="1"/>
    <col min="508" max="508" width="58.42578125" customWidth="1"/>
    <col min="509" max="509" width="14.7109375" customWidth="1"/>
    <col min="510" max="510" width="14.5703125" customWidth="1"/>
    <col min="511" max="511" width="2.42578125" customWidth="1"/>
    <col min="761" max="761" width="2.42578125" customWidth="1"/>
    <col min="762" max="763" width="7.140625" customWidth="1"/>
    <col min="764" max="764" width="58.42578125" customWidth="1"/>
    <col min="765" max="765" width="14.7109375" customWidth="1"/>
    <col min="766" max="766" width="14.5703125" customWidth="1"/>
    <col min="767" max="767" width="2.42578125" customWidth="1"/>
    <col min="1017" max="1017" width="2.42578125" customWidth="1"/>
    <col min="1018" max="1019" width="7.140625" customWidth="1"/>
    <col min="1020" max="1020" width="58.42578125" customWidth="1"/>
    <col min="1021" max="1021" width="14.7109375" customWidth="1"/>
    <col min="1022" max="1022" width="14.5703125" customWidth="1"/>
    <col min="1023" max="1023" width="2.42578125" customWidth="1"/>
    <col min="1273" max="1273" width="2.42578125" customWidth="1"/>
    <col min="1274" max="1275" width="7.140625" customWidth="1"/>
    <col min="1276" max="1276" width="58.42578125" customWidth="1"/>
    <col min="1277" max="1277" width="14.7109375" customWidth="1"/>
    <col min="1278" max="1278" width="14.5703125" customWidth="1"/>
    <col min="1279" max="1279" width="2.42578125" customWidth="1"/>
    <col min="1529" max="1529" width="2.42578125" customWidth="1"/>
    <col min="1530" max="1531" width="7.140625" customWidth="1"/>
    <col min="1532" max="1532" width="58.42578125" customWidth="1"/>
    <col min="1533" max="1533" width="14.7109375" customWidth="1"/>
    <col min="1534" max="1534" width="14.5703125" customWidth="1"/>
    <col min="1535" max="1535" width="2.42578125" customWidth="1"/>
    <col min="1785" max="1785" width="2.42578125" customWidth="1"/>
    <col min="1786" max="1787" width="7.140625" customWidth="1"/>
    <col min="1788" max="1788" width="58.42578125" customWidth="1"/>
    <col min="1789" max="1789" width="14.7109375" customWidth="1"/>
    <col min="1790" max="1790" width="14.5703125" customWidth="1"/>
    <col min="1791" max="1791" width="2.42578125" customWidth="1"/>
    <col min="2041" max="2041" width="2.42578125" customWidth="1"/>
    <col min="2042" max="2043" width="7.140625" customWidth="1"/>
    <col min="2044" max="2044" width="58.42578125" customWidth="1"/>
    <col min="2045" max="2045" width="14.7109375" customWidth="1"/>
    <col min="2046" max="2046" width="14.5703125" customWidth="1"/>
    <col min="2047" max="2047" width="2.42578125" customWidth="1"/>
    <col min="2297" max="2297" width="2.42578125" customWidth="1"/>
    <col min="2298" max="2299" width="7.140625" customWidth="1"/>
    <col min="2300" max="2300" width="58.42578125" customWidth="1"/>
    <col min="2301" max="2301" width="14.7109375" customWidth="1"/>
    <col min="2302" max="2302" width="14.5703125" customWidth="1"/>
    <col min="2303" max="2303" width="2.42578125" customWidth="1"/>
    <col min="2553" max="2553" width="2.42578125" customWidth="1"/>
    <col min="2554" max="2555" width="7.140625" customWidth="1"/>
    <col min="2556" max="2556" width="58.42578125" customWidth="1"/>
    <col min="2557" max="2557" width="14.7109375" customWidth="1"/>
    <col min="2558" max="2558" width="14.5703125" customWidth="1"/>
    <col min="2559" max="2559" width="2.42578125" customWidth="1"/>
    <col min="2809" max="2809" width="2.42578125" customWidth="1"/>
    <col min="2810" max="2811" width="7.140625" customWidth="1"/>
    <col min="2812" max="2812" width="58.42578125" customWidth="1"/>
    <col min="2813" max="2813" width="14.7109375" customWidth="1"/>
    <col min="2814" max="2814" width="14.5703125" customWidth="1"/>
    <col min="2815" max="2815" width="2.42578125" customWidth="1"/>
    <col min="3065" max="3065" width="2.42578125" customWidth="1"/>
    <col min="3066" max="3067" width="7.140625" customWidth="1"/>
    <col min="3068" max="3068" width="58.42578125" customWidth="1"/>
    <col min="3069" max="3069" width="14.7109375" customWidth="1"/>
    <col min="3070" max="3070" width="14.5703125" customWidth="1"/>
    <col min="3071" max="3071" width="2.42578125" customWidth="1"/>
    <col min="3321" max="3321" width="2.42578125" customWidth="1"/>
    <col min="3322" max="3323" width="7.140625" customWidth="1"/>
    <col min="3324" max="3324" width="58.42578125" customWidth="1"/>
    <col min="3325" max="3325" width="14.7109375" customWidth="1"/>
    <col min="3326" max="3326" width="14.5703125" customWidth="1"/>
    <col min="3327" max="3327" width="2.42578125" customWidth="1"/>
    <col min="3577" max="3577" width="2.42578125" customWidth="1"/>
    <col min="3578" max="3579" width="7.140625" customWidth="1"/>
    <col min="3580" max="3580" width="58.42578125" customWidth="1"/>
    <col min="3581" max="3581" width="14.7109375" customWidth="1"/>
    <col min="3582" max="3582" width="14.5703125" customWidth="1"/>
    <col min="3583" max="3583" width="2.42578125" customWidth="1"/>
    <col min="3833" max="3833" width="2.42578125" customWidth="1"/>
    <col min="3834" max="3835" width="7.140625" customWidth="1"/>
    <col min="3836" max="3836" width="58.42578125" customWidth="1"/>
    <col min="3837" max="3837" width="14.7109375" customWidth="1"/>
    <col min="3838" max="3838" width="14.5703125" customWidth="1"/>
    <col min="3839" max="3839" width="2.42578125" customWidth="1"/>
    <col min="4089" max="4089" width="2.42578125" customWidth="1"/>
    <col min="4090" max="4091" width="7.140625" customWidth="1"/>
    <col min="4092" max="4092" width="58.42578125" customWidth="1"/>
    <col min="4093" max="4093" width="14.7109375" customWidth="1"/>
    <col min="4094" max="4094" width="14.5703125" customWidth="1"/>
    <col min="4095" max="4095" width="2.42578125" customWidth="1"/>
    <col min="4345" max="4345" width="2.42578125" customWidth="1"/>
    <col min="4346" max="4347" width="7.140625" customWidth="1"/>
    <col min="4348" max="4348" width="58.42578125" customWidth="1"/>
    <col min="4349" max="4349" width="14.7109375" customWidth="1"/>
    <col min="4350" max="4350" width="14.5703125" customWidth="1"/>
    <col min="4351" max="4351" width="2.42578125" customWidth="1"/>
    <col min="4601" max="4601" width="2.42578125" customWidth="1"/>
    <col min="4602" max="4603" width="7.140625" customWidth="1"/>
    <col min="4604" max="4604" width="58.42578125" customWidth="1"/>
    <col min="4605" max="4605" width="14.7109375" customWidth="1"/>
    <col min="4606" max="4606" width="14.5703125" customWidth="1"/>
    <col min="4607" max="4607" width="2.42578125" customWidth="1"/>
    <col min="4857" max="4857" width="2.42578125" customWidth="1"/>
    <col min="4858" max="4859" width="7.140625" customWidth="1"/>
    <col min="4860" max="4860" width="58.42578125" customWidth="1"/>
    <col min="4861" max="4861" width="14.7109375" customWidth="1"/>
    <col min="4862" max="4862" width="14.5703125" customWidth="1"/>
    <col min="4863" max="4863" width="2.42578125" customWidth="1"/>
    <col min="5113" max="5113" width="2.42578125" customWidth="1"/>
    <col min="5114" max="5115" width="7.140625" customWidth="1"/>
    <col min="5116" max="5116" width="58.42578125" customWidth="1"/>
    <col min="5117" max="5117" width="14.7109375" customWidth="1"/>
    <col min="5118" max="5118" width="14.5703125" customWidth="1"/>
    <col min="5119" max="5119" width="2.42578125" customWidth="1"/>
    <col min="5369" max="5369" width="2.42578125" customWidth="1"/>
    <col min="5370" max="5371" width="7.140625" customWidth="1"/>
    <col min="5372" max="5372" width="58.42578125" customWidth="1"/>
    <col min="5373" max="5373" width="14.7109375" customWidth="1"/>
    <col min="5374" max="5374" width="14.5703125" customWidth="1"/>
    <col min="5375" max="5375" width="2.42578125" customWidth="1"/>
    <col min="5625" max="5625" width="2.42578125" customWidth="1"/>
    <col min="5626" max="5627" width="7.140625" customWidth="1"/>
    <col min="5628" max="5628" width="58.42578125" customWidth="1"/>
    <col min="5629" max="5629" width="14.7109375" customWidth="1"/>
    <col min="5630" max="5630" width="14.5703125" customWidth="1"/>
    <col min="5631" max="5631" width="2.42578125" customWidth="1"/>
    <col min="5881" max="5881" width="2.42578125" customWidth="1"/>
    <col min="5882" max="5883" width="7.140625" customWidth="1"/>
    <col min="5884" max="5884" width="58.42578125" customWidth="1"/>
    <col min="5885" max="5885" width="14.7109375" customWidth="1"/>
    <col min="5886" max="5886" width="14.5703125" customWidth="1"/>
    <col min="5887" max="5887" width="2.42578125" customWidth="1"/>
    <col min="6137" max="6137" width="2.42578125" customWidth="1"/>
    <col min="6138" max="6139" width="7.140625" customWidth="1"/>
    <col min="6140" max="6140" width="58.42578125" customWidth="1"/>
    <col min="6141" max="6141" width="14.7109375" customWidth="1"/>
    <col min="6142" max="6142" width="14.5703125" customWidth="1"/>
    <col min="6143" max="6143" width="2.42578125" customWidth="1"/>
    <col min="6393" max="6393" width="2.42578125" customWidth="1"/>
    <col min="6394" max="6395" width="7.140625" customWidth="1"/>
    <col min="6396" max="6396" width="58.42578125" customWidth="1"/>
    <col min="6397" max="6397" width="14.7109375" customWidth="1"/>
    <col min="6398" max="6398" width="14.5703125" customWidth="1"/>
    <col min="6399" max="6399" width="2.42578125" customWidth="1"/>
    <col min="6649" max="6649" width="2.42578125" customWidth="1"/>
    <col min="6650" max="6651" width="7.140625" customWidth="1"/>
    <col min="6652" max="6652" width="58.42578125" customWidth="1"/>
    <col min="6653" max="6653" width="14.7109375" customWidth="1"/>
    <col min="6654" max="6654" width="14.5703125" customWidth="1"/>
    <col min="6655" max="6655" width="2.42578125" customWidth="1"/>
    <col min="6905" max="6905" width="2.42578125" customWidth="1"/>
    <col min="6906" max="6907" width="7.140625" customWidth="1"/>
    <col min="6908" max="6908" width="58.42578125" customWidth="1"/>
    <col min="6909" max="6909" width="14.7109375" customWidth="1"/>
    <col min="6910" max="6910" width="14.5703125" customWidth="1"/>
    <col min="6911" max="6911" width="2.42578125" customWidth="1"/>
    <col min="7161" max="7161" width="2.42578125" customWidth="1"/>
    <col min="7162" max="7163" width="7.140625" customWidth="1"/>
    <col min="7164" max="7164" width="58.42578125" customWidth="1"/>
    <col min="7165" max="7165" width="14.7109375" customWidth="1"/>
    <col min="7166" max="7166" width="14.5703125" customWidth="1"/>
    <col min="7167" max="7167" width="2.42578125" customWidth="1"/>
    <col min="7417" max="7417" width="2.42578125" customWidth="1"/>
    <col min="7418" max="7419" width="7.140625" customWidth="1"/>
    <col min="7420" max="7420" width="58.42578125" customWidth="1"/>
    <col min="7421" max="7421" width="14.7109375" customWidth="1"/>
    <col min="7422" max="7422" width="14.5703125" customWidth="1"/>
    <col min="7423" max="7423" width="2.42578125" customWidth="1"/>
    <col min="7673" max="7673" width="2.42578125" customWidth="1"/>
    <col min="7674" max="7675" width="7.140625" customWidth="1"/>
    <col min="7676" max="7676" width="58.42578125" customWidth="1"/>
    <col min="7677" max="7677" width="14.7109375" customWidth="1"/>
    <col min="7678" max="7678" width="14.5703125" customWidth="1"/>
    <col min="7679" max="7679" width="2.42578125" customWidth="1"/>
    <col min="7929" max="7929" width="2.42578125" customWidth="1"/>
    <col min="7930" max="7931" width="7.140625" customWidth="1"/>
    <col min="7932" max="7932" width="58.42578125" customWidth="1"/>
    <col min="7933" max="7933" width="14.7109375" customWidth="1"/>
    <col min="7934" max="7934" width="14.5703125" customWidth="1"/>
    <col min="7935" max="7935" width="2.42578125" customWidth="1"/>
    <col min="8185" max="8185" width="2.42578125" customWidth="1"/>
    <col min="8186" max="8187" width="7.140625" customWidth="1"/>
    <col min="8188" max="8188" width="58.42578125" customWidth="1"/>
    <col min="8189" max="8189" width="14.7109375" customWidth="1"/>
    <col min="8190" max="8190" width="14.5703125" customWidth="1"/>
    <col min="8191" max="8191" width="2.42578125" customWidth="1"/>
    <col min="8441" max="8441" width="2.42578125" customWidth="1"/>
    <col min="8442" max="8443" width="7.140625" customWidth="1"/>
    <col min="8444" max="8444" width="58.42578125" customWidth="1"/>
    <col min="8445" max="8445" width="14.7109375" customWidth="1"/>
    <col min="8446" max="8446" width="14.5703125" customWidth="1"/>
    <col min="8447" max="8447" width="2.42578125" customWidth="1"/>
    <col min="8697" max="8697" width="2.42578125" customWidth="1"/>
    <col min="8698" max="8699" width="7.140625" customWidth="1"/>
    <col min="8700" max="8700" width="58.42578125" customWidth="1"/>
    <col min="8701" max="8701" width="14.7109375" customWidth="1"/>
    <col min="8702" max="8702" width="14.5703125" customWidth="1"/>
    <col min="8703" max="8703" width="2.42578125" customWidth="1"/>
    <col min="8953" max="8953" width="2.42578125" customWidth="1"/>
    <col min="8954" max="8955" width="7.140625" customWidth="1"/>
    <col min="8956" max="8956" width="58.42578125" customWidth="1"/>
    <col min="8957" max="8957" width="14.7109375" customWidth="1"/>
    <col min="8958" max="8958" width="14.5703125" customWidth="1"/>
    <col min="8959" max="8959" width="2.42578125" customWidth="1"/>
    <col min="9209" max="9209" width="2.42578125" customWidth="1"/>
    <col min="9210" max="9211" width="7.140625" customWidth="1"/>
    <col min="9212" max="9212" width="58.42578125" customWidth="1"/>
    <col min="9213" max="9213" width="14.7109375" customWidth="1"/>
    <col min="9214" max="9214" width="14.5703125" customWidth="1"/>
    <col min="9215" max="9215" width="2.42578125" customWidth="1"/>
    <col min="9465" max="9465" width="2.42578125" customWidth="1"/>
    <col min="9466" max="9467" width="7.140625" customWidth="1"/>
    <col min="9468" max="9468" width="58.42578125" customWidth="1"/>
    <col min="9469" max="9469" width="14.7109375" customWidth="1"/>
    <col min="9470" max="9470" width="14.5703125" customWidth="1"/>
    <col min="9471" max="9471" width="2.42578125" customWidth="1"/>
    <col min="9721" max="9721" width="2.42578125" customWidth="1"/>
    <col min="9722" max="9723" width="7.140625" customWidth="1"/>
    <col min="9724" max="9724" width="58.42578125" customWidth="1"/>
    <col min="9725" max="9725" width="14.7109375" customWidth="1"/>
    <col min="9726" max="9726" width="14.5703125" customWidth="1"/>
    <col min="9727" max="9727" width="2.42578125" customWidth="1"/>
    <col min="9977" max="9977" width="2.42578125" customWidth="1"/>
    <col min="9978" max="9979" width="7.140625" customWidth="1"/>
    <col min="9980" max="9980" width="58.42578125" customWidth="1"/>
    <col min="9981" max="9981" width="14.7109375" customWidth="1"/>
    <col min="9982" max="9982" width="14.5703125" customWidth="1"/>
    <col min="9983" max="9983" width="2.42578125" customWidth="1"/>
    <col min="10233" max="10233" width="2.42578125" customWidth="1"/>
    <col min="10234" max="10235" width="7.140625" customWidth="1"/>
    <col min="10236" max="10236" width="58.42578125" customWidth="1"/>
    <col min="10237" max="10237" width="14.7109375" customWidth="1"/>
    <col min="10238" max="10238" width="14.5703125" customWidth="1"/>
    <col min="10239" max="10239" width="2.42578125" customWidth="1"/>
    <col min="10489" max="10489" width="2.42578125" customWidth="1"/>
    <col min="10490" max="10491" width="7.140625" customWidth="1"/>
    <col min="10492" max="10492" width="58.42578125" customWidth="1"/>
    <col min="10493" max="10493" width="14.7109375" customWidth="1"/>
    <col min="10494" max="10494" width="14.5703125" customWidth="1"/>
    <col min="10495" max="10495" width="2.42578125" customWidth="1"/>
    <col min="10745" max="10745" width="2.42578125" customWidth="1"/>
    <col min="10746" max="10747" width="7.140625" customWidth="1"/>
    <col min="10748" max="10748" width="58.42578125" customWidth="1"/>
    <col min="10749" max="10749" width="14.7109375" customWidth="1"/>
    <col min="10750" max="10750" width="14.5703125" customWidth="1"/>
    <col min="10751" max="10751" width="2.42578125" customWidth="1"/>
    <col min="11001" max="11001" width="2.42578125" customWidth="1"/>
    <col min="11002" max="11003" width="7.140625" customWidth="1"/>
    <col min="11004" max="11004" width="58.42578125" customWidth="1"/>
    <col min="11005" max="11005" width="14.7109375" customWidth="1"/>
    <col min="11006" max="11006" width="14.5703125" customWidth="1"/>
    <col min="11007" max="11007" width="2.42578125" customWidth="1"/>
    <col min="11257" max="11257" width="2.42578125" customWidth="1"/>
    <col min="11258" max="11259" width="7.140625" customWidth="1"/>
    <col min="11260" max="11260" width="58.42578125" customWidth="1"/>
    <col min="11261" max="11261" width="14.7109375" customWidth="1"/>
    <col min="11262" max="11262" width="14.5703125" customWidth="1"/>
    <col min="11263" max="11263" width="2.42578125" customWidth="1"/>
    <col min="11513" max="11513" width="2.42578125" customWidth="1"/>
    <col min="11514" max="11515" width="7.140625" customWidth="1"/>
    <col min="11516" max="11516" width="58.42578125" customWidth="1"/>
    <col min="11517" max="11517" width="14.7109375" customWidth="1"/>
    <col min="11518" max="11518" width="14.5703125" customWidth="1"/>
    <col min="11519" max="11519" width="2.42578125" customWidth="1"/>
    <col min="11769" max="11769" width="2.42578125" customWidth="1"/>
    <col min="11770" max="11771" width="7.140625" customWidth="1"/>
    <col min="11772" max="11772" width="58.42578125" customWidth="1"/>
    <col min="11773" max="11773" width="14.7109375" customWidth="1"/>
    <col min="11774" max="11774" width="14.5703125" customWidth="1"/>
    <col min="11775" max="11775" width="2.42578125" customWidth="1"/>
    <col min="12025" max="12025" width="2.42578125" customWidth="1"/>
    <col min="12026" max="12027" width="7.140625" customWidth="1"/>
    <col min="12028" max="12028" width="58.42578125" customWidth="1"/>
    <col min="12029" max="12029" width="14.7109375" customWidth="1"/>
    <col min="12030" max="12030" width="14.5703125" customWidth="1"/>
    <col min="12031" max="12031" width="2.42578125" customWidth="1"/>
    <col min="12281" max="12281" width="2.42578125" customWidth="1"/>
    <col min="12282" max="12283" width="7.140625" customWidth="1"/>
    <col min="12284" max="12284" width="58.42578125" customWidth="1"/>
    <col min="12285" max="12285" width="14.7109375" customWidth="1"/>
    <col min="12286" max="12286" width="14.5703125" customWidth="1"/>
    <col min="12287" max="12287" width="2.42578125" customWidth="1"/>
    <col min="12537" max="12537" width="2.42578125" customWidth="1"/>
    <col min="12538" max="12539" width="7.140625" customWidth="1"/>
    <col min="12540" max="12540" width="58.42578125" customWidth="1"/>
    <col min="12541" max="12541" width="14.7109375" customWidth="1"/>
    <col min="12542" max="12542" width="14.5703125" customWidth="1"/>
    <col min="12543" max="12543" width="2.42578125" customWidth="1"/>
    <col min="12793" max="12793" width="2.42578125" customWidth="1"/>
    <col min="12794" max="12795" width="7.140625" customWidth="1"/>
    <col min="12796" max="12796" width="58.42578125" customWidth="1"/>
    <col min="12797" max="12797" width="14.7109375" customWidth="1"/>
    <col min="12798" max="12798" width="14.5703125" customWidth="1"/>
    <col min="12799" max="12799" width="2.42578125" customWidth="1"/>
    <col min="13049" max="13049" width="2.42578125" customWidth="1"/>
    <col min="13050" max="13051" width="7.140625" customWidth="1"/>
    <col min="13052" max="13052" width="58.42578125" customWidth="1"/>
    <col min="13053" max="13053" width="14.7109375" customWidth="1"/>
    <col min="13054" max="13054" width="14.5703125" customWidth="1"/>
    <col min="13055" max="13055" width="2.42578125" customWidth="1"/>
    <col min="13305" max="13305" width="2.42578125" customWidth="1"/>
    <col min="13306" max="13307" width="7.140625" customWidth="1"/>
    <col min="13308" max="13308" width="58.42578125" customWidth="1"/>
    <col min="13309" max="13309" width="14.7109375" customWidth="1"/>
    <col min="13310" max="13310" width="14.5703125" customWidth="1"/>
    <col min="13311" max="13311" width="2.42578125" customWidth="1"/>
    <col min="13561" max="13561" width="2.42578125" customWidth="1"/>
    <col min="13562" max="13563" width="7.140625" customWidth="1"/>
    <col min="13564" max="13564" width="58.42578125" customWidth="1"/>
    <col min="13565" max="13565" width="14.7109375" customWidth="1"/>
    <col min="13566" max="13566" width="14.5703125" customWidth="1"/>
    <col min="13567" max="13567" width="2.42578125" customWidth="1"/>
    <col min="13817" max="13817" width="2.42578125" customWidth="1"/>
    <col min="13818" max="13819" width="7.140625" customWidth="1"/>
    <col min="13820" max="13820" width="58.42578125" customWidth="1"/>
    <col min="13821" max="13821" width="14.7109375" customWidth="1"/>
    <col min="13822" max="13822" width="14.5703125" customWidth="1"/>
    <col min="13823" max="13823" width="2.42578125" customWidth="1"/>
    <col min="14073" max="14073" width="2.42578125" customWidth="1"/>
    <col min="14074" max="14075" width="7.140625" customWidth="1"/>
    <col min="14076" max="14076" width="58.42578125" customWidth="1"/>
    <col min="14077" max="14077" width="14.7109375" customWidth="1"/>
    <col min="14078" max="14078" width="14.5703125" customWidth="1"/>
    <col min="14079" max="14079" width="2.42578125" customWidth="1"/>
    <col min="14329" max="14329" width="2.42578125" customWidth="1"/>
    <col min="14330" max="14331" width="7.140625" customWidth="1"/>
    <col min="14332" max="14332" width="58.42578125" customWidth="1"/>
    <col min="14333" max="14333" width="14.7109375" customWidth="1"/>
    <col min="14334" max="14334" width="14.5703125" customWidth="1"/>
    <col min="14335" max="14335" width="2.42578125" customWidth="1"/>
    <col min="14585" max="14585" width="2.42578125" customWidth="1"/>
    <col min="14586" max="14587" width="7.140625" customWidth="1"/>
    <col min="14588" max="14588" width="58.42578125" customWidth="1"/>
    <col min="14589" max="14589" width="14.7109375" customWidth="1"/>
    <col min="14590" max="14590" width="14.5703125" customWidth="1"/>
    <col min="14591" max="14591" width="2.42578125" customWidth="1"/>
    <col min="14841" max="14841" width="2.42578125" customWidth="1"/>
    <col min="14842" max="14843" width="7.140625" customWidth="1"/>
    <col min="14844" max="14844" width="58.42578125" customWidth="1"/>
    <col min="14845" max="14845" width="14.7109375" customWidth="1"/>
    <col min="14846" max="14846" width="14.5703125" customWidth="1"/>
    <col min="14847" max="14847" width="2.42578125" customWidth="1"/>
    <col min="15097" max="15097" width="2.42578125" customWidth="1"/>
    <col min="15098" max="15099" width="7.140625" customWidth="1"/>
    <col min="15100" max="15100" width="58.42578125" customWidth="1"/>
    <col min="15101" max="15101" width="14.7109375" customWidth="1"/>
    <col min="15102" max="15102" width="14.5703125" customWidth="1"/>
    <col min="15103" max="15103" width="2.42578125" customWidth="1"/>
    <col min="15353" max="15353" width="2.42578125" customWidth="1"/>
    <col min="15354" max="15355" width="7.140625" customWidth="1"/>
    <col min="15356" max="15356" width="58.42578125" customWidth="1"/>
    <col min="15357" max="15357" width="14.7109375" customWidth="1"/>
    <col min="15358" max="15358" width="14.5703125" customWidth="1"/>
    <col min="15359" max="15359" width="2.42578125" customWidth="1"/>
    <col min="15609" max="15609" width="2.42578125" customWidth="1"/>
    <col min="15610" max="15611" width="7.140625" customWidth="1"/>
    <col min="15612" max="15612" width="58.42578125" customWidth="1"/>
    <col min="15613" max="15613" width="14.7109375" customWidth="1"/>
    <col min="15614" max="15614" width="14.5703125" customWidth="1"/>
    <col min="15615" max="15615" width="2.42578125" customWidth="1"/>
    <col min="15865" max="15865" width="2.42578125" customWidth="1"/>
    <col min="15866" max="15867" width="7.140625" customWidth="1"/>
    <col min="15868" max="15868" width="58.42578125" customWidth="1"/>
    <col min="15869" max="15869" width="14.7109375" customWidth="1"/>
    <col min="15870" max="15870" width="14.5703125" customWidth="1"/>
    <col min="15871" max="15871" width="2.42578125" customWidth="1"/>
    <col min="16121" max="16121" width="2.42578125" customWidth="1"/>
    <col min="16122" max="16123" width="7.140625" customWidth="1"/>
    <col min="16124" max="16124" width="58.42578125" customWidth="1"/>
    <col min="16125" max="16125" width="14.7109375" customWidth="1"/>
    <col min="16126" max="16126" width="14.5703125" customWidth="1"/>
    <col min="16127" max="16127" width="2.42578125" customWidth="1"/>
  </cols>
  <sheetData>
    <row r="2" spans="2:8" ht="12.75" customHeight="1" thickBot="1" x14ac:dyDescent="0.25">
      <c r="B2" s="21"/>
      <c r="C2" s="305" t="s">
        <v>287</v>
      </c>
      <c r="D2" s="305"/>
      <c r="E2" s="305"/>
      <c r="F2" s="305"/>
      <c r="G2" s="305"/>
    </row>
    <row r="3" spans="2:8" x14ac:dyDescent="0.2">
      <c r="B3" s="45"/>
      <c r="C3" s="305"/>
      <c r="D3" s="305"/>
      <c r="E3" s="305"/>
      <c r="F3" s="305"/>
      <c r="G3" s="305"/>
      <c r="H3" s="6"/>
    </row>
    <row r="4" spans="2:8" x14ac:dyDescent="0.2">
      <c r="B4" s="45"/>
      <c r="H4" s="7"/>
    </row>
    <row r="5" spans="2:8" x14ac:dyDescent="0.2">
      <c r="B5" s="45"/>
      <c r="H5" s="7"/>
    </row>
    <row r="6" spans="2:8" ht="12.75" customHeight="1" x14ac:dyDescent="0.2">
      <c r="B6" s="45"/>
      <c r="C6" s="320" t="s">
        <v>264</v>
      </c>
      <c r="D6" s="313" t="s">
        <v>32</v>
      </c>
      <c r="E6" s="343"/>
      <c r="F6" s="313" t="s">
        <v>33</v>
      </c>
      <c r="G6" s="343"/>
      <c r="H6" s="7"/>
    </row>
    <row r="7" spans="2:8" ht="13.5" thickBot="1" x14ac:dyDescent="0.25">
      <c r="B7" s="45"/>
      <c r="C7" s="320"/>
      <c r="D7" s="313"/>
      <c r="E7" s="343"/>
      <c r="F7" s="313"/>
      <c r="G7" s="343"/>
      <c r="H7" s="7"/>
    </row>
    <row r="8" spans="2:8" x14ac:dyDescent="0.2">
      <c r="B8" s="45"/>
      <c r="C8" s="320"/>
      <c r="D8" s="309" t="s">
        <v>36</v>
      </c>
      <c r="E8" s="309" t="s">
        <v>28</v>
      </c>
      <c r="F8" s="309" t="s">
        <v>37</v>
      </c>
      <c r="G8" s="309" t="s">
        <v>28</v>
      </c>
      <c r="H8" s="7"/>
    </row>
    <row r="9" spans="2:8" x14ac:dyDescent="0.2">
      <c r="B9" s="45"/>
      <c r="C9" s="321"/>
      <c r="D9" s="311"/>
      <c r="E9" s="311" t="s">
        <v>28</v>
      </c>
      <c r="F9" s="311"/>
      <c r="G9" s="311"/>
      <c r="H9" s="7"/>
    </row>
    <row r="10" spans="2:8" x14ac:dyDescent="0.2">
      <c r="B10" s="45"/>
      <c r="C10" s="89"/>
      <c r="D10" s="125"/>
      <c r="F10" s="125"/>
      <c r="H10" s="7"/>
    </row>
    <row r="11" spans="2:8" x14ac:dyDescent="0.2">
      <c r="B11" s="45"/>
      <c r="C11" s="115"/>
      <c r="D11" s="115"/>
      <c r="E11" s="115"/>
      <c r="F11" s="115"/>
      <c r="G11" s="115"/>
      <c r="H11" s="7"/>
    </row>
    <row r="12" spans="2:8" x14ac:dyDescent="0.2">
      <c r="B12" s="45"/>
      <c r="C12" s="114" t="s">
        <v>141</v>
      </c>
      <c r="D12" s="176">
        <v>1235289</v>
      </c>
      <c r="E12" s="174">
        <v>43.1</v>
      </c>
      <c r="F12" s="176">
        <v>3206932254</v>
      </c>
      <c r="G12" s="174">
        <v>69.599999999999994</v>
      </c>
      <c r="H12" s="7"/>
    </row>
    <row r="13" spans="2:8" x14ac:dyDescent="0.2">
      <c r="B13" s="45"/>
      <c r="C13" s="114" t="s">
        <v>7</v>
      </c>
      <c r="D13" s="176">
        <v>329398</v>
      </c>
      <c r="E13" s="174">
        <v>11.5</v>
      </c>
      <c r="F13" s="176">
        <v>351610213</v>
      </c>
      <c r="G13" s="174">
        <v>7.6</v>
      </c>
      <c r="H13" s="7"/>
    </row>
    <row r="14" spans="2:8" x14ac:dyDescent="0.2">
      <c r="B14" s="45"/>
      <c r="C14" s="114" t="s">
        <v>265</v>
      </c>
      <c r="D14" s="176">
        <v>355260</v>
      </c>
      <c r="E14" s="174">
        <v>12.4</v>
      </c>
      <c r="F14" s="176">
        <v>592983680</v>
      </c>
      <c r="G14" s="174">
        <v>12.9</v>
      </c>
      <c r="H14" s="7"/>
    </row>
    <row r="15" spans="2:8" x14ac:dyDescent="0.2">
      <c r="B15" s="45"/>
      <c r="C15" s="114" t="s">
        <v>6</v>
      </c>
      <c r="D15" s="176">
        <v>60205</v>
      </c>
      <c r="E15" s="174">
        <v>2.1</v>
      </c>
      <c r="F15" s="176">
        <v>122776801</v>
      </c>
      <c r="G15" s="174">
        <v>2.7</v>
      </c>
      <c r="H15" s="7"/>
    </row>
    <row r="16" spans="2:8" x14ac:dyDescent="0.2">
      <c r="B16" s="45"/>
      <c r="C16" s="114" t="s">
        <v>143</v>
      </c>
      <c r="D16" s="176">
        <v>779266</v>
      </c>
      <c r="E16" s="174">
        <v>27.2</v>
      </c>
      <c r="F16" s="176">
        <v>267325596</v>
      </c>
      <c r="G16" s="174">
        <v>5.8</v>
      </c>
      <c r="H16" s="7"/>
    </row>
    <row r="17" spans="1:8" x14ac:dyDescent="0.2">
      <c r="B17" s="45"/>
      <c r="C17" s="114" t="s">
        <v>147</v>
      </c>
      <c r="D17" s="176">
        <v>52094</v>
      </c>
      <c r="E17" s="174">
        <v>1.8</v>
      </c>
      <c r="F17" s="176">
        <v>66267103</v>
      </c>
      <c r="G17" s="174">
        <v>1.4</v>
      </c>
      <c r="H17" s="7"/>
    </row>
    <row r="18" spans="1:8" x14ac:dyDescent="0.2">
      <c r="B18" s="45"/>
      <c r="C18" s="114" t="s">
        <v>8</v>
      </c>
      <c r="D18" s="176">
        <v>55075</v>
      </c>
      <c r="E18" s="174">
        <v>1.9</v>
      </c>
      <c r="F18" s="135" t="s">
        <v>31</v>
      </c>
      <c r="G18" s="135" t="s">
        <v>31</v>
      </c>
      <c r="H18" s="7"/>
    </row>
    <row r="19" spans="1:8" x14ac:dyDescent="0.2">
      <c r="B19" s="45"/>
      <c r="C19" s="134" t="s">
        <v>12</v>
      </c>
      <c r="D19" s="135">
        <v>2866588</v>
      </c>
      <c r="E19" s="246">
        <v>100</v>
      </c>
      <c r="F19" s="135">
        <v>4607895646</v>
      </c>
      <c r="G19" s="246">
        <v>100</v>
      </c>
      <c r="H19" s="7"/>
    </row>
    <row r="20" spans="1:8" x14ac:dyDescent="0.2">
      <c r="B20" s="45"/>
      <c r="H20" s="7"/>
    </row>
    <row r="21" spans="1:8" ht="15" customHeight="1" thickBot="1" x14ac:dyDescent="0.25">
      <c r="B21" s="245" t="s">
        <v>148</v>
      </c>
      <c r="C21" s="55"/>
      <c r="D21" s="55"/>
      <c r="E21" s="55"/>
      <c r="F21" s="55"/>
      <c r="G21" s="55"/>
      <c r="H21" s="8"/>
    </row>
    <row r="23" spans="1:8" x14ac:dyDescent="0.2">
      <c r="A23"/>
      <c r="C23" s="195" t="s">
        <v>245</v>
      </c>
      <c r="D23" s="40"/>
      <c r="H23" s="3"/>
    </row>
  </sheetData>
  <mergeCells count="8">
    <mergeCell ref="C2:G3"/>
    <mergeCell ref="C6:C9"/>
    <mergeCell ref="F6:G7"/>
    <mergeCell ref="E8:E9"/>
    <mergeCell ref="G8:G9"/>
    <mergeCell ref="D6:E7"/>
    <mergeCell ref="D8:D9"/>
    <mergeCell ref="F8:F9"/>
  </mergeCells>
  <hyperlinks>
    <hyperlink ref="C23" location="Indice!A1" display="Voltar ao Índice" xr:uid="{FC66391A-A071-4435-A699-EA2BF17CE585}"/>
  </hyperlinks>
  <pageMargins left="0.7" right="0.7" top="0.75" bottom="0.75" header="0.3" footer="0.3"/>
  <pageSetup paperSize="9" orientation="portrait" verticalDpi="9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0"/>
    <pageSetUpPr fitToPage="1"/>
  </sheetPr>
  <dimension ref="B1:M36"/>
  <sheetViews>
    <sheetView showGridLines="0" workbookViewId="0">
      <selection activeCell="L31" sqref="L31"/>
    </sheetView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22" style="10" customWidth="1"/>
    <col min="4" max="4" width="14.7109375" style="10" customWidth="1"/>
    <col min="5" max="5" width="8.28515625" style="10" customWidth="1"/>
    <col min="6" max="6" width="9.140625" style="10" customWidth="1"/>
    <col min="7" max="9" width="12.7109375" style="10" customWidth="1"/>
    <col min="10" max="10" width="2.42578125" style="10" customWidth="1"/>
    <col min="11" max="11" width="2.7109375" style="10" customWidth="1"/>
    <col min="12" max="12" width="12.7109375" style="10" bestFit="1" customWidth="1"/>
    <col min="13" max="16384" width="9.140625" style="10"/>
  </cols>
  <sheetData>
    <row r="1" spans="2:13" ht="9.9499999999999993" customHeight="1" x14ac:dyDescent="0.2"/>
    <row r="2" spans="2:13" ht="15" customHeight="1" thickBot="1" x14ac:dyDescent="0.25">
      <c r="B2" s="9"/>
      <c r="C2" s="314" t="s">
        <v>155</v>
      </c>
      <c r="D2" s="314"/>
      <c r="E2" s="314"/>
      <c r="F2" s="314"/>
      <c r="G2" s="314"/>
      <c r="H2" s="314"/>
      <c r="I2" s="314"/>
      <c r="J2" s="22"/>
      <c r="K2" s="9"/>
    </row>
    <row r="3" spans="2:13" ht="15" customHeight="1" x14ac:dyDescent="0.2">
      <c r="B3" s="38"/>
      <c r="C3" s="314"/>
      <c r="D3" s="314"/>
      <c r="E3" s="314"/>
      <c r="F3" s="314"/>
      <c r="G3" s="314"/>
      <c r="H3" s="314"/>
      <c r="I3" s="314"/>
      <c r="J3" s="13"/>
      <c r="K3" s="9"/>
      <c r="M3" s="35"/>
    </row>
    <row r="4" spans="2:13" ht="15" customHeight="1" thickBot="1" x14ac:dyDescent="0.25">
      <c r="B4" s="37"/>
      <c r="C4" s="12"/>
      <c r="D4" s="12"/>
      <c r="E4" s="12"/>
      <c r="F4" s="12"/>
      <c r="G4" s="12"/>
      <c r="H4" s="12"/>
      <c r="I4" s="12"/>
      <c r="J4" s="13"/>
      <c r="K4" s="9"/>
    </row>
    <row r="5" spans="2:13" ht="15" customHeight="1" x14ac:dyDescent="0.2">
      <c r="B5" s="70"/>
      <c r="C5" s="320" t="s">
        <v>264</v>
      </c>
      <c r="D5" s="312" t="s">
        <v>32</v>
      </c>
      <c r="E5" s="315"/>
      <c r="F5" s="315"/>
      <c r="G5" s="312" t="s">
        <v>33</v>
      </c>
      <c r="H5" s="312" t="s">
        <v>34</v>
      </c>
      <c r="I5" s="312" t="s">
        <v>35</v>
      </c>
      <c r="J5" s="59"/>
      <c r="K5" s="74"/>
    </row>
    <row r="6" spans="2:13" ht="15" customHeight="1" thickBot="1" x14ac:dyDescent="0.25">
      <c r="B6" s="70"/>
      <c r="C6" s="320"/>
      <c r="D6" s="317"/>
      <c r="E6" s="318"/>
      <c r="F6" s="318"/>
      <c r="G6" s="317"/>
      <c r="H6" s="317"/>
      <c r="I6" s="313"/>
      <c r="J6" s="59"/>
      <c r="K6" s="74"/>
    </row>
    <row r="7" spans="2:13" ht="15" customHeight="1" x14ac:dyDescent="0.2">
      <c r="B7" s="70"/>
      <c r="C7" s="320"/>
      <c r="D7" s="309" t="s">
        <v>42</v>
      </c>
      <c r="E7" s="309" t="s">
        <v>43</v>
      </c>
      <c r="F7" s="309" t="s">
        <v>36</v>
      </c>
      <c r="G7" s="309" t="s">
        <v>37</v>
      </c>
      <c r="H7" s="309" t="s">
        <v>38</v>
      </c>
      <c r="I7" s="312" t="s">
        <v>39</v>
      </c>
      <c r="J7" s="59"/>
      <c r="K7" s="74"/>
    </row>
    <row r="8" spans="2:13" ht="15" customHeight="1" x14ac:dyDescent="0.2">
      <c r="B8" s="70"/>
      <c r="C8" s="321"/>
      <c r="D8" s="311"/>
      <c r="E8" s="311"/>
      <c r="F8" s="311"/>
      <c r="G8" s="311"/>
      <c r="H8" s="311"/>
      <c r="I8" s="313"/>
      <c r="J8" s="59"/>
      <c r="K8" s="74"/>
    </row>
    <row r="9" spans="2:13" ht="15" customHeight="1" x14ac:dyDescent="0.2">
      <c r="B9" s="70"/>
      <c r="C9" s="49"/>
      <c r="D9" s="50"/>
      <c r="E9" s="50"/>
      <c r="F9" s="50"/>
      <c r="G9" s="50"/>
      <c r="H9" s="50"/>
      <c r="I9" s="50"/>
      <c r="J9" s="59"/>
      <c r="K9" s="74"/>
      <c r="M9" s="14"/>
    </row>
    <row r="10" spans="2:13" ht="15" customHeight="1" x14ac:dyDescent="0.2">
      <c r="B10" s="70"/>
      <c r="C10" s="51"/>
      <c r="D10" s="51"/>
      <c r="E10" s="51"/>
      <c r="F10" s="51"/>
      <c r="G10" s="51"/>
      <c r="H10" s="51"/>
      <c r="I10" s="51"/>
      <c r="J10" s="59"/>
      <c r="K10" s="74"/>
      <c r="M10" s="15"/>
    </row>
    <row r="11" spans="2:13" ht="15" customHeight="1" x14ac:dyDescent="0.2">
      <c r="B11" s="70"/>
      <c r="C11" s="114" t="s">
        <v>141</v>
      </c>
      <c r="D11" s="176">
        <v>14363827555</v>
      </c>
      <c r="E11" s="174" t="s">
        <v>44</v>
      </c>
      <c r="F11" s="176">
        <v>1235289</v>
      </c>
      <c r="G11" s="176">
        <v>3206932254</v>
      </c>
      <c r="H11" s="174">
        <v>0.28899999999999998</v>
      </c>
      <c r="I11" s="174">
        <v>751</v>
      </c>
      <c r="J11" s="59"/>
      <c r="K11" s="74"/>
      <c r="L11" s="301"/>
      <c r="M11" s="15"/>
    </row>
    <row r="12" spans="2:13" ht="15" customHeight="1" x14ac:dyDescent="0.2">
      <c r="B12" s="70"/>
      <c r="C12" s="114" t="s">
        <v>7</v>
      </c>
      <c r="D12" s="176">
        <v>3830212017</v>
      </c>
      <c r="E12" s="174" t="s">
        <v>44</v>
      </c>
      <c r="F12" s="176">
        <v>329398</v>
      </c>
      <c r="G12" s="176">
        <v>351610213</v>
      </c>
      <c r="H12" s="173">
        <v>0.27700000000000002</v>
      </c>
      <c r="I12" s="181">
        <v>296</v>
      </c>
      <c r="J12" s="59"/>
      <c r="K12" s="74"/>
      <c r="L12" s="301"/>
      <c r="M12" s="15"/>
    </row>
    <row r="13" spans="2:13" ht="15" customHeight="1" x14ac:dyDescent="0.2">
      <c r="B13" s="70"/>
      <c r="C13" s="114" t="s">
        <v>142</v>
      </c>
      <c r="D13" s="176">
        <v>323346</v>
      </c>
      <c r="E13" s="181" t="s">
        <v>120</v>
      </c>
      <c r="F13" s="176">
        <v>355260</v>
      </c>
      <c r="G13" s="176">
        <v>592983680</v>
      </c>
      <c r="H13" s="173">
        <v>0.158</v>
      </c>
      <c r="I13" s="181">
        <v>264</v>
      </c>
      <c r="J13" s="59"/>
      <c r="K13" s="74"/>
      <c r="L13" s="301"/>
      <c r="M13" s="15"/>
    </row>
    <row r="14" spans="2:13" ht="15" customHeight="1" x14ac:dyDescent="0.2">
      <c r="B14" s="70"/>
      <c r="C14" s="114" t="s">
        <v>6</v>
      </c>
      <c r="D14" s="176">
        <v>54796696</v>
      </c>
      <c r="E14" s="181" t="s">
        <v>45</v>
      </c>
      <c r="F14" s="176">
        <v>60205</v>
      </c>
      <c r="G14" s="176">
        <v>122776801</v>
      </c>
      <c r="H14" s="173">
        <v>0.11899999999999999</v>
      </c>
      <c r="I14" s="181">
        <v>243</v>
      </c>
      <c r="J14" s="59"/>
      <c r="K14" s="74"/>
      <c r="L14" s="301"/>
      <c r="M14" s="15"/>
    </row>
    <row r="15" spans="2:13" ht="15" customHeight="1" x14ac:dyDescent="0.2">
      <c r="B15" s="70"/>
      <c r="C15" s="114" t="s">
        <v>296</v>
      </c>
      <c r="D15" s="176">
        <v>2992137992</v>
      </c>
      <c r="E15" s="181" t="s">
        <v>45</v>
      </c>
      <c r="F15" s="176">
        <v>779266</v>
      </c>
      <c r="G15" s="176">
        <v>267325596</v>
      </c>
      <c r="H15" s="173">
        <v>0.35199999999999998</v>
      </c>
      <c r="I15" s="181">
        <v>207</v>
      </c>
      <c r="J15" s="59"/>
      <c r="K15" s="74"/>
      <c r="L15" s="301"/>
      <c r="M15" s="15"/>
    </row>
    <row r="16" spans="2:13" ht="15" customHeight="1" x14ac:dyDescent="0.2">
      <c r="B16" s="70"/>
      <c r="C16" s="247" t="s">
        <v>5</v>
      </c>
      <c r="D16" s="176">
        <v>2855590395</v>
      </c>
      <c r="E16" s="181" t="s">
        <v>45</v>
      </c>
      <c r="F16" s="176">
        <v>713898</v>
      </c>
      <c r="G16" s="176">
        <v>221632076</v>
      </c>
      <c r="H16" s="173">
        <v>0.40699999999999997</v>
      </c>
      <c r="I16" s="181">
        <v>248</v>
      </c>
      <c r="J16" s="59"/>
      <c r="K16" s="74"/>
      <c r="L16" s="301"/>
      <c r="M16" s="15"/>
    </row>
    <row r="17" spans="2:13" ht="15" customHeight="1" x14ac:dyDescent="0.2">
      <c r="B17" s="70"/>
      <c r="C17" s="247" t="s">
        <v>144</v>
      </c>
      <c r="D17" s="176">
        <v>110575478</v>
      </c>
      <c r="E17" s="181" t="s">
        <v>45</v>
      </c>
      <c r="F17" s="176">
        <v>49759</v>
      </c>
      <c r="G17" s="176">
        <v>31928894</v>
      </c>
      <c r="H17" s="173">
        <v>0.438</v>
      </c>
      <c r="I17" s="181">
        <v>281</v>
      </c>
      <c r="J17" s="59"/>
      <c r="K17" s="74"/>
      <c r="L17" s="301"/>
      <c r="M17" s="15"/>
    </row>
    <row r="18" spans="2:13" ht="15" customHeight="1" x14ac:dyDescent="0.2">
      <c r="B18" s="70"/>
      <c r="C18" s="247" t="s">
        <v>294</v>
      </c>
      <c r="D18" s="176">
        <v>2283307</v>
      </c>
      <c r="E18" s="181" t="s">
        <v>45</v>
      </c>
      <c r="F18" s="176">
        <v>1027</v>
      </c>
      <c r="G18" s="176">
        <v>1664999</v>
      </c>
      <c r="H18" s="173">
        <v>7.2999999999999995E-2</v>
      </c>
      <c r="I18" s="181">
        <v>118</v>
      </c>
      <c r="J18" s="59"/>
      <c r="K18" s="74"/>
      <c r="L18" s="301"/>
      <c r="M18" s="15"/>
    </row>
    <row r="19" spans="2:13" ht="15" customHeight="1" x14ac:dyDescent="0.2">
      <c r="B19" s="70"/>
      <c r="C19" s="247" t="s">
        <v>295</v>
      </c>
      <c r="D19" s="176">
        <v>19033306</v>
      </c>
      <c r="E19" s="181" t="s">
        <v>45</v>
      </c>
      <c r="F19" s="176">
        <v>13418</v>
      </c>
      <c r="G19" s="176">
        <v>11407426</v>
      </c>
      <c r="H19" s="248">
        <v>0.05</v>
      </c>
      <c r="I19" s="181">
        <v>43</v>
      </c>
      <c r="J19" s="59"/>
      <c r="K19" s="74"/>
      <c r="L19" s="301"/>
      <c r="M19" s="15"/>
    </row>
    <row r="20" spans="2:13" ht="15" customHeight="1" x14ac:dyDescent="0.2">
      <c r="B20" s="70"/>
      <c r="C20" s="114" t="s">
        <v>147</v>
      </c>
      <c r="D20" s="176">
        <v>60949884</v>
      </c>
      <c r="E20" s="181" t="s">
        <v>118</v>
      </c>
      <c r="F20" s="176">
        <v>52094</v>
      </c>
      <c r="G20" s="176">
        <v>66267103</v>
      </c>
      <c r="H20" s="248">
        <v>0.34399999999999997</v>
      </c>
      <c r="I20" s="181">
        <v>437</v>
      </c>
      <c r="J20" s="59"/>
      <c r="K20" s="74"/>
      <c r="L20" s="301"/>
      <c r="M20" s="15"/>
    </row>
    <row r="21" spans="2:13" ht="15" customHeight="1" x14ac:dyDescent="0.2">
      <c r="B21" s="70"/>
      <c r="C21" s="114" t="s">
        <v>8</v>
      </c>
      <c r="D21" s="176">
        <v>55075</v>
      </c>
      <c r="E21" s="181" t="s">
        <v>36</v>
      </c>
      <c r="F21" s="176">
        <v>55075</v>
      </c>
      <c r="G21" s="176" t="s">
        <v>31</v>
      </c>
      <c r="H21" s="248">
        <v>0.161</v>
      </c>
      <c r="I21" s="176" t="s">
        <v>31</v>
      </c>
      <c r="J21" s="59"/>
      <c r="K21" s="74"/>
      <c r="L21" s="301"/>
      <c r="M21" s="15"/>
    </row>
    <row r="22" spans="2:13" ht="15" customHeight="1" x14ac:dyDescent="0.2">
      <c r="B22" s="70"/>
      <c r="C22" s="134" t="s">
        <v>12</v>
      </c>
      <c r="D22" s="135" t="s">
        <v>31</v>
      </c>
      <c r="E22" s="135" t="s">
        <v>31</v>
      </c>
      <c r="F22" s="135">
        <v>2866588</v>
      </c>
      <c r="G22" s="135">
        <v>4607895646</v>
      </c>
      <c r="H22" s="249">
        <v>0.67100000000000004</v>
      </c>
      <c r="I22" s="221">
        <v>1079</v>
      </c>
      <c r="J22" s="59"/>
      <c r="K22" s="74"/>
      <c r="L22" s="301"/>
      <c r="M22" s="15"/>
    </row>
    <row r="23" spans="2:13" ht="15" customHeight="1" x14ac:dyDescent="0.2">
      <c r="B23" s="70"/>
      <c r="C23" s="238"/>
      <c r="D23" s="239"/>
      <c r="E23" s="239"/>
      <c r="F23" s="239"/>
      <c r="G23" s="239"/>
      <c r="H23" s="258"/>
      <c r="I23" s="259"/>
      <c r="J23" s="59"/>
      <c r="K23" s="74"/>
      <c r="M23" s="15"/>
    </row>
    <row r="24" spans="2:13" ht="15" customHeight="1" x14ac:dyDescent="0.2">
      <c r="B24" s="250" t="s">
        <v>291</v>
      </c>
      <c r="C24" s="238"/>
      <c r="D24" s="239"/>
      <c r="E24" s="239"/>
      <c r="F24" s="239"/>
      <c r="G24" s="239"/>
      <c r="H24" s="258"/>
      <c r="I24" s="259"/>
      <c r="J24" s="59"/>
      <c r="K24" s="74"/>
      <c r="M24" s="15"/>
    </row>
    <row r="25" spans="2:13" ht="18" customHeight="1" x14ac:dyDescent="0.2">
      <c r="B25" s="250" t="s">
        <v>297</v>
      </c>
      <c r="C25" s="83"/>
      <c r="E25" s="81"/>
      <c r="F25" s="81"/>
      <c r="G25" s="81"/>
      <c r="H25" s="84"/>
      <c r="I25" s="76"/>
      <c r="J25" s="59"/>
      <c r="K25" s="74"/>
      <c r="M25" s="15"/>
    </row>
    <row r="26" spans="2:13" ht="15" customHeight="1" thickBot="1" x14ac:dyDescent="0.25">
      <c r="B26" s="54" t="s">
        <v>148</v>
      </c>
      <c r="C26" s="55"/>
      <c r="D26" s="55"/>
      <c r="E26" s="55"/>
      <c r="F26" s="55"/>
      <c r="G26" s="55"/>
      <c r="H26" s="55"/>
      <c r="I26" s="55"/>
      <c r="J26" s="68"/>
      <c r="K26" s="74"/>
    </row>
    <row r="28" spans="2:13" customFormat="1" x14ac:dyDescent="0.2">
      <c r="C28" s="195" t="s">
        <v>245</v>
      </c>
      <c r="D28" s="133"/>
      <c r="E28" s="40"/>
      <c r="I28" s="3"/>
    </row>
    <row r="29" spans="2:13" x14ac:dyDescent="0.2">
      <c r="F29" s="41"/>
      <c r="G29" s="41"/>
    </row>
    <row r="30" spans="2:13" x14ac:dyDescent="0.2">
      <c r="F30" s="41"/>
      <c r="G30" s="41"/>
    </row>
    <row r="31" spans="2:13" x14ac:dyDescent="0.2">
      <c r="F31" s="41"/>
      <c r="G31" s="41"/>
    </row>
    <row r="32" spans="2:13" x14ac:dyDescent="0.2">
      <c r="F32" s="41"/>
      <c r="G32" s="41"/>
    </row>
    <row r="33" spans="6:7" x14ac:dyDescent="0.2">
      <c r="F33" s="41"/>
      <c r="G33" s="41"/>
    </row>
    <row r="34" spans="6:7" x14ac:dyDescent="0.2">
      <c r="F34" s="41"/>
      <c r="G34" s="41"/>
    </row>
    <row r="35" spans="6:7" x14ac:dyDescent="0.2">
      <c r="F35" s="41"/>
      <c r="G35" s="41"/>
    </row>
    <row r="36" spans="6:7" x14ac:dyDescent="0.2">
      <c r="F36" s="41"/>
      <c r="G36" s="41"/>
    </row>
  </sheetData>
  <mergeCells count="12">
    <mergeCell ref="G7:G8"/>
    <mergeCell ref="H7:H8"/>
    <mergeCell ref="I7:I8"/>
    <mergeCell ref="C2:I3"/>
    <mergeCell ref="D5:F6"/>
    <mergeCell ref="G5:G6"/>
    <mergeCell ref="H5:H6"/>
    <mergeCell ref="I5:I6"/>
    <mergeCell ref="D7:D8"/>
    <mergeCell ref="E7:E8"/>
    <mergeCell ref="F7:F8"/>
    <mergeCell ref="C5:C8"/>
  </mergeCells>
  <hyperlinks>
    <hyperlink ref="C28" location="Indice!A1" display="Voltar ao Índice" xr:uid="{47BE1491-760E-4559-AC54-7E481F33DBA0}"/>
  </hyperlinks>
  <pageMargins left="0.78740157480314965" right="0.78740157480314965" top="0.78740157480314965" bottom="0.78740157480314965" header="0" footer="0"/>
  <pageSetup paperSize="9" scale="84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B4631-F11C-4957-A4D2-E1668B6B6B7F}">
  <sheetPr>
    <pageSetUpPr fitToPage="1"/>
  </sheetPr>
  <dimension ref="A1:N32"/>
  <sheetViews>
    <sheetView showGridLines="0" zoomScaleNormal="100" workbookViewId="0">
      <selection activeCell="P16" sqref="P16"/>
    </sheetView>
  </sheetViews>
  <sheetFormatPr defaultRowHeight="12.75" x14ac:dyDescent="0.2"/>
  <cols>
    <col min="1" max="1" width="2.7109375" customWidth="1"/>
    <col min="2" max="2" width="2.42578125" customWidth="1"/>
    <col min="3" max="3" width="21.85546875" customWidth="1"/>
    <col min="4" max="4" width="8.7109375" customWidth="1"/>
    <col min="5" max="5" width="9.7109375" customWidth="1"/>
    <col min="6" max="8" width="8.7109375" customWidth="1"/>
    <col min="9" max="9" width="9.7109375" customWidth="1"/>
    <col min="10" max="11" width="8.7109375" customWidth="1"/>
    <col min="12" max="13" width="2.7109375" style="202" customWidth="1"/>
    <col min="15" max="15" width="6.85546875" customWidth="1"/>
    <col min="17" max="17" width="7.140625" customWidth="1"/>
    <col min="19" max="19" width="6.5703125" customWidth="1"/>
    <col min="253" max="253" width="2.42578125" customWidth="1"/>
    <col min="254" max="255" width="7.140625" customWidth="1"/>
    <col min="256" max="256" width="58.42578125" customWidth="1"/>
    <col min="257" max="257" width="14.7109375" customWidth="1"/>
    <col min="258" max="258" width="14.5703125" customWidth="1"/>
    <col min="259" max="259" width="2.42578125" customWidth="1"/>
    <col min="509" max="509" width="2.42578125" customWidth="1"/>
    <col min="510" max="511" width="7.140625" customWidth="1"/>
    <col min="512" max="512" width="58.42578125" customWidth="1"/>
    <col min="513" max="513" width="14.7109375" customWidth="1"/>
    <col min="514" max="514" width="14.5703125" customWidth="1"/>
    <col min="515" max="515" width="2.42578125" customWidth="1"/>
    <col min="765" max="765" width="2.42578125" customWidth="1"/>
    <col min="766" max="767" width="7.140625" customWidth="1"/>
    <col min="768" max="768" width="58.42578125" customWidth="1"/>
    <col min="769" max="769" width="14.7109375" customWidth="1"/>
    <col min="770" max="770" width="14.5703125" customWidth="1"/>
    <col min="771" max="771" width="2.42578125" customWidth="1"/>
    <col min="1021" max="1021" width="2.42578125" customWidth="1"/>
    <col min="1022" max="1023" width="7.140625" customWidth="1"/>
    <col min="1024" max="1024" width="58.42578125" customWidth="1"/>
    <col min="1025" max="1025" width="14.7109375" customWidth="1"/>
    <col min="1026" max="1026" width="14.5703125" customWidth="1"/>
    <col min="1027" max="1027" width="2.42578125" customWidth="1"/>
    <col min="1277" max="1277" width="2.42578125" customWidth="1"/>
    <col min="1278" max="1279" width="7.140625" customWidth="1"/>
    <col min="1280" max="1280" width="58.42578125" customWidth="1"/>
    <col min="1281" max="1281" width="14.7109375" customWidth="1"/>
    <col min="1282" max="1282" width="14.5703125" customWidth="1"/>
    <col min="1283" max="1283" width="2.42578125" customWidth="1"/>
    <col min="1533" max="1533" width="2.42578125" customWidth="1"/>
    <col min="1534" max="1535" width="7.140625" customWidth="1"/>
    <col min="1536" max="1536" width="58.42578125" customWidth="1"/>
    <col min="1537" max="1537" width="14.7109375" customWidth="1"/>
    <col min="1538" max="1538" width="14.5703125" customWidth="1"/>
    <col min="1539" max="1539" width="2.42578125" customWidth="1"/>
    <col min="1789" max="1789" width="2.42578125" customWidth="1"/>
    <col min="1790" max="1791" width="7.140625" customWidth="1"/>
    <col min="1792" max="1792" width="58.42578125" customWidth="1"/>
    <col min="1793" max="1793" width="14.7109375" customWidth="1"/>
    <col min="1794" max="1794" width="14.5703125" customWidth="1"/>
    <col min="1795" max="1795" width="2.42578125" customWidth="1"/>
    <col min="2045" max="2045" width="2.42578125" customWidth="1"/>
    <col min="2046" max="2047" width="7.140625" customWidth="1"/>
    <col min="2048" max="2048" width="58.42578125" customWidth="1"/>
    <col min="2049" max="2049" width="14.7109375" customWidth="1"/>
    <col min="2050" max="2050" width="14.5703125" customWidth="1"/>
    <col min="2051" max="2051" width="2.42578125" customWidth="1"/>
    <col min="2301" max="2301" width="2.42578125" customWidth="1"/>
    <col min="2302" max="2303" width="7.140625" customWidth="1"/>
    <col min="2304" max="2304" width="58.42578125" customWidth="1"/>
    <col min="2305" max="2305" width="14.7109375" customWidth="1"/>
    <col min="2306" max="2306" width="14.5703125" customWidth="1"/>
    <col min="2307" max="2307" width="2.42578125" customWidth="1"/>
    <col min="2557" max="2557" width="2.42578125" customWidth="1"/>
    <col min="2558" max="2559" width="7.140625" customWidth="1"/>
    <col min="2560" max="2560" width="58.42578125" customWidth="1"/>
    <col min="2561" max="2561" width="14.7109375" customWidth="1"/>
    <col min="2562" max="2562" width="14.5703125" customWidth="1"/>
    <col min="2563" max="2563" width="2.42578125" customWidth="1"/>
    <col min="2813" max="2813" width="2.42578125" customWidth="1"/>
    <col min="2814" max="2815" width="7.140625" customWidth="1"/>
    <col min="2816" max="2816" width="58.42578125" customWidth="1"/>
    <col min="2817" max="2817" width="14.7109375" customWidth="1"/>
    <col min="2818" max="2818" width="14.5703125" customWidth="1"/>
    <col min="2819" max="2819" width="2.42578125" customWidth="1"/>
    <col min="3069" max="3069" width="2.42578125" customWidth="1"/>
    <col min="3070" max="3071" width="7.140625" customWidth="1"/>
    <col min="3072" max="3072" width="58.42578125" customWidth="1"/>
    <col min="3073" max="3073" width="14.7109375" customWidth="1"/>
    <col min="3074" max="3074" width="14.5703125" customWidth="1"/>
    <col min="3075" max="3075" width="2.42578125" customWidth="1"/>
    <col min="3325" max="3325" width="2.42578125" customWidth="1"/>
    <col min="3326" max="3327" width="7.140625" customWidth="1"/>
    <col min="3328" max="3328" width="58.42578125" customWidth="1"/>
    <col min="3329" max="3329" width="14.7109375" customWidth="1"/>
    <col min="3330" max="3330" width="14.5703125" customWidth="1"/>
    <col min="3331" max="3331" width="2.42578125" customWidth="1"/>
    <col min="3581" max="3581" width="2.42578125" customWidth="1"/>
    <col min="3582" max="3583" width="7.140625" customWidth="1"/>
    <col min="3584" max="3584" width="58.42578125" customWidth="1"/>
    <col min="3585" max="3585" width="14.7109375" customWidth="1"/>
    <col min="3586" max="3586" width="14.5703125" customWidth="1"/>
    <col min="3587" max="3587" width="2.42578125" customWidth="1"/>
    <col min="3837" max="3837" width="2.42578125" customWidth="1"/>
    <col min="3838" max="3839" width="7.140625" customWidth="1"/>
    <col min="3840" max="3840" width="58.42578125" customWidth="1"/>
    <col min="3841" max="3841" width="14.7109375" customWidth="1"/>
    <col min="3842" max="3842" width="14.5703125" customWidth="1"/>
    <col min="3843" max="3843" width="2.42578125" customWidth="1"/>
    <col min="4093" max="4093" width="2.42578125" customWidth="1"/>
    <col min="4094" max="4095" width="7.140625" customWidth="1"/>
    <col min="4096" max="4096" width="58.42578125" customWidth="1"/>
    <col min="4097" max="4097" width="14.7109375" customWidth="1"/>
    <col min="4098" max="4098" width="14.5703125" customWidth="1"/>
    <col min="4099" max="4099" width="2.42578125" customWidth="1"/>
    <col min="4349" max="4349" width="2.42578125" customWidth="1"/>
    <col min="4350" max="4351" width="7.140625" customWidth="1"/>
    <col min="4352" max="4352" width="58.42578125" customWidth="1"/>
    <col min="4353" max="4353" width="14.7109375" customWidth="1"/>
    <col min="4354" max="4354" width="14.5703125" customWidth="1"/>
    <col min="4355" max="4355" width="2.42578125" customWidth="1"/>
    <col min="4605" max="4605" width="2.42578125" customWidth="1"/>
    <col min="4606" max="4607" width="7.140625" customWidth="1"/>
    <col min="4608" max="4608" width="58.42578125" customWidth="1"/>
    <col min="4609" max="4609" width="14.7109375" customWidth="1"/>
    <col min="4610" max="4610" width="14.5703125" customWidth="1"/>
    <col min="4611" max="4611" width="2.42578125" customWidth="1"/>
    <col min="4861" max="4861" width="2.42578125" customWidth="1"/>
    <col min="4862" max="4863" width="7.140625" customWidth="1"/>
    <col min="4864" max="4864" width="58.42578125" customWidth="1"/>
    <col min="4865" max="4865" width="14.7109375" customWidth="1"/>
    <col min="4866" max="4866" width="14.5703125" customWidth="1"/>
    <col min="4867" max="4867" width="2.42578125" customWidth="1"/>
    <col min="5117" max="5117" width="2.42578125" customWidth="1"/>
    <col min="5118" max="5119" width="7.140625" customWidth="1"/>
    <col min="5120" max="5120" width="58.42578125" customWidth="1"/>
    <col min="5121" max="5121" width="14.7109375" customWidth="1"/>
    <col min="5122" max="5122" width="14.5703125" customWidth="1"/>
    <col min="5123" max="5123" width="2.42578125" customWidth="1"/>
    <col min="5373" max="5373" width="2.42578125" customWidth="1"/>
    <col min="5374" max="5375" width="7.140625" customWidth="1"/>
    <col min="5376" max="5376" width="58.42578125" customWidth="1"/>
    <col min="5377" max="5377" width="14.7109375" customWidth="1"/>
    <col min="5378" max="5378" width="14.5703125" customWidth="1"/>
    <col min="5379" max="5379" width="2.42578125" customWidth="1"/>
    <col min="5629" max="5629" width="2.42578125" customWidth="1"/>
    <col min="5630" max="5631" width="7.140625" customWidth="1"/>
    <col min="5632" max="5632" width="58.42578125" customWidth="1"/>
    <col min="5633" max="5633" width="14.7109375" customWidth="1"/>
    <col min="5634" max="5634" width="14.5703125" customWidth="1"/>
    <col min="5635" max="5635" width="2.42578125" customWidth="1"/>
    <col min="5885" max="5885" width="2.42578125" customWidth="1"/>
    <col min="5886" max="5887" width="7.140625" customWidth="1"/>
    <col min="5888" max="5888" width="58.42578125" customWidth="1"/>
    <col min="5889" max="5889" width="14.7109375" customWidth="1"/>
    <col min="5890" max="5890" width="14.5703125" customWidth="1"/>
    <col min="5891" max="5891" width="2.42578125" customWidth="1"/>
    <col min="6141" max="6141" width="2.42578125" customWidth="1"/>
    <col min="6142" max="6143" width="7.140625" customWidth="1"/>
    <col min="6144" max="6144" width="58.42578125" customWidth="1"/>
    <col min="6145" max="6145" width="14.7109375" customWidth="1"/>
    <col min="6146" max="6146" width="14.5703125" customWidth="1"/>
    <col min="6147" max="6147" width="2.42578125" customWidth="1"/>
    <col min="6397" max="6397" width="2.42578125" customWidth="1"/>
    <col min="6398" max="6399" width="7.140625" customWidth="1"/>
    <col min="6400" max="6400" width="58.42578125" customWidth="1"/>
    <col min="6401" max="6401" width="14.7109375" customWidth="1"/>
    <col min="6402" max="6402" width="14.5703125" customWidth="1"/>
    <col min="6403" max="6403" width="2.42578125" customWidth="1"/>
    <col min="6653" max="6653" width="2.42578125" customWidth="1"/>
    <col min="6654" max="6655" width="7.140625" customWidth="1"/>
    <col min="6656" max="6656" width="58.42578125" customWidth="1"/>
    <col min="6657" max="6657" width="14.7109375" customWidth="1"/>
    <col min="6658" max="6658" width="14.5703125" customWidth="1"/>
    <col min="6659" max="6659" width="2.42578125" customWidth="1"/>
    <col min="6909" max="6909" width="2.42578125" customWidth="1"/>
    <col min="6910" max="6911" width="7.140625" customWidth="1"/>
    <col min="6912" max="6912" width="58.42578125" customWidth="1"/>
    <col min="6913" max="6913" width="14.7109375" customWidth="1"/>
    <col min="6914" max="6914" width="14.5703125" customWidth="1"/>
    <col min="6915" max="6915" width="2.42578125" customWidth="1"/>
    <col min="7165" max="7165" width="2.42578125" customWidth="1"/>
    <col min="7166" max="7167" width="7.140625" customWidth="1"/>
    <col min="7168" max="7168" width="58.42578125" customWidth="1"/>
    <col min="7169" max="7169" width="14.7109375" customWidth="1"/>
    <col min="7170" max="7170" width="14.5703125" customWidth="1"/>
    <col min="7171" max="7171" width="2.42578125" customWidth="1"/>
    <col min="7421" max="7421" width="2.42578125" customWidth="1"/>
    <col min="7422" max="7423" width="7.140625" customWidth="1"/>
    <col min="7424" max="7424" width="58.42578125" customWidth="1"/>
    <col min="7425" max="7425" width="14.7109375" customWidth="1"/>
    <col min="7426" max="7426" width="14.5703125" customWidth="1"/>
    <col min="7427" max="7427" width="2.42578125" customWidth="1"/>
    <col min="7677" max="7677" width="2.42578125" customWidth="1"/>
    <col min="7678" max="7679" width="7.140625" customWidth="1"/>
    <col min="7680" max="7680" width="58.42578125" customWidth="1"/>
    <col min="7681" max="7681" width="14.7109375" customWidth="1"/>
    <col min="7682" max="7682" width="14.5703125" customWidth="1"/>
    <col min="7683" max="7683" width="2.42578125" customWidth="1"/>
    <col min="7933" max="7933" width="2.42578125" customWidth="1"/>
    <col min="7934" max="7935" width="7.140625" customWidth="1"/>
    <col min="7936" max="7936" width="58.42578125" customWidth="1"/>
    <col min="7937" max="7937" width="14.7109375" customWidth="1"/>
    <col min="7938" max="7938" width="14.5703125" customWidth="1"/>
    <col min="7939" max="7939" width="2.42578125" customWidth="1"/>
    <col min="8189" max="8189" width="2.42578125" customWidth="1"/>
    <col min="8190" max="8191" width="7.140625" customWidth="1"/>
    <col min="8192" max="8192" width="58.42578125" customWidth="1"/>
    <col min="8193" max="8193" width="14.7109375" customWidth="1"/>
    <col min="8194" max="8194" width="14.5703125" customWidth="1"/>
    <col min="8195" max="8195" width="2.42578125" customWidth="1"/>
    <col min="8445" max="8445" width="2.42578125" customWidth="1"/>
    <col min="8446" max="8447" width="7.140625" customWidth="1"/>
    <col min="8448" max="8448" width="58.42578125" customWidth="1"/>
    <col min="8449" max="8449" width="14.7109375" customWidth="1"/>
    <col min="8450" max="8450" width="14.5703125" customWidth="1"/>
    <col min="8451" max="8451" width="2.42578125" customWidth="1"/>
    <col min="8701" max="8701" width="2.42578125" customWidth="1"/>
    <col min="8702" max="8703" width="7.140625" customWidth="1"/>
    <col min="8704" max="8704" width="58.42578125" customWidth="1"/>
    <col min="8705" max="8705" width="14.7109375" customWidth="1"/>
    <col min="8706" max="8706" width="14.5703125" customWidth="1"/>
    <col min="8707" max="8707" width="2.42578125" customWidth="1"/>
    <col min="8957" max="8957" width="2.42578125" customWidth="1"/>
    <col min="8958" max="8959" width="7.140625" customWidth="1"/>
    <col min="8960" max="8960" width="58.42578125" customWidth="1"/>
    <col min="8961" max="8961" width="14.7109375" customWidth="1"/>
    <col min="8962" max="8962" width="14.5703125" customWidth="1"/>
    <col min="8963" max="8963" width="2.42578125" customWidth="1"/>
    <col min="9213" max="9213" width="2.42578125" customWidth="1"/>
    <col min="9214" max="9215" width="7.140625" customWidth="1"/>
    <col min="9216" max="9216" width="58.42578125" customWidth="1"/>
    <col min="9217" max="9217" width="14.7109375" customWidth="1"/>
    <col min="9218" max="9218" width="14.5703125" customWidth="1"/>
    <col min="9219" max="9219" width="2.42578125" customWidth="1"/>
    <col min="9469" max="9469" width="2.42578125" customWidth="1"/>
    <col min="9470" max="9471" width="7.140625" customWidth="1"/>
    <col min="9472" max="9472" width="58.42578125" customWidth="1"/>
    <col min="9473" max="9473" width="14.7109375" customWidth="1"/>
    <col min="9474" max="9474" width="14.5703125" customWidth="1"/>
    <col min="9475" max="9475" width="2.42578125" customWidth="1"/>
    <col min="9725" max="9725" width="2.42578125" customWidth="1"/>
    <col min="9726" max="9727" width="7.140625" customWidth="1"/>
    <col min="9728" max="9728" width="58.42578125" customWidth="1"/>
    <col min="9729" max="9729" width="14.7109375" customWidth="1"/>
    <col min="9730" max="9730" width="14.5703125" customWidth="1"/>
    <col min="9731" max="9731" width="2.42578125" customWidth="1"/>
    <col min="9981" max="9981" width="2.42578125" customWidth="1"/>
    <col min="9982" max="9983" width="7.140625" customWidth="1"/>
    <col min="9984" max="9984" width="58.42578125" customWidth="1"/>
    <col min="9985" max="9985" width="14.7109375" customWidth="1"/>
    <col min="9986" max="9986" width="14.5703125" customWidth="1"/>
    <col min="9987" max="9987" width="2.42578125" customWidth="1"/>
    <col min="10237" max="10237" width="2.42578125" customWidth="1"/>
    <col min="10238" max="10239" width="7.140625" customWidth="1"/>
    <col min="10240" max="10240" width="58.42578125" customWidth="1"/>
    <col min="10241" max="10241" width="14.7109375" customWidth="1"/>
    <col min="10242" max="10242" width="14.5703125" customWidth="1"/>
    <col min="10243" max="10243" width="2.42578125" customWidth="1"/>
    <col min="10493" max="10493" width="2.42578125" customWidth="1"/>
    <col min="10494" max="10495" width="7.140625" customWidth="1"/>
    <col min="10496" max="10496" width="58.42578125" customWidth="1"/>
    <col min="10497" max="10497" width="14.7109375" customWidth="1"/>
    <col min="10498" max="10498" width="14.5703125" customWidth="1"/>
    <col min="10499" max="10499" width="2.42578125" customWidth="1"/>
    <col min="10749" max="10749" width="2.42578125" customWidth="1"/>
    <col min="10750" max="10751" width="7.140625" customWidth="1"/>
    <col min="10752" max="10752" width="58.42578125" customWidth="1"/>
    <col min="10753" max="10753" width="14.7109375" customWidth="1"/>
    <col min="10754" max="10754" width="14.5703125" customWidth="1"/>
    <col min="10755" max="10755" width="2.42578125" customWidth="1"/>
    <col min="11005" max="11005" width="2.42578125" customWidth="1"/>
    <col min="11006" max="11007" width="7.140625" customWidth="1"/>
    <col min="11008" max="11008" width="58.42578125" customWidth="1"/>
    <col min="11009" max="11009" width="14.7109375" customWidth="1"/>
    <col min="11010" max="11010" width="14.5703125" customWidth="1"/>
    <col min="11011" max="11011" width="2.42578125" customWidth="1"/>
    <col min="11261" max="11261" width="2.42578125" customWidth="1"/>
    <col min="11262" max="11263" width="7.140625" customWidth="1"/>
    <col min="11264" max="11264" width="58.42578125" customWidth="1"/>
    <col min="11265" max="11265" width="14.7109375" customWidth="1"/>
    <col min="11266" max="11266" width="14.5703125" customWidth="1"/>
    <col min="11267" max="11267" width="2.42578125" customWidth="1"/>
    <col min="11517" max="11517" width="2.42578125" customWidth="1"/>
    <col min="11518" max="11519" width="7.140625" customWidth="1"/>
    <col min="11520" max="11520" width="58.42578125" customWidth="1"/>
    <col min="11521" max="11521" width="14.7109375" customWidth="1"/>
    <col min="11522" max="11522" width="14.5703125" customWidth="1"/>
    <col min="11523" max="11523" width="2.42578125" customWidth="1"/>
    <col min="11773" max="11773" width="2.42578125" customWidth="1"/>
    <col min="11774" max="11775" width="7.140625" customWidth="1"/>
    <col min="11776" max="11776" width="58.42578125" customWidth="1"/>
    <col min="11777" max="11777" width="14.7109375" customWidth="1"/>
    <col min="11778" max="11778" width="14.5703125" customWidth="1"/>
    <col min="11779" max="11779" width="2.42578125" customWidth="1"/>
    <col min="12029" max="12029" width="2.42578125" customWidth="1"/>
    <col min="12030" max="12031" width="7.140625" customWidth="1"/>
    <col min="12032" max="12032" width="58.42578125" customWidth="1"/>
    <col min="12033" max="12033" width="14.7109375" customWidth="1"/>
    <col min="12034" max="12034" width="14.5703125" customWidth="1"/>
    <col min="12035" max="12035" width="2.42578125" customWidth="1"/>
    <col min="12285" max="12285" width="2.42578125" customWidth="1"/>
    <col min="12286" max="12287" width="7.140625" customWidth="1"/>
    <col min="12288" max="12288" width="58.42578125" customWidth="1"/>
    <col min="12289" max="12289" width="14.7109375" customWidth="1"/>
    <col min="12290" max="12290" width="14.5703125" customWidth="1"/>
    <col min="12291" max="12291" width="2.42578125" customWidth="1"/>
    <col min="12541" max="12541" width="2.42578125" customWidth="1"/>
    <col min="12542" max="12543" width="7.140625" customWidth="1"/>
    <col min="12544" max="12544" width="58.42578125" customWidth="1"/>
    <col min="12545" max="12545" width="14.7109375" customWidth="1"/>
    <col min="12546" max="12546" width="14.5703125" customWidth="1"/>
    <col min="12547" max="12547" width="2.42578125" customWidth="1"/>
    <col min="12797" max="12797" width="2.42578125" customWidth="1"/>
    <col min="12798" max="12799" width="7.140625" customWidth="1"/>
    <col min="12800" max="12800" width="58.42578125" customWidth="1"/>
    <col min="12801" max="12801" width="14.7109375" customWidth="1"/>
    <col min="12802" max="12802" width="14.5703125" customWidth="1"/>
    <col min="12803" max="12803" width="2.42578125" customWidth="1"/>
    <col min="13053" max="13053" width="2.42578125" customWidth="1"/>
    <col min="13054" max="13055" width="7.140625" customWidth="1"/>
    <col min="13056" max="13056" width="58.42578125" customWidth="1"/>
    <col min="13057" max="13057" width="14.7109375" customWidth="1"/>
    <col min="13058" max="13058" width="14.5703125" customWidth="1"/>
    <col min="13059" max="13059" width="2.42578125" customWidth="1"/>
    <col min="13309" max="13309" width="2.42578125" customWidth="1"/>
    <col min="13310" max="13311" width="7.140625" customWidth="1"/>
    <col min="13312" max="13312" width="58.42578125" customWidth="1"/>
    <col min="13313" max="13313" width="14.7109375" customWidth="1"/>
    <col min="13314" max="13314" width="14.5703125" customWidth="1"/>
    <col min="13315" max="13315" width="2.42578125" customWidth="1"/>
    <col min="13565" max="13565" width="2.42578125" customWidth="1"/>
    <col min="13566" max="13567" width="7.140625" customWidth="1"/>
    <col min="13568" max="13568" width="58.42578125" customWidth="1"/>
    <col min="13569" max="13569" width="14.7109375" customWidth="1"/>
    <col min="13570" max="13570" width="14.5703125" customWidth="1"/>
    <col min="13571" max="13571" width="2.42578125" customWidth="1"/>
    <col min="13821" max="13821" width="2.42578125" customWidth="1"/>
    <col min="13822" max="13823" width="7.140625" customWidth="1"/>
    <col min="13824" max="13824" width="58.42578125" customWidth="1"/>
    <col min="13825" max="13825" width="14.7109375" customWidth="1"/>
    <col min="13826" max="13826" width="14.5703125" customWidth="1"/>
    <col min="13827" max="13827" width="2.42578125" customWidth="1"/>
    <col min="14077" max="14077" width="2.42578125" customWidth="1"/>
    <col min="14078" max="14079" width="7.140625" customWidth="1"/>
    <col min="14080" max="14080" width="58.42578125" customWidth="1"/>
    <col min="14081" max="14081" width="14.7109375" customWidth="1"/>
    <col min="14082" max="14082" width="14.5703125" customWidth="1"/>
    <col min="14083" max="14083" width="2.42578125" customWidth="1"/>
    <col min="14333" max="14333" width="2.42578125" customWidth="1"/>
    <col min="14334" max="14335" width="7.140625" customWidth="1"/>
    <col min="14336" max="14336" width="58.42578125" customWidth="1"/>
    <col min="14337" max="14337" width="14.7109375" customWidth="1"/>
    <col min="14338" max="14338" width="14.5703125" customWidth="1"/>
    <col min="14339" max="14339" width="2.42578125" customWidth="1"/>
    <col min="14589" max="14589" width="2.42578125" customWidth="1"/>
    <col min="14590" max="14591" width="7.140625" customWidth="1"/>
    <col min="14592" max="14592" width="58.42578125" customWidth="1"/>
    <col min="14593" max="14593" width="14.7109375" customWidth="1"/>
    <col min="14594" max="14594" width="14.5703125" customWidth="1"/>
    <col min="14595" max="14595" width="2.42578125" customWidth="1"/>
    <col min="14845" max="14845" width="2.42578125" customWidth="1"/>
    <col min="14846" max="14847" width="7.140625" customWidth="1"/>
    <col min="14848" max="14848" width="58.42578125" customWidth="1"/>
    <col min="14849" max="14849" width="14.7109375" customWidth="1"/>
    <col min="14850" max="14850" width="14.5703125" customWidth="1"/>
    <col min="14851" max="14851" width="2.42578125" customWidth="1"/>
    <col min="15101" max="15101" width="2.42578125" customWidth="1"/>
    <col min="15102" max="15103" width="7.140625" customWidth="1"/>
    <col min="15104" max="15104" width="58.42578125" customWidth="1"/>
    <col min="15105" max="15105" width="14.7109375" customWidth="1"/>
    <col min="15106" max="15106" width="14.5703125" customWidth="1"/>
    <col min="15107" max="15107" width="2.42578125" customWidth="1"/>
    <col min="15357" max="15357" width="2.42578125" customWidth="1"/>
    <col min="15358" max="15359" width="7.140625" customWidth="1"/>
    <col min="15360" max="15360" width="58.42578125" customWidth="1"/>
    <col min="15361" max="15361" width="14.7109375" customWidth="1"/>
    <col min="15362" max="15362" width="14.5703125" customWidth="1"/>
    <col min="15363" max="15363" width="2.42578125" customWidth="1"/>
    <col min="15613" max="15613" width="2.42578125" customWidth="1"/>
    <col min="15614" max="15615" width="7.140625" customWidth="1"/>
    <col min="15616" max="15616" width="58.42578125" customWidth="1"/>
    <col min="15617" max="15617" width="14.7109375" customWidth="1"/>
    <col min="15618" max="15618" width="14.5703125" customWidth="1"/>
    <col min="15619" max="15619" width="2.42578125" customWidth="1"/>
    <col min="15869" max="15869" width="2.42578125" customWidth="1"/>
    <col min="15870" max="15871" width="7.140625" customWidth="1"/>
    <col min="15872" max="15872" width="58.42578125" customWidth="1"/>
    <col min="15873" max="15873" width="14.7109375" customWidth="1"/>
    <col min="15874" max="15874" width="14.5703125" customWidth="1"/>
    <col min="15875" max="15875" width="2.42578125" customWidth="1"/>
    <col min="16125" max="16125" width="2.42578125" customWidth="1"/>
    <col min="16126" max="16127" width="7.140625" customWidth="1"/>
    <col min="16128" max="16128" width="58.42578125" customWidth="1"/>
    <col min="16129" max="16129" width="14.7109375" customWidth="1"/>
    <col min="16130" max="16130" width="14.5703125" customWidth="1"/>
    <col min="16131" max="16131" width="2.42578125" customWidth="1"/>
  </cols>
  <sheetData>
    <row r="1" spans="1:14" x14ac:dyDescent="0.2">
      <c r="B1" s="202"/>
      <c r="C1" s="202"/>
      <c r="D1" s="202"/>
      <c r="E1" s="202"/>
      <c r="F1" s="202"/>
      <c r="G1" s="202"/>
      <c r="H1" s="202"/>
      <c r="I1" s="202"/>
      <c r="J1" s="202"/>
      <c r="K1" s="202"/>
    </row>
    <row r="2" spans="1:14" ht="15" customHeight="1" thickBot="1" x14ac:dyDescent="0.25">
      <c r="B2" s="202"/>
      <c r="C2" s="305" t="s">
        <v>289</v>
      </c>
      <c r="D2" s="305"/>
      <c r="E2" s="305"/>
      <c r="F2" s="305"/>
      <c r="G2" s="305"/>
      <c r="H2" s="305"/>
      <c r="I2" s="305"/>
      <c r="J2" s="305"/>
      <c r="K2" s="305"/>
    </row>
    <row r="3" spans="1:14" ht="15" customHeight="1" x14ac:dyDescent="0.2">
      <c r="A3" s="121"/>
      <c r="B3" s="230"/>
      <c r="C3" s="305"/>
      <c r="D3" s="305"/>
      <c r="E3" s="305"/>
      <c r="F3" s="305"/>
      <c r="G3" s="305"/>
      <c r="H3" s="305"/>
      <c r="I3" s="305"/>
      <c r="J3" s="305"/>
      <c r="K3" s="305"/>
      <c r="L3" s="204"/>
      <c r="N3" s="35"/>
    </row>
    <row r="4" spans="1:14" ht="15" customHeight="1" thickBot="1" x14ac:dyDescent="0.25">
      <c r="A4" s="121"/>
      <c r="B4" s="231"/>
      <c r="C4" s="253"/>
      <c r="D4" s="253"/>
      <c r="E4" s="253"/>
      <c r="F4" s="253"/>
      <c r="G4" s="232"/>
      <c r="H4" s="253"/>
      <c r="I4" s="253"/>
      <c r="J4" s="253"/>
      <c r="K4" s="232"/>
      <c r="L4" s="233"/>
    </row>
    <row r="5" spans="1:14" ht="15" customHeight="1" thickBot="1" x14ac:dyDescent="0.25">
      <c r="A5" s="121"/>
      <c r="B5" s="231"/>
      <c r="C5" s="344" t="s">
        <v>264</v>
      </c>
      <c r="D5" s="346" t="s">
        <v>32</v>
      </c>
      <c r="E5" s="347"/>
      <c r="F5" s="347"/>
      <c r="G5" s="344"/>
      <c r="H5" s="346" t="s">
        <v>33</v>
      </c>
      <c r="I5" s="347"/>
      <c r="J5" s="347"/>
      <c r="K5" s="344"/>
      <c r="L5" s="233"/>
      <c r="N5" s="209"/>
    </row>
    <row r="6" spans="1:14" ht="15" customHeight="1" thickBot="1" x14ac:dyDescent="0.25">
      <c r="A6" s="121"/>
      <c r="B6" s="231"/>
      <c r="C6" s="345"/>
      <c r="D6" s="348" t="s">
        <v>28</v>
      </c>
      <c r="E6" s="348"/>
      <c r="F6" s="348"/>
      <c r="G6" s="349"/>
      <c r="H6" s="348" t="s">
        <v>28</v>
      </c>
      <c r="I6" s="348"/>
      <c r="J6" s="348"/>
      <c r="K6" s="349"/>
      <c r="L6" s="233"/>
    </row>
    <row r="7" spans="1:14" ht="15" customHeight="1" x14ac:dyDescent="0.2">
      <c r="A7" s="121"/>
      <c r="B7" s="231"/>
      <c r="C7" s="345"/>
      <c r="D7" s="294" t="s">
        <v>48</v>
      </c>
      <c r="E7" s="295" t="s">
        <v>21</v>
      </c>
      <c r="F7" s="295" t="s">
        <v>22</v>
      </c>
      <c r="G7" s="295" t="s">
        <v>23</v>
      </c>
      <c r="H7" s="251" t="s">
        <v>48</v>
      </c>
      <c r="I7" s="252" t="s">
        <v>21</v>
      </c>
      <c r="J7" s="252" t="s">
        <v>22</v>
      </c>
      <c r="K7" s="252" t="s">
        <v>23</v>
      </c>
      <c r="L7" s="233"/>
    </row>
    <row r="8" spans="1:14" ht="15" customHeight="1" x14ac:dyDescent="0.2">
      <c r="A8" s="121"/>
      <c r="B8" s="231"/>
      <c r="C8" s="115"/>
      <c r="D8" s="115"/>
      <c r="E8" s="115"/>
      <c r="F8" s="115"/>
      <c r="G8" s="115"/>
      <c r="H8" s="115"/>
      <c r="I8" s="115"/>
      <c r="J8" s="115"/>
      <c r="K8" s="115"/>
      <c r="L8" s="233"/>
    </row>
    <row r="9" spans="1:14" ht="15" customHeight="1" x14ac:dyDescent="0.2">
      <c r="A9" s="121"/>
      <c r="B9" s="231"/>
      <c r="C9" s="114" t="s">
        <v>141</v>
      </c>
      <c r="D9" s="254">
        <v>43.1</v>
      </c>
      <c r="E9" s="254">
        <v>42.9</v>
      </c>
      <c r="F9" s="254">
        <v>45.7</v>
      </c>
      <c r="G9" s="254">
        <v>55.2</v>
      </c>
      <c r="H9" s="254">
        <v>69.599999999999994</v>
      </c>
      <c r="I9" s="254">
        <v>69.8</v>
      </c>
      <c r="J9" s="254">
        <v>63.4</v>
      </c>
      <c r="K9" s="254">
        <v>68.7</v>
      </c>
      <c r="L9" s="233"/>
    </row>
    <row r="10" spans="1:14" ht="15" customHeight="1" x14ac:dyDescent="0.2">
      <c r="A10" s="121"/>
      <c r="B10" s="231"/>
      <c r="C10" s="114" t="s">
        <v>7</v>
      </c>
      <c r="D10" s="254">
        <v>11.5</v>
      </c>
      <c r="E10" s="254">
        <v>11.9</v>
      </c>
      <c r="F10" s="255" t="s">
        <v>31</v>
      </c>
      <c r="G10" s="255" t="s">
        <v>31</v>
      </c>
      <c r="H10" s="254">
        <v>7.6</v>
      </c>
      <c r="I10" s="254">
        <v>8</v>
      </c>
      <c r="J10" s="255" t="s">
        <v>31</v>
      </c>
      <c r="K10" s="255" t="s">
        <v>31</v>
      </c>
      <c r="L10" s="233"/>
    </row>
    <row r="11" spans="1:14" ht="15" customHeight="1" x14ac:dyDescent="0.2">
      <c r="A11" s="121"/>
      <c r="B11" s="231"/>
      <c r="C11" s="114" t="s">
        <v>265</v>
      </c>
      <c r="D11" s="254">
        <v>12.4</v>
      </c>
      <c r="E11" s="254">
        <v>11.5</v>
      </c>
      <c r="F11" s="254">
        <v>44.1</v>
      </c>
      <c r="G11" s="254">
        <v>28.4</v>
      </c>
      <c r="H11" s="254">
        <v>12.9</v>
      </c>
      <c r="I11" s="254">
        <v>12.2</v>
      </c>
      <c r="J11" s="254">
        <v>33</v>
      </c>
      <c r="K11" s="254">
        <v>23.7</v>
      </c>
      <c r="L11" s="233"/>
    </row>
    <row r="12" spans="1:14" ht="15" customHeight="1" x14ac:dyDescent="0.2">
      <c r="A12" s="121"/>
      <c r="B12" s="231"/>
      <c r="C12" s="114" t="s">
        <v>6</v>
      </c>
      <c r="D12" s="254">
        <v>2.1</v>
      </c>
      <c r="E12" s="254">
        <v>2</v>
      </c>
      <c r="F12" s="254">
        <v>3.2</v>
      </c>
      <c r="G12" s="254">
        <v>7.3</v>
      </c>
      <c r="H12" s="254">
        <v>2.7</v>
      </c>
      <c r="I12" s="254">
        <v>2.6</v>
      </c>
      <c r="J12" s="254">
        <v>2.2999999999999998</v>
      </c>
      <c r="K12" s="254">
        <v>6.5</v>
      </c>
      <c r="L12" s="233"/>
    </row>
    <row r="13" spans="1:14" ht="15" customHeight="1" x14ac:dyDescent="0.2">
      <c r="A13" s="121"/>
      <c r="B13" s="231"/>
      <c r="C13" s="114" t="s">
        <v>143</v>
      </c>
      <c r="D13" s="254">
        <v>27.2</v>
      </c>
      <c r="E13" s="254">
        <v>27.9</v>
      </c>
      <c r="F13" s="254">
        <v>6.5</v>
      </c>
      <c r="G13" s="254">
        <v>5.0999999999999996</v>
      </c>
      <c r="H13" s="254">
        <v>5.8</v>
      </c>
      <c r="I13" s="254">
        <v>6</v>
      </c>
      <c r="J13" s="254">
        <v>1.3</v>
      </c>
      <c r="K13" s="254">
        <v>1.2</v>
      </c>
      <c r="L13" s="233"/>
    </row>
    <row r="14" spans="1:14" ht="15" customHeight="1" x14ac:dyDescent="0.2">
      <c r="A14" s="121"/>
      <c r="B14" s="231"/>
      <c r="C14" s="114" t="s">
        <v>46</v>
      </c>
      <c r="D14" s="254">
        <v>1.8</v>
      </c>
      <c r="E14" s="254">
        <v>1.9</v>
      </c>
      <c r="F14" s="255" t="s">
        <v>31</v>
      </c>
      <c r="G14" s="255" t="s">
        <v>31</v>
      </c>
      <c r="H14" s="254">
        <v>1.4</v>
      </c>
      <c r="I14" s="254">
        <v>1.5</v>
      </c>
      <c r="J14" s="255" t="s">
        <v>31</v>
      </c>
      <c r="K14" s="255" t="s">
        <v>31</v>
      </c>
      <c r="L14" s="233"/>
    </row>
    <row r="15" spans="1:14" ht="15" customHeight="1" x14ac:dyDescent="0.2">
      <c r="A15" s="121"/>
      <c r="B15" s="231"/>
      <c r="C15" s="114" t="s">
        <v>8</v>
      </c>
      <c r="D15" s="254">
        <v>1.9</v>
      </c>
      <c r="E15" s="254">
        <v>1.9</v>
      </c>
      <c r="F15" s="254">
        <v>0.4</v>
      </c>
      <c r="G15" s="254">
        <v>4.0999999999999996</v>
      </c>
      <c r="H15" s="255" t="s">
        <v>31</v>
      </c>
      <c r="I15" s="255" t="s">
        <v>31</v>
      </c>
      <c r="J15" s="255" t="s">
        <v>31</v>
      </c>
      <c r="K15" s="255" t="s">
        <v>31</v>
      </c>
      <c r="L15" s="233"/>
    </row>
    <row r="16" spans="1:14" ht="12" customHeight="1" x14ac:dyDescent="0.2">
      <c r="A16" s="121"/>
      <c r="B16" s="231"/>
      <c r="C16" s="253"/>
      <c r="D16" s="253"/>
      <c r="E16" s="253"/>
      <c r="F16" s="253"/>
      <c r="G16" s="211"/>
      <c r="H16" s="253"/>
      <c r="I16" s="253"/>
      <c r="J16" s="253"/>
      <c r="K16" s="211"/>
      <c r="L16" s="233"/>
    </row>
    <row r="17" spans="1:13" ht="15" customHeight="1" thickBot="1" x14ac:dyDescent="0.25">
      <c r="A17" s="217"/>
      <c r="B17" s="306" t="s">
        <v>148</v>
      </c>
      <c r="C17" s="307"/>
      <c r="D17" s="307"/>
      <c r="E17" s="307"/>
      <c r="F17" s="307"/>
      <c r="G17" s="307"/>
      <c r="H17" s="307"/>
      <c r="I17" s="307"/>
      <c r="J17" s="307"/>
      <c r="K17" s="307"/>
      <c r="L17" s="234"/>
    </row>
    <row r="18" spans="1:13" x14ac:dyDescent="0.2">
      <c r="B18" s="202"/>
      <c r="C18" s="202"/>
      <c r="D18" s="202"/>
      <c r="E18" s="202"/>
      <c r="F18" s="202"/>
      <c r="G18" s="202"/>
      <c r="H18" s="202"/>
      <c r="I18" s="202"/>
      <c r="J18" s="202"/>
      <c r="K18" s="202"/>
    </row>
    <row r="19" spans="1:13" x14ac:dyDescent="0.2">
      <c r="C19" s="195" t="s">
        <v>245</v>
      </c>
      <c r="D19" s="133"/>
      <c r="E19" s="40"/>
      <c r="H19" s="133"/>
      <c r="I19" s="40"/>
      <c r="L19"/>
      <c r="M19" s="3"/>
    </row>
    <row r="20" spans="1:13" x14ac:dyDescent="0.2">
      <c r="B20" s="202"/>
      <c r="C20" s="202"/>
      <c r="D20" s="202"/>
      <c r="E20" s="202"/>
      <c r="F20" s="202"/>
      <c r="G20" s="202"/>
      <c r="H20" s="302"/>
      <c r="I20" s="302"/>
      <c r="J20" s="302"/>
      <c r="K20" s="302"/>
    </row>
    <row r="21" spans="1:13" x14ac:dyDescent="0.2">
      <c r="B21" s="202"/>
      <c r="C21" s="202"/>
      <c r="D21" s="202"/>
      <c r="E21" s="202"/>
      <c r="F21" s="202"/>
      <c r="G21" s="202"/>
      <c r="H21" s="302"/>
      <c r="I21" s="302"/>
      <c r="J21" s="302"/>
      <c r="K21" s="302"/>
    </row>
    <row r="22" spans="1:13" x14ac:dyDescent="0.2">
      <c r="B22" s="202"/>
      <c r="C22" s="202"/>
      <c r="D22" s="202"/>
      <c r="E22" s="202"/>
      <c r="F22" s="202"/>
      <c r="G22" s="202"/>
      <c r="H22" s="302"/>
      <c r="I22" s="302"/>
      <c r="J22" s="302"/>
      <c r="K22" s="302"/>
    </row>
    <row r="23" spans="1:13" x14ac:dyDescent="0.2">
      <c r="B23" s="202"/>
      <c r="C23" s="202"/>
      <c r="D23" s="202"/>
      <c r="E23" s="202"/>
      <c r="F23" s="202"/>
      <c r="G23" s="202"/>
      <c r="H23" s="302"/>
      <c r="I23" s="302"/>
      <c r="J23" s="302"/>
      <c r="K23" s="302"/>
    </row>
    <row r="24" spans="1:13" x14ac:dyDescent="0.2">
      <c r="H24" s="41"/>
      <c r="I24" s="41"/>
      <c r="J24" s="41"/>
      <c r="K24" s="41"/>
    </row>
    <row r="25" spans="1:13" x14ac:dyDescent="0.2">
      <c r="H25" s="41"/>
      <c r="I25" s="41"/>
      <c r="J25" s="41"/>
      <c r="K25" s="41"/>
    </row>
    <row r="26" spans="1:13" x14ac:dyDescent="0.2">
      <c r="H26" s="41"/>
      <c r="I26" s="41"/>
      <c r="J26" s="41"/>
      <c r="K26" s="302"/>
    </row>
    <row r="27" spans="1:13" x14ac:dyDescent="0.2">
      <c r="H27" s="41"/>
    </row>
    <row r="31" spans="1:13" ht="36" customHeight="1" x14ac:dyDescent="0.2"/>
    <row r="32" spans="1:13" ht="15.75" customHeight="1" x14ac:dyDescent="0.2"/>
  </sheetData>
  <mergeCells count="7">
    <mergeCell ref="B17:K17"/>
    <mergeCell ref="C2:K3"/>
    <mergeCell ref="C5:C7"/>
    <mergeCell ref="H5:K5"/>
    <mergeCell ref="H6:K6"/>
    <mergeCell ref="D5:G5"/>
    <mergeCell ref="D6:G6"/>
  </mergeCells>
  <hyperlinks>
    <hyperlink ref="C19" location="Indice!A1" display="Voltar ao Índice" xr:uid="{775AC0C4-97B1-4CD9-A3CE-EE4FC6B53C5B}"/>
  </hyperlink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976C8-7104-475F-AFFC-B1D3001AE95F}">
  <sheetPr>
    <tabColor theme="0"/>
    <pageSetUpPr fitToPage="1"/>
  </sheetPr>
  <dimension ref="A2:W35"/>
  <sheetViews>
    <sheetView showGridLines="0" workbookViewId="0">
      <selection activeCell="F30" sqref="F30"/>
    </sheetView>
  </sheetViews>
  <sheetFormatPr defaultRowHeight="12.75" x14ac:dyDescent="0.2"/>
  <cols>
    <col min="1" max="1" width="2.7109375" customWidth="1"/>
    <col min="2" max="2" width="2.42578125" customWidth="1"/>
    <col min="3" max="3" width="18.85546875" customWidth="1"/>
    <col min="4" max="4" width="9.28515625" customWidth="1"/>
    <col min="5" max="5" width="2.140625" customWidth="1"/>
    <col min="6" max="6" width="8.28515625" customWidth="1"/>
    <col min="7" max="7" width="1.7109375" customWidth="1"/>
    <col min="8" max="8" width="8.28515625" customWidth="1"/>
    <col min="9" max="9" width="1.7109375" customWidth="1"/>
    <col min="10" max="10" width="8.28515625" customWidth="1"/>
    <col min="11" max="11" width="1.7109375" customWidth="1"/>
    <col min="12" max="12" width="10.85546875" customWidth="1"/>
    <col min="13" max="13" width="2" customWidth="1"/>
    <col min="14" max="14" width="10.7109375" customWidth="1"/>
    <col min="15" max="15" width="1.5703125" customWidth="1"/>
    <col min="16" max="16" width="9.7109375" customWidth="1"/>
    <col min="17" max="17" width="1.7109375" customWidth="1"/>
    <col min="18" max="18" width="9.7109375" customWidth="1"/>
    <col min="19" max="19" width="1.7109375" customWidth="1"/>
    <col min="20" max="20" width="2.42578125" customWidth="1"/>
    <col min="21" max="21" width="2.7109375" customWidth="1"/>
  </cols>
  <sheetData>
    <row r="2" spans="1:23" ht="15" customHeight="1" thickBot="1" x14ac:dyDescent="0.25">
      <c r="B2" s="119"/>
      <c r="C2" s="352" t="s">
        <v>263</v>
      </c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172"/>
      <c r="T2" s="21"/>
    </row>
    <row r="3" spans="1:23" ht="15" customHeight="1" x14ac:dyDescent="0.2">
      <c r="A3" s="121"/>
      <c r="B3" s="44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352"/>
      <c r="O3" s="352"/>
      <c r="P3" s="352"/>
      <c r="Q3" s="352"/>
      <c r="R3" s="352"/>
      <c r="S3" s="172"/>
      <c r="T3" s="7"/>
      <c r="V3" s="35"/>
    </row>
    <row r="4" spans="1:23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7"/>
    </row>
    <row r="5" spans="1:23" ht="15" customHeight="1" x14ac:dyDescent="0.2">
      <c r="A5" s="121"/>
      <c r="B5" s="45"/>
      <c r="C5" s="353" t="s">
        <v>264</v>
      </c>
      <c r="D5" s="355" t="s">
        <v>32</v>
      </c>
      <c r="E5" s="356"/>
      <c r="F5" s="356"/>
      <c r="G5" s="356"/>
      <c r="H5" s="356"/>
      <c r="I5" s="356"/>
      <c r="J5" s="356"/>
      <c r="K5" s="353"/>
      <c r="L5" s="355" t="s">
        <v>33</v>
      </c>
      <c r="M5" s="356"/>
      <c r="N5" s="356"/>
      <c r="O5" s="356"/>
      <c r="P5" s="356"/>
      <c r="Q5" s="356"/>
      <c r="R5" s="356"/>
      <c r="S5" s="353"/>
      <c r="T5" s="7"/>
    </row>
    <row r="6" spans="1:23" ht="15" customHeight="1" thickBot="1" x14ac:dyDescent="0.25">
      <c r="A6" s="121"/>
      <c r="B6" s="45"/>
      <c r="C6" s="354"/>
      <c r="D6" s="357"/>
      <c r="E6" s="358"/>
      <c r="F6" s="358"/>
      <c r="G6" s="358"/>
      <c r="H6" s="358"/>
      <c r="I6" s="358"/>
      <c r="J6" s="358"/>
      <c r="K6" s="359"/>
      <c r="L6" s="357"/>
      <c r="M6" s="358"/>
      <c r="N6" s="358"/>
      <c r="O6" s="358"/>
      <c r="P6" s="358"/>
      <c r="Q6" s="358"/>
      <c r="R6" s="358"/>
      <c r="S6" s="359"/>
      <c r="T6" s="7"/>
    </row>
    <row r="7" spans="1:23" ht="15" customHeight="1" thickBot="1" x14ac:dyDescent="0.25">
      <c r="A7" s="121"/>
      <c r="B7" s="45"/>
      <c r="C7" s="354"/>
      <c r="D7" s="360" t="s">
        <v>36</v>
      </c>
      <c r="E7" s="361"/>
      <c r="F7" s="361"/>
      <c r="G7" s="361"/>
      <c r="H7" s="361"/>
      <c r="I7" s="361"/>
      <c r="J7" s="361"/>
      <c r="K7" s="362"/>
      <c r="L7" s="360" t="s">
        <v>37</v>
      </c>
      <c r="M7" s="361"/>
      <c r="N7" s="361"/>
      <c r="O7" s="361"/>
      <c r="P7" s="361"/>
      <c r="Q7" s="361"/>
      <c r="R7" s="361"/>
      <c r="S7" s="362"/>
      <c r="T7" s="7"/>
    </row>
    <row r="8" spans="1:23" ht="15" customHeight="1" x14ac:dyDescent="0.2">
      <c r="A8" s="121"/>
      <c r="B8" s="45"/>
      <c r="C8" s="354"/>
      <c r="D8" s="350" t="s">
        <v>48</v>
      </c>
      <c r="E8" s="351"/>
      <c r="F8" s="350" t="s">
        <v>21</v>
      </c>
      <c r="G8" s="351"/>
      <c r="H8" s="350" t="s">
        <v>22</v>
      </c>
      <c r="I8" s="351"/>
      <c r="J8" s="350" t="s">
        <v>23</v>
      </c>
      <c r="K8" s="351"/>
      <c r="L8" s="350" t="s">
        <v>48</v>
      </c>
      <c r="M8" s="351"/>
      <c r="N8" s="350" t="s">
        <v>21</v>
      </c>
      <c r="O8" s="351"/>
      <c r="P8" s="350" t="s">
        <v>22</v>
      </c>
      <c r="Q8" s="351"/>
      <c r="R8" s="350" t="s">
        <v>23</v>
      </c>
      <c r="S8" s="351"/>
      <c r="T8" s="7"/>
      <c r="V8" s="3"/>
    </row>
    <row r="9" spans="1:23" ht="15" customHeight="1" x14ac:dyDescent="0.2">
      <c r="A9" s="121"/>
      <c r="B9" s="4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7"/>
      <c r="V9" s="4"/>
    </row>
    <row r="10" spans="1:23" ht="15" customHeight="1" x14ac:dyDescent="0.2">
      <c r="A10" s="121"/>
      <c r="B10" s="45"/>
      <c r="C10" s="114" t="s">
        <v>141</v>
      </c>
      <c r="D10" s="176">
        <v>1235289.1697223133</v>
      </c>
      <c r="E10" s="293"/>
      <c r="F10" s="176">
        <v>1187747.8292799918</v>
      </c>
      <c r="G10" s="176"/>
      <c r="H10" s="176">
        <v>23710.307173643319</v>
      </c>
      <c r="I10" s="176"/>
      <c r="J10" s="176">
        <v>23831.033268678242</v>
      </c>
      <c r="K10" s="176"/>
      <c r="L10" s="176">
        <v>3206932254.0074196</v>
      </c>
      <c r="M10" s="176"/>
      <c r="N10" s="176">
        <v>3080681996.4671135</v>
      </c>
      <c r="O10" s="176"/>
      <c r="P10" s="176">
        <v>62737310.465773903</v>
      </c>
      <c r="Q10" s="176"/>
      <c r="R10" s="176">
        <v>63512947.074532419</v>
      </c>
      <c r="S10" s="176"/>
      <c r="T10" s="7"/>
      <c r="V10" s="4"/>
    </row>
    <row r="11" spans="1:23" ht="15" customHeight="1" x14ac:dyDescent="0.2">
      <c r="A11" s="121"/>
      <c r="B11" s="45"/>
      <c r="C11" s="114" t="s">
        <v>7</v>
      </c>
      <c r="D11" s="176">
        <v>329398.23342492385</v>
      </c>
      <c r="E11" s="293"/>
      <c r="F11" s="176">
        <v>329398.23342492385</v>
      </c>
      <c r="G11" s="176"/>
      <c r="H11" s="128" t="s">
        <v>31</v>
      </c>
      <c r="I11" s="128"/>
      <c r="J11" s="128" t="s">
        <v>31</v>
      </c>
      <c r="K11" s="128"/>
      <c r="L11" s="176">
        <v>351610212.54269969</v>
      </c>
      <c r="M11" s="176"/>
      <c r="N11" s="176">
        <v>351610212.54269969</v>
      </c>
      <c r="O11" s="176"/>
      <c r="P11" s="128" t="s">
        <v>31</v>
      </c>
      <c r="Q11" s="128"/>
      <c r="R11" s="128" t="s">
        <v>31</v>
      </c>
      <c r="S11" s="128"/>
      <c r="T11" s="7"/>
      <c r="V11" s="4"/>
    </row>
    <row r="12" spans="1:23" ht="15" customHeight="1" x14ac:dyDescent="0.2">
      <c r="A12" s="121"/>
      <c r="B12" s="45"/>
      <c r="C12" s="114" t="s">
        <v>265</v>
      </c>
      <c r="D12" s="176">
        <v>355260.21182604943</v>
      </c>
      <c r="E12" s="293"/>
      <c r="F12" s="176">
        <v>320090.7326373774</v>
      </c>
      <c r="G12" s="176"/>
      <c r="H12" s="176">
        <v>22904.400380989358</v>
      </c>
      <c r="I12" s="176"/>
      <c r="J12" s="176">
        <v>12265.078807682659</v>
      </c>
      <c r="K12" s="176"/>
      <c r="L12" s="176">
        <v>592983679.73483622</v>
      </c>
      <c r="M12" s="176"/>
      <c r="N12" s="176">
        <v>538388708.39526117</v>
      </c>
      <c r="O12" s="176"/>
      <c r="P12" s="176">
        <v>32687812.685347516</v>
      </c>
      <c r="Q12" s="176"/>
      <c r="R12" s="176">
        <v>21907158.654227544</v>
      </c>
      <c r="S12" s="176"/>
      <c r="T12" s="7"/>
      <c r="V12" s="4"/>
    </row>
    <row r="13" spans="1:23" ht="15" customHeight="1" x14ac:dyDescent="0.2">
      <c r="A13" s="121"/>
      <c r="B13" s="45"/>
      <c r="C13" s="114" t="s">
        <v>6</v>
      </c>
      <c r="D13" s="176">
        <v>60205.129605598042</v>
      </c>
      <c r="E13" s="293"/>
      <c r="F13" s="176">
        <v>55395.187867496308</v>
      </c>
      <c r="G13" s="176"/>
      <c r="H13" s="176">
        <v>1677.8941070655831</v>
      </c>
      <c r="I13" s="176" t="s">
        <v>47</v>
      </c>
      <c r="J13" s="176">
        <v>3132.0476310361528</v>
      </c>
      <c r="K13" s="176" t="s">
        <v>47</v>
      </c>
      <c r="L13" s="176">
        <v>122776800.87584551</v>
      </c>
      <c r="M13" s="176"/>
      <c r="N13" s="176">
        <v>114535527.2339697</v>
      </c>
      <c r="O13" s="176"/>
      <c r="P13" s="176">
        <v>2236249.0563709266</v>
      </c>
      <c r="Q13" s="176" t="s">
        <v>47</v>
      </c>
      <c r="R13" s="176">
        <v>6005024.5855048746</v>
      </c>
      <c r="S13" s="176" t="s">
        <v>47</v>
      </c>
      <c r="T13" s="7"/>
      <c r="V13" s="4"/>
    </row>
    <row r="14" spans="1:23" ht="15" customHeight="1" x14ac:dyDescent="0.2">
      <c r="A14" s="121"/>
      <c r="B14" s="45"/>
      <c r="C14" s="114" t="s">
        <v>293</v>
      </c>
      <c r="D14" s="176">
        <v>779266.40910544002</v>
      </c>
      <c r="E14" s="293"/>
      <c r="F14" s="176">
        <v>773697.918267195</v>
      </c>
      <c r="G14" s="176"/>
      <c r="H14" s="176">
        <v>3382.92841436251</v>
      </c>
      <c r="I14" s="176"/>
      <c r="J14" s="176">
        <v>2185.5624238823402</v>
      </c>
      <c r="K14" s="176"/>
      <c r="L14" s="176">
        <v>267325595.95537633</v>
      </c>
      <c r="M14" s="176"/>
      <c r="N14" s="176">
        <v>264906452.95302767</v>
      </c>
      <c r="O14" s="176"/>
      <c r="P14" s="176">
        <v>1330764.9416374455</v>
      </c>
      <c r="Q14" s="176"/>
      <c r="R14" s="176">
        <v>1088378.0607112248</v>
      </c>
      <c r="S14" s="176"/>
      <c r="T14" s="7"/>
      <c r="W14" s="218"/>
    </row>
    <row r="15" spans="1:23" ht="15" customHeight="1" x14ac:dyDescent="0.2">
      <c r="A15" s="121"/>
      <c r="B15" s="45"/>
      <c r="C15" s="247" t="s">
        <v>5</v>
      </c>
      <c r="D15" s="176">
        <v>713897.59878363973</v>
      </c>
      <c r="E15" s="293"/>
      <c r="F15" s="176">
        <v>708561.62412457634</v>
      </c>
      <c r="G15" s="176"/>
      <c r="H15" s="176">
        <v>3260.5845726805683</v>
      </c>
      <c r="I15" s="176"/>
      <c r="J15" s="176">
        <v>2075.3900863828294</v>
      </c>
      <c r="K15" s="176"/>
      <c r="L15" s="176">
        <v>221632076.33762187</v>
      </c>
      <c r="M15" s="176"/>
      <c r="N15" s="176">
        <v>219401602.21237338</v>
      </c>
      <c r="O15" s="176"/>
      <c r="P15" s="176">
        <v>1235187.438834691</v>
      </c>
      <c r="Q15" s="176"/>
      <c r="R15" s="176">
        <v>995286.68641381548</v>
      </c>
      <c r="S15" s="176"/>
      <c r="T15" s="7"/>
      <c r="W15" s="218"/>
    </row>
    <row r="16" spans="1:23" ht="15" customHeight="1" x14ac:dyDescent="0.2">
      <c r="A16" s="121"/>
      <c r="B16" s="45"/>
      <c r="C16" s="247" t="s">
        <v>144</v>
      </c>
      <c r="D16" s="176">
        <v>49758.965113019629</v>
      </c>
      <c r="E16" s="293"/>
      <c r="F16" s="176">
        <v>49580.633956298756</v>
      </c>
      <c r="G16" s="176"/>
      <c r="H16" s="176">
        <v>89.364748479634684</v>
      </c>
      <c r="I16" s="176"/>
      <c r="J16" s="176">
        <v>88.966408241240103</v>
      </c>
      <c r="K16" s="176"/>
      <c r="L16" s="176">
        <v>31928893.885704953</v>
      </c>
      <c r="M16" s="176"/>
      <c r="N16" s="176">
        <v>31818443.523811538</v>
      </c>
      <c r="O16" s="176"/>
      <c r="P16" s="176">
        <v>51139.423065922536</v>
      </c>
      <c r="Q16" s="176" t="s">
        <v>47</v>
      </c>
      <c r="R16" s="176">
        <v>59310.93882749341</v>
      </c>
      <c r="S16" s="176" t="s">
        <v>47</v>
      </c>
      <c r="T16" s="7"/>
      <c r="W16" s="218"/>
    </row>
    <row r="17" spans="1:23" ht="15" customHeight="1" x14ac:dyDescent="0.2">
      <c r="A17" s="121"/>
      <c r="B17" s="45"/>
      <c r="C17" s="247" t="s">
        <v>292</v>
      </c>
      <c r="D17" s="176">
        <v>1027.4883339001972</v>
      </c>
      <c r="E17" s="293" t="s">
        <v>47</v>
      </c>
      <c r="F17" s="176">
        <v>1027.4883339001972</v>
      </c>
      <c r="G17" s="293" t="s">
        <v>47</v>
      </c>
      <c r="H17" s="128" t="s">
        <v>31</v>
      </c>
      <c r="I17" s="176"/>
      <c r="J17" s="128" t="s">
        <v>31</v>
      </c>
      <c r="K17" s="176"/>
      <c r="L17" s="176">
        <v>1664999.163201031</v>
      </c>
      <c r="M17" s="176" t="s">
        <v>47</v>
      </c>
      <c r="N17" s="176">
        <v>1664999.163201031</v>
      </c>
      <c r="O17" s="176" t="s">
        <v>47</v>
      </c>
      <c r="P17" s="176" t="s">
        <v>31</v>
      </c>
      <c r="Q17" s="176"/>
      <c r="R17" s="176" t="s">
        <v>31</v>
      </c>
      <c r="S17" s="176"/>
      <c r="T17" s="7"/>
      <c r="W17" s="218"/>
    </row>
    <row r="18" spans="1:23" ht="15" customHeight="1" x14ac:dyDescent="0.2">
      <c r="A18" s="121"/>
      <c r="B18" s="45"/>
      <c r="C18" s="247" t="s">
        <v>150</v>
      </c>
      <c r="D18" s="176">
        <v>13418.48047591216</v>
      </c>
      <c r="E18" s="293" t="s">
        <v>47</v>
      </c>
      <c r="F18" s="176">
        <v>13364.850400974869</v>
      </c>
      <c r="G18" s="293" t="s">
        <v>47</v>
      </c>
      <c r="H18" s="176">
        <v>32.424145679018494</v>
      </c>
      <c r="I18" s="293" t="s">
        <v>47</v>
      </c>
      <c r="J18" s="176">
        <v>21.205929258273155</v>
      </c>
      <c r="K18" s="293" t="s">
        <v>47</v>
      </c>
      <c r="L18" s="176">
        <v>11407426.433144294</v>
      </c>
      <c r="M18" s="176" t="s">
        <v>47</v>
      </c>
      <c r="N18" s="176">
        <v>11329984.844470149</v>
      </c>
      <c r="O18" s="176" t="s">
        <v>47</v>
      </c>
      <c r="P18" s="176">
        <v>43661.153204229253</v>
      </c>
      <c r="Q18" s="176" t="s">
        <v>47</v>
      </c>
      <c r="R18" s="176">
        <v>33780.435469915887</v>
      </c>
      <c r="S18" s="176" t="s">
        <v>47</v>
      </c>
      <c r="T18" s="7"/>
      <c r="W18" s="218"/>
    </row>
    <row r="19" spans="1:23" ht="15" customHeight="1" x14ac:dyDescent="0.2">
      <c r="A19" s="121"/>
      <c r="B19" s="45"/>
      <c r="C19" s="114" t="s">
        <v>46</v>
      </c>
      <c r="D19" s="176">
        <v>52093.865920106029</v>
      </c>
      <c r="E19" s="293"/>
      <c r="F19" s="176">
        <v>52093.865920106029</v>
      </c>
      <c r="G19" s="176"/>
      <c r="H19" s="128" t="s">
        <v>31</v>
      </c>
      <c r="I19" s="128"/>
      <c r="J19" s="128" t="s">
        <v>31</v>
      </c>
      <c r="K19" s="176"/>
      <c r="L19" s="176">
        <v>66267102.852696903</v>
      </c>
      <c r="M19" s="176"/>
      <c r="N19" s="176">
        <v>66267102.852696903</v>
      </c>
      <c r="O19" s="176"/>
      <c r="P19" s="128" t="s">
        <v>31</v>
      </c>
      <c r="Q19" s="128"/>
      <c r="R19" s="128" t="s">
        <v>31</v>
      </c>
      <c r="S19" s="176"/>
      <c r="T19" s="7"/>
      <c r="V19" s="4"/>
    </row>
    <row r="20" spans="1:23" ht="15" customHeight="1" x14ac:dyDescent="0.2">
      <c r="A20" s="121"/>
      <c r="B20" s="45"/>
      <c r="C20" s="114" t="s">
        <v>8</v>
      </c>
      <c r="D20" s="176">
        <v>55074.641364773277</v>
      </c>
      <c r="E20" s="293"/>
      <c r="F20" s="176">
        <v>53089.608281756373</v>
      </c>
      <c r="G20" s="176" t="s">
        <v>47</v>
      </c>
      <c r="H20" s="176">
        <v>230.99604237974603</v>
      </c>
      <c r="I20" s="176" t="s">
        <v>47</v>
      </c>
      <c r="J20" s="176">
        <v>1754.0370406371596</v>
      </c>
      <c r="K20" s="176"/>
      <c r="L20" s="128" t="s">
        <v>31</v>
      </c>
      <c r="M20" s="128"/>
      <c r="N20" s="128" t="s">
        <v>31</v>
      </c>
      <c r="O20" s="128"/>
      <c r="P20" s="128" t="s">
        <v>31</v>
      </c>
      <c r="Q20" s="135"/>
      <c r="R20" s="128" t="s">
        <v>31</v>
      </c>
      <c r="S20" s="135"/>
      <c r="T20" s="7"/>
      <c r="V20" s="4"/>
    </row>
    <row r="21" spans="1:23" ht="15" customHeight="1" x14ac:dyDescent="0.2">
      <c r="A21" s="121"/>
      <c r="B21" s="45"/>
      <c r="C21" s="134" t="s">
        <v>12</v>
      </c>
      <c r="D21" s="135">
        <v>2866587.6609692038</v>
      </c>
      <c r="E21" s="135"/>
      <c r="F21" s="135">
        <v>2771513.3756788466</v>
      </c>
      <c r="G21" s="135"/>
      <c r="H21" s="135">
        <v>51906.526118440524</v>
      </c>
      <c r="I21" s="135"/>
      <c r="J21" s="135">
        <v>43167.759171916558</v>
      </c>
      <c r="K21" s="135"/>
      <c r="L21" s="135">
        <v>4607895645.9688749</v>
      </c>
      <c r="M21" s="135">
        <v>0</v>
      </c>
      <c r="N21" s="135">
        <v>4416390000.4447689</v>
      </c>
      <c r="O21" s="135"/>
      <c r="P21" s="135">
        <v>98992137.149129793</v>
      </c>
      <c r="Q21" s="135"/>
      <c r="R21" s="135">
        <v>92513508.374976054</v>
      </c>
      <c r="S21" s="135"/>
      <c r="T21" s="7"/>
      <c r="V21" s="4"/>
    </row>
    <row r="22" spans="1:23" ht="8.25" customHeight="1" x14ac:dyDescent="0.2">
      <c r="A22" s="121"/>
      <c r="B22" s="1"/>
      <c r="C22" s="238"/>
      <c r="D22" s="239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7"/>
      <c r="V22" s="4"/>
    </row>
    <row r="23" spans="1:23" s="257" customFormat="1" ht="18.75" customHeight="1" x14ac:dyDescent="0.2">
      <c r="A23" s="256"/>
      <c r="B23" s="296" t="s">
        <v>291</v>
      </c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7"/>
    </row>
    <row r="24" spans="1:23" ht="15" customHeight="1" thickBot="1" x14ac:dyDescent="0.25">
      <c r="A24" s="121"/>
      <c r="B24" s="109" t="s">
        <v>148</v>
      </c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8"/>
    </row>
    <row r="26" spans="1:23" x14ac:dyDescent="0.2">
      <c r="C26" s="195" t="s">
        <v>245</v>
      </c>
      <c r="F26" s="39"/>
      <c r="G26" s="40"/>
      <c r="K26" s="3"/>
    </row>
    <row r="27" spans="1:23" x14ac:dyDescent="0.2"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</row>
    <row r="28" spans="1:23" x14ac:dyDescent="0.2"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</row>
    <row r="29" spans="1:23" x14ac:dyDescent="0.2"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</row>
    <row r="30" spans="1:23" x14ac:dyDescent="0.2"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</row>
    <row r="31" spans="1:23" x14ac:dyDescent="0.2"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pans="1:23" x14ac:dyDescent="0.2"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</row>
    <row r="33" spans="4:19" x14ac:dyDescent="0.2"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4:19" x14ac:dyDescent="0.2"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</row>
    <row r="35" spans="4:19" x14ac:dyDescent="0.2"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</sheetData>
  <mergeCells count="14">
    <mergeCell ref="R8:S8"/>
    <mergeCell ref="L8:M8"/>
    <mergeCell ref="N8:O8"/>
    <mergeCell ref="C2:R3"/>
    <mergeCell ref="C5:C8"/>
    <mergeCell ref="D5:K6"/>
    <mergeCell ref="L5:S6"/>
    <mergeCell ref="D7:K7"/>
    <mergeCell ref="L7:S7"/>
    <mergeCell ref="F8:G8"/>
    <mergeCell ref="H8:I8"/>
    <mergeCell ref="J8:K8"/>
    <mergeCell ref="P8:Q8"/>
    <mergeCell ref="D8:E8"/>
  </mergeCells>
  <hyperlinks>
    <hyperlink ref="C26" location="Indice!A1" display="Voltar ao Índice" xr:uid="{D5548CFB-3704-4A80-85CE-CA3615D88560}"/>
  </hyperlinks>
  <pageMargins left="0.70866141732283472" right="0.70866141732283472" top="0.74803149606299213" bottom="0.74803149606299213" header="0.31496062992125984" footer="0.31496062992125984"/>
  <pageSetup paperSize="9" scale="75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77C00-CC26-4C8A-A41C-E7D8C4107A34}">
  <sheetPr>
    <pageSetUpPr fitToPage="1"/>
  </sheetPr>
  <dimension ref="A2:D20"/>
  <sheetViews>
    <sheetView showGridLines="0" workbookViewId="0">
      <selection activeCell="A26" sqref="A26"/>
    </sheetView>
  </sheetViews>
  <sheetFormatPr defaultRowHeight="12.75" x14ac:dyDescent="0.2"/>
  <cols>
    <col min="1" max="1" width="4.7109375" customWidth="1"/>
    <col min="2" max="2" width="155.140625" bestFit="1" customWidth="1"/>
  </cols>
  <sheetData>
    <row r="2" spans="1:4" ht="15.75" x14ac:dyDescent="0.25">
      <c r="A2" s="304" t="s">
        <v>362</v>
      </c>
      <c r="B2" s="304"/>
      <c r="D2" s="167"/>
    </row>
    <row r="3" spans="1:4" ht="14.25" x14ac:dyDescent="0.3">
      <c r="A3" s="298">
        <v>8</v>
      </c>
      <c r="B3" s="297" t="s">
        <v>355</v>
      </c>
    </row>
    <row r="4" spans="1:4" ht="14.25" x14ac:dyDescent="0.3">
      <c r="A4" s="298">
        <v>8</v>
      </c>
      <c r="B4" s="297" t="s">
        <v>356</v>
      </c>
    </row>
    <row r="5" spans="1:4" ht="14.25" x14ac:dyDescent="0.3">
      <c r="A5" s="298">
        <v>8</v>
      </c>
      <c r="B5" s="297" t="s">
        <v>357</v>
      </c>
    </row>
    <row r="6" spans="1:4" ht="14.25" x14ac:dyDescent="0.3">
      <c r="A6" s="298">
        <v>8</v>
      </c>
      <c r="B6" s="297" t="s">
        <v>358</v>
      </c>
    </row>
    <row r="7" spans="1:4" ht="14.25" x14ac:dyDescent="0.3">
      <c r="A7" s="298">
        <v>8</v>
      </c>
      <c r="B7" s="297" t="s">
        <v>359</v>
      </c>
    </row>
    <row r="8" spans="1:4" ht="14.25" x14ac:dyDescent="0.3">
      <c r="A8" s="298">
        <v>8</v>
      </c>
      <c r="B8" s="297" t="s">
        <v>360</v>
      </c>
    </row>
    <row r="9" spans="1:4" ht="14.25" x14ac:dyDescent="0.3">
      <c r="A9" s="298">
        <v>8</v>
      </c>
      <c r="B9" s="297" t="s">
        <v>361</v>
      </c>
    </row>
    <row r="10" spans="1:4" ht="14.25" x14ac:dyDescent="0.3">
      <c r="A10" s="298">
        <v>8</v>
      </c>
      <c r="B10" s="297" t="s">
        <v>363</v>
      </c>
    </row>
    <row r="11" spans="1:4" ht="14.25" x14ac:dyDescent="0.3">
      <c r="A11" s="298">
        <v>8</v>
      </c>
      <c r="B11" s="297" t="s">
        <v>364</v>
      </c>
    </row>
    <row r="12" spans="1:4" ht="14.25" x14ac:dyDescent="0.3">
      <c r="A12" s="298">
        <v>8</v>
      </c>
      <c r="B12" s="297" t="s">
        <v>365</v>
      </c>
    </row>
    <row r="13" spans="1:4" ht="14.25" x14ac:dyDescent="0.3">
      <c r="A13" s="298">
        <v>8</v>
      </c>
      <c r="B13" s="297" t="s">
        <v>366</v>
      </c>
    </row>
    <row r="14" spans="1:4" ht="14.25" x14ac:dyDescent="0.3">
      <c r="A14" s="298">
        <v>8</v>
      </c>
      <c r="B14" s="297" t="s">
        <v>367</v>
      </c>
    </row>
    <row r="15" spans="1:4" ht="14.25" x14ac:dyDescent="0.3">
      <c r="A15" s="298">
        <v>8</v>
      </c>
      <c r="B15" s="297" t="s">
        <v>368</v>
      </c>
    </row>
    <row r="16" spans="1:4" ht="14.25" x14ac:dyDescent="0.3">
      <c r="A16" s="298">
        <v>8</v>
      </c>
      <c r="B16" s="297" t="s">
        <v>369</v>
      </c>
    </row>
    <row r="17" spans="1:2" ht="14.25" x14ac:dyDescent="0.3">
      <c r="A17" s="298">
        <v>8</v>
      </c>
      <c r="B17" s="297" t="s">
        <v>370</v>
      </c>
    </row>
    <row r="18" spans="1:2" ht="14.25" x14ac:dyDescent="0.3">
      <c r="A18" s="298">
        <v>8</v>
      </c>
      <c r="B18" s="297" t="s">
        <v>371</v>
      </c>
    </row>
    <row r="19" spans="1:2" ht="14.25" x14ac:dyDescent="0.3">
      <c r="A19" s="298">
        <v>8</v>
      </c>
      <c r="B19" s="297" t="s">
        <v>372</v>
      </c>
    </row>
    <row r="20" spans="1:2" ht="14.25" x14ac:dyDescent="0.3">
      <c r="A20" s="298">
        <v>8</v>
      </c>
      <c r="B20" s="297" t="s">
        <v>373</v>
      </c>
    </row>
  </sheetData>
  <mergeCells count="1">
    <mergeCell ref="A2:B2"/>
  </mergeCells>
  <hyperlinks>
    <hyperlink ref="B3" r:id="rId1" xr:uid="{36339B9A-661C-47F4-8AE6-FFB437CCFEB8}"/>
    <hyperlink ref="B4" r:id="rId2" xr:uid="{5A5190BD-E03A-4435-8648-7CE5E4E387D1}"/>
    <hyperlink ref="B5" r:id="rId3" xr:uid="{F497B236-C818-4CCA-ABFD-340BB654BD2D}"/>
    <hyperlink ref="B6" r:id="rId4" xr:uid="{7EA49CA3-BF63-42B1-AEDD-2F035FC83A54}"/>
    <hyperlink ref="B7" r:id="rId5" xr:uid="{5015C347-F587-4203-923D-BBC4D42224F4}"/>
    <hyperlink ref="B8" r:id="rId6" xr:uid="{B48A92D9-B046-435D-8B06-9562C1DB40F2}"/>
    <hyperlink ref="B9" r:id="rId7" xr:uid="{50F7E932-536F-4D86-A9E2-88F4E54BF3F8}"/>
    <hyperlink ref="B10" r:id="rId8" xr:uid="{8411E46F-9AA6-4AE9-AE81-436F5134B830}"/>
    <hyperlink ref="B11" r:id="rId9" xr:uid="{DAD7872E-6226-4C77-8334-B0B1CFC7FE8F}"/>
    <hyperlink ref="B12" r:id="rId10" xr:uid="{98F495F2-0C40-4F1F-8CE7-8420E5DFB72B}"/>
    <hyperlink ref="B13" r:id="rId11" xr:uid="{0CB93521-C214-4C0D-ABBF-FC112F541E2D}"/>
    <hyperlink ref="B14" r:id="rId12" xr:uid="{772FEC06-DF15-4E1F-9D5F-268F393CA999}"/>
    <hyperlink ref="B15" r:id="rId13" xr:uid="{68D77303-4CE9-45AE-AA11-DFCFC5FA95C6}"/>
    <hyperlink ref="B16" r:id="rId14" xr:uid="{412EE198-1AAC-4607-93C4-82D1F49E9C45}"/>
    <hyperlink ref="B17" r:id="rId15" xr:uid="{462C2659-3D05-455F-B54E-82A3CE4F8D98}"/>
    <hyperlink ref="B18" r:id="rId16" xr:uid="{854A7AAD-6E47-4CF5-95A4-DF3D604343C9}"/>
    <hyperlink ref="B19" r:id="rId17" xr:uid="{8F7C8E16-022D-4F47-8620-84B2A96AB8ED}"/>
    <hyperlink ref="B20" r:id="rId18" xr:uid="{6A78D7FB-00E0-4BE7-B0C2-E48866F39B7D}"/>
  </hyperlinks>
  <pageMargins left="0.19685039370078741" right="0.11811023622047245" top="0.74803149606299213" bottom="0.74803149606299213" header="0.31496062992125984" footer="0.31496062992125984"/>
  <pageSetup paperSize="9" scale="56" orientation="portrait" r:id="rId19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DF0EC-D305-497C-9803-984BC818AEA5}">
  <sheetPr>
    <tabColor theme="0"/>
    <pageSetUpPr fitToPage="1"/>
  </sheetPr>
  <dimension ref="A2:Y34"/>
  <sheetViews>
    <sheetView showGridLines="0" zoomScaleNormal="100" workbookViewId="0">
      <selection activeCell="J18" sqref="J18"/>
    </sheetView>
  </sheetViews>
  <sheetFormatPr defaultRowHeight="12.75" x14ac:dyDescent="0.2"/>
  <cols>
    <col min="1" max="1" width="2.7109375" customWidth="1"/>
    <col min="2" max="2" width="2.42578125" customWidth="1"/>
    <col min="3" max="3" width="18.85546875" customWidth="1"/>
    <col min="4" max="4" width="9.28515625" customWidth="1"/>
    <col min="5" max="5" width="1.85546875" customWidth="1"/>
    <col min="6" max="6" width="8.28515625" customWidth="1"/>
    <col min="7" max="7" width="1.7109375" customWidth="1"/>
    <col min="8" max="8" width="8.28515625" customWidth="1"/>
    <col min="9" max="9" width="1.7109375" customWidth="1"/>
    <col min="10" max="10" width="8.28515625" customWidth="1"/>
    <col min="11" max="11" width="1.7109375" customWidth="1"/>
    <col min="12" max="12" width="10.7109375" customWidth="1"/>
    <col min="13" max="13" width="1.7109375" customWidth="1"/>
    <col min="14" max="14" width="10.7109375" customWidth="1"/>
    <col min="15" max="15" width="1.7109375" customWidth="1"/>
    <col min="16" max="16" width="9.7109375" customWidth="1"/>
    <col min="17" max="17" width="1.7109375" customWidth="1"/>
    <col min="18" max="18" width="9.7109375" customWidth="1"/>
    <col min="19" max="19" width="1.7109375" customWidth="1"/>
    <col min="20" max="20" width="2.42578125" customWidth="1"/>
    <col min="21" max="21" width="2.7109375" customWidth="1"/>
  </cols>
  <sheetData>
    <row r="2" spans="1:25" ht="15" customHeight="1" thickBot="1" x14ac:dyDescent="0.25">
      <c r="B2" s="119"/>
      <c r="C2" s="352" t="s">
        <v>266</v>
      </c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172"/>
      <c r="T2" s="21"/>
    </row>
    <row r="3" spans="1:25" ht="15" customHeight="1" x14ac:dyDescent="0.2">
      <c r="A3" s="121"/>
      <c r="B3" s="44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352"/>
      <c r="O3" s="352"/>
      <c r="P3" s="352"/>
      <c r="Q3" s="352"/>
      <c r="R3" s="352"/>
      <c r="S3" s="172"/>
      <c r="T3" s="7"/>
      <c r="V3" s="35"/>
    </row>
    <row r="4" spans="1:25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7"/>
    </row>
    <row r="5" spans="1:25" ht="15" customHeight="1" x14ac:dyDescent="0.2">
      <c r="A5" s="121"/>
      <c r="B5" s="45"/>
      <c r="C5" s="353" t="s">
        <v>264</v>
      </c>
      <c r="D5" s="355" t="s">
        <v>34</v>
      </c>
      <c r="E5" s="356"/>
      <c r="F5" s="356"/>
      <c r="G5" s="356"/>
      <c r="H5" s="356"/>
      <c r="I5" s="356"/>
      <c r="J5" s="356"/>
      <c r="K5" s="353"/>
      <c r="L5" s="355" t="s">
        <v>35</v>
      </c>
      <c r="M5" s="356"/>
      <c r="N5" s="356"/>
      <c r="O5" s="356"/>
      <c r="P5" s="356"/>
      <c r="Q5" s="356"/>
      <c r="R5" s="356"/>
      <c r="S5" s="353"/>
      <c r="T5" s="7"/>
    </row>
    <row r="6" spans="1:25" ht="15" customHeight="1" thickBot="1" x14ac:dyDescent="0.25">
      <c r="A6" s="121"/>
      <c r="B6" s="45"/>
      <c r="C6" s="354"/>
      <c r="D6" s="357"/>
      <c r="E6" s="358"/>
      <c r="F6" s="358"/>
      <c r="G6" s="358"/>
      <c r="H6" s="358"/>
      <c r="I6" s="358"/>
      <c r="J6" s="358"/>
      <c r="K6" s="359"/>
      <c r="L6" s="357"/>
      <c r="M6" s="358"/>
      <c r="N6" s="358"/>
      <c r="O6" s="358"/>
      <c r="P6" s="358"/>
      <c r="Q6" s="358"/>
      <c r="R6" s="358"/>
      <c r="S6" s="359"/>
      <c r="T6" s="7"/>
    </row>
    <row r="7" spans="1:25" ht="15" customHeight="1" thickBot="1" x14ac:dyDescent="0.25">
      <c r="A7" s="121"/>
      <c r="B7" s="45"/>
      <c r="C7" s="354"/>
      <c r="D7" s="363" t="s">
        <v>3</v>
      </c>
      <c r="E7" s="364"/>
      <c r="F7" s="364"/>
      <c r="G7" s="364"/>
      <c r="H7" s="364"/>
      <c r="I7" s="364"/>
      <c r="J7" s="364"/>
      <c r="K7" s="365"/>
      <c r="L7" s="363" t="s">
        <v>9</v>
      </c>
      <c r="M7" s="364"/>
      <c r="N7" s="364"/>
      <c r="O7" s="364"/>
      <c r="P7" s="364"/>
      <c r="Q7" s="364"/>
      <c r="R7" s="364"/>
      <c r="S7" s="365"/>
      <c r="T7" s="7"/>
    </row>
    <row r="8" spans="1:25" ht="15" customHeight="1" x14ac:dyDescent="0.2">
      <c r="A8" s="121"/>
      <c r="B8" s="45"/>
      <c r="C8" s="354"/>
      <c r="D8" s="350" t="s">
        <v>48</v>
      </c>
      <c r="E8" s="351"/>
      <c r="F8" s="350" t="s">
        <v>21</v>
      </c>
      <c r="G8" s="351"/>
      <c r="H8" s="350" t="s">
        <v>22</v>
      </c>
      <c r="I8" s="351"/>
      <c r="J8" s="350" t="s">
        <v>23</v>
      </c>
      <c r="K8" s="351"/>
      <c r="L8" s="350" t="s">
        <v>48</v>
      </c>
      <c r="M8" s="351"/>
      <c r="N8" s="350" t="s">
        <v>21</v>
      </c>
      <c r="O8" s="351"/>
      <c r="P8" s="350" t="s">
        <v>22</v>
      </c>
      <c r="Q8" s="351"/>
      <c r="R8" s="350" t="s">
        <v>23</v>
      </c>
      <c r="S8" s="351"/>
      <c r="T8" s="7"/>
      <c r="V8" s="3"/>
    </row>
    <row r="9" spans="1:25" ht="15" customHeight="1" x14ac:dyDescent="0.2">
      <c r="A9" s="121"/>
      <c r="B9" s="4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7"/>
      <c r="V9" s="4"/>
    </row>
    <row r="10" spans="1:25" ht="15" customHeight="1" x14ac:dyDescent="0.2">
      <c r="A10" s="121"/>
      <c r="B10" s="45"/>
      <c r="C10" s="114" t="s">
        <v>141</v>
      </c>
      <c r="D10" s="175">
        <v>0.2892738186334235</v>
      </c>
      <c r="E10" s="292"/>
      <c r="F10" s="175">
        <v>0.29061186281800239</v>
      </c>
      <c r="G10" s="175"/>
      <c r="H10" s="175">
        <v>0.26913265397614911</v>
      </c>
      <c r="I10" s="175"/>
      <c r="J10" s="175">
        <v>0.25044952186298941</v>
      </c>
      <c r="K10" s="176"/>
      <c r="L10" s="176">
        <v>750.98330168632208</v>
      </c>
      <c r="M10" s="176"/>
      <c r="N10" s="176">
        <v>753.76499259603565</v>
      </c>
      <c r="O10" s="176"/>
      <c r="P10" s="176">
        <v>712.12315999636519</v>
      </c>
      <c r="Q10" s="176"/>
      <c r="R10" s="176">
        <v>667.482062048594</v>
      </c>
      <c r="S10" s="176"/>
      <c r="T10" s="7"/>
      <c r="V10" s="4"/>
    </row>
    <row r="11" spans="1:25" ht="15" customHeight="1" x14ac:dyDescent="0.2">
      <c r="A11" s="121"/>
      <c r="B11" s="45"/>
      <c r="C11" s="114" t="s">
        <v>7</v>
      </c>
      <c r="D11" s="175">
        <v>0.27691599802918837</v>
      </c>
      <c r="E11" s="292"/>
      <c r="F11" s="175">
        <v>0.27691599802918837</v>
      </c>
      <c r="G11" s="176"/>
      <c r="H11" s="128" t="s">
        <v>31</v>
      </c>
      <c r="I11" s="128"/>
      <c r="J11" s="128" t="s">
        <v>31</v>
      </c>
      <c r="K11" s="128"/>
      <c r="L11" s="176">
        <v>295.58899545740411</v>
      </c>
      <c r="M11" s="176"/>
      <c r="N11" s="176">
        <v>295.58899545740411</v>
      </c>
      <c r="O11" s="176"/>
      <c r="P11" s="128" t="s">
        <v>31</v>
      </c>
      <c r="Q11" s="128"/>
      <c r="R11" s="128" t="s">
        <v>31</v>
      </c>
      <c r="S11" s="128"/>
      <c r="T11" s="7"/>
      <c r="V11" s="4"/>
    </row>
    <row r="12" spans="1:25" ht="15" customHeight="1" x14ac:dyDescent="0.2">
      <c r="A12" s="121"/>
      <c r="B12" s="45"/>
      <c r="C12" s="114" t="s">
        <v>265</v>
      </c>
      <c r="D12" s="175">
        <v>0.15846176445167651</v>
      </c>
      <c r="E12" s="292"/>
      <c r="F12" s="175">
        <v>0.15283142231281249</v>
      </c>
      <c r="G12" s="175"/>
      <c r="H12" s="175">
        <v>0.28891969908617049</v>
      </c>
      <c r="I12" s="175"/>
      <c r="J12" s="175">
        <v>0.17970750105506172</v>
      </c>
      <c r="K12" s="176"/>
      <c r="L12" s="176">
        <v>264.49694351879572</v>
      </c>
      <c r="M12" s="176"/>
      <c r="N12" s="176">
        <v>257.0605883626809</v>
      </c>
      <c r="O12" s="176"/>
      <c r="P12" s="176">
        <v>412.3291964750299</v>
      </c>
      <c r="Q12" s="176"/>
      <c r="R12" s="176">
        <v>320.98291406835466</v>
      </c>
      <c r="S12" s="176"/>
      <c r="T12" s="7"/>
      <c r="V12" s="4"/>
    </row>
    <row r="13" spans="1:25" ht="15" customHeight="1" x14ac:dyDescent="0.2">
      <c r="A13" s="121"/>
      <c r="B13" s="45"/>
      <c r="C13" s="114" t="s">
        <v>6</v>
      </c>
      <c r="D13" s="175">
        <v>0.11916978820452728</v>
      </c>
      <c r="E13" s="292"/>
      <c r="F13" s="175">
        <v>0.11540961151160752</v>
      </c>
      <c r="G13" s="176"/>
      <c r="H13" s="175">
        <v>0.25985944882645129</v>
      </c>
      <c r="I13" s="176" t="s">
        <v>47</v>
      </c>
      <c r="J13" s="175">
        <v>0.16695295756512196</v>
      </c>
      <c r="K13" s="176" t="s">
        <v>47</v>
      </c>
      <c r="L13" s="176">
        <v>243.02389933636937</v>
      </c>
      <c r="M13" s="176"/>
      <c r="N13" s="176">
        <v>238.62182278301603</v>
      </c>
      <c r="O13" s="176"/>
      <c r="P13" s="176">
        <v>346.3332070719926</v>
      </c>
      <c r="Q13" s="176" t="s">
        <v>47</v>
      </c>
      <c r="R13" s="176">
        <v>320.09622231372038</v>
      </c>
      <c r="S13" s="176" t="s">
        <v>47</v>
      </c>
      <c r="T13" s="7"/>
      <c r="V13" s="4"/>
    </row>
    <row r="14" spans="1:25" ht="15" customHeight="1" x14ac:dyDescent="0.2">
      <c r="A14" s="121"/>
      <c r="B14" s="45"/>
      <c r="C14" s="114" t="s">
        <v>143</v>
      </c>
      <c r="D14" s="175">
        <v>0.35151667580296619</v>
      </c>
      <c r="E14" s="292"/>
      <c r="F14" s="175">
        <v>0.3598328535410642</v>
      </c>
      <c r="G14" s="175"/>
      <c r="H14" s="175">
        <v>9.1204387318077812E-2</v>
      </c>
      <c r="I14" s="175"/>
      <c r="J14" s="175">
        <v>7.3791590919263031E-2</v>
      </c>
      <c r="K14" s="176"/>
      <c r="L14" s="176">
        <v>206.6279967687893</v>
      </c>
      <c r="M14" s="176"/>
      <c r="N14" s="176">
        <v>209.18728936456969</v>
      </c>
      <c r="O14" s="176"/>
      <c r="P14" s="176">
        <v>77.793146666025365</v>
      </c>
      <c r="Q14" s="176"/>
      <c r="R14" s="176">
        <v>105.80755299492893</v>
      </c>
      <c r="S14" s="176"/>
      <c r="T14" s="7"/>
      <c r="W14" s="218"/>
    </row>
    <row r="15" spans="1:25" ht="15" customHeight="1" x14ac:dyDescent="0.2">
      <c r="A15" s="121"/>
      <c r="B15" s="45"/>
      <c r="C15" s="247" t="s">
        <v>5</v>
      </c>
      <c r="D15" s="175">
        <v>0.40738039664295644</v>
      </c>
      <c r="E15" s="292"/>
      <c r="F15" s="175">
        <v>0.41856997200931173</v>
      </c>
      <c r="G15" s="175"/>
      <c r="H15" s="175">
        <v>9.9720144619244999E-2</v>
      </c>
      <c r="I15" s="175"/>
      <c r="J15" s="175">
        <v>7.7158625656401678E-2</v>
      </c>
      <c r="K15" s="175"/>
      <c r="L15" s="176">
        <v>248</v>
      </c>
      <c r="M15" s="176"/>
      <c r="N15" s="176">
        <v>252</v>
      </c>
      <c r="O15" s="176"/>
      <c r="P15" s="176">
        <v>87</v>
      </c>
      <c r="Q15" s="176"/>
      <c r="R15" s="176">
        <v>116</v>
      </c>
      <c r="S15" s="175"/>
      <c r="T15" s="7"/>
      <c r="V15" s="4"/>
      <c r="Y15" s="218"/>
    </row>
    <row r="16" spans="1:25" ht="15" customHeight="1" x14ac:dyDescent="0.2">
      <c r="A16" s="121"/>
      <c r="B16" s="45"/>
      <c r="C16" s="247" t="s">
        <v>144</v>
      </c>
      <c r="D16" s="175">
        <v>0.438</v>
      </c>
      <c r="E16" s="292"/>
      <c r="F16" s="175">
        <v>0.439</v>
      </c>
      <c r="G16" s="175"/>
      <c r="H16" s="175">
        <v>0.27484628239202358</v>
      </c>
      <c r="I16" s="293" t="s">
        <v>47</v>
      </c>
      <c r="J16" s="175">
        <v>0.46899999999999997</v>
      </c>
      <c r="K16" s="293" t="s">
        <v>47</v>
      </c>
      <c r="L16" s="176">
        <v>281</v>
      </c>
      <c r="M16" s="176"/>
      <c r="N16" s="176">
        <v>281</v>
      </c>
      <c r="O16" s="176"/>
      <c r="P16" s="176">
        <v>157</v>
      </c>
      <c r="Q16" s="176" t="s">
        <v>47</v>
      </c>
      <c r="R16" s="176">
        <v>313</v>
      </c>
      <c r="S16" s="175" t="s">
        <v>47</v>
      </c>
      <c r="T16" s="7"/>
      <c r="V16" s="4"/>
      <c r="Y16" s="218"/>
    </row>
    <row r="17" spans="1:25" ht="15" customHeight="1" x14ac:dyDescent="0.2">
      <c r="A17" s="121"/>
      <c r="B17" s="45"/>
      <c r="C17" s="247" t="s">
        <v>292</v>
      </c>
      <c r="D17" s="175">
        <v>7.2999999999999995E-2</v>
      </c>
      <c r="E17" s="293" t="s">
        <v>47</v>
      </c>
      <c r="F17" s="175">
        <v>7.2999999999999995E-2</v>
      </c>
      <c r="G17" s="293" t="s">
        <v>47</v>
      </c>
      <c r="H17" s="175" t="s">
        <v>31</v>
      </c>
      <c r="I17" s="175"/>
      <c r="J17" s="175" t="s">
        <v>31</v>
      </c>
      <c r="K17" s="175"/>
      <c r="L17" s="176">
        <v>118</v>
      </c>
      <c r="M17" s="176" t="s">
        <v>47</v>
      </c>
      <c r="N17" s="176">
        <v>118</v>
      </c>
      <c r="O17" s="176" t="s">
        <v>47</v>
      </c>
      <c r="P17" s="176" t="s">
        <v>31</v>
      </c>
      <c r="Q17" s="176"/>
      <c r="R17" s="176" t="s">
        <v>31</v>
      </c>
      <c r="S17" s="175"/>
      <c r="T17" s="7"/>
      <c r="V17" s="4"/>
      <c r="Y17" s="218"/>
    </row>
    <row r="18" spans="1:25" ht="15" customHeight="1" x14ac:dyDescent="0.2">
      <c r="A18" s="121"/>
      <c r="B18" s="45"/>
      <c r="C18" s="247" t="s">
        <v>150</v>
      </c>
      <c r="D18" s="175">
        <v>0.05</v>
      </c>
      <c r="E18" s="293" t="s">
        <v>47</v>
      </c>
      <c r="F18" s="175">
        <v>5.0999999999999997E-2</v>
      </c>
      <c r="G18" s="293" t="s">
        <v>47</v>
      </c>
      <c r="H18" s="175">
        <v>1.2999999999999999E-2</v>
      </c>
      <c r="I18" s="293" t="s">
        <v>47</v>
      </c>
      <c r="J18" s="175">
        <v>1.4E-2</v>
      </c>
      <c r="K18" s="293" t="s">
        <v>47</v>
      </c>
      <c r="L18" s="176">
        <v>43</v>
      </c>
      <c r="M18" s="176" t="s">
        <v>47</v>
      </c>
      <c r="N18" s="176">
        <v>43</v>
      </c>
      <c r="O18" s="176" t="s">
        <v>47</v>
      </c>
      <c r="P18" s="176">
        <v>17</v>
      </c>
      <c r="Q18" s="176" t="s">
        <v>47</v>
      </c>
      <c r="R18" s="176">
        <v>22</v>
      </c>
      <c r="S18" s="175" t="s">
        <v>47</v>
      </c>
      <c r="T18" s="7"/>
      <c r="V18" s="4"/>
      <c r="Y18" s="218"/>
    </row>
    <row r="19" spans="1:25" ht="15" customHeight="1" x14ac:dyDescent="0.2">
      <c r="A19" s="121"/>
      <c r="B19" s="45"/>
      <c r="C19" s="114" t="s">
        <v>46</v>
      </c>
      <c r="D19" s="175">
        <v>0.34351460467830519</v>
      </c>
      <c r="E19" s="292"/>
      <c r="F19" s="175">
        <v>0.34351460467830519</v>
      </c>
      <c r="G19" s="176"/>
      <c r="H19" s="128" t="s">
        <v>31</v>
      </c>
      <c r="I19" s="128"/>
      <c r="J19" s="128" t="s">
        <v>31</v>
      </c>
      <c r="K19" s="176"/>
      <c r="L19" s="176">
        <v>436.9750111180544</v>
      </c>
      <c r="M19" s="176"/>
      <c r="N19" s="176">
        <v>436.9750111180544</v>
      </c>
      <c r="O19" s="176"/>
      <c r="P19" s="128" t="s">
        <v>31</v>
      </c>
      <c r="Q19" s="128"/>
      <c r="R19" s="128" t="s">
        <v>31</v>
      </c>
      <c r="S19" s="176"/>
      <c r="T19" s="7"/>
      <c r="V19" s="4"/>
    </row>
    <row r="20" spans="1:25" ht="15" customHeight="1" x14ac:dyDescent="0.2">
      <c r="A20" s="121"/>
      <c r="B20" s="45"/>
      <c r="C20" s="114" t="s">
        <v>8</v>
      </c>
      <c r="D20" s="175">
        <v>0.16074113451932415</v>
      </c>
      <c r="E20" s="292"/>
      <c r="F20" s="175">
        <v>0.16296741574275669</v>
      </c>
      <c r="G20" s="293"/>
      <c r="H20" s="175">
        <v>0.10851472097504981</v>
      </c>
      <c r="I20" s="176" t="s">
        <v>47</v>
      </c>
      <c r="J20" s="175">
        <v>0.1190592600898594</v>
      </c>
      <c r="K20" s="176"/>
      <c r="L20" s="128" t="s">
        <v>31</v>
      </c>
      <c r="M20" s="128"/>
      <c r="N20" s="128" t="s">
        <v>31</v>
      </c>
      <c r="O20" s="128"/>
      <c r="P20" s="128" t="s">
        <v>31</v>
      </c>
      <c r="Q20" s="135"/>
      <c r="R20" s="128" t="s">
        <v>31</v>
      </c>
      <c r="S20" s="135"/>
      <c r="T20" s="7"/>
      <c r="V20" s="4"/>
    </row>
    <row r="21" spans="1:25" ht="15" customHeight="1" x14ac:dyDescent="0.2">
      <c r="A21" s="121"/>
      <c r="B21" s="45"/>
      <c r="C21" s="134" t="s">
        <v>12</v>
      </c>
      <c r="D21" s="216">
        <v>0.67128311286208564</v>
      </c>
      <c r="E21" s="216"/>
      <c r="F21" s="216">
        <v>0.678119248106133</v>
      </c>
      <c r="G21" s="216"/>
      <c r="H21" s="216">
        <v>0.58918431678806504</v>
      </c>
      <c r="I21" s="216"/>
      <c r="J21" s="216">
        <v>0.45366663386403872</v>
      </c>
      <c r="K21" s="135"/>
      <c r="L21" s="135">
        <v>1079.0538782699616</v>
      </c>
      <c r="M21" s="135"/>
      <c r="N21" s="135">
        <v>1080.5789691386583</v>
      </c>
      <c r="O21" s="135"/>
      <c r="P21" s="135">
        <v>1123.6470450847576</v>
      </c>
      <c r="Q21" s="135"/>
      <c r="R21" s="135">
        <v>972.26014823424873</v>
      </c>
      <c r="S21" s="135"/>
      <c r="T21" s="7"/>
      <c r="V21" s="4"/>
    </row>
    <row r="22" spans="1:25" ht="11.25" customHeight="1" x14ac:dyDescent="0.2">
      <c r="A22" s="121"/>
      <c r="B22" s="45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7"/>
    </row>
    <row r="23" spans="1:25" ht="15" customHeight="1" thickBot="1" x14ac:dyDescent="0.25">
      <c r="A23" s="121"/>
      <c r="B23" s="109" t="s">
        <v>148</v>
      </c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8"/>
    </row>
    <row r="25" spans="1:25" x14ac:dyDescent="0.2">
      <c r="C25" s="195" t="s">
        <v>245</v>
      </c>
      <c r="F25" s="39"/>
      <c r="G25" s="40"/>
      <c r="K25" s="3"/>
    </row>
    <row r="26" spans="1:25" x14ac:dyDescent="0.2"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</row>
    <row r="27" spans="1:25" x14ac:dyDescent="0.2"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</row>
    <row r="28" spans="1:25" x14ac:dyDescent="0.2"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</row>
    <row r="29" spans="1:25" x14ac:dyDescent="0.2"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</row>
    <row r="30" spans="1:25" x14ac:dyDescent="0.2"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</row>
    <row r="31" spans="1:25" x14ac:dyDescent="0.2"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pans="1:25" x14ac:dyDescent="0.2"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</row>
    <row r="33" spans="4:19" x14ac:dyDescent="0.2"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4:19" x14ac:dyDescent="0.2"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</row>
  </sheetData>
  <mergeCells count="14">
    <mergeCell ref="P8:Q8"/>
    <mergeCell ref="L8:M8"/>
    <mergeCell ref="N8:O8"/>
    <mergeCell ref="R8:S8"/>
    <mergeCell ref="C2:R3"/>
    <mergeCell ref="C5:C8"/>
    <mergeCell ref="D5:K6"/>
    <mergeCell ref="L5:S6"/>
    <mergeCell ref="D7:K7"/>
    <mergeCell ref="L7:S7"/>
    <mergeCell ref="F8:G8"/>
    <mergeCell ref="H8:I8"/>
    <mergeCell ref="J8:K8"/>
    <mergeCell ref="D8:E8"/>
  </mergeCells>
  <hyperlinks>
    <hyperlink ref="C25" location="Indice!A1" display="Voltar ao Índice" xr:uid="{BD737369-37B5-4D0C-AD67-03A7C0351700}"/>
  </hyperlinks>
  <pageMargins left="0.70866141732283472" right="0.70866141732283472" top="0.74803149606299213" bottom="0.74803149606299213" header="0.31496062992125984" footer="0.31496062992125984"/>
  <pageSetup paperSize="9" scale="75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B118E-7772-422D-956F-D9383938DA6D}">
  <sheetPr>
    <pageSetUpPr fitToPage="1"/>
  </sheetPr>
  <dimension ref="A1:I23"/>
  <sheetViews>
    <sheetView showGridLines="0" workbookViewId="0">
      <selection activeCell="C20" sqref="C20"/>
    </sheetView>
  </sheetViews>
  <sheetFormatPr defaultRowHeight="12.75" x14ac:dyDescent="0.2"/>
  <cols>
    <col min="1" max="1" width="2.7109375" customWidth="1"/>
    <col min="2" max="2" width="2.42578125" customWidth="1"/>
    <col min="3" max="3" width="29.5703125" customWidth="1"/>
    <col min="4" max="4" width="12.42578125" customWidth="1"/>
    <col min="5" max="5" width="12" customWidth="1"/>
    <col min="6" max="6" width="2.42578125" style="202" customWidth="1"/>
    <col min="7" max="7" width="2.7109375" style="202" customWidth="1"/>
    <col min="9" max="9" width="26" customWidth="1"/>
    <col min="238" max="238" width="2.42578125" customWidth="1"/>
    <col min="239" max="240" width="7.140625" customWidth="1"/>
    <col min="241" max="241" width="58.42578125" customWidth="1"/>
    <col min="242" max="242" width="14.7109375" customWidth="1"/>
    <col min="243" max="243" width="14.5703125" customWidth="1"/>
    <col min="244" max="244" width="2.42578125" customWidth="1"/>
    <col min="494" max="494" width="2.42578125" customWidth="1"/>
    <col min="495" max="496" width="7.140625" customWidth="1"/>
    <col min="497" max="497" width="58.42578125" customWidth="1"/>
    <col min="498" max="498" width="14.7109375" customWidth="1"/>
    <col min="499" max="499" width="14.5703125" customWidth="1"/>
    <col min="500" max="500" width="2.42578125" customWidth="1"/>
    <col min="750" max="750" width="2.42578125" customWidth="1"/>
    <col min="751" max="752" width="7.140625" customWidth="1"/>
    <col min="753" max="753" width="58.42578125" customWidth="1"/>
    <col min="754" max="754" width="14.7109375" customWidth="1"/>
    <col min="755" max="755" width="14.5703125" customWidth="1"/>
    <col min="756" max="756" width="2.42578125" customWidth="1"/>
    <col min="1006" max="1006" width="2.42578125" customWidth="1"/>
    <col min="1007" max="1008" width="7.140625" customWidth="1"/>
    <col min="1009" max="1009" width="58.42578125" customWidth="1"/>
    <col min="1010" max="1010" width="14.7109375" customWidth="1"/>
    <col min="1011" max="1011" width="14.5703125" customWidth="1"/>
    <col min="1012" max="1012" width="2.42578125" customWidth="1"/>
    <col min="1262" max="1262" width="2.42578125" customWidth="1"/>
    <col min="1263" max="1264" width="7.140625" customWidth="1"/>
    <col min="1265" max="1265" width="58.42578125" customWidth="1"/>
    <col min="1266" max="1266" width="14.7109375" customWidth="1"/>
    <col min="1267" max="1267" width="14.5703125" customWidth="1"/>
    <col min="1268" max="1268" width="2.42578125" customWidth="1"/>
    <col min="1518" max="1518" width="2.42578125" customWidth="1"/>
    <col min="1519" max="1520" width="7.140625" customWidth="1"/>
    <col min="1521" max="1521" width="58.42578125" customWidth="1"/>
    <col min="1522" max="1522" width="14.7109375" customWidth="1"/>
    <col min="1523" max="1523" width="14.5703125" customWidth="1"/>
    <col min="1524" max="1524" width="2.42578125" customWidth="1"/>
    <col min="1774" max="1774" width="2.42578125" customWidth="1"/>
    <col min="1775" max="1776" width="7.140625" customWidth="1"/>
    <col min="1777" max="1777" width="58.42578125" customWidth="1"/>
    <col min="1778" max="1778" width="14.7109375" customWidth="1"/>
    <col min="1779" max="1779" width="14.5703125" customWidth="1"/>
    <col min="1780" max="1780" width="2.42578125" customWidth="1"/>
    <col min="2030" max="2030" width="2.42578125" customWidth="1"/>
    <col min="2031" max="2032" width="7.140625" customWidth="1"/>
    <col min="2033" max="2033" width="58.42578125" customWidth="1"/>
    <col min="2034" max="2034" width="14.7109375" customWidth="1"/>
    <col min="2035" max="2035" width="14.5703125" customWidth="1"/>
    <col min="2036" max="2036" width="2.42578125" customWidth="1"/>
    <col min="2286" max="2286" width="2.42578125" customWidth="1"/>
    <col min="2287" max="2288" width="7.140625" customWidth="1"/>
    <col min="2289" max="2289" width="58.42578125" customWidth="1"/>
    <col min="2290" max="2290" width="14.7109375" customWidth="1"/>
    <col min="2291" max="2291" width="14.5703125" customWidth="1"/>
    <col min="2292" max="2292" width="2.42578125" customWidth="1"/>
    <col min="2542" max="2542" width="2.42578125" customWidth="1"/>
    <col min="2543" max="2544" width="7.140625" customWidth="1"/>
    <col min="2545" max="2545" width="58.42578125" customWidth="1"/>
    <col min="2546" max="2546" width="14.7109375" customWidth="1"/>
    <col min="2547" max="2547" width="14.5703125" customWidth="1"/>
    <col min="2548" max="2548" width="2.42578125" customWidth="1"/>
    <col min="2798" max="2798" width="2.42578125" customWidth="1"/>
    <col min="2799" max="2800" width="7.140625" customWidth="1"/>
    <col min="2801" max="2801" width="58.42578125" customWidth="1"/>
    <col min="2802" max="2802" width="14.7109375" customWidth="1"/>
    <col min="2803" max="2803" width="14.5703125" customWidth="1"/>
    <col min="2804" max="2804" width="2.42578125" customWidth="1"/>
    <col min="3054" max="3054" width="2.42578125" customWidth="1"/>
    <col min="3055" max="3056" width="7.140625" customWidth="1"/>
    <col min="3057" max="3057" width="58.42578125" customWidth="1"/>
    <col min="3058" max="3058" width="14.7109375" customWidth="1"/>
    <col min="3059" max="3059" width="14.5703125" customWidth="1"/>
    <col min="3060" max="3060" width="2.42578125" customWidth="1"/>
    <col min="3310" max="3310" width="2.42578125" customWidth="1"/>
    <col min="3311" max="3312" width="7.140625" customWidth="1"/>
    <col min="3313" max="3313" width="58.42578125" customWidth="1"/>
    <col min="3314" max="3314" width="14.7109375" customWidth="1"/>
    <col min="3315" max="3315" width="14.5703125" customWidth="1"/>
    <col min="3316" max="3316" width="2.42578125" customWidth="1"/>
    <col min="3566" max="3566" width="2.42578125" customWidth="1"/>
    <col min="3567" max="3568" width="7.140625" customWidth="1"/>
    <col min="3569" max="3569" width="58.42578125" customWidth="1"/>
    <col min="3570" max="3570" width="14.7109375" customWidth="1"/>
    <col min="3571" max="3571" width="14.5703125" customWidth="1"/>
    <col min="3572" max="3572" width="2.42578125" customWidth="1"/>
    <col min="3822" max="3822" width="2.42578125" customWidth="1"/>
    <col min="3823" max="3824" width="7.140625" customWidth="1"/>
    <col min="3825" max="3825" width="58.42578125" customWidth="1"/>
    <col min="3826" max="3826" width="14.7109375" customWidth="1"/>
    <col min="3827" max="3827" width="14.5703125" customWidth="1"/>
    <col min="3828" max="3828" width="2.42578125" customWidth="1"/>
    <col min="4078" max="4078" width="2.42578125" customWidth="1"/>
    <col min="4079" max="4080" width="7.140625" customWidth="1"/>
    <col min="4081" max="4081" width="58.42578125" customWidth="1"/>
    <col min="4082" max="4082" width="14.7109375" customWidth="1"/>
    <col min="4083" max="4083" width="14.5703125" customWidth="1"/>
    <col min="4084" max="4084" width="2.42578125" customWidth="1"/>
    <col min="4334" max="4334" width="2.42578125" customWidth="1"/>
    <col min="4335" max="4336" width="7.140625" customWidth="1"/>
    <col min="4337" max="4337" width="58.42578125" customWidth="1"/>
    <col min="4338" max="4338" width="14.7109375" customWidth="1"/>
    <col min="4339" max="4339" width="14.5703125" customWidth="1"/>
    <col min="4340" max="4340" width="2.42578125" customWidth="1"/>
    <col min="4590" max="4590" width="2.42578125" customWidth="1"/>
    <col min="4591" max="4592" width="7.140625" customWidth="1"/>
    <col min="4593" max="4593" width="58.42578125" customWidth="1"/>
    <col min="4594" max="4594" width="14.7109375" customWidth="1"/>
    <col min="4595" max="4595" width="14.5703125" customWidth="1"/>
    <col min="4596" max="4596" width="2.42578125" customWidth="1"/>
    <col min="4846" max="4846" width="2.42578125" customWidth="1"/>
    <col min="4847" max="4848" width="7.140625" customWidth="1"/>
    <col min="4849" max="4849" width="58.42578125" customWidth="1"/>
    <col min="4850" max="4850" width="14.7109375" customWidth="1"/>
    <col min="4851" max="4851" width="14.5703125" customWidth="1"/>
    <col min="4852" max="4852" width="2.42578125" customWidth="1"/>
    <col min="5102" max="5102" width="2.42578125" customWidth="1"/>
    <col min="5103" max="5104" width="7.140625" customWidth="1"/>
    <col min="5105" max="5105" width="58.42578125" customWidth="1"/>
    <col min="5106" max="5106" width="14.7109375" customWidth="1"/>
    <col min="5107" max="5107" width="14.5703125" customWidth="1"/>
    <col min="5108" max="5108" width="2.42578125" customWidth="1"/>
    <col min="5358" max="5358" width="2.42578125" customWidth="1"/>
    <col min="5359" max="5360" width="7.140625" customWidth="1"/>
    <col min="5361" max="5361" width="58.42578125" customWidth="1"/>
    <col min="5362" max="5362" width="14.7109375" customWidth="1"/>
    <col min="5363" max="5363" width="14.5703125" customWidth="1"/>
    <col min="5364" max="5364" width="2.42578125" customWidth="1"/>
    <col min="5614" max="5614" width="2.42578125" customWidth="1"/>
    <col min="5615" max="5616" width="7.140625" customWidth="1"/>
    <col min="5617" max="5617" width="58.42578125" customWidth="1"/>
    <col min="5618" max="5618" width="14.7109375" customWidth="1"/>
    <col min="5619" max="5619" width="14.5703125" customWidth="1"/>
    <col min="5620" max="5620" width="2.42578125" customWidth="1"/>
    <col min="5870" max="5870" width="2.42578125" customWidth="1"/>
    <col min="5871" max="5872" width="7.140625" customWidth="1"/>
    <col min="5873" max="5873" width="58.42578125" customWidth="1"/>
    <col min="5874" max="5874" width="14.7109375" customWidth="1"/>
    <col min="5875" max="5875" width="14.5703125" customWidth="1"/>
    <col min="5876" max="5876" width="2.42578125" customWidth="1"/>
    <col min="6126" max="6126" width="2.42578125" customWidth="1"/>
    <col min="6127" max="6128" width="7.140625" customWidth="1"/>
    <col min="6129" max="6129" width="58.42578125" customWidth="1"/>
    <col min="6130" max="6130" width="14.7109375" customWidth="1"/>
    <col min="6131" max="6131" width="14.5703125" customWidth="1"/>
    <col min="6132" max="6132" width="2.42578125" customWidth="1"/>
    <col min="6382" max="6382" width="2.42578125" customWidth="1"/>
    <col min="6383" max="6384" width="7.140625" customWidth="1"/>
    <col min="6385" max="6385" width="58.42578125" customWidth="1"/>
    <col min="6386" max="6386" width="14.7109375" customWidth="1"/>
    <col min="6387" max="6387" width="14.5703125" customWidth="1"/>
    <col min="6388" max="6388" width="2.42578125" customWidth="1"/>
    <col min="6638" max="6638" width="2.42578125" customWidth="1"/>
    <col min="6639" max="6640" width="7.140625" customWidth="1"/>
    <col min="6641" max="6641" width="58.42578125" customWidth="1"/>
    <col min="6642" max="6642" width="14.7109375" customWidth="1"/>
    <col min="6643" max="6643" width="14.5703125" customWidth="1"/>
    <col min="6644" max="6644" width="2.42578125" customWidth="1"/>
    <col min="6894" max="6894" width="2.42578125" customWidth="1"/>
    <col min="6895" max="6896" width="7.140625" customWidth="1"/>
    <col min="6897" max="6897" width="58.42578125" customWidth="1"/>
    <col min="6898" max="6898" width="14.7109375" customWidth="1"/>
    <col min="6899" max="6899" width="14.5703125" customWidth="1"/>
    <col min="6900" max="6900" width="2.42578125" customWidth="1"/>
    <col min="7150" max="7150" width="2.42578125" customWidth="1"/>
    <col min="7151" max="7152" width="7.140625" customWidth="1"/>
    <col min="7153" max="7153" width="58.42578125" customWidth="1"/>
    <col min="7154" max="7154" width="14.7109375" customWidth="1"/>
    <col min="7155" max="7155" width="14.5703125" customWidth="1"/>
    <col min="7156" max="7156" width="2.42578125" customWidth="1"/>
    <col min="7406" max="7406" width="2.42578125" customWidth="1"/>
    <col min="7407" max="7408" width="7.140625" customWidth="1"/>
    <col min="7409" max="7409" width="58.42578125" customWidth="1"/>
    <col min="7410" max="7410" width="14.7109375" customWidth="1"/>
    <col min="7411" max="7411" width="14.5703125" customWidth="1"/>
    <col min="7412" max="7412" width="2.42578125" customWidth="1"/>
    <col min="7662" max="7662" width="2.42578125" customWidth="1"/>
    <col min="7663" max="7664" width="7.140625" customWidth="1"/>
    <col min="7665" max="7665" width="58.42578125" customWidth="1"/>
    <col min="7666" max="7666" width="14.7109375" customWidth="1"/>
    <col min="7667" max="7667" width="14.5703125" customWidth="1"/>
    <col min="7668" max="7668" width="2.42578125" customWidth="1"/>
    <col min="7918" max="7918" width="2.42578125" customWidth="1"/>
    <col min="7919" max="7920" width="7.140625" customWidth="1"/>
    <col min="7921" max="7921" width="58.42578125" customWidth="1"/>
    <col min="7922" max="7922" width="14.7109375" customWidth="1"/>
    <col min="7923" max="7923" width="14.5703125" customWidth="1"/>
    <col min="7924" max="7924" width="2.42578125" customWidth="1"/>
    <col min="8174" max="8174" width="2.42578125" customWidth="1"/>
    <col min="8175" max="8176" width="7.140625" customWidth="1"/>
    <col min="8177" max="8177" width="58.42578125" customWidth="1"/>
    <col min="8178" max="8178" width="14.7109375" customWidth="1"/>
    <col min="8179" max="8179" width="14.5703125" customWidth="1"/>
    <col min="8180" max="8180" width="2.42578125" customWidth="1"/>
    <col min="8430" max="8430" width="2.42578125" customWidth="1"/>
    <col min="8431" max="8432" width="7.140625" customWidth="1"/>
    <col min="8433" max="8433" width="58.42578125" customWidth="1"/>
    <col min="8434" max="8434" width="14.7109375" customWidth="1"/>
    <col min="8435" max="8435" width="14.5703125" customWidth="1"/>
    <col min="8436" max="8436" width="2.42578125" customWidth="1"/>
    <col min="8686" max="8686" width="2.42578125" customWidth="1"/>
    <col min="8687" max="8688" width="7.140625" customWidth="1"/>
    <col min="8689" max="8689" width="58.42578125" customWidth="1"/>
    <col min="8690" max="8690" width="14.7109375" customWidth="1"/>
    <col min="8691" max="8691" width="14.5703125" customWidth="1"/>
    <col min="8692" max="8692" width="2.42578125" customWidth="1"/>
    <col min="8942" max="8942" width="2.42578125" customWidth="1"/>
    <col min="8943" max="8944" width="7.140625" customWidth="1"/>
    <col min="8945" max="8945" width="58.42578125" customWidth="1"/>
    <col min="8946" max="8946" width="14.7109375" customWidth="1"/>
    <col min="8947" max="8947" width="14.5703125" customWidth="1"/>
    <col min="8948" max="8948" width="2.42578125" customWidth="1"/>
    <col min="9198" max="9198" width="2.42578125" customWidth="1"/>
    <col min="9199" max="9200" width="7.140625" customWidth="1"/>
    <col min="9201" max="9201" width="58.42578125" customWidth="1"/>
    <col min="9202" max="9202" width="14.7109375" customWidth="1"/>
    <col min="9203" max="9203" width="14.5703125" customWidth="1"/>
    <col min="9204" max="9204" width="2.42578125" customWidth="1"/>
    <col min="9454" max="9454" width="2.42578125" customWidth="1"/>
    <col min="9455" max="9456" width="7.140625" customWidth="1"/>
    <col min="9457" max="9457" width="58.42578125" customWidth="1"/>
    <col min="9458" max="9458" width="14.7109375" customWidth="1"/>
    <col min="9459" max="9459" width="14.5703125" customWidth="1"/>
    <col min="9460" max="9460" width="2.42578125" customWidth="1"/>
    <col min="9710" max="9710" width="2.42578125" customWidth="1"/>
    <col min="9711" max="9712" width="7.140625" customWidth="1"/>
    <col min="9713" max="9713" width="58.42578125" customWidth="1"/>
    <col min="9714" max="9714" width="14.7109375" customWidth="1"/>
    <col min="9715" max="9715" width="14.5703125" customWidth="1"/>
    <col min="9716" max="9716" width="2.42578125" customWidth="1"/>
    <col min="9966" max="9966" width="2.42578125" customWidth="1"/>
    <col min="9967" max="9968" width="7.140625" customWidth="1"/>
    <col min="9969" max="9969" width="58.42578125" customWidth="1"/>
    <col min="9970" max="9970" width="14.7109375" customWidth="1"/>
    <col min="9971" max="9971" width="14.5703125" customWidth="1"/>
    <col min="9972" max="9972" width="2.42578125" customWidth="1"/>
    <col min="10222" max="10222" width="2.42578125" customWidth="1"/>
    <col min="10223" max="10224" width="7.140625" customWidth="1"/>
    <col min="10225" max="10225" width="58.42578125" customWidth="1"/>
    <col min="10226" max="10226" width="14.7109375" customWidth="1"/>
    <col min="10227" max="10227" width="14.5703125" customWidth="1"/>
    <col min="10228" max="10228" width="2.42578125" customWidth="1"/>
    <col min="10478" max="10478" width="2.42578125" customWidth="1"/>
    <col min="10479" max="10480" width="7.140625" customWidth="1"/>
    <col min="10481" max="10481" width="58.42578125" customWidth="1"/>
    <col min="10482" max="10482" width="14.7109375" customWidth="1"/>
    <col min="10483" max="10483" width="14.5703125" customWidth="1"/>
    <col min="10484" max="10484" width="2.42578125" customWidth="1"/>
    <col min="10734" max="10734" width="2.42578125" customWidth="1"/>
    <col min="10735" max="10736" width="7.140625" customWidth="1"/>
    <col min="10737" max="10737" width="58.42578125" customWidth="1"/>
    <col min="10738" max="10738" width="14.7109375" customWidth="1"/>
    <col min="10739" max="10739" width="14.5703125" customWidth="1"/>
    <col min="10740" max="10740" width="2.42578125" customWidth="1"/>
    <col min="10990" max="10990" width="2.42578125" customWidth="1"/>
    <col min="10991" max="10992" width="7.140625" customWidth="1"/>
    <col min="10993" max="10993" width="58.42578125" customWidth="1"/>
    <col min="10994" max="10994" width="14.7109375" customWidth="1"/>
    <col min="10995" max="10995" width="14.5703125" customWidth="1"/>
    <col min="10996" max="10996" width="2.42578125" customWidth="1"/>
    <col min="11246" max="11246" width="2.42578125" customWidth="1"/>
    <col min="11247" max="11248" width="7.140625" customWidth="1"/>
    <col min="11249" max="11249" width="58.42578125" customWidth="1"/>
    <col min="11250" max="11250" width="14.7109375" customWidth="1"/>
    <col min="11251" max="11251" width="14.5703125" customWidth="1"/>
    <col min="11252" max="11252" width="2.42578125" customWidth="1"/>
    <col min="11502" max="11502" width="2.42578125" customWidth="1"/>
    <col min="11503" max="11504" width="7.140625" customWidth="1"/>
    <col min="11505" max="11505" width="58.42578125" customWidth="1"/>
    <col min="11506" max="11506" width="14.7109375" customWidth="1"/>
    <col min="11507" max="11507" width="14.5703125" customWidth="1"/>
    <col min="11508" max="11508" width="2.42578125" customWidth="1"/>
    <col min="11758" max="11758" width="2.42578125" customWidth="1"/>
    <col min="11759" max="11760" width="7.140625" customWidth="1"/>
    <col min="11761" max="11761" width="58.42578125" customWidth="1"/>
    <col min="11762" max="11762" width="14.7109375" customWidth="1"/>
    <col min="11763" max="11763" width="14.5703125" customWidth="1"/>
    <col min="11764" max="11764" width="2.42578125" customWidth="1"/>
    <col min="12014" max="12014" width="2.42578125" customWidth="1"/>
    <col min="12015" max="12016" width="7.140625" customWidth="1"/>
    <col min="12017" max="12017" width="58.42578125" customWidth="1"/>
    <col min="12018" max="12018" width="14.7109375" customWidth="1"/>
    <col min="12019" max="12019" width="14.5703125" customWidth="1"/>
    <col min="12020" max="12020" width="2.42578125" customWidth="1"/>
    <col min="12270" max="12270" width="2.42578125" customWidth="1"/>
    <col min="12271" max="12272" width="7.140625" customWidth="1"/>
    <col min="12273" max="12273" width="58.42578125" customWidth="1"/>
    <col min="12274" max="12274" width="14.7109375" customWidth="1"/>
    <col min="12275" max="12275" width="14.5703125" customWidth="1"/>
    <col min="12276" max="12276" width="2.42578125" customWidth="1"/>
    <col min="12526" max="12526" width="2.42578125" customWidth="1"/>
    <col min="12527" max="12528" width="7.140625" customWidth="1"/>
    <col min="12529" max="12529" width="58.42578125" customWidth="1"/>
    <col min="12530" max="12530" width="14.7109375" customWidth="1"/>
    <col min="12531" max="12531" width="14.5703125" customWidth="1"/>
    <col min="12532" max="12532" width="2.42578125" customWidth="1"/>
    <col min="12782" max="12782" width="2.42578125" customWidth="1"/>
    <col min="12783" max="12784" width="7.140625" customWidth="1"/>
    <col min="12785" max="12785" width="58.42578125" customWidth="1"/>
    <col min="12786" max="12786" width="14.7109375" customWidth="1"/>
    <col min="12787" max="12787" width="14.5703125" customWidth="1"/>
    <col min="12788" max="12788" width="2.42578125" customWidth="1"/>
    <col min="13038" max="13038" width="2.42578125" customWidth="1"/>
    <col min="13039" max="13040" width="7.140625" customWidth="1"/>
    <col min="13041" max="13041" width="58.42578125" customWidth="1"/>
    <col min="13042" max="13042" width="14.7109375" customWidth="1"/>
    <col min="13043" max="13043" width="14.5703125" customWidth="1"/>
    <col min="13044" max="13044" width="2.42578125" customWidth="1"/>
    <col min="13294" max="13294" width="2.42578125" customWidth="1"/>
    <col min="13295" max="13296" width="7.140625" customWidth="1"/>
    <col min="13297" max="13297" width="58.42578125" customWidth="1"/>
    <col min="13298" max="13298" width="14.7109375" customWidth="1"/>
    <col min="13299" max="13299" width="14.5703125" customWidth="1"/>
    <col min="13300" max="13300" width="2.42578125" customWidth="1"/>
    <col min="13550" max="13550" width="2.42578125" customWidth="1"/>
    <col min="13551" max="13552" width="7.140625" customWidth="1"/>
    <col min="13553" max="13553" width="58.42578125" customWidth="1"/>
    <col min="13554" max="13554" width="14.7109375" customWidth="1"/>
    <col min="13555" max="13555" width="14.5703125" customWidth="1"/>
    <col min="13556" max="13556" width="2.42578125" customWidth="1"/>
    <col min="13806" max="13806" width="2.42578125" customWidth="1"/>
    <col min="13807" max="13808" width="7.140625" customWidth="1"/>
    <col min="13809" max="13809" width="58.42578125" customWidth="1"/>
    <col min="13810" max="13810" width="14.7109375" customWidth="1"/>
    <col min="13811" max="13811" width="14.5703125" customWidth="1"/>
    <col min="13812" max="13812" width="2.42578125" customWidth="1"/>
    <col min="14062" max="14062" width="2.42578125" customWidth="1"/>
    <col min="14063" max="14064" width="7.140625" customWidth="1"/>
    <col min="14065" max="14065" width="58.42578125" customWidth="1"/>
    <col min="14066" max="14066" width="14.7109375" customWidth="1"/>
    <col min="14067" max="14067" width="14.5703125" customWidth="1"/>
    <col min="14068" max="14068" width="2.42578125" customWidth="1"/>
    <col min="14318" max="14318" width="2.42578125" customWidth="1"/>
    <col min="14319" max="14320" width="7.140625" customWidth="1"/>
    <col min="14321" max="14321" width="58.42578125" customWidth="1"/>
    <col min="14322" max="14322" width="14.7109375" customWidth="1"/>
    <col min="14323" max="14323" width="14.5703125" customWidth="1"/>
    <col min="14324" max="14324" width="2.42578125" customWidth="1"/>
    <col min="14574" max="14574" width="2.42578125" customWidth="1"/>
    <col min="14575" max="14576" width="7.140625" customWidth="1"/>
    <col min="14577" max="14577" width="58.42578125" customWidth="1"/>
    <col min="14578" max="14578" width="14.7109375" customWidth="1"/>
    <col min="14579" max="14579" width="14.5703125" customWidth="1"/>
    <col min="14580" max="14580" width="2.42578125" customWidth="1"/>
    <col min="14830" max="14830" width="2.42578125" customWidth="1"/>
    <col min="14831" max="14832" width="7.140625" customWidth="1"/>
    <col min="14833" max="14833" width="58.42578125" customWidth="1"/>
    <col min="14834" max="14834" width="14.7109375" customWidth="1"/>
    <col min="14835" max="14835" width="14.5703125" customWidth="1"/>
    <col min="14836" max="14836" width="2.42578125" customWidth="1"/>
    <col min="15086" max="15086" width="2.42578125" customWidth="1"/>
    <col min="15087" max="15088" width="7.140625" customWidth="1"/>
    <col min="15089" max="15089" width="58.42578125" customWidth="1"/>
    <col min="15090" max="15090" width="14.7109375" customWidth="1"/>
    <col min="15091" max="15091" width="14.5703125" customWidth="1"/>
    <col min="15092" max="15092" width="2.42578125" customWidth="1"/>
    <col min="15342" max="15342" width="2.42578125" customWidth="1"/>
    <col min="15343" max="15344" width="7.140625" customWidth="1"/>
    <col min="15345" max="15345" width="58.42578125" customWidth="1"/>
    <col min="15346" max="15346" width="14.7109375" customWidth="1"/>
    <col min="15347" max="15347" width="14.5703125" customWidth="1"/>
    <col min="15348" max="15348" width="2.42578125" customWidth="1"/>
    <col min="15598" max="15598" width="2.42578125" customWidth="1"/>
    <col min="15599" max="15600" width="7.140625" customWidth="1"/>
    <col min="15601" max="15601" width="58.42578125" customWidth="1"/>
    <col min="15602" max="15602" width="14.7109375" customWidth="1"/>
    <col min="15603" max="15603" width="14.5703125" customWidth="1"/>
    <col min="15604" max="15604" width="2.42578125" customWidth="1"/>
    <col min="15854" max="15854" width="2.42578125" customWidth="1"/>
    <col min="15855" max="15856" width="7.140625" customWidth="1"/>
    <col min="15857" max="15857" width="58.42578125" customWidth="1"/>
    <col min="15858" max="15858" width="14.7109375" customWidth="1"/>
    <col min="15859" max="15859" width="14.5703125" customWidth="1"/>
    <col min="15860" max="15860" width="2.42578125" customWidth="1"/>
    <col min="16110" max="16110" width="2.42578125" customWidth="1"/>
    <col min="16111" max="16112" width="7.140625" customWidth="1"/>
    <col min="16113" max="16113" width="58.42578125" customWidth="1"/>
    <col min="16114" max="16114" width="14.7109375" customWidth="1"/>
    <col min="16115" max="16115" width="14.5703125" customWidth="1"/>
    <col min="16116" max="16116" width="2.42578125" customWidth="1"/>
  </cols>
  <sheetData>
    <row r="1" spans="1:9" x14ac:dyDescent="0.2">
      <c r="B1" s="202"/>
      <c r="C1" s="202"/>
      <c r="D1" s="202"/>
      <c r="E1" s="202"/>
    </row>
    <row r="2" spans="1:9" ht="15" customHeight="1" thickBot="1" x14ac:dyDescent="0.25">
      <c r="B2" s="202"/>
      <c r="C2" s="352" t="s">
        <v>299</v>
      </c>
      <c r="D2" s="352"/>
      <c r="E2" s="352"/>
    </row>
    <row r="3" spans="1:9" ht="15" customHeight="1" x14ac:dyDescent="0.2">
      <c r="B3" s="203"/>
      <c r="C3" s="352"/>
      <c r="D3" s="352"/>
      <c r="E3" s="352"/>
      <c r="F3" s="204"/>
      <c r="H3" s="35"/>
    </row>
    <row r="4" spans="1:9" ht="15" customHeight="1" x14ac:dyDescent="0.2">
      <c r="B4" s="267"/>
      <c r="C4" s="211"/>
      <c r="F4" s="233"/>
      <c r="H4" s="35"/>
    </row>
    <row r="5" spans="1:9" ht="10.5" customHeight="1" x14ac:dyDescent="0.2">
      <c r="A5" s="17"/>
      <c r="B5" s="205"/>
      <c r="C5" s="320" t="s">
        <v>307</v>
      </c>
      <c r="D5" s="313" t="s">
        <v>32</v>
      </c>
      <c r="E5" s="343"/>
      <c r="F5" s="207"/>
    </row>
    <row r="6" spans="1:9" ht="10.5" customHeight="1" thickBot="1" x14ac:dyDescent="0.25">
      <c r="A6" s="17"/>
      <c r="B6" s="205"/>
      <c r="C6" s="320"/>
      <c r="D6" s="313"/>
      <c r="E6" s="343"/>
      <c r="F6" s="207"/>
    </row>
    <row r="7" spans="1:9" ht="12" customHeight="1" x14ac:dyDescent="0.2">
      <c r="A7" s="17"/>
      <c r="B7" s="205"/>
      <c r="C7" s="320"/>
      <c r="D7" s="309" t="s">
        <v>36</v>
      </c>
      <c r="E7" s="322" t="s">
        <v>308</v>
      </c>
      <c r="F7" s="207"/>
      <c r="H7" s="209"/>
    </row>
    <row r="8" spans="1:9" ht="12" customHeight="1" x14ac:dyDescent="0.2">
      <c r="A8" s="17"/>
      <c r="B8" s="205"/>
      <c r="C8" s="321"/>
      <c r="D8" s="311"/>
      <c r="E8" s="323"/>
      <c r="F8" s="207"/>
    </row>
    <row r="9" spans="1:9" ht="15" customHeight="1" x14ac:dyDescent="0.2">
      <c r="A9" s="17"/>
      <c r="B9" s="205"/>
      <c r="C9" s="211"/>
      <c r="D9" s="211"/>
      <c r="E9" s="211"/>
      <c r="F9" s="207"/>
    </row>
    <row r="10" spans="1:9" ht="15" customHeight="1" x14ac:dyDescent="0.2">
      <c r="A10" s="17"/>
      <c r="B10" s="205"/>
      <c r="C10" s="114" t="s">
        <v>54</v>
      </c>
      <c r="D10" s="176">
        <v>663922.23083043541</v>
      </c>
      <c r="E10" s="235">
        <v>23.2</v>
      </c>
      <c r="F10" s="207"/>
    </row>
    <row r="11" spans="1:9" ht="15" customHeight="1" x14ac:dyDescent="0.2">
      <c r="A11" s="17"/>
      <c r="B11" s="205"/>
      <c r="C11" s="114" t="s">
        <v>55</v>
      </c>
      <c r="D11" s="176">
        <v>27329.846352735964</v>
      </c>
      <c r="E11" s="235">
        <v>1</v>
      </c>
      <c r="F11" s="207"/>
    </row>
    <row r="12" spans="1:9" ht="15" customHeight="1" x14ac:dyDescent="0.2">
      <c r="A12" s="17"/>
      <c r="B12" s="205"/>
      <c r="C12" s="114" t="s">
        <v>104</v>
      </c>
      <c r="D12" s="176">
        <v>562598.8488099986</v>
      </c>
      <c r="E12" s="235">
        <v>19.7</v>
      </c>
      <c r="F12" s="207"/>
      <c r="I12" s="212"/>
    </row>
    <row r="13" spans="1:9" ht="15" customHeight="1" x14ac:dyDescent="0.2">
      <c r="A13" s="17"/>
      <c r="B13" s="205"/>
      <c r="C13" s="114" t="s">
        <v>57</v>
      </c>
      <c r="D13" s="176">
        <v>987821.24960344378</v>
      </c>
      <c r="E13" s="235">
        <v>34.6</v>
      </c>
      <c r="F13" s="207"/>
    </row>
    <row r="14" spans="1:9" ht="15" customHeight="1" x14ac:dyDescent="0.2">
      <c r="A14" s="17"/>
      <c r="B14" s="205"/>
      <c r="C14" s="114" t="s">
        <v>298</v>
      </c>
      <c r="D14" s="176">
        <v>568232.1997454568</v>
      </c>
      <c r="E14" s="235">
        <v>19.899999999999999</v>
      </c>
      <c r="F14" s="207"/>
    </row>
    <row r="15" spans="1:9" ht="15" customHeight="1" x14ac:dyDescent="0.2">
      <c r="A15" s="17"/>
      <c r="B15" s="205"/>
      <c r="C15" s="114" t="s">
        <v>58</v>
      </c>
      <c r="D15" s="176">
        <v>45857.551895056524</v>
      </c>
      <c r="E15" s="235">
        <v>1.6</v>
      </c>
      <c r="F15" s="207"/>
    </row>
    <row r="16" spans="1:9" ht="15" customHeight="1" x14ac:dyDescent="0.2">
      <c r="A16" s="17"/>
      <c r="B16" s="205"/>
      <c r="C16" s="134" t="s">
        <v>12</v>
      </c>
      <c r="D16" s="135">
        <v>2855761.927237127</v>
      </c>
      <c r="E16" s="135">
        <v>100</v>
      </c>
      <c r="F16" s="207"/>
      <c r="H16" s="4"/>
    </row>
    <row r="17" spans="1:7" ht="15" customHeight="1" x14ac:dyDescent="0.2">
      <c r="A17" s="17"/>
      <c r="B17" s="205"/>
      <c r="C17" s="211"/>
      <c r="D17" s="211"/>
      <c r="E17" s="211"/>
      <c r="F17" s="207"/>
    </row>
    <row r="18" spans="1:7" ht="15" customHeight="1" thickBot="1" x14ac:dyDescent="0.25">
      <c r="A18" s="17"/>
      <c r="B18" s="245" t="s">
        <v>148</v>
      </c>
      <c r="C18" s="55"/>
      <c r="D18" s="237"/>
      <c r="E18" s="237"/>
      <c r="F18" s="213"/>
    </row>
    <row r="19" spans="1:7" x14ac:dyDescent="0.2">
      <c r="B19" s="202"/>
      <c r="C19" s="202"/>
      <c r="D19" s="202"/>
      <c r="E19" s="202"/>
    </row>
    <row r="20" spans="1:7" x14ac:dyDescent="0.2">
      <c r="C20" s="195" t="s">
        <v>245</v>
      </c>
      <c r="E20" s="39"/>
      <c r="F20" s="40"/>
      <c r="G20"/>
    </row>
    <row r="21" spans="1:7" x14ac:dyDescent="0.2">
      <c r="B21" s="202"/>
      <c r="C21" s="202"/>
      <c r="D21" s="202"/>
      <c r="E21" s="202"/>
    </row>
    <row r="22" spans="1:7" x14ac:dyDescent="0.2">
      <c r="B22" s="202"/>
      <c r="C22" s="202"/>
      <c r="D22" s="202"/>
      <c r="E22" s="202"/>
    </row>
    <row r="23" spans="1:7" x14ac:dyDescent="0.2">
      <c r="B23" s="202"/>
      <c r="C23" s="202"/>
      <c r="D23" s="202"/>
      <c r="E23" s="202"/>
    </row>
  </sheetData>
  <mergeCells count="5">
    <mergeCell ref="C2:E3"/>
    <mergeCell ref="D5:E6"/>
    <mergeCell ref="C5:C8"/>
    <mergeCell ref="D7:D8"/>
    <mergeCell ref="E7:E8"/>
  </mergeCells>
  <hyperlinks>
    <hyperlink ref="C20" location="Indice!A1" display="Voltar ao Índice" xr:uid="{7CE8570D-7876-49CA-9797-62D9C8A35C4E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935E5-41F9-410D-AF1C-5D90BBF5A1C7}">
  <dimension ref="A1:I21"/>
  <sheetViews>
    <sheetView showGridLines="0" workbookViewId="0">
      <selection activeCell="C20" sqref="C20"/>
    </sheetView>
  </sheetViews>
  <sheetFormatPr defaultRowHeight="12.75" x14ac:dyDescent="0.2"/>
  <cols>
    <col min="1" max="1" width="2.85546875" customWidth="1"/>
    <col min="2" max="2" width="2.42578125" customWidth="1"/>
    <col min="3" max="3" width="29.7109375" customWidth="1"/>
    <col min="4" max="5" width="12.7109375" style="202" customWidth="1"/>
    <col min="6" max="7" width="2.7109375" customWidth="1"/>
    <col min="8" max="8" width="13.85546875" customWidth="1"/>
    <col min="9" max="9" width="22" bestFit="1" customWidth="1"/>
    <col min="11" max="11" width="13.7109375" customWidth="1"/>
    <col min="12" max="14" width="12" customWidth="1"/>
    <col min="15" max="15" width="12.7109375" bestFit="1" customWidth="1"/>
    <col min="252" max="252" width="2.42578125" customWidth="1"/>
    <col min="253" max="254" width="7.140625" customWidth="1"/>
    <col min="255" max="255" width="58.42578125" customWidth="1"/>
    <col min="256" max="256" width="14.7109375" customWidth="1"/>
    <col min="257" max="257" width="14.5703125" customWidth="1"/>
    <col min="258" max="258" width="2.42578125" customWidth="1"/>
    <col min="508" max="508" width="2.42578125" customWidth="1"/>
    <col min="509" max="510" width="7.140625" customWidth="1"/>
    <col min="511" max="511" width="58.42578125" customWidth="1"/>
    <col min="512" max="512" width="14.7109375" customWidth="1"/>
    <col min="513" max="513" width="14.5703125" customWidth="1"/>
    <col min="514" max="514" width="2.42578125" customWidth="1"/>
    <col min="764" max="764" width="2.42578125" customWidth="1"/>
    <col min="765" max="766" width="7.140625" customWidth="1"/>
    <col min="767" max="767" width="58.42578125" customWidth="1"/>
    <col min="768" max="768" width="14.7109375" customWidth="1"/>
    <col min="769" max="769" width="14.5703125" customWidth="1"/>
    <col min="770" max="770" width="2.42578125" customWidth="1"/>
    <col min="1020" max="1020" width="2.42578125" customWidth="1"/>
    <col min="1021" max="1022" width="7.140625" customWidth="1"/>
    <col min="1023" max="1023" width="58.42578125" customWidth="1"/>
    <col min="1024" max="1024" width="14.7109375" customWidth="1"/>
    <col min="1025" max="1025" width="14.5703125" customWidth="1"/>
    <col min="1026" max="1026" width="2.42578125" customWidth="1"/>
    <col min="1276" max="1276" width="2.42578125" customWidth="1"/>
    <col min="1277" max="1278" width="7.140625" customWidth="1"/>
    <col min="1279" max="1279" width="58.42578125" customWidth="1"/>
    <col min="1280" max="1280" width="14.7109375" customWidth="1"/>
    <col min="1281" max="1281" width="14.5703125" customWidth="1"/>
    <col min="1282" max="1282" width="2.42578125" customWidth="1"/>
    <col min="1532" max="1532" width="2.42578125" customWidth="1"/>
    <col min="1533" max="1534" width="7.140625" customWidth="1"/>
    <col min="1535" max="1535" width="58.42578125" customWidth="1"/>
    <col min="1536" max="1536" width="14.7109375" customWidth="1"/>
    <col min="1537" max="1537" width="14.5703125" customWidth="1"/>
    <col min="1538" max="1538" width="2.42578125" customWidth="1"/>
    <col min="1788" max="1788" width="2.42578125" customWidth="1"/>
    <col min="1789" max="1790" width="7.140625" customWidth="1"/>
    <col min="1791" max="1791" width="58.42578125" customWidth="1"/>
    <col min="1792" max="1792" width="14.7109375" customWidth="1"/>
    <col min="1793" max="1793" width="14.5703125" customWidth="1"/>
    <col min="1794" max="1794" width="2.42578125" customWidth="1"/>
    <col min="2044" max="2044" width="2.42578125" customWidth="1"/>
    <col min="2045" max="2046" width="7.140625" customWidth="1"/>
    <col min="2047" max="2047" width="58.42578125" customWidth="1"/>
    <col min="2048" max="2048" width="14.7109375" customWidth="1"/>
    <col min="2049" max="2049" width="14.5703125" customWidth="1"/>
    <col min="2050" max="2050" width="2.42578125" customWidth="1"/>
    <col min="2300" max="2300" width="2.42578125" customWidth="1"/>
    <col min="2301" max="2302" width="7.140625" customWidth="1"/>
    <col min="2303" max="2303" width="58.42578125" customWidth="1"/>
    <col min="2304" max="2304" width="14.7109375" customWidth="1"/>
    <col min="2305" max="2305" width="14.5703125" customWidth="1"/>
    <col min="2306" max="2306" width="2.42578125" customWidth="1"/>
    <col min="2556" max="2556" width="2.42578125" customWidth="1"/>
    <col min="2557" max="2558" width="7.140625" customWidth="1"/>
    <col min="2559" max="2559" width="58.42578125" customWidth="1"/>
    <col min="2560" max="2560" width="14.7109375" customWidth="1"/>
    <col min="2561" max="2561" width="14.5703125" customWidth="1"/>
    <col min="2562" max="2562" width="2.42578125" customWidth="1"/>
    <col min="2812" max="2812" width="2.42578125" customWidth="1"/>
    <col min="2813" max="2814" width="7.140625" customWidth="1"/>
    <col min="2815" max="2815" width="58.42578125" customWidth="1"/>
    <col min="2816" max="2816" width="14.7109375" customWidth="1"/>
    <col min="2817" max="2817" width="14.5703125" customWidth="1"/>
    <col min="2818" max="2818" width="2.42578125" customWidth="1"/>
    <col min="3068" max="3068" width="2.42578125" customWidth="1"/>
    <col min="3069" max="3070" width="7.140625" customWidth="1"/>
    <col min="3071" max="3071" width="58.42578125" customWidth="1"/>
    <col min="3072" max="3072" width="14.7109375" customWidth="1"/>
    <col min="3073" max="3073" width="14.5703125" customWidth="1"/>
    <col min="3074" max="3074" width="2.42578125" customWidth="1"/>
    <col min="3324" max="3324" width="2.42578125" customWidth="1"/>
    <col min="3325" max="3326" width="7.140625" customWidth="1"/>
    <col min="3327" max="3327" width="58.42578125" customWidth="1"/>
    <col min="3328" max="3328" width="14.7109375" customWidth="1"/>
    <col min="3329" max="3329" width="14.5703125" customWidth="1"/>
    <col min="3330" max="3330" width="2.42578125" customWidth="1"/>
    <col min="3580" max="3580" width="2.42578125" customWidth="1"/>
    <col min="3581" max="3582" width="7.140625" customWidth="1"/>
    <col min="3583" max="3583" width="58.42578125" customWidth="1"/>
    <col min="3584" max="3584" width="14.7109375" customWidth="1"/>
    <col min="3585" max="3585" width="14.5703125" customWidth="1"/>
    <col min="3586" max="3586" width="2.42578125" customWidth="1"/>
    <col min="3836" max="3836" width="2.42578125" customWidth="1"/>
    <col min="3837" max="3838" width="7.140625" customWidth="1"/>
    <col min="3839" max="3839" width="58.42578125" customWidth="1"/>
    <col min="3840" max="3840" width="14.7109375" customWidth="1"/>
    <col min="3841" max="3841" width="14.5703125" customWidth="1"/>
    <col min="3842" max="3842" width="2.42578125" customWidth="1"/>
    <col min="4092" max="4092" width="2.42578125" customWidth="1"/>
    <col min="4093" max="4094" width="7.140625" customWidth="1"/>
    <col min="4095" max="4095" width="58.42578125" customWidth="1"/>
    <col min="4096" max="4096" width="14.7109375" customWidth="1"/>
    <col min="4097" max="4097" width="14.5703125" customWidth="1"/>
    <col min="4098" max="4098" width="2.42578125" customWidth="1"/>
    <col min="4348" max="4348" width="2.42578125" customWidth="1"/>
    <col min="4349" max="4350" width="7.140625" customWidth="1"/>
    <col min="4351" max="4351" width="58.42578125" customWidth="1"/>
    <col min="4352" max="4352" width="14.7109375" customWidth="1"/>
    <col min="4353" max="4353" width="14.5703125" customWidth="1"/>
    <col min="4354" max="4354" width="2.42578125" customWidth="1"/>
    <col min="4604" max="4604" width="2.42578125" customWidth="1"/>
    <col min="4605" max="4606" width="7.140625" customWidth="1"/>
    <col min="4607" max="4607" width="58.42578125" customWidth="1"/>
    <col min="4608" max="4608" width="14.7109375" customWidth="1"/>
    <col min="4609" max="4609" width="14.5703125" customWidth="1"/>
    <col min="4610" max="4610" width="2.42578125" customWidth="1"/>
    <col min="4860" max="4860" width="2.42578125" customWidth="1"/>
    <col min="4861" max="4862" width="7.140625" customWidth="1"/>
    <col min="4863" max="4863" width="58.42578125" customWidth="1"/>
    <col min="4864" max="4864" width="14.7109375" customWidth="1"/>
    <col min="4865" max="4865" width="14.5703125" customWidth="1"/>
    <col min="4866" max="4866" width="2.42578125" customWidth="1"/>
    <col min="5116" max="5116" width="2.42578125" customWidth="1"/>
    <col min="5117" max="5118" width="7.140625" customWidth="1"/>
    <col min="5119" max="5119" width="58.42578125" customWidth="1"/>
    <col min="5120" max="5120" width="14.7109375" customWidth="1"/>
    <col min="5121" max="5121" width="14.5703125" customWidth="1"/>
    <col min="5122" max="5122" width="2.42578125" customWidth="1"/>
    <col min="5372" max="5372" width="2.42578125" customWidth="1"/>
    <col min="5373" max="5374" width="7.140625" customWidth="1"/>
    <col min="5375" max="5375" width="58.42578125" customWidth="1"/>
    <col min="5376" max="5376" width="14.7109375" customWidth="1"/>
    <col min="5377" max="5377" width="14.5703125" customWidth="1"/>
    <col min="5378" max="5378" width="2.42578125" customWidth="1"/>
    <col min="5628" max="5628" width="2.42578125" customWidth="1"/>
    <col min="5629" max="5630" width="7.140625" customWidth="1"/>
    <col min="5631" max="5631" width="58.42578125" customWidth="1"/>
    <col min="5632" max="5632" width="14.7109375" customWidth="1"/>
    <col min="5633" max="5633" width="14.5703125" customWidth="1"/>
    <col min="5634" max="5634" width="2.42578125" customWidth="1"/>
    <col min="5884" max="5884" width="2.42578125" customWidth="1"/>
    <col min="5885" max="5886" width="7.140625" customWidth="1"/>
    <col min="5887" max="5887" width="58.42578125" customWidth="1"/>
    <col min="5888" max="5888" width="14.7109375" customWidth="1"/>
    <col min="5889" max="5889" width="14.5703125" customWidth="1"/>
    <col min="5890" max="5890" width="2.42578125" customWidth="1"/>
    <col min="6140" max="6140" width="2.42578125" customWidth="1"/>
    <col min="6141" max="6142" width="7.140625" customWidth="1"/>
    <col min="6143" max="6143" width="58.42578125" customWidth="1"/>
    <col min="6144" max="6144" width="14.7109375" customWidth="1"/>
    <col min="6145" max="6145" width="14.5703125" customWidth="1"/>
    <col min="6146" max="6146" width="2.42578125" customWidth="1"/>
    <col min="6396" max="6396" width="2.42578125" customWidth="1"/>
    <col min="6397" max="6398" width="7.140625" customWidth="1"/>
    <col min="6399" max="6399" width="58.42578125" customWidth="1"/>
    <col min="6400" max="6400" width="14.7109375" customWidth="1"/>
    <col min="6401" max="6401" width="14.5703125" customWidth="1"/>
    <col min="6402" max="6402" width="2.42578125" customWidth="1"/>
    <col min="6652" max="6652" width="2.42578125" customWidth="1"/>
    <col min="6653" max="6654" width="7.140625" customWidth="1"/>
    <col min="6655" max="6655" width="58.42578125" customWidth="1"/>
    <col min="6656" max="6656" width="14.7109375" customWidth="1"/>
    <col min="6657" max="6657" width="14.5703125" customWidth="1"/>
    <col min="6658" max="6658" width="2.42578125" customWidth="1"/>
    <col min="6908" max="6908" width="2.42578125" customWidth="1"/>
    <col min="6909" max="6910" width="7.140625" customWidth="1"/>
    <col min="6911" max="6911" width="58.42578125" customWidth="1"/>
    <col min="6912" max="6912" width="14.7109375" customWidth="1"/>
    <col min="6913" max="6913" width="14.5703125" customWidth="1"/>
    <col min="6914" max="6914" width="2.42578125" customWidth="1"/>
    <col min="7164" max="7164" width="2.42578125" customWidth="1"/>
    <col min="7165" max="7166" width="7.140625" customWidth="1"/>
    <col min="7167" max="7167" width="58.42578125" customWidth="1"/>
    <col min="7168" max="7168" width="14.7109375" customWidth="1"/>
    <col min="7169" max="7169" width="14.5703125" customWidth="1"/>
    <col min="7170" max="7170" width="2.42578125" customWidth="1"/>
    <col min="7420" max="7420" width="2.42578125" customWidth="1"/>
    <col min="7421" max="7422" width="7.140625" customWidth="1"/>
    <col min="7423" max="7423" width="58.42578125" customWidth="1"/>
    <col min="7424" max="7424" width="14.7109375" customWidth="1"/>
    <col min="7425" max="7425" width="14.5703125" customWidth="1"/>
    <col min="7426" max="7426" width="2.42578125" customWidth="1"/>
    <col min="7676" max="7676" width="2.42578125" customWidth="1"/>
    <col min="7677" max="7678" width="7.140625" customWidth="1"/>
    <col min="7679" max="7679" width="58.42578125" customWidth="1"/>
    <col min="7680" max="7680" width="14.7109375" customWidth="1"/>
    <col min="7681" max="7681" width="14.5703125" customWidth="1"/>
    <col min="7682" max="7682" width="2.42578125" customWidth="1"/>
    <col min="7932" max="7932" width="2.42578125" customWidth="1"/>
    <col min="7933" max="7934" width="7.140625" customWidth="1"/>
    <col min="7935" max="7935" width="58.42578125" customWidth="1"/>
    <col min="7936" max="7936" width="14.7109375" customWidth="1"/>
    <col min="7937" max="7937" width="14.5703125" customWidth="1"/>
    <col min="7938" max="7938" width="2.42578125" customWidth="1"/>
    <col min="8188" max="8188" width="2.42578125" customWidth="1"/>
    <col min="8189" max="8190" width="7.140625" customWidth="1"/>
    <col min="8191" max="8191" width="58.42578125" customWidth="1"/>
    <col min="8192" max="8192" width="14.7109375" customWidth="1"/>
    <col min="8193" max="8193" width="14.5703125" customWidth="1"/>
    <col min="8194" max="8194" width="2.42578125" customWidth="1"/>
    <col min="8444" max="8444" width="2.42578125" customWidth="1"/>
    <col min="8445" max="8446" width="7.140625" customWidth="1"/>
    <col min="8447" max="8447" width="58.42578125" customWidth="1"/>
    <col min="8448" max="8448" width="14.7109375" customWidth="1"/>
    <col min="8449" max="8449" width="14.5703125" customWidth="1"/>
    <col min="8450" max="8450" width="2.42578125" customWidth="1"/>
    <col min="8700" max="8700" width="2.42578125" customWidth="1"/>
    <col min="8701" max="8702" width="7.140625" customWidth="1"/>
    <col min="8703" max="8703" width="58.42578125" customWidth="1"/>
    <col min="8704" max="8704" width="14.7109375" customWidth="1"/>
    <col min="8705" max="8705" width="14.5703125" customWidth="1"/>
    <col min="8706" max="8706" width="2.42578125" customWidth="1"/>
    <col min="8956" max="8956" width="2.42578125" customWidth="1"/>
    <col min="8957" max="8958" width="7.140625" customWidth="1"/>
    <col min="8959" max="8959" width="58.42578125" customWidth="1"/>
    <col min="8960" max="8960" width="14.7109375" customWidth="1"/>
    <col min="8961" max="8961" width="14.5703125" customWidth="1"/>
    <col min="8962" max="8962" width="2.42578125" customWidth="1"/>
    <col min="9212" max="9212" width="2.42578125" customWidth="1"/>
    <col min="9213" max="9214" width="7.140625" customWidth="1"/>
    <col min="9215" max="9215" width="58.42578125" customWidth="1"/>
    <col min="9216" max="9216" width="14.7109375" customWidth="1"/>
    <col min="9217" max="9217" width="14.5703125" customWidth="1"/>
    <col min="9218" max="9218" width="2.42578125" customWidth="1"/>
    <col min="9468" max="9468" width="2.42578125" customWidth="1"/>
    <col min="9469" max="9470" width="7.140625" customWidth="1"/>
    <col min="9471" max="9471" width="58.42578125" customWidth="1"/>
    <col min="9472" max="9472" width="14.7109375" customWidth="1"/>
    <col min="9473" max="9473" width="14.5703125" customWidth="1"/>
    <col min="9474" max="9474" width="2.42578125" customWidth="1"/>
    <col min="9724" max="9724" width="2.42578125" customWidth="1"/>
    <col min="9725" max="9726" width="7.140625" customWidth="1"/>
    <col min="9727" max="9727" width="58.42578125" customWidth="1"/>
    <col min="9728" max="9728" width="14.7109375" customWidth="1"/>
    <col min="9729" max="9729" width="14.5703125" customWidth="1"/>
    <col min="9730" max="9730" width="2.42578125" customWidth="1"/>
    <col min="9980" max="9980" width="2.42578125" customWidth="1"/>
    <col min="9981" max="9982" width="7.140625" customWidth="1"/>
    <col min="9983" max="9983" width="58.42578125" customWidth="1"/>
    <col min="9984" max="9984" width="14.7109375" customWidth="1"/>
    <col min="9985" max="9985" width="14.5703125" customWidth="1"/>
    <col min="9986" max="9986" width="2.42578125" customWidth="1"/>
    <col min="10236" max="10236" width="2.42578125" customWidth="1"/>
    <col min="10237" max="10238" width="7.140625" customWidth="1"/>
    <col min="10239" max="10239" width="58.42578125" customWidth="1"/>
    <col min="10240" max="10240" width="14.7109375" customWidth="1"/>
    <col min="10241" max="10241" width="14.5703125" customWidth="1"/>
    <col min="10242" max="10242" width="2.42578125" customWidth="1"/>
    <col min="10492" max="10492" width="2.42578125" customWidth="1"/>
    <col min="10493" max="10494" width="7.140625" customWidth="1"/>
    <col min="10495" max="10495" width="58.42578125" customWidth="1"/>
    <col min="10496" max="10496" width="14.7109375" customWidth="1"/>
    <col min="10497" max="10497" width="14.5703125" customWidth="1"/>
    <col min="10498" max="10498" width="2.42578125" customWidth="1"/>
    <col min="10748" max="10748" width="2.42578125" customWidth="1"/>
    <col min="10749" max="10750" width="7.140625" customWidth="1"/>
    <col min="10751" max="10751" width="58.42578125" customWidth="1"/>
    <col min="10752" max="10752" width="14.7109375" customWidth="1"/>
    <col min="10753" max="10753" width="14.5703125" customWidth="1"/>
    <col min="10754" max="10754" width="2.42578125" customWidth="1"/>
    <col min="11004" max="11004" width="2.42578125" customWidth="1"/>
    <col min="11005" max="11006" width="7.140625" customWidth="1"/>
    <col min="11007" max="11007" width="58.42578125" customWidth="1"/>
    <col min="11008" max="11008" width="14.7109375" customWidth="1"/>
    <col min="11009" max="11009" width="14.5703125" customWidth="1"/>
    <col min="11010" max="11010" width="2.42578125" customWidth="1"/>
    <col min="11260" max="11260" width="2.42578125" customWidth="1"/>
    <col min="11261" max="11262" width="7.140625" customWidth="1"/>
    <col min="11263" max="11263" width="58.42578125" customWidth="1"/>
    <col min="11264" max="11264" width="14.7109375" customWidth="1"/>
    <col min="11265" max="11265" width="14.5703125" customWidth="1"/>
    <col min="11266" max="11266" width="2.42578125" customWidth="1"/>
    <col min="11516" max="11516" width="2.42578125" customWidth="1"/>
    <col min="11517" max="11518" width="7.140625" customWidth="1"/>
    <col min="11519" max="11519" width="58.42578125" customWidth="1"/>
    <col min="11520" max="11520" width="14.7109375" customWidth="1"/>
    <col min="11521" max="11521" width="14.5703125" customWidth="1"/>
    <col min="11522" max="11522" width="2.42578125" customWidth="1"/>
    <col min="11772" max="11772" width="2.42578125" customWidth="1"/>
    <col min="11773" max="11774" width="7.140625" customWidth="1"/>
    <col min="11775" max="11775" width="58.42578125" customWidth="1"/>
    <col min="11776" max="11776" width="14.7109375" customWidth="1"/>
    <col min="11777" max="11777" width="14.5703125" customWidth="1"/>
    <col min="11778" max="11778" width="2.42578125" customWidth="1"/>
    <col min="12028" max="12028" width="2.42578125" customWidth="1"/>
    <col min="12029" max="12030" width="7.140625" customWidth="1"/>
    <col min="12031" max="12031" width="58.42578125" customWidth="1"/>
    <col min="12032" max="12032" width="14.7109375" customWidth="1"/>
    <col min="12033" max="12033" width="14.5703125" customWidth="1"/>
    <col min="12034" max="12034" width="2.42578125" customWidth="1"/>
    <col min="12284" max="12284" width="2.42578125" customWidth="1"/>
    <col min="12285" max="12286" width="7.140625" customWidth="1"/>
    <col min="12287" max="12287" width="58.42578125" customWidth="1"/>
    <col min="12288" max="12288" width="14.7109375" customWidth="1"/>
    <col min="12289" max="12289" width="14.5703125" customWidth="1"/>
    <col min="12290" max="12290" width="2.42578125" customWidth="1"/>
    <col min="12540" max="12540" width="2.42578125" customWidth="1"/>
    <col min="12541" max="12542" width="7.140625" customWidth="1"/>
    <col min="12543" max="12543" width="58.42578125" customWidth="1"/>
    <col min="12544" max="12544" width="14.7109375" customWidth="1"/>
    <col min="12545" max="12545" width="14.5703125" customWidth="1"/>
    <col min="12546" max="12546" width="2.42578125" customWidth="1"/>
    <col min="12796" max="12796" width="2.42578125" customWidth="1"/>
    <col min="12797" max="12798" width="7.140625" customWidth="1"/>
    <col min="12799" max="12799" width="58.42578125" customWidth="1"/>
    <col min="12800" max="12800" width="14.7109375" customWidth="1"/>
    <col min="12801" max="12801" width="14.5703125" customWidth="1"/>
    <col min="12802" max="12802" width="2.42578125" customWidth="1"/>
    <col min="13052" max="13052" width="2.42578125" customWidth="1"/>
    <col min="13053" max="13054" width="7.140625" customWidth="1"/>
    <col min="13055" max="13055" width="58.42578125" customWidth="1"/>
    <col min="13056" max="13056" width="14.7109375" customWidth="1"/>
    <col min="13057" max="13057" width="14.5703125" customWidth="1"/>
    <col min="13058" max="13058" width="2.42578125" customWidth="1"/>
    <col min="13308" max="13308" width="2.42578125" customWidth="1"/>
    <col min="13309" max="13310" width="7.140625" customWidth="1"/>
    <col min="13311" max="13311" width="58.42578125" customWidth="1"/>
    <col min="13312" max="13312" width="14.7109375" customWidth="1"/>
    <col min="13313" max="13313" width="14.5703125" customWidth="1"/>
    <col min="13314" max="13314" width="2.42578125" customWidth="1"/>
    <col min="13564" max="13564" width="2.42578125" customWidth="1"/>
    <col min="13565" max="13566" width="7.140625" customWidth="1"/>
    <col min="13567" max="13567" width="58.42578125" customWidth="1"/>
    <col min="13568" max="13568" width="14.7109375" customWidth="1"/>
    <col min="13569" max="13569" width="14.5703125" customWidth="1"/>
    <col min="13570" max="13570" width="2.42578125" customWidth="1"/>
    <col min="13820" max="13820" width="2.42578125" customWidth="1"/>
    <col min="13821" max="13822" width="7.140625" customWidth="1"/>
    <col min="13823" max="13823" width="58.42578125" customWidth="1"/>
    <col min="13824" max="13824" width="14.7109375" customWidth="1"/>
    <col min="13825" max="13825" width="14.5703125" customWidth="1"/>
    <col min="13826" max="13826" width="2.42578125" customWidth="1"/>
    <col min="14076" max="14076" width="2.42578125" customWidth="1"/>
    <col min="14077" max="14078" width="7.140625" customWidth="1"/>
    <col min="14079" max="14079" width="58.42578125" customWidth="1"/>
    <col min="14080" max="14080" width="14.7109375" customWidth="1"/>
    <col min="14081" max="14081" width="14.5703125" customWidth="1"/>
    <col min="14082" max="14082" width="2.42578125" customWidth="1"/>
    <col min="14332" max="14332" width="2.42578125" customWidth="1"/>
    <col min="14333" max="14334" width="7.140625" customWidth="1"/>
    <col min="14335" max="14335" width="58.42578125" customWidth="1"/>
    <col min="14336" max="14336" width="14.7109375" customWidth="1"/>
    <col min="14337" max="14337" width="14.5703125" customWidth="1"/>
    <col min="14338" max="14338" width="2.42578125" customWidth="1"/>
    <col min="14588" max="14588" width="2.42578125" customWidth="1"/>
    <col min="14589" max="14590" width="7.140625" customWidth="1"/>
    <col min="14591" max="14591" width="58.42578125" customWidth="1"/>
    <col min="14592" max="14592" width="14.7109375" customWidth="1"/>
    <col min="14593" max="14593" width="14.5703125" customWidth="1"/>
    <col min="14594" max="14594" width="2.42578125" customWidth="1"/>
    <col min="14844" max="14844" width="2.42578125" customWidth="1"/>
    <col min="14845" max="14846" width="7.140625" customWidth="1"/>
    <col min="14847" max="14847" width="58.42578125" customWidth="1"/>
    <col min="14848" max="14848" width="14.7109375" customWidth="1"/>
    <col min="14849" max="14849" width="14.5703125" customWidth="1"/>
    <col min="14850" max="14850" width="2.42578125" customWidth="1"/>
    <col min="15100" max="15100" width="2.42578125" customWidth="1"/>
    <col min="15101" max="15102" width="7.140625" customWidth="1"/>
    <col min="15103" max="15103" width="58.42578125" customWidth="1"/>
    <col min="15104" max="15104" width="14.7109375" customWidth="1"/>
    <col min="15105" max="15105" width="14.5703125" customWidth="1"/>
    <col min="15106" max="15106" width="2.42578125" customWidth="1"/>
    <col min="15356" max="15356" width="2.42578125" customWidth="1"/>
    <col min="15357" max="15358" width="7.140625" customWidth="1"/>
    <col min="15359" max="15359" width="58.42578125" customWidth="1"/>
    <col min="15360" max="15360" width="14.7109375" customWidth="1"/>
    <col min="15361" max="15361" width="14.5703125" customWidth="1"/>
    <col min="15362" max="15362" width="2.42578125" customWidth="1"/>
    <col min="15612" max="15612" width="2.42578125" customWidth="1"/>
    <col min="15613" max="15614" width="7.140625" customWidth="1"/>
    <col min="15615" max="15615" width="58.42578125" customWidth="1"/>
    <col min="15616" max="15616" width="14.7109375" customWidth="1"/>
    <col min="15617" max="15617" width="14.5703125" customWidth="1"/>
    <col min="15618" max="15618" width="2.42578125" customWidth="1"/>
    <col min="15868" max="15868" width="2.42578125" customWidth="1"/>
    <col min="15869" max="15870" width="7.140625" customWidth="1"/>
    <col min="15871" max="15871" width="58.42578125" customWidth="1"/>
    <col min="15872" max="15872" width="14.7109375" customWidth="1"/>
    <col min="15873" max="15873" width="14.5703125" customWidth="1"/>
    <col min="15874" max="15874" width="2.42578125" customWidth="1"/>
    <col min="16124" max="16124" width="2.42578125" customWidth="1"/>
    <col min="16125" max="16126" width="7.140625" customWidth="1"/>
    <col min="16127" max="16127" width="58.42578125" customWidth="1"/>
    <col min="16128" max="16128" width="14.7109375" customWidth="1"/>
    <col min="16129" max="16129" width="14.5703125" customWidth="1"/>
    <col min="16130" max="16130" width="2.42578125" customWidth="1"/>
  </cols>
  <sheetData>
    <row r="1" spans="1:9" x14ac:dyDescent="0.2">
      <c r="B1" s="202"/>
      <c r="C1" s="202"/>
      <c r="F1" s="202"/>
      <c r="G1" s="202"/>
    </row>
    <row r="2" spans="1:9" ht="15" customHeight="1" thickBot="1" x14ac:dyDescent="0.25">
      <c r="B2" s="202"/>
      <c r="C2" s="352" t="s">
        <v>301</v>
      </c>
      <c r="D2" s="352"/>
      <c r="E2" s="352"/>
      <c r="F2" s="202"/>
      <c r="G2" s="202"/>
    </row>
    <row r="3" spans="1:9" ht="15" customHeight="1" x14ac:dyDescent="0.2">
      <c r="B3" s="203"/>
      <c r="C3" s="352"/>
      <c r="D3" s="352"/>
      <c r="E3" s="352"/>
      <c r="F3" s="204"/>
      <c r="G3" s="202"/>
      <c r="H3" s="35"/>
    </row>
    <row r="4" spans="1:9" ht="15" customHeight="1" x14ac:dyDescent="0.2">
      <c r="B4" s="267"/>
      <c r="C4" s="211"/>
      <c r="D4"/>
      <c r="E4"/>
      <c r="F4" s="233"/>
      <c r="G4" s="202"/>
      <c r="H4" s="35"/>
    </row>
    <row r="5" spans="1:9" ht="10.5" customHeight="1" x14ac:dyDescent="0.2">
      <c r="A5" s="17"/>
      <c r="B5" s="205"/>
      <c r="C5" s="320" t="s">
        <v>307</v>
      </c>
      <c r="D5" s="313" t="s">
        <v>32</v>
      </c>
      <c r="E5" s="343"/>
      <c r="F5" s="207"/>
      <c r="G5" s="202"/>
    </row>
    <row r="6" spans="1:9" ht="10.5" customHeight="1" thickBot="1" x14ac:dyDescent="0.25">
      <c r="A6" s="17"/>
      <c r="B6" s="205"/>
      <c r="C6" s="320"/>
      <c r="D6" s="313"/>
      <c r="E6" s="343"/>
      <c r="F6" s="207"/>
      <c r="G6" s="202"/>
    </row>
    <row r="7" spans="1:9" ht="12" customHeight="1" x14ac:dyDescent="0.2">
      <c r="A7" s="17"/>
      <c r="B7" s="205"/>
      <c r="C7" s="320"/>
      <c r="D7" s="309" t="s">
        <v>36</v>
      </c>
      <c r="E7" s="322" t="s">
        <v>308</v>
      </c>
      <c r="F7" s="207"/>
      <c r="G7" s="202"/>
      <c r="H7" s="209"/>
    </row>
    <row r="8" spans="1:9" ht="12" customHeight="1" x14ac:dyDescent="0.2">
      <c r="A8" s="17"/>
      <c r="B8" s="205"/>
      <c r="C8" s="321"/>
      <c r="D8" s="311"/>
      <c r="E8" s="323"/>
      <c r="F8" s="207"/>
      <c r="G8" s="202"/>
    </row>
    <row r="9" spans="1:9" ht="15" customHeight="1" x14ac:dyDescent="0.2">
      <c r="A9" s="17"/>
      <c r="B9" s="205"/>
      <c r="C9" s="211"/>
      <c r="D9" s="211"/>
      <c r="E9" s="211"/>
      <c r="F9" s="207"/>
      <c r="G9" s="202"/>
    </row>
    <row r="10" spans="1:9" ht="15" customHeight="1" x14ac:dyDescent="0.2">
      <c r="A10" s="17"/>
      <c r="B10" s="205"/>
      <c r="C10" s="114" t="s">
        <v>54</v>
      </c>
      <c r="D10" s="176">
        <v>419247917.40057182</v>
      </c>
      <c r="E10" s="235">
        <v>9.1</v>
      </c>
      <c r="F10" s="207"/>
      <c r="G10" s="202"/>
    </row>
    <row r="11" spans="1:9" ht="15" customHeight="1" x14ac:dyDescent="0.2">
      <c r="A11" s="17"/>
      <c r="B11" s="205"/>
      <c r="C11" s="114" t="s">
        <v>55</v>
      </c>
      <c r="D11" s="176">
        <v>70378554.405666351</v>
      </c>
      <c r="E11" s="235">
        <v>1.5</v>
      </c>
      <c r="F11" s="207"/>
      <c r="G11" s="202"/>
    </row>
    <row r="12" spans="1:9" ht="15" customHeight="1" x14ac:dyDescent="0.2">
      <c r="A12" s="17"/>
      <c r="B12" s="205"/>
      <c r="C12" s="114" t="s">
        <v>104</v>
      </c>
      <c r="D12" s="176">
        <v>685353502.83669281</v>
      </c>
      <c r="E12" s="235">
        <v>14.9</v>
      </c>
      <c r="F12" s="207"/>
      <c r="G12" s="202"/>
      <c r="I12" s="212"/>
    </row>
    <row r="13" spans="1:9" ht="15" customHeight="1" x14ac:dyDescent="0.2">
      <c r="A13" s="17"/>
      <c r="B13" s="205"/>
      <c r="C13" s="114" t="s">
        <v>57</v>
      </c>
      <c r="D13" s="176">
        <v>1798739663.2199366</v>
      </c>
      <c r="E13" s="235">
        <v>39.1</v>
      </c>
      <c r="F13" s="207"/>
      <c r="G13" s="202"/>
    </row>
    <row r="14" spans="1:9" ht="15" customHeight="1" x14ac:dyDescent="0.2">
      <c r="A14" s="17"/>
      <c r="B14" s="205"/>
      <c r="C14" s="114" t="s">
        <v>298</v>
      </c>
      <c r="D14" s="176">
        <v>1498698473.6618338</v>
      </c>
      <c r="E14" s="235">
        <v>32.6</v>
      </c>
      <c r="F14" s="207"/>
      <c r="G14" s="202"/>
    </row>
    <row r="15" spans="1:9" ht="15" customHeight="1" x14ac:dyDescent="0.2">
      <c r="A15" s="17"/>
      <c r="B15" s="205"/>
      <c r="C15" s="114" t="s">
        <v>58</v>
      </c>
      <c r="D15" s="176">
        <v>123589005.036266</v>
      </c>
      <c r="E15" s="235">
        <v>2.7</v>
      </c>
      <c r="F15" s="207"/>
      <c r="G15" s="202"/>
    </row>
    <row r="16" spans="1:9" ht="15" customHeight="1" x14ac:dyDescent="0.2">
      <c r="A16" s="17"/>
      <c r="B16" s="205"/>
      <c r="C16" s="134" t="s">
        <v>12</v>
      </c>
      <c r="D16" s="135">
        <v>4596007116.5609674</v>
      </c>
      <c r="E16" s="135">
        <v>100</v>
      </c>
      <c r="F16" s="207"/>
      <c r="G16" s="202"/>
      <c r="H16" s="4"/>
    </row>
    <row r="17" spans="1:7" ht="15" customHeight="1" x14ac:dyDescent="0.2">
      <c r="A17" s="17"/>
      <c r="B17" s="205"/>
      <c r="C17" s="211"/>
      <c r="D17" s="211"/>
      <c r="E17" s="211"/>
      <c r="F17" s="207"/>
      <c r="G17" s="202"/>
    </row>
    <row r="18" spans="1:7" ht="15" customHeight="1" thickBot="1" x14ac:dyDescent="0.25">
      <c r="A18" s="17"/>
      <c r="B18" s="245" t="s">
        <v>148</v>
      </c>
      <c r="C18" s="55"/>
      <c r="D18" s="237"/>
      <c r="E18" s="237"/>
      <c r="F18" s="213"/>
      <c r="G18" s="202"/>
    </row>
    <row r="19" spans="1:7" x14ac:dyDescent="0.2">
      <c r="B19" s="202"/>
      <c r="C19" s="202"/>
      <c r="F19" s="202"/>
      <c r="G19" s="202"/>
    </row>
    <row r="20" spans="1:7" x14ac:dyDescent="0.2">
      <c r="C20" s="195" t="s">
        <v>245</v>
      </c>
      <c r="D20"/>
      <c r="E20" s="39"/>
      <c r="F20" s="40"/>
    </row>
    <row r="21" spans="1:7" x14ac:dyDescent="0.2">
      <c r="B21" s="202"/>
      <c r="C21" s="202"/>
    </row>
  </sheetData>
  <mergeCells count="5">
    <mergeCell ref="C2:E3"/>
    <mergeCell ref="C5:C8"/>
    <mergeCell ref="D5:E6"/>
    <mergeCell ref="D7:D8"/>
    <mergeCell ref="E7:E8"/>
  </mergeCells>
  <hyperlinks>
    <hyperlink ref="C20" location="Indice!A1" display="Voltar ao Índice" xr:uid="{BB487E5A-0248-44FE-9595-160B56FBF68A}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06030-5D30-4325-891C-7D7AB8150AD2}">
  <sheetPr>
    <pageSetUpPr fitToPage="1"/>
  </sheetPr>
  <dimension ref="B2:J30"/>
  <sheetViews>
    <sheetView showGridLines="0" zoomScaleNormal="100" workbookViewId="0">
      <selection activeCell="K29" sqref="K29"/>
    </sheetView>
  </sheetViews>
  <sheetFormatPr defaultRowHeight="12.75" x14ac:dyDescent="0.2"/>
  <cols>
    <col min="1" max="2" width="2.7109375" customWidth="1"/>
    <col min="3" max="3" width="20.140625" customWidth="1"/>
    <col min="4" max="9" width="12.7109375" customWidth="1"/>
    <col min="10" max="11" width="2.7109375" customWidth="1"/>
  </cols>
  <sheetData>
    <row r="2" spans="2:10" ht="13.5" customHeight="1" thickBot="1" x14ac:dyDescent="0.25">
      <c r="C2" s="305" t="s">
        <v>300</v>
      </c>
      <c r="D2" s="305"/>
      <c r="E2" s="305"/>
      <c r="F2" s="305"/>
      <c r="G2" s="305"/>
      <c r="H2" s="305"/>
      <c r="I2" s="305"/>
    </row>
    <row r="3" spans="2:10" x14ac:dyDescent="0.2">
      <c r="B3" s="265"/>
      <c r="C3" s="305"/>
      <c r="D3" s="305"/>
      <c r="E3" s="305"/>
      <c r="F3" s="305"/>
      <c r="G3" s="305"/>
      <c r="H3" s="305"/>
      <c r="I3" s="305"/>
      <c r="J3" s="264"/>
    </row>
    <row r="4" spans="2:10" ht="13.5" thickBot="1" x14ac:dyDescent="0.25">
      <c r="B4" s="263"/>
      <c r="J4" s="217"/>
    </row>
    <row r="5" spans="2:10" ht="23.25" customHeight="1" x14ac:dyDescent="0.2">
      <c r="B5" s="263"/>
      <c r="C5" s="309" t="s">
        <v>264</v>
      </c>
      <c r="D5" s="312" t="s">
        <v>54</v>
      </c>
      <c r="E5" s="309" t="s">
        <v>55</v>
      </c>
      <c r="F5" s="312" t="s">
        <v>104</v>
      </c>
      <c r="G5" s="312" t="s">
        <v>57</v>
      </c>
      <c r="H5" s="309" t="s">
        <v>298</v>
      </c>
      <c r="I5" s="309" t="s">
        <v>58</v>
      </c>
      <c r="J5" s="217"/>
    </row>
    <row r="6" spans="2:10" ht="23.25" customHeight="1" x14ac:dyDescent="0.2">
      <c r="B6" s="263"/>
      <c r="C6" s="310"/>
      <c r="D6" s="313"/>
      <c r="E6" s="311"/>
      <c r="F6" s="313"/>
      <c r="G6" s="313"/>
      <c r="H6" s="311"/>
      <c r="I6" s="311"/>
      <c r="J6" s="217"/>
    </row>
    <row r="7" spans="2:10" x14ac:dyDescent="0.2">
      <c r="B7" s="263"/>
      <c r="J7" s="217"/>
    </row>
    <row r="8" spans="2:10" x14ac:dyDescent="0.2">
      <c r="B8" s="263"/>
      <c r="C8" s="114" t="s">
        <v>141</v>
      </c>
      <c r="D8" s="271">
        <v>7.615316488895843E-2</v>
      </c>
      <c r="E8" s="271">
        <v>1</v>
      </c>
      <c r="F8" s="271">
        <v>2.7787124581189288E-2</v>
      </c>
      <c r="G8" s="271">
        <v>0.53331915094553306</v>
      </c>
      <c r="H8" s="271">
        <v>1</v>
      </c>
      <c r="I8" s="271">
        <v>1</v>
      </c>
      <c r="J8" s="217"/>
    </row>
    <row r="9" spans="2:10" ht="12.75" customHeight="1" x14ac:dyDescent="0.2">
      <c r="B9" s="263"/>
      <c r="C9" s="114" t="s">
        <v>7</v>
      </c>
      <c r="D9" s="271">
        <v>2.6889361987588189E-2</v>
      </c>
      <c r="E9" s="175" t="s">
        <v>31</v>
      </c>
      <c r="F9" s="271">
        <v>0.35589917854429803</v>
      </c>
      <c r="G9" s="271">
        <v>0.10446469724018891</v>
      </c>
      <c r="H9" s="175" t="s">
        <v>31</v>
      </c>
      <c r="I9" s="175" t="s">
        <v>31</v>
      </c>
      <c r="J9" s="217"/>
    </row>
    <row r="10" spans="2:10" x14ac:dyDescent="0.2">
      <c r="B10" s="263"/>
      <c r="C10" s="114" t="s">
        <v>265</v>
      </c>
      <c r="D10" s="271">
        <v>3.1703186703346084E-2</v>
      </c>
      <c r="E10" s="175" t="s">
        <v>31</v>
      </c>
      <c r="F10" s="271">
        <v>0.32873172401801493</v>
      </c>
      <c r="G10" s="271">
        <v>0.15110797823552746</v>
      </c>
      <c r="H10" s="175" t="s">
        <v>31</v>
      </c>
      <c r="I10" s="175" t="s">
        <v>31</v>
      </c>
      <c r="J10" s="217"/>
    </row>
    <row r="11" spans="2:10" x14ac:dyDescent="0.2">
      <c r="B11" s="263"/>
      <c r="C11" s="114" t="s">
        <v>6</v>
      </c>
      <c r="D11" s="271">
        <v>5.127606244326172E-3</v>
      </c>
      <c r="E11" s="175" t="s">
        <v>31</v>
      </c>
      <c r="F11" s="271">
        <v>7.01674924700222E-2</v>
      </c>
      <c r="G11" s="271">
        <v>1.7538241203538699E-2</v>
      </c>
      <c r="H11" s="175" t="s">
        <v>31</v>
      </c>
      <c r="I11" s="175" t="s">
        <v>31</v>
      </c>
      <c r="J11" s="217"/>
    </row>
    <row r="12" spans="2:10" x14ac:dyDescent="0.2">
      <c r="B12" s="263"/>
      <c r="C12" s="114" t="s">
        <v>143</v>
      </c>
      <c r="D12" s="271">
        <v>0.8121329072118485</v>
      </c>
      <c r="E12" s="175" t="s">
        <v>31</v>
      </c>
      <c r="F12" s="271">
        <v>8.356355866493545E-2</v>
      </c>
      <c r="G12" s="271">
        <v>0.19356993237521178</v>
      </c>
      <c r="H12" s="175" t="s">
        <v>31</v>
      </c>
      <c r="I12" s="175" t="s">
        <v>31</v>
      </c>
      <c r="J12" s="217"/>
    </row>
    <row r="13" spans="2:10" x14ac:dyDescent="0.2">
      <c r="B13" s="263"/>
      <c r="C13" s="114" t="s">
        <v>46</v>
      </c>
      <c r="D13" s="271">
        <v>4.5641048843709682E-2</v>
      </c>
      <c r="E13" s="175" t="s">
        <v>31</v>
      </c>
      <c r="F13" s="271">
        <v>3.873409801751828E-2</v>
      </c>
      <c r="G13" s="270" t="s">
        <v>31</v>
      </c>
      <c r="H13" s="175" t="s">
        <v>31</v>
      </c>
      <c r="I13" s="175" t="s">
        <v>31</v>
      </c>
      <c r="J13" s="217"/>
    </row>
    <row r="14" spans="2:10" x14ac:dyDescent="0.2">
      <c r="B14" s="263"/>
      <c r="C14" s="114" t="s">
        <v>8</v>
      </c>
      <c r="D14" s="271">
        <v>2.3527241202229623E-3</v>
      </c>
      <c r="E14" s="175" t="s">
        <v>31</v>
      </c>
      <c r="F14" s="271">
        <v>9.5116823704021844E-2</v>
      </c>
      <c r="G14" s="270" t="s">
        <v>31</v>
      </c>
      <c r="H14" s="175" t="s">
        <v>31</v>
      </c>
      <c r="I14" s="175" t="s">
        <v>31</v>
      </c>
      <c r="J14" s="217"/>
    </row>
    <row r="15" spans="2:10" x14ac:dyDescent="0.2">
      <c r="B15" s="263"/>
      <c r="C15" s="134" t="s">
        <v>12</v>
      </c>
      <c r="D15" s="272">
        <v>1</v>
      </c>
      <c r="E15" s="272">
        <v>1</v>
      </c>
      <c r="F15" s="272">
        <v>1</v>
      </c>
      <c r="G15" s="272">
        <v>1</v>
      </c>
      <c r="H15" s="272">
        <v>1</v>
      </c>
      <c r="I15" s="272">
        <v>1</v>
      </c>
      <c r="J15" s="217"/>
    </row>
    <row r="16" spans="2:10" x14ac:dyDescent="0.2">
      <c r="B16" s="263"/>
      <c r="J16" s="217"/>
    </row>
    <row r="17" spans="2:10" ht="13.5" thickBot="1" x14ac:dyDescent="0.25">
      <c r="B17" s="262" t="s">
        <v>148</v>
      </c>
      <c r="C17" s="261"/>
      <c r="D17" s="261"/>
      <c r="E17" s="261"/>
      <c r="F17" s="261"/>
      <c r="G17" s="261"/>
      <c r="H17" s="261"/>
      <c r="I17" s="261"/>
      <c r="J17" s="260"/>
    </row>
    <row r="19" spans="2:10" x14ac:dyDescent="0.2">
      <c r="C19" s="195" t="s">
        <v>245</v>
      </c>
      <c r="E19" s="39"/>
      <c r="F19" s="40"/>
    </row>
    <row r="30" spans="2:10" x14ac:dyDescent="0.2">
      <c r="D30" s="269"/>
      <c r="E30" s="269"/>
      <c r="F30" s="269"/>
      <c r="G30" s="269"/>
      <c r="H30" s="269"/>
      <c r="I30" s="269"/>
    </row>
  </sheetData>
  <mergeCells count="8">
    <mergeCell ref="C2:I3"/>
    <mergeCell ref="I5:I6"/>
    <mergeCell ref="C5:C6"/>
    <mergeCell ref="D5:D6"/>
    <mergeCell ref="E5:E6"/>
    <mergeCell ref="F5:F6"/>
    <mergeCell ref="G5:G6"/>
    <mergeCell ref="H5:H6"/>
  </mergeCells>
  <hyperlinks>
    <hyperlink ref="C19" location="Indice!A1" display="Voltar ao Índice" xr:uid="{50AEEE85-599A-4288-AA10-BB28DD06B221}"/>
  </hyperlinks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EE900-1F43-4F1F-8AE3-215647CB83ED}">
  <sheetPr>
    <pageSetUpPr fitToPage="1"/>
  </sheetPr>
  <dimension ref="B2:J18"/>
  <sheetViews>
    <sheetView showGridLines="0" workbookViewId="0">
      <selection activeCell="E27" sqref="E27"/>
    </sheetView>
  </sheetViews>
  <sheetFormatPr defaultRowHeight="12.75" x14ac:dyDescent="0.2"/>
  <cols>
    <col min="1" max="1" width="2.7109375" customWidth="1"/>
    <col min="2" max="2" width="5" customWidth="1"/>
    <col min="3" max="3" width="15.85546875" customWidth="1"/>
    <col min="4" max="9" width="12.7109375" customWidth="1"/>
    <col min="10" max="11" width="2.7109375" customWidth="1"/>
  </cols>
  <sheetData>
    <row r="2" spans="2:10" ht="13.5" customHeight="1" thickBot="1" x14ac:dyDescent="0.25">
      <c r="C2" s="305" t="s">
        <v>302</v>
      </c>
      <c r="D2" s="305"/>
      <c r="E2" s="305"/>
      <c r="F2" s="305"/>
      <c r="G2" s="305"/>
      <c r="H2" s="305"/>
      <c r="I2" s="305"/>
    </row>
    <row r="3" spans="2:10" x14ac:dyDescent="0.2">
      <c r="B3" s="265"/>
      <c r="C3" s="305"/>
      <c r="D3" s="305"/>
      <c r="E3" s="305"/>
      <c r="F3" s="305"/>
      <c r="G3" s="305"/>
      <c r="H3" s="305"/>
      <c r="I3" s="305"/>
      <c r="J3" s="264"/>
    </row>
    <row r="4" spans="2:10" ht="13.5" thickBot="1" x14ac:dyDescent="0.25">
      <c r="B4" s="263"/>
      <c r="J4" s="217"/>
    </row>
    <row r="5" spans="2:10" ht="23.25" customHeight="1" x14ac:dyDescent="0.2">
      <c r="B5" s="263"/>
      <c r="C5" s="309" t="s">
        <v>264</v>
      </c>
      <c r="D5" s="312" t="s">
        <v>54</v>
      </c>
      <c r="E5" s="309" t="s">
        <v>55</v>
      </c>
      <c r="F5" s="312" t="s">
        <v>104</v>
      </c>
      <c r="G5" s="312" t="s">
        <v>57</v>
      </c>
      <c r="H5" s="309" t="s">
        <v>298</v>
      </c>
      <c r="I5" s="309" t="s">
        <v>58</v>
      </c>
      <c r="J5" s="217"/>
    </row>
    <row r="6" spans="2:10" ht="23.25" customHeight="1" x14ac:dyDescent="0.2">
      <c r="B6" s="263"/>
      <c r="C6" s="310"/>
      <c r="D6" s="313"/>
      <c r="E6" s="311"/>
      <c r="F6" s="313"/>
      <c r="G6" s="313"/>
      <c r="H6" s="311"/>
      <c r="I6" s="311"/>
      <c r="J6" s="217"/>
    </row>
    <row r="7" spans="2:10" x14ac:dyDescent="0.2">
      <c r="B7" s="263"/>
      <c r="J7" s="217"/>
    </row>
    <row r="8" spans="2:10" ht="12.75" customHeight="1" x14ac:dyDescent="0.2">
      <c r="B8" s="263"/>
      <c r="C8" s="114" t="s">
        <v>141</v>
      </c>
      <c r="D8" s="271">
        <v>0.30584027716384049</v>
      </c>
      <c r="E8" s="271">
        <v>1</v>
      </c>
      <c r="F8" s="271">
        <v>5.9186974745248221E-2</v>
      </c>
      <c r="G8" s="271">
        <v>0.74675580629199401</v>
      </c>
      <c r="H8" s="271">
        <v>1</v>
      </c>
      <c r="I8" s="271">
        <v>1</v>
      </c>
      <c r="J8" s="217"/>
    </row>
    <row r="9" spans="2:10" ht="12.75" customHeight="1" x14ac:dyDescent="0.2">
      <c r="B9" s="263"/>
      <c r="C9" s="114" t="s">
        <v>7</v>
      </c>
      <c r="D9" s="271">
        <v>4.3745222208753376E-2</v>
      </c>
      <c r="E9" s="175" t="s">
        <v>31</v>
      </c>
      <c r="F9" s="271">
        <v>0.31152569685479481</v>
      </c>
      <c r="G9" s="271">
        <v>6.1614583994953856E-2</v>
      </c>
      <c r="H9" s="175" t="s">
        <v>31</v>
      </c>
      <c r="I9" s="175" t="s">
        <v>31</v>
      </c>
      <c r="J9" s="217"/>
    </row>
    <row r="10" spans="2:10" ht="12.75" customHeight="1" x14ac:dyDescent="0.2">
      <c r="B10" s="263"/>
      <c r="C10" s="114" t="s">
        <v>265</v>
      </c>
      <c r="D10" s="271">
        <v>8.4208458962407376E-2</v>
      </c>
      <c r="E10" s="175" t="s">
        <v>31</v>
      </c>
      <c r="F10" s="271">
        <v>0.4497981036999919</v>
      </c>
      <c r="G10" s="271">
        <v>0.13865750438880944</v>
      </c>
      <c r="H10" s="175" t="s">
        <v>31</v>
      </c>
      <c r="I10" s="175" t="s">
        <v>31</v>
      </c>
      <c r="J10" s="217"/>
    </row>
    <row r="11" spans="2:10" ht="12.75" customHeight="1" x14ac:dyDescent="0.2">
      <c r="B11" s="263"/>
      <c r="C11" s="114" t="s">
        <v>6</v>
      </c>
      <c r="D11" s="271">
        <v>1.6666250856878551E-2</v>
      </c>
      <c r="E11" s="175" t="s">
        <v>31</v>
      </c>
      <c r="F11" s="271">
        <v>0.11757782337099049</v>
      </c>
      <c r="G11" s="271">
        <v>1.9573225369910865E-2</v>
      </c>
      <c r="H11" s="175" t="s">
        <v>31</v>
      </c>
      <c r="I11" s="175" t="s">
        <v>31</v>
      </c>
      <c r="J11" s="217"/>
    </row>
    <row r="12" spans="2:10" ht="12.75" customHeight="1" x14ac:dyDescent="0.2">
      <c r="B12" s="263"/>
      <c r="C12" s="114" t="s">
        <v>143</v>
      </c>
      <c r="D12" s="271">
        <v>0.45706984547700225</v>
      </c>
      <c r="E12" s="175" t="s">
        <v>31</v>
      </c>
      <c r="F12" s="271">
        <v>2.1787186983150231E-2</v>
      </c>
      <c r="G12" s="271">
        <v>3.3398879954331738E-2</v>
      </c>
      <c r="H12" s="175" t="s">
        <v>31</v>
      </c>
      <c r="I12" s="175" t="s">
        <v>31</v>
      </c>
      <c r="J12" s="217"/>
    </row>
    <row r="13" spans="2:10" ht="12.75" customHeight="1" x14ac:dyDescent="0.2">
      <c r="B13" s="263"/>
      <c r="C13" s="114" t="s">
        <v>46</v>
      </c>
      <c r="D13" s="271">
        <v>9.246994533111777E-2</v>
      </c>
      <c r="E13" s="175" t="s">
        <v>31</v>
      </c>
      <c r="F13" s="271">
        <v>4.0124214345824416E-2</v>
      </c>
      <c r="G13" s="270" t="s">
        <v>31</v>
      </c>
      <c r="H13" s="175" t="s">
        <v>31</v>
      </c>
      <c r="I13" s="175" t="s">
        <v>31</v>
      </c>
      <c r="J13" s="217"/>
    </row>
    <row r="14" spans="2:10" x14ac:dyDescent="0.2">
      <c r="B14" s="263"/>
      <c r="C14" s="134" t="s">
        <v>12</v>
      </c>
      <c r="D14" s="272">
        <v>1</v>
      </c>
      <c r="E14" s="272">
        <v>1</v>
      </c>
      <c r="F14" s="272">
        <v>1</v>
      </c>
      <c r="G14" s="272">
        <v>1</v>
      </c>
      <c r="H14" s="272">
        <v>1</v>
      </c>
      <c r="I14" s="272">
        <v>1</v>
      </c>
      <c r="J14" s="217"/>
    </row>
    <row r="15" spans="2:10" ht="11.25" customHeight="1" x14ac:dyDescent="0.2">
      <c r="B15" s="263"/>
      <c r="J15" s="217"/>
    </row>
    <row r="16" spans="2:10" ht="15" customHeight="1" thickBot="1" x14ac:dyDescent="0.25">
      <c r="B16" s="262" t="s">
        <v>148</v>
      </c>
      <c r="C16" s="261"/>
      <c r="D16" s="261"/>
      <c r="E16" s="261"/>
      <c r="F16" s="261"/>
      <c r="G16" s="261"/>
      <c r="H16" s="261"/>
      <c r="I16" s="261"/>
      <c r="J16" s="260"/>
    </row>
    <row r="18" spans="3:6" x14ac:dyDescent="0.2">
      <c r="C18" s="195" t="s">
        <v>245</v>
      </c>
      <c r="E18" s="39"/>
      <c r="F18" s="40"/>
    </row>
  </sheetData>
  <mergeCells count="8">
    <mergeCell ref="C2:I3"/>
    <mergeCell ref="I5:I6"/>
    <mergeCell ref="C5:C6"/>
    <mergeCell ref="D5:D6"/>
    <mergeCell ref="E5:E6"/>
    <mergeCell ref="F5:F6"/>
    <mergeCell ref="G5:G6"/>
    <mergeCell ref="H5:H6"/>
  </mergeCells>
  <hyperlinks>
    <hyperlink ref="C18" location="Indice!A1" display="Voltar ao Índice" xr:uid="{BFD1F45A-7455-40A0-A912-940CCA0B2E57}"/>
  </hyperlinks>
  <pageMargins left="0.70866141732283472" right="0.70866141732283472" top="0.74803149606299213" bottom="0.74803149606299213" header="0.31496062992125984" footer="0.31496062992125984"/>
  <pageSetup scale="87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95E78-8B1E-4162-9198-6D781BF489ED}">
  <sheetPr>
    <pageSetUpPr fitToPage="1"/>
  </sheetPr>
  <dimension ref="B2:K18"/>
  <sheetViews>
    <sheetView showGridLines="0" zoomScaleNormal="100" workbookViewId="0">
      <selection activeCell="H28" sqref="H28"/>
    </sheetView>
  </sheetViews>
  <sheetFormatPr defaultRowHeight="12.75" x14ac:dyDescent="0.2"/>
  <cols>
    <col min="1" max="1" width="2.7109375" customWidth="1"/>
    <col min="2" max="2" width="4.85546875" customWidth="1"/>
    <col min="3" max="3" width="19.85546875" bestFit="1" customWidth="1"/>
    <col min="4" max="8" width="10.7109375" customWidth="1"/>
    <col min="9" max="9" width="11.28515625" customWidth="1"/>
    <col min="10" max="10" width="10.7109375" customWidth="1"/>
    <col min="11" max="12" width="2.7109375" customWidth="1"/>
    <col min="13" max="13" width="4.85546875" customWidth="1"/>
    <col min="14" max="14" width="2.7109375" customWidth="1"/>
  </cols>
  <sheetData>
    <row r="2" spans="2:11" ht="13.5" customHeight="1" thickBot="1" x14ac:dyDescent="0.25">
      <c r="C2" s="305" t="s">
        <v>303</v>
      </c>
      <c r="D2" s="305"/>
      <c r="E2" s="305"/>
      <c r="F2" s="305"/>
      <c r="G2" s="305"/>
      <c r="H2" s="305"/>
      <c r="I2" s="305"/>
      <c r="J2" s="305"/>
    </row>
    <row r="3" spans="2:11" x14ac:dyDescent="0.2">
      <c r="B3" s="265"/>
      <c r="C3" s="305"/>
      <c r="D3" s="305"/>
      <c r="E3" s="305"/>
      <c r="F3" s="305"/>
      <c r="G3" s="305"/>
      <c r="H3" s="305"/>
      <c r="I3" s="305"/>
      <c r="J3" s="305"/>
      <c r="K3" s="264"/>
    </row>
    <row r="4" spans="2:11" ht="13.5" thickBot="1" x14ac:dyDescent="0.25">
      <c r="B4" s="263"/>
      <c r="K4" s="217"/>
    </row>
    <row r="5" spans="2:11" ht="23.25" customHeight="1" x14ac:dyDescent="0.2">
      <c r="B5" s="263"/>
      <c r="C5" s="309" t="s">
        <v>307</v>
      </c>
      <c r="D5" s="312" t="s">
        <v>141</v>
      </c>
      <c r="E5" s="309" t="s">
        <v>7</v>
      </c>
      <c r="F5" s="312" t="s">
        <v>265</v>
      </c>
      <c r="G5" s="312" t="s">
        <v>6</v>
      </c>
      <c r="H5" s="309" t="s">
        <v>143</v>
      </c>
      <c r="I5" s="309" t="s">
        <v>46</v>
      </c>
      <c r="J5" s="309" t="s">
        <v>8</v>
      </c>
      <c r="K5" s="217"/>
    </row>
    <row r="6" spans="2:11" ht="23.25" customHeight="1" x14ac:dyDescent="0.2">
      <c r="B6" s="263"/>
      <c r="C6" s="310"/>
      <c r="D6" s="313"/>
      <c r="E6" s="311"/>
      <c r="F6" s="313"/>
      <c r="G6" s="313"/>
      <c r="H6" s="311"/>
      <c r="I6" s="311"/>
      <c r="J6" s="311"/>
      <c r="K6" s="217"/>
    </row>
    <row r="7" spans="2:11" x14ac:dyDescent="0.2">
      <c r="B7" s="263"/>
      <c r="K7" s="217"/>
    </row>
    <row r="8" spans="2:11" ht="12" customHeight="1" x14ac:dyDescent="0.2">
      <c r="B8" s="263"/>
      <c r="C8" s="114" t="s">
        <v>54</v>
      </c>
      <c r="D8" s="271">
        <v>4.0957784689165631E-2</v>
      </c>
      <c r="E8" s="271">
        <v>5.5567772986215291E-2</v>
      </c>
      <c r="F8" s="271">
        <v>5.9247981450919002E-2</v>
      </c>
      <c r="G8" s="271">
        <v>5.6545543525190888E-2</v>
      </c>
      <c r="H8" s="271">
        <v>0.6935687771522735</v>
      </c>
      <c r="I8" s="271">
        <v>0.58168282254631565</v>
      </c>
      <c r="J8" s="271">
        <v>2.8361979446789504E-2</v>
      </c>
      <c r="K8" s="217"/>
    </row>
    <row r="9" spans="2:11" ht="12" customHeight="1" x14ac:dyDescent="0.2">
      <c r="B9" s="263"/>
      <c r="C9" s="114" t="s">
        <v>55</v>
      </c>
      <c r="D9" s="271">
        <v>2.2139534270781417E-2</v>
      </c>
      <c r="E9" s="175" t="s">
        <v>31</v>
      </c>
      <c r="F9" s="270" t="s">
        <v>31</v>
      </c>
      <c r="G9" s="270" t="s">
        <v>31</v>
      </c>
      <c r="H9" s="175" t="s">
        <v>31</v>
      </c>
      <c r="I9" s="175" t="s">
        <v>31</v>
      </c>
      <c r="J9" s="175" t="s">
        <v>31</v>
      </c>
      <c r="K9" s="217"/>
    </row>
    <row r="10" spans="2:11" ht="12" customHeight="1" x14ac:dyDescent="0.2">
      <c r="B10" s="263"/>
      <c r="C10" s="114" t="s">
        <v>104</v>
      </c>
      <c r="D10" s="271">
        <v>1.2664082703311907E-2</v>
      </c>
      <c r="E10" s="271">
        <v>0.62323395706606155</v>
      </c>
      <c r="F10" s="271">
        <v>0.52058768008171408</v>
      </c>
      <c r="G10" s="271">
        <v>0.65569413679740884</v>
      </c>
      <c r="H10" s="270">
        <v>6.047292575044174E-2</v>
      </c>
      <c r="I10" s="270">
        <v>0.41831717745368435</v>
      </c>
      <c r="J10" s="270">
        <v>0.97163802055321058</v>
      </c>
      <c r="K10" s="217"/>
    </row>
    <row r="11" spans="2:11" ht="12" customHeight="1" x14ac:dyDescent="0.2">
      <c r="B11" s="263"/>
      <c r="C11" s="114" t="s">
        <v>57</v>
      </c>
      <c r="D11" s="271">
        <v>0.42677289998239415</v>
      </c>
      <c r="E11" s="270">
        <v>0.32119826994772327</v>
      </c>
      <c r="F11" s="271">
        <v>0.42016433846736706</v>
      </c>
      <c r="G11" s="271">
        <v>0.28776031967740018</v>
      </c>
      <c r="H11" s="271">
        <v>0.24595829709728481</v>
      </c>
      <c r="I11" s="175" t="s">
        <v>31</v>
      </c>
      <c r="J11" s="175" t="s">
        <v>31</v>
      </c>
      <c r="K11" s="217"/>
    </row>
    <row r="12" spans="2:11" ht="12" customHeight="1" x14ac:dyDescent="0.2">
      <c r="B12" s="263"/>
      <c r="C12" s="114" t="s">
        <v>298</v>
      </c>
      <c r="D12" s="271">
        <v>0.46031712354528631</v>
      </c>
      <c r="E12" s="175" t="s">
        <v>31</v>
      </c>
      <c r="F12" s="270" t="s">
        <v>31</v>
      </c>
      <c r="G12" s="270" t="s">
        <v>31</v>
      </c>
      <c r="H12" s="175" t="s">
        <v>31</v>
      </c>
      <c r="I12" s="175" t="s">
        <v>31</v>
      </c>
      <c r="J12" s="175" t="s">
        <v>31</v>
      </c>
      <c r="K12" s="217"/>
    </row>
    <row r="13" spans="2:11" ht="12" customHeight="1" x14ac:dyDescent="0.2">
      <c r="B13" s="263"/>
      <c r="C13" s="114" t="s">
        <v>58</v>
      </c>
      <c r="D13" s="271">
        <v>3.7148574809060503E-2</v>
      </c>
      <c r="E13" s="175" t="s">
        <v>31</v>
      </c>
      <c r="F13" s="270" t="s">
        <v>31</v>
      </c>
      <c r="G13" s="270" t="s">
        <v>31</v>
      </c>
      <c r="H13" s="175" t="s">
        <v>31</v>
      </c>
      <c r="I13" s="175" t="s">
        <v>31</v>
      </c>
      <c r="J13" s="175" t="s">
        <v>31</v>
      </c>
      <c r="K13" s="217"/>
    </row>
    <row r="14" spans="2:11" x14ac:dyDescent="0.2">
      <c r="B14" s="263"/>
      <c r="C14" s="134" t="s">
        <v>12</v>
      </c>
      <c r="D14" s="272">
        <v>1</v>
      </c>
      <c r="E14" s="272">
        <v>1</v>
      </c>
      <c r="F14" s="272">
        <v>1</v>
      </c>
      <c r="G14" s="272">
        <v>1</v>
      </c>
      <c r="H14" s="272">
        <v>1</v>
      </c>
      <c r="I14" s="272">
        <v>1</v>
      </c>
      <c r="J14" s="272">
        <v>1</v>
      </c>
      <c r="K14" s="217"/>
    </row>
    <row r="15" spans="2:11" x14ac:dyDescent="0.2">
      <c r="B15" s="263"/>
      <c r="K15" s="217"/>
    </row>
    <row r="16" spans="2:11" ht="12.75" customHeight="1" thickBot="1" x14ac:dyDescent="0.25">
      <c r="B16" s="262" t="s">
        <v>148</v>
      </c>
      <c r="C16" s="261"/>
      <c r="D16" s="261"/>
      <c r="E16" s="261"/>
      <c r="F16" s="261"/>
      <c r="G16" s="261"/>
      <c r="H16" s="261"/>
      <c r="I16" s="261"/>
      <c r="J16" s="261"/>
      <c r="K16" s="260"/>
    </row>
    <row r="18" spans="3:6" x14ac:dyDescent="0.2">
      <c r="C18" s="195" t="s">
        <v>245</v>
      </c>
      <c r="E18" s="39"/>
      <c r="F18" s="40"/>
    </row>
  </sheetData>
  <mergeCells count="9">
    <mergeCell ref="C2:J3"/>
    <mergeCell ref="J5:J6"/>
    <mergeCell ref="I5:I6"/>
    <mergeCell ref="C5:C6"/>
    <mergeCell ref="D5:D6"/>
    <mergeCell ref="E5:E6"/>
    <mergeCell ref="F5:F6"/>
    <mergeCell ref="G5:G6"/>
    <mergeCell ref="H5:H6"/>
  </mergeCells>
  <hyperlinks>
    <hyperlink ref="C18" location="Indice!A1" display="Voltar ao Índice" xr:uid="{53A3B0BA-51CC-4744-88A0-76A6F6050DDD}"/>
  </hyperlinks>
  <pageMargins left="0.70866141732283472" right="0.70866141732283472" top="0.74803149606299213" bottom="0.74803149606299213" header="0.31496062992125984" footer="0.31496062992125984"/>
  <pageSetup scale="85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7E70C-AFAA-4CC7-BCD7-82519EA12D74}">
  <sheetPr>
    <pageSetUpPr fitToPage="1"/>
  </sheetPr>
  <dimension ref="B2:J18"/>
  <sheetViews>
    <sheetView showGridLines="0" zoomScaleNormal="100" workbookViewId="0">
      <selection activeCell="C18" sqref="C18"/>
    </sheetView>
  </sheetViews>
  <sheetFormatPr defaultRowHeight="12.75" x14ac:dyDescent="0.2"/>
  <cols>
    <col min="1" max="2" width="2.7109375" customWidth="1"/>
    <col min="3" max="3" width="24" customWidth="1"/>
    <col min="4" max="9" width="10.7109375" customWidth="1"/>
    <col min="10" max="12" width="2.7109375" customWidth="1"/>
    <col min="16" max="16" width="17.140625" customWidth="1"/>
    <col min="17" max="17" width="11.42578125" bestFit="1" customWidth="1"/>
    <col min="23" max="23" width="9.7109375" bestFit="1" customWidth="1"/>
  </cols>
  <sheetData>
    <row r="2" spans="2:10" ht="13.5" customHeight="1" thickBot="1" x14ac:dyDescent="0.25">
      <c r="C2" s="305" t="s">
        <v>304</v>
      </c>
      <c r="D2" s="305"/>
      <c r="E2" s="305"/>
      <c r="F2" s="305"/>
      <c r="G2" s="305"/>
      <c r="H2" s="305"/>
      <c r="I2" s="305"/>
    </row>
    <row r="3" spans="2:10" x14ac:dyDescent="0.2">
      <c r="B3" s="265"/>
      <c r="C3" s="305"/>
      <c r="D3" s="305"/>
      <c r="E3" s="305"/>
      <c r="F3" s="305"/>
      <c r="G3" s="305"/>
      <c r="H3" s="305"/>
      <c r="I3" s="305"/>
      <c r="J3" s="264"/>
    </row>
    <row r="4" spans="2:10" ht="13.5" thickBot="1" x14ac:dyDescent="0.25">
      <c r="B4" s="263"/>
      <c r="J4" s="217"/>
    </row>
    <row r="5" spans="2:10" ht="23.25" customHeight="1" x14ac:dyDescent="0.2">
      <c r="B5" s="263"/>
      <c r="C5" s="309" t="s">
        <v>307</v>
      </c>
      <c r="D5" s="312" t="s">
        <v>141</v>
      </c>
      <c r="E5" s="309" t="s">
        <v>7</v>
      </c>
      <c r="F5" s="312" t="s">
        <v>265</v>
      </c>
      <c r="G5" s="312" t="s">
        <v>6</v>
      </c>
      <c r="H5" s="309" t="s">
        <v>143</v>
      </c>
      <c r="I5" s="309" t="s">
        <v>46</v>
      </c>
      <c r="J5" s="217"/>
    </row>
    <row r="6" spans="2:10" ht="23.25" customHeight="1" x14ac:dyDescent="0.2">
      <c r="B6" s="263"/>
      <c r="C6" s="310"/>
      <c r="D6" s="313"/>
      <c r="E6" s="311"/>
      <c r="F6" s="313"/>
      <c r="G6" s="313"/>
      <c r="H6" s="311"/>
      <c r="I6" s="311"/>
      <c r="J6" s="217"/>
    </row>
    <row r="7" spans="2:10" x14ac:dyDescent="0.2">
      <c r="B7" s="263"/>
      <c r="J7" s="217"/>
    </row>
    <row r="8" spans="2:10" ht="12" customHeight="1" x14ac:dyDescent="0.2">
      <c r="B8" s="263"/>
      <c r="C8" s="114" t="s">
        <v>54</v>
      </c>
      <c r="D8" s="271">
        <v>4.0011236857299216E-2</v>
      </c>
      <c r="E8" s="271">
        <v>5.3520540668207557E-2</v>
      </c>
      <c r="F8" s="271">
        <v>5.9536581282115142E-2</v>
      </c>
      <c r="G8" s="271">
        <v>5.6910514957035939E-2</v>
      </c>
      <c r="H8" s="271">
        <v>0.71868559537993282</v>
      </c>
      <c r="I8" s="271">
        <v>0.58502379511583114</v>
      </c>
      <c r="J8" s="217"/>
    </row>
    <row r="9" spans="2:10" ht="12" customHeight="1" x14ac:dyDescent="0.2">
      <c r="B9" s="263"/>
      <c r="C9" s="114" t="s">
        <v>55</v>
      </c>
      <c r="D9" s="271">
        <v>2.1961233338906646E-2</v>
      </c>
      <c r="E9" s="175" t="s">
        <v>31</v>
      </c>
      <c r="F9" s="175" t="s">
        <v>31</v>
      </c>
      <c r="G9" s="175" t="s">
        <v>31</v>
      </c>
      <c r="H9" s="175" t="s">
        <v>31</v>
      </c>
      <c r="I9" s="175" t="s">
        <v>31</v>
      </c>
      <c r="J9" s="217"/>
    </row>
    <row r="10" spans="2:10" ht="12" customHeight="1" x14ac:dyDescent="0.2">
      <c r="B10" s="263"/>
      <c r="C10" s="114" t="s">
        <v>104</v>
      </c>
      <c r="D10" s="271">
        <v>1.2657768930770761E-2</v>
      </c>
      <c r="E10" s="271">
        <v>0.62305654738137994</v>
      </c>
      <c r="F10" s="271">
        <v>0.51986372724109453</v>
      </c>
      <c r="G10" s="271">
        <v>0.65633224296753667</v>
      </c>
      <c r="H10" s="270">
        <v>5.6001705525134879E-2</v>
      </c>
      <c r="I10" s="270">
        <v>0.41497620488416898</v>
      </c>
      <c r="J10" s="217"/>
    </row>
    <row r="11" spans="2:10" ht="12" customHeight="1" x14ac:dyDescent="0.2">
      <c r="B11" s="263"/>
      <c r="C11" s="114" t="s">
        <v>57</v>
      </c>
      <c r="D11" s="271">
        <v>0.41914404817769324</v>
      </c>
      <c r="E11" s="270">
        <v>0.32342291195041251</v>
      </c>
      <c r="F11" s="271">
        <v>0.42059969147679038</v>
      </c>
      <c r="G11" s="271">
        <v>0.28675724207542747</v>
      </c>
      <c r="H11" s="271">
        <v>0.22531269909493229</v>
      </c>
      <c r="I11" s="175" t="s">
        <v>31</v>
      </c>
      <c r="J11" s="217"/>
    </row>
    <row r="12" spans="2:10" ht="12" customHeight="1" x14ac:dyDescent="0.2">
      <c r="B12" s="263"/>
      <c r="C12" s="114" t="s">
        <v>298</v>
      </c>
      <c r="D12" s="271">
        <v>0.46766045655096378</v>
      </c>
      <c r="E12" s="175" t="s">
        <v>31</v>
      </c>
      <c r="F12" s="175" t="s">
        <v>31</v>
      </c>
      <c r="G12" s="175" t="s">
        <v>31</v>
      </c>
      <c r="H12" s="175" t="s">
        <v>31</v>
      </c>
      <c r="I12" s="175" t="s">
        <v>31</v>
      </c>
      <c r="J12" s="217"/>
    </row>
    <row r="13" spans="2:10" ht="12" customHeight="1" x14ac:dyDescent="0.2">
      <c r="B13" s="263"/>
      <c r="C13" s="114" t="s">
        <v>58</v>
      </c>
      <c r="D13" s="271">
        <v>3.8565256144366358E-2</v>
      </c>
      <c r="E13" s="175" t="s">
        <v>31</v>
      </c>
      <c r="F13" s="175" t="s">
        <v>31</v>
      </c>
      <c r="G13" s="175" t="s">
        <v>31</v>
      </c>
      <c r="H13" s="175" t="s">
        <v>31</v>
      </c>
      <c r="I13" s="175" t="s">
        <v>31</v>
      </c>
      <c r="J13" s="217"/>
    </row>
    <row r="14" spans="2:10" x14ac:dyDescent="0.2">
      <c r="B14" s="263"/>
      <c r="C14" s="134" t="s">
        <v>12</v>
      </c>
      <c r="D14" s="272">
        <v>1</v>
      </c>
      <c r="E14" s="272">
        <v>1</v>
      </c>
      <c r="F14" s="272">
        <v>1</v>
      </c>
      <c r="G14" s="272">
        <v>1</v>
      </c>
      <c r="H14" s="272">
        <v>1</v>
      </c>
      <c r="I14" s="272">
        <v>1</v>
      </c>
      <c r="J14" s="217"/>
    </row>
    <row r="15" spans="2:10" x14ac:dyDescent="0.2">
      <c r="B15" s="263"/>
      <c r="J15" s="217"/>
    </row>
    <row r="16" spans="2:10" ht="12.75" customHeight="1" thickBot="1" x14ac:dyDescent="0.25">
      <c r="B16" s="262" t="s">
        <v>148</v>
      </c>
      <c r="C16" s="261"/>
      <c r="D16" s="261"/>
      <c r="E16" s="261"/>
      <c r="F16" s="261"/>
      <c r="G16" s="261"/>
      <c r="H16" s="261"/>
      <c r="I16" s="261"/>
      <c r="J16" s="260"/>
    </row>
    <row r="18" spans="3:6" x14ac:dyDescent="0.2">
      <c r="C18" s="195" t="s">
        <v>245</v>
      </c>
      <c r="E18" s="39"/>
      <c r="F18" s="40"/>
    </row>
  </sheetData>
  <mergeCells count="8">
    <mergeCell ref="C2:I3"/>
    <mergeCell ref="C5:C6"/>
    <mergeCell ref="D5:D6"/>
    <mergeCell ref="E5:E6"/>
    <mergeCell ref="F5:F6"/>
    <mergeCell ref="G5:G6"/>
    <mergeCell ref="H5:H6"/>
    <mergeCell ref="I5:I6"/>
  </mergeCells>
  <hyperlinks>
    <hyperlink ref="C18" location="Indice!A1" display="Voltar ao Índice" xr:uid="{E5270095-94F9-4926-9B58-5357C18AAD5C}"/>
  </hyperlinks>
  <pageMargins left="0.70866141732283472" right="0.70866141732283472" top="0.74803149606299213" bottom="0.74803149606299213" header="0.31496062992125984" footer="0.31496062992125984"/>
  <pageSetup scale="93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theme="0"/>
    <pageSetUpPr fitToPage="1"/>
  </sheetPr>
  <dimension ref="B1:O23"/>
  <sheetViews>
    <sheetView showGridLines="0" workbookViewId="0">
      <selection activeCell="C13" sqref="C13"/>
    </sheetView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18.5703125" style="10" bestFit="1" customWidth="1"/>
    <col min="4" max="4" width="9.140625" style="10" customWidth="1"/>
    <col min="5" max="5" width="2.42578125" style="24" customWidth="1"/>
    <col min="6" max="6" width="13" style="10" customWidth="1"/>
    <col min="7" max="7" width="10.5703125" style="10" customWidth="1"/>
    <col min="8" max="8" width="2.140625" style="10" customWidth="1"/>
    <col min="9" max="9" width="9.85546875" style="10" customWidth="1"/>
    <col min="10" max="10" width="2.140625" style="10" customWidth="1"/>
    <col min="11" max="11" width="12.28515625" style="10" customWidth="1"/>
    <col min="12" max="12" width="12" style="10" customWidth="1"/>
    <col min="13" max="13" width="2.42578125" style="10" customWidth="1"/>
    <col min="14" max="14" width="2.7109375" style="10" customWidth="1"/>
    <col min="15" max="15" width="9.42578125" style="10" bestFit="1" customWidth="1"/>
    <col min="16" max="16384" width="9.140625" style="10"/>
  </cols>
  <sheetData>
    <row r="1" spans="2:15" ht="9.9499999999999993" customHeight="1" x14ac:dyDescent="0.2"/>
    <row r="2" spans="2:15" ht="15" customHeight="1" thickBot="1" x14ac:dyDescent="0.25">
      <c r="B2" s="9"/>
      <c r="C2" s="314" t="s">
        <v>156</v>
      </c>
      <c r="D2" s="314"/>
      <c r="E2" s="314"/>
      <c r="F2" s="314"/>
      <c r="G2" s="314"/>
      <c r="H2" s="314"/>
      <c r="I2" s="314"/>
      <c r="J2" s="314"/>
      <c r="K2" s="314"/>
      <c r="L2" s="314"/>
      <c r="M2" s="9"/>
    </row>
    <row r="3" spans="2:15" ht="15" customHeight="1" x14ac:dyDescent="0.2">
      <c r="B3" s="38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11"/>
      <c r="O3" s="35"/>
    </row>
    <row r="4" spans="2:15" ht="15" customHeight="1" thickBot="1" x14ac:dyDescent="0.25">
      <c r="B4" s="37"/>
      <c r="C4" s="12"/>
      <c r="D4" s="12"/>
      <c r="E4" s="23"/>
      <c r="F4" s="12"/>
      <c r="G4" s="12"/>
      <c r="H4" s="12"/>
      <c r="I4" s="12"/>
      <c r="J4" s="12"/>
      <c r="K4" s="12"/>
      <c r="L4" s="12"/>
      <c r="M4" s="13"/>
    </row>
    <row r="5" spans="2:15" ht="15" customHeight="1" x14ac:dyDescent="0.2">
      <c r="B5" s="70"/>
      <c r="C5" s="309" t="s">
        <v>264</v>
      </c>
      <c r="D5" s="312" t="s">
        <v>54</v>
      </c>
      <c r="E5" s="316"/>
      <c r="F5" s="309" t="s">
        <v>55</v>
      </c>
      <c r="G5" s="312" t="s">
        <v>104</v>
      </c>
      <c r="H5" s="316"/>
      <c r="I5" s="312" t="s">
        <v>57</v>
      </c>
      <c r="J5" s="316"/>
      <c r="K5" s="309" t="s">
        <v>298</v>
      </c>
      <c r="L5" s="309" t="s">
        <v>58</v>
      </c>
      <c r="M5" s="59"/>
    </row>
    <row r="6" spans="2:15" ht="15" customHeight="1" x14ac:dyDescent="0.2">
      <c r="B6" s="70"/>
      <c r="C6" s="310"/>
      <c r="D6" s="313"/>
      <c r="E6" s="320"/>
      <c r="F6" s="311"/>
      <c r="G6" s="313"/>
      <c r="H6" s="320"/>
      <c r="I6" s="313"/>
      <c r="J6" s="320"/>
      <c r="K6" s="311"/>
      <c r="L6" s="311"/>
      <c r="M6" s="59"/>
    </row>
    <row r="7" spans="2:15" ht="15" customHeight="1" x14ac:dyDescent="0.2">
      <c r="B7" s="70"/>
      <c r="C7" s="51"/>
      <c r="D7" s="51"/>
      <c r="E7" s="51"/>
      <c r="F7" s="51"/>
      <c r="G7" s="51"/>
      <c r="H7" s="51"/>
      <c r="I7" s="51"/>
      <c r="J7" s="51"/>
      <c r="K7" s="51"/>
      <c r="L7" s="51"/>
      <c r="M7" s="59"/>
      <c r="O7" s="15"/>
    </row>
    <row r="8" spans="2:15" ht="15" customHeight="1" x14ac:dyDescent="0.2">
      <c r="B8" s="70"/>
      <c r="C8" s="114" t="s">
        <v>141</v>
      </c>
      <c r="D8" s="176">
        <v>50559.779117875267</v>
      </c>
      <c r="E8" s="273"/>
      <c r="F8" s="176">
        <v>27329.846352735964</v>
      </c>
      <c r="G8" s="176">
        <v>15633.004301117107</v>
      </c>
      <c r="H8" s="176"/>
      <c r="I8" s="176">
        <v>526823.99012446415</v>
      </c>
      <c r="J8" s="176"/>
      <c r="K8" s="176">
        <v>568232.1997454568</v>
      </c>
      <c r="L8" s="176">
        <v>45857.551895056524</v>
      </c>
      <c r="M8" s="59"/>
      <c r="O8" s="15"/>
    </row>
    <row r="9" spans="2:15" ht="15" customHeight="1" x14ac:dyDescent="0.2">
      <c r="B9" s="70"/>
      <c r="C9" s="114" t="s">
        <v>7</v>
      </c>
      <c r="D9" s="176">
        <v>17852.445196406661</v>
      </c>
      <c r="E9" s="273"/>
      <c r="F9" s="176" t="s">
        <v>31</v>
      </c>
      <c r="G9" s="176">
        <v>200228.46814144624</v>
      </c>
      <c r="H9" s="176"/>
      <c r="I9" s="176">
        <v>103192.44776724883</v>
      </c>
      <c r="J9" s="176"/>
      <c r="K9" s="176" t="s">
        <v>31</v>
      </c>
      <c r="L9" s="176" t="s">
        <v>31</v>
      </c>
      <c r="M9" s="59"/>
      <c r="O9" s="15"/>
    </row>
    <row r="10" spans="2:15" ht="15" customHeight="1" x14ac:dyDescent="0.2">
      <c r="B10" s="70"/>
      <c r="C10" s="114" t="s">
        <v>6</v>
      </c>
      <c r="D10" s="176">
        <v>3404.3317765531028</v>
      </c>
      <c r="E10" s="273" t="s">
        <v>47</v>
      </c>
      <c r="F10" s="176" t="s">
        <v>31</v>
      </c>
      <c r="G10" s="176">
        <v>39476.150487518738</v>
      </c>
      <c r="H10" s="176"/>
      <c r="I10" s="176">
        <v>17324.647341526204</v>
      </c>
      <c r="J10" s="176"/>
      <c r="K10" s="176" t="s">
        <v>31</v>
      </c>
      <c r="L10" s="176" t="s">
        <v>31</v>
      </c>
      <c r="M10" s="59"/>
      <c r="O10" s="15"/>
    </row>
    <row r="11" spans="2:15" ht="15" customHeight="1" x14ac:dyDescent="0.2">
      <c r="B11" s="70"/>
      <c r="C11" s="114" t="s">
        <v>142</v>
      </c>
      <c r="D11" s="176">
        <v>21048.450440519329</v>
      </c>
      <c r="E11" s="127"/>
      <c r="F11" s="176" t="s">
        <v>31</v>
      </c>
      <c r="G11" s="176">
        <v>184944.08949986135</v>
      </c>
      <c r="H11" s="176"/>
      <c r="I11" s="176">
        <v>149267.67188566874</v>
      </c>
      <c r="J11" s="176"/>
      <c r="K11" s="176" t="s">
        <v>31</v>
      </c>
      <c r="L11" s="176" t="s">
        <v>31</v>
      </c>
      <c r="M11" s="59"/>
      <c r="O11" s="15"/>
    </row>
    <row r="12" spans="2:15" ht="15" customHeight="1" x14ac:dyDescent="0.2">
      <c r="B12" s="70"/>
      <c r="C12" s="114" t="s">
        <v>143</v>
      </c>
      <c r="D12" s="176">
        <v>539193</v>
      </c>
      <c r="E12" s="127"/>
      <c r="F12" s="176" t="s">
        <v>31</v>
      </c>
      <c r="G12" s="176">
        <v>47013</v>
      </c>
      <c r="H12" s="176"/>
      <c r="I12" s="176">
        <v>191212</v>
      </c>
      <c r="J12" s="176"/>
      <c r="K12" s="176" t="s">
        <v>31</v>
      </c>
      <c r="L12" s="176" t="s">
        <v>31</v>
      </c>
      <c r="M12" s="59"/>
      <c r="O12" s="15"/>
    </row>
    <row r="13" spans="2:15" ht="15" customHeight="1" x14ac:dyDescent="0.2">
      <c r="B13" s="70"/>
      <c r="C13" s="183" t="s">
        <v>5</v>
      </c>
      <c r="D13" s="176">
        <v>493749.26811414794</v>
      </c>
      <c r="E13" s="127"/>
      <c r="F13" s="176" t="s">
        <v>31</v>
      </c>
      <c r="G13" s="176">
        <v>41613.839709352193</v>
      </c>
      <c r="H13" s="176"/>
      <c r="I13" s="176">
        <v>177850.30413246067</v>
      </c>
      <c r="J13" s="176"/>
      <c r="K13" s="176" t="s">
        <v>31</v>
      </c>
      <c r="L13" s="176" t="s">
        <v>31</v>
      </c>
      <c r="M13" s="59"/>
      <c r="O13" s="15"/>
    </row>
    <row r="14" spans="2:15" ht="15" customHeight="1" x14ac:dyDescent="0.2">
      <c r="B14" s="70"/>
      <c r="C14" s="183" t="s">
        <v>144</v>
      </c>
      <c r="D14" s="176">
        <v>44360.042915012353</v>
      </c>
      <c r="E14" s="127"/>
      <c r="F14" s="176" t="s">
        <v>31</v>
      </c>
      <c r="G14" s="176">
        <v>5398.9221980072762</v>
      </c>
      <c r="H14" s="273" t="s">
        <v>47</v>
      </c>
      <c r="I14" s="176" t="s">
        <v>31</v>
      </c>
      <c r="J14" s="176"/>
      <c r="K14" s="176" t="s">
        <v>31</v>
      </c>
      <c r="L14" s="176" t="s">
        <v>31</v>
      </c>
      <c r="M14" s="59"/>
      <c r="O14" s="15"/>
    </row>
    <row r="15" spans="2:15" ht="15" customHeight="1" x14ac:dyDescent="0.2">
      <c r="B15" s="70"/>
      <c r="C15" s="183" t="s">
        <v>149</v>
      </c>
      <c r="D15" s="176">
        <v>1027.4883339001972</v>
      </c>
      <c r="E15" s="127" t="s">
        <v>47</v>
      </c>
      <c r="F15" s="176" t="s">
        <v>31</v>
      </c>
      <c r="G15" s="176" t="s">
        <v>31</v>
      </c>
      <c r="H15" s="176"/>
      <c r="I15" s="176" t="s">
        <v>31</v>
      </c>
      <c r="J15" s="176"/>
      <c r="K15" s="176" t="s">
        <v>31</v>
      </c>
      <c r="L15" s="176" t="s">
        <v>31</v>
      </c>
      <c r="M15" s="59"/>
      <c r="O15" s="15"/>
    </row>
    <row r="16" spans="2:15" ht="15" customHeight="1" x14ac:dyDescent="0.2">
      <c r="B16" s="70"/>
      <c r="C16" s="183" t="s">
        <v>150</v>
      </c>
      <c r="D16" s="176">
        <v>56.292123837001661</v>
      </c>
      <c r="E16" s="127" t="s">
        <v>47</v>
      </c>
      <c r="F16" s="176" t="s">
        <v>31</v>
      </c>
      <c r="G16" s="176" t="s">
        <v>31</v>
      </c>
      <c r="H16" s="176"/>
      <c r="I16" s="176">
        <v>13362.188352075158</v>
      </c>
      <c r="J16" s="127" t="s">
        <v>47</v>
      </c>
      <c r="K16" s="176" t="s">
        <v>31</v>
      </c>
      <c r="L16" s="176" t="s">
        <v>31</v>
      </c>
      <c r="M16" s="59"/>
      <c r="O16" s="15"/>
    </row>
    <row r="17" spans="2:15" ht="15" customHeight="1" x14ac:dyDescent="0.2">
      <c r="B17" s="70"/>
      <c r="C17" s="114" t="s">
        <v>147</v>
      </c>
      <c r="D17" s="176">
        <v>30302.106965756597</v>
      </c>
      <c r="E17" s="127"/>
      <c r="F17" s="176" t="s">
        <v>31</v>
      </c>
      <c r="G17" s="176">
        <v>21791.758954349432</v>
      </c>
      <c r="H17" s="176"/>
      <c r="I17" s="176" t="s">
        <v>31</v>
      </c>
      <c r="J17" s="176"/>
      <c r="K17" s="176" t="s">
        <v>31</v>
      </c>
      <c r="L17" s="176" t="s">
        <v>31</v>
      </c>
      <c r="M17" s="59"/>
      <c r="O17" s="15"/>
    </row>
    <row r="18" spans="2:15" ht="15" customHeight="1" x14ac:dyDescent="0.2">
      <c r="B18" s="70"/>
      <c r="C18" s="114" t="s">
        <v>8</v>
      </c>
      <c r="D18" s="176">
        <v>1562.0258464270028</v>
      </c>
      <c r="E18" s="273" t="s">
        <v>47</v>
      </c>
      <c r="F18" s="176" t="s">
        <v>31</v>
      </c>
      <c r="G18" s="176">
        <v>53512.615518346276</v>
      </c>
      <c r="H18" s="176"/>
      <c r="I18" s="176" t="s">
        <v>31</v>
      </c>
      <c r="J18" s="176"/>
      <c r="K18" s="176" t="s">
        <v>31</v>
      </c>
      <c r="L18" s="176" t="s">
        <v>31</v>
      </c>
      <c r="M18" s="59"/>
      <c r="O18" s="15"/>
    </row>
    <row r="19" spans="2:15" ht="15" customHeight="1" x14ac:dyDescent="0.2">
      <c r="B19" s="70"/>
      <c r="C19" s="134" t="s">
        <v>12</v>
      </c>
      <c r="D19" s="135">
        <v>663922</v>
      </c>
      <c r="E19" s="274"/>
      <c r="F19" s="135">
        <v>27330</v>
      </c>
      <c r="G19" s="135">
        <v>562599</v>
      </c>
      <c r="H19" s="135"/>
      <c r="I19" s="135">
        <v>987821</v>
      </c>
      <c r="J19" s="135"/>
      <c r="K19" s="135">
        <v>568232</v>
      </c>
      <c r="L19" s="135">
        <v>45858</v>
      </c>
      <c r="M19" s="59"/>
      <c r="O19" s="15"/>
    </row>
    <row r="20" spans="2:15" ht="12" customHeight="1" x14ac:dyDescent="0.2">
      <c r="B20" s="70"/>
      <c r="C20" s="238"/>
      <c r="D20" s="239"/>
      <c r="E20" s="275"/>
      <c r="F20" s="239"/>
      <c r="G20" s="239"/>
      <c r="H20" s="239"/>
      <c r="I20" s="239"/>
      <c r="J20" s="239"/>
      <c r="K20" s="239"/>
      <c r="L20" s="239"/>
      <c r="M20" s="59"/>
      <c r="O20" s="15"/>
    </row>
    <row r="21" spans="2:15" ht="15" customHeight="1" thickBot="1" x14ac:dyDescent="0.25">
      <c r="B21" s="54" t="s">
        <v>148</v>
      </c>
      <c r="C21" s="55"/>
      <c r="D21" s="55"/>
      <c r="E21" s="69"/>
      <c r="F21" s="55"/>
      <c r="G21" s="55"/>
      <c r="H21" s="55"/>
      <c r="I21" s="55"/>
      <c r="J21" s="55"/>
      <c r="K21" s="55"/>
      <c r="L21" s="55"/>
      <c r="M21" s="68"/>
    </row>
    <row r="23" spans="2:15" customFormat="1" x14ac:dyDescent="0.2">
      <c r="C23" s="195" t="s">
        <v>245</v>
      </c>
      <c r="E23" s="39"/>
      <c r="F23" s="40"/>
      <c r="L23" s="3"/>
    </row>
  </sheetData>
  <mergeCells count="8">
    <mergeCell ref="D5:E6"/>
    <mergeCell ref="C2:L3"/>
    <mergeCell ref="C5:C6"/>
    <mergeCell ref="F5:F6"/>
    <mergeCell ref="K5:K6"/>
    <mergeCell ref="L5:L6"/>
    <mergeCell ref="G5:H6"/>
    <mergeCell ref="I5:J6"/>
  </mergeCells>
  <hyperlinks>
    <hyperlink ref="C23" location="Indice!A1" display="Voltar ao Índice" xr:uid="{95F68F84-4A2B-4526-8745-A4D4BBFC1A85}"/>
  </hyperlinks>
  <pageMargins left="0.78740157480314965" right="0.78740157480314965" top="0.78740157480314965" bottom="0.78740157480314965" header="0" footer="0"/>
  <pageSetup paperSize="9" scale="85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theme="0"/>
    <pageSetUpPr fitToPage="1"/>
  </sheetPr>
  <dimension ref="B2:O22"/>
  <sheetViews>
    <sheetView showGridLines="0" workbookViewId="0">
      <selection activeCell="K7" sqref="K7"/>
    </sheetView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20.28515625" style="10" customWidth="1"/>
    <col min="4" max="4" width="10.5703125" style="10" customWidth="1"/>
    <col min="5" max="5" width="2.42578125" style="28" customWidth="1"/>
    <col min="6" max="6" width="11.7109375" style="10" customWidth="1"/>
    <col min="7" max="7" width="9.85546875" style="10" customWidth="1"/>
    <col min="8" max="8" width="2.42578125" style="28" customWidth="1"/>
    <col min="9" max="9" width="10.7109375" style="10" customWidth="1"/>
    <col min="10" max="10" width="2.42578125" style="28" customWidth="1"/>
    <col min="11" max="11" width="11.140625" style="10" customWidth="1"/>
    <col min="12" max="12" width="12" style="10" customWidth="1"/>
    <col min="13" max="13" width="2.42578125" style="10" customWidth="1"/>
    <col min="14" max="14" width="2.7109375" style="10" customWidth="1"/>
    <col min="15" max="15" width="9.42578125" style="10" bestFit="1" customWidth="1"/>
    <col min="16" max="16384" width="9.140625" style="10"/>
  </cols>
  <sheetData>
    <row r="2" spans="2:15" ht="15" customHeight="1" thickBot="1" x14ac:dyDescent="0.25">
      <c r="B2" s="22"/>
      <c r="C2" s="314" t="s">
        <v>157</v>
      </c>
      <c r="D2" s="314"/>
      <c r="E2" s="314"/>
      <c r="F2" s="314"/>
      <c r="G2" s="314"/>
      <c r="H2" s="314"/>
      <c r="I2" s="314"/>
      <c r="J2" s="314"/>
      <c r="K2" s="314"/>
      <c r="L2" s="314"/>
      <c r="M2" s="9"/>
    </row>
    <row r="3" spans="2:15" ht="15" customHeight="1" x14ac:dyDescent="0.2">
      <c r="B3" s="38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11"/>
      <c r="O3" s="35"/>
    </row>
    <row r="4" spans="2:15" ht="15" customHeight="1" thickBot="1" x14ac:dyDescent="0.25">
      <c r="B4" s="37"/>
      <c r="C4" s="12"/>
      <c r="D4" s="12"/>
      <c r="E4" s="27"/>
      <c r="F4" s="12"/>
      <c r="G4" s="12"/>
      <c r="H4" s="27"/>
      <c r="I4" s="12"/>
      <c r="J4" s="27"/>
      <c r="K4" s="12"/>
      <c r="L4" s="12"/>
      <c r="M4" s="13"/>
    </row>
    <row r="5" spans="2:15" ht="15" customHeight="1" x14ac:dyDescent="0.2">
      <c r="B5" s="70"/>
      <c r="C5" s="370" t="s">
        <v>41</v>
      </c>
      <c r="D5" s="366" t="s">
        <v>54</v>
      </c>
      <c r="E5" s="367"/>
      <c r="F5" s="370" t="s">
        <v>55</v>
      </c>
      <c r="G5" s="366" t="s">
        <v>56</v>
      </c>
      <c r="H5" s="367"/>
      <c r="I5" s="366" t="s">
        <v>57</v>
      </c>
      <c r="J5" s="367"/>
      <c r="K5" s="370" t="s">
        <v>298</v>
      </c>
      <c r="L5" s="370" t="s">
        <v>58</v>
      </c>
      <c r="M5" s="59"/>
    </row>
    <row r="6" spans="2:15" ht="15" customHeight="1" x14ac:dyDescent="0.2">
      <c r="B6" s="70"/>
      <c r="C6" s="371"/>
      <c r="D6" s="368"/>
      <c r="E6" s="369"/>
      <c r="F6" s="372"/>
      <c r="G6" s="368"/>
      <c r="H6" s="369"/>
      <c r="I6" s="368"/>
      <c r="J6" s="369"/>
      <c r="K6" s="372"/>
      <c r="L6" s="372"/>
      <c r="M6" s="59"/>
    </row>
    <row r="7" spans="2:15" ht="15" customHeight="1" x14ac:dyDescent="0.2">
      <c r="B7" s="70"/>
      <c r="C7" s="51"/>
      <c r="D7" s="51"/>
      <c r="E7" s="77"/>
      <c r="F7" s="51"/>
      <c r="G7" s="51"/>
      <c r="H7" s="77"/>
      <c r="I7" s="51"/>
      <c r="J7" s="77"/>
      <c r="K7" s="51"/>
      <c r="L7" s="51"/>
      <c r="M7" s="59"/>
      <c r="O7" s="15"/>
    </row>
    <row r="8" spans="2:15" ht="15" customHeight="1" x14ac:dyDescent="0.2">
      <c r="B8" s="70"/>
      <c r="C8" s="114" t="s">
        <v>141</v>
      </c>
      <c r="D8" s="176">
        <v>128222899.2581538</v>
      </c>
      <c r="E8" s="276"/>
      <c r="F8" s="176">
        <v>70378554.405666351</v>
      </c>
      <c r="G8" s="176">
        <v>40564000.463962741</v>
      </c>
      <c r="H8" s="130"/>
      <c r="I8" s="176">
        <v>1343219287.5171936</v>
      </c>
      <c r="J8" s="130"/>
      <c r="K8" s="176">
        <v>1498698473.6618338</v>
      </c>
      <c r="L8" s="176">
        <v>123589005.036266</v>
      </c>
      <c r="M8" s="59"/>
      <c r="O8" s="15"/>
    </row>
    <row r="9" spans="2:15" ht="15" customHeight="1" x14ac:dyDescent="0.2">
      <c r="B9" s="70"/>
      <c r="C9" s="114" t="s">
        <v>7</v>
      </c>
      <c r="D9" s="176">
        <v>18340093.307245094</v>
      </c>
      <c r="E9" s="276"/>
      <c r="F9" s="176" t="s">
        <v>31</v>
      </c>
      <c r="G9" s="176">
        <v>213505227.5630753</v>
      </c>
      <c r="H9" s="130"/>
      <c r="I9" s="176">
        <v>110828596.06451979</v>
      </c>
      <c r="J9" s="130"/>
      <c r="K9" s="176" t="s">
        <v>31</v>
      </c>
      <c r="L9" s="176" t="s">
        <v>31</v>
      </c>
      <c r="M9" s="59"/>
      <c r="O9" s="15"/>
    </row>
    <row r="10" spans="2:15" ht="15" customHeight="1" x14ac:dyDescent="0.2">
      <c r="B10" s="70"/>
      <c r="C10" s="114" t="s">
        <v>6</v>
      </c>
      <c r="D10" s="176">
        <v>6987290.9626218285</v>
      </c>
      <c r="E10" s="276" t="s">
        <v>47</v>
      </c>
      <c r="F10" s="176" t="s">
        <v>31</v>
      </c>
      <c r="G10" s="176">
        <v>80582373.103222296</v>
      </c>
      <c r="H10" s="130"/>
      <c r="I10" s="176">
        <v>35207136.810001388</v>
      </c>
      <c r="J10" s="130"/>
      <c r="K10" s="176" t="s">
        <v>31</v>
      </c>
      <c r="L10" s="176" t="s">
        <v>31</v>
      </c>
      <c r="M10" s="59"/>
      <c r="O10" s="15"/>
    </row>
    <row r="11" spans="2:15" ht="15" customHeight="1" x14ac:dyDescent="0.2">
      <c r="B11" s="70"/>
      <c r="C11" s="114" t="s">
        <v>142</v>
      </c>
      <c r="D11" s="176">
        <v>35304221.047500812</v>
      </c>
      <c r="E11" s="130"/>
      <c r="F11" s="176" t="s">
        <v>31</v>
      </c>
      <c r="G11" s="176">
        <v>308270705.94009143</v>
      </c>
      <c r="H11" s="130"/>
      <c r="I11" s="176">
        <v>249408752.747244</v>
      </c>
      <c r="J11" s="130"/>
      <c r="K11" s="176" t="s">
        <v>31</v>
      </c>
      <c r="L11" s="176" t="s">
        <v>31</v>
      </c>
      <c r="M11" s="59"/>
      <c r="O11" s="15"/>
    </row>
    <row r="12" spans="2:15" ht="15" customHeight="1" x14ac:dyDescent="0.2">
      <c r="B12" s="70"/>
      <c r="C12" s="114" t="s">
        <v>143</v>
      </c>
      <c r="D12" s="176">
        <v>191625580.82283437</v>
      </c>
      <c r="E12" s="130"/>
      <c r="F12" s="176" t="s">
        <v>31</v>
      </c>
      <c r="G12" s="176">
        <v>14931924.915860008</v>
      </c>
      <c r="H12" s="130"/>
      <c r="I12" s="176">
        <v>60075890.080977768</v>
      </c>
      <c r="J12" s="130"/>
      <c r="K12" s="176" t="s">
        <v>31</v>
      </c>
      <c r="L12" s="176" t="s">
        <v>31</v>
      </c>
      <c r="M12" s="59"/>
      <c r="O12" s="15"/>
    </row>
    <row r="13" spans="2:15" ht="15" customHeight="1" x14ac:dyDescent="0.2">
      <c r="B13" s="70"/>
      <c r="C13" s="183" t="s">
        <v>5</v>
      </c>
      <c r="D13" s="176">
        <v>161414170.91015369</v>
      </c>
      <c r="E13" s="130"/>
      <c r="F13" s="176" t="s">
        <v>31</v>
      </c>
      <c r="G13" s="176">
        <v>11522826.118246071</v>
      </c>
      <c r="H13" s="130"/>
      <c r="I13" s="176">
        <v>48695079.309222125</v>
      </c>
      <c r="J13" s="130"/>
      <c r="K13" s="176" t="s">
        <v>31</v>
      </c>
      <c r="L13" s="176" t="s">
        <v>31</v>
      </c>
      <c r="M13" s="59"/>
      <c r="O13" s="15"/>
    </row>
    <row r="14" spans="2:15" ht="15" customHeight="1" x14ac:dyDescent="0.2">
      <c r="B14" s="70"/>
      <c r="C14" s="183" t="s">
        <v>144</v>
      </c>
      <c r="D14" s="176">
        <v>28519795.088091016</v>
      </c>
      <c r="E14" s="130"/>
      <c r="F14" s="176" t="s">
        <v>31</v>
      </c>
      <c r="G14" s="176">
        <v>3409098.7976139374</v>
      </c>
      <c r="H14" s="130" t="s">
        <v>47</v>
      </c>
      <c r="I14" s="176" t="s">
        <v>31</v>
      </c>
      <c r="J14" s="130"/>
      <c r="K14" s="176" t="s">
        <v>31</v>
      </c>
      <c r="L14" s="176" t="s">
        <v>31</v>
      </c>
      <c r="M14" s="59"/>
      <c r="O14" s="15"/>
    </row>
    <row r="15" spans="2:15" ht="15" customHeight="1" x14ac:dyDescent="0.2">
      <c r="B15" s="70"/>
      <c r="C15" s="183" t="s">
        <v>149</v>
      </c>
      <c r="D15" s="176">
        <v>1664999.163201031</v>
      </c>
      <c r="E15" s="130" t="s">
        <v>47</v>
      </c>
      <c r="F15" s="176" t="s">
        <v>31</v>
      </c>
      <c r="G15" s="176" t="s">
        <v>31</v>
      </c>
      <c r="H15" s="130"/>
      <c r="I15" s="176" t="s">
        <v>31</v>
      </c>
      <c r="J15" s="130"/>
      <c r="K15" s="176" t="s">
        <v>31</v>
      </c>
      <c r="L15" s="176" t="s">
        <v>31</v>
      </c>
      <c r="M15" s="59"/>
      <c r="O15" s="15"/>
    </row>
    <row r="16" spans="2:15" ht="15" customHeight="1" x14ac:dyDescent="0.2">
      <c r="B16" s="70"/>
      <c r="C16" s="183" t="s">
        <v>150</v>
      </c>
      <c r="D16" s="176">
        <v>26615.661388653272</v>
      </c>
      <c r="E16" s="130" t="s">
        <v>47</v>
      </c>
      <c r="F16" s="176" t="s">
        <v>31</v>
      </c>
      <c r="G16" s="176" t="s">
        <v>31</v>
      </c>
      <c r="H16" s="130"/>
      <c r="I16" s="176">
        <v>11380810.771755641</v>
      </c>
      <c r="J16" s="130" t="s">
        <v>47</v>
      </c>
      <c r="K16" s="176" t="s">
        <v>31</v>
      </c>
      <c r="L16" s="176" t="s">
        <v>31</v>
      </c>
      <c r="M16" s="59"/>
      <c r="O16" s="15"/>
    </row>
    <row r="17" spans="2:15" ht="15" customHeight="1" x14ac:dyDescent="0.2">
      <c r="B17" s="70"/>
      <c r="C17" s="114" t="s">
        <v>147</v>
      </c>
      <c r="D17" s="176">
        <v>38767832.002215855</v>
      </c>
      <c r="E17" s="130"/>
      <c r="F17" s="176" t="s">
        <v>31</v>
      </c>
      <c r="G17" s="176">
        <v>27499270.850481045</v>
      </c>
      <c r="H17" s="130"/>
      <c r="I17" s="176" t="s">
        <v>31</v>
      </c>
      <c r="J17" s="130"/>
      <c r="K17" s="176" t="s">
        <v>31</v>
      </c>
      <c r="L17" s="176" t="s">
        <v>31</v>
      </c>
      <c r="M17" s="59"/>
      <c r="O17" s="15"/>
    </row>
    <row r="18" spans="2:15" ht="15" customHeight="1" x14ac:dyDescent="0.2">
      <c r="B18" s="70"/>
      <c r="C18" s="134" t="s">
        <v>12</v>
      </c>
      <c r="D18" s="135">
        <f>D8+D9+D10+D11+D12+D17</f>
        <v>419247917.40057182</v>
      </c>
      <c r="E18" s="135"/>
      <c r="F18" s="135">
        <f>F8</f>
        <v>70378554.405666351</v>
      </c>
      <c r="G18" s="135">
        <f t="shared" ref="G18:H18" si="0">G8+G9+G10+G11+G12+G17</f>
        <v>685353502.83669293</v>
      </c>
      <c r="H18" s="135">
        <f t="shared" si="0"/>
        <v>0</v>
      </c>
      <c r="I18" s="135">
        <f>I8+I9+I10+I11+I12</f>
        <v>1798739663.2199366</v>
      </c>
      <c r="J18" s="135">
        <f t="shared" ref="J18" si="1">SUM(J8:J17)</f>
        <v>0</v>
      </c>
      <c r="K18" s="135">
        <f t="shared" ref="K18" si="2">SUM(K8:K17)</f>
        <v>1498698473.6618338</v>
      </c>
      <c r="L18" s="135">
        <f t="shared" ref="L18" si="3">SUM(L8:L17)</f>
        <v>123589005.036266</v>
      </c>
      <c r="M18" s="59"/>
      <c r="O18" s="15"/>
    </row>
    <row r="19" spans="2:15" ht="15" customHeight="1" x14ac:dyDescent="0.2">
      <c r="B19" s="70"/>
      <c r="C19" s="238"/>
      <c r="D19" s="239"/>
      <c r="E19" s="239"/>
      <c r="F19" s="239"/>
      <c r="G19" s="239"/>
      <c r="H19" s="239"/>
      <c r="I19" s="239"/>
      <c r="J19" s="239"/>
      <c r="K19" s="239"/>
      <c r="L19" s="239"/>
      <c r="M19" s="59"/>
      <c r="O19" s="15"/>
    </row>
    <row r="20" spans="2:15" ht="15" customHeight="1" thickBot="1" x14ac:dyDescent="0.25">
      <c r="B20" s="54" t="s">
        <v>148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68"/>
    </row>
    <row r="22" spans="2:15" customFormat="1" x14ac:dyDescent="0.2">
      <c r="C22" s="195" t="s">
        <v>245</v>
      </c>
      <c r="E22" s="39"/>
      <c r="F22" s="40"/>
      <c r="J22" s="3"/>
    </row>
  </sheetData>
  <mergeCells count="8">
    <mergeCell ref="G5:H6"/>
    <mergeCell ref="C2:L3"/>
    <mergeCell ref="C5:C6"/>
    <mergeCell ref="D5:E6"/>
    <mergeCell ref="F5:F6"/>
    <mergeCell ref="K5:K6"/>
    <mergeCell ref="L5:L6"/>
    <mergeCell ref="I5:J6"/>
  </mergeCells>
  <hyperlinks>
    <hyperlink ref="C22" location="Indice!A1" display="Voltar ao Índice" xr:uid="{B6FD0CA3-DCA5-4635-AB77-27864C9D24F7}"/>
  </hyperlinks>
  <pageMargins left="0.78740157480314965" right="0.78740157480314965" top="0.78740157480314965" bottom="0.78740157480314965" header="0" footer="0"/>
  <pageSetup paperSize="9" scale="83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986DA-CE43-4177-B9AE-22CF8187E7A2}">
  <sheetPr>
    <pageSetUpPr fitToPage="1"/>
  </sheetPr>
  <dimension ref="A1:I36"/>
  <sheetViews>
    <sheetView showGridLines="0" zoomScaleNormal="100" workbookViewId="0">
      <selection activeCell="H17" sqref="H17"/>
    </sheetView>
  </sheetViews>
  <sheetFormatPr defaultRowHeight="12.75" x14ac:dyDescent="0.2"/>
  <cols>
    <col min="1" max="1" width="2.7109375" customWidth="1"/>
    <col min="2" max="2" width="2.42578125" customWidth="1"/>
    <col min="3" max="3" width="23.85546875" customWidth="1"/>
    <col min="4" max="4" width="15.28515625" customWidth="1"/>
    <col min="5" max="5" width="8.85546875" customWidth="1"/>
    <col min="6" max="7" width="12.28515625" customWidth="1"/>
    <col min="8" max="8" width="2.7109375" style="202" customWidth="1"/>
    <col min="9" max="9" width="2.7109375" customWidth="1"/>
    <col min="247" max="247" width="2.42578125" customWidth="1"/>
    <col min="248" max="249" width="7.140625" customWidth="1"/>
    <col min="250" max="250" width="58.42578125" customWidth="1"/>
    <col min="251" max="251" width="14.7109375" customWidth="1"/>
    <col min="252" max="252" width="14.5703125" customWidth="1"/>
    <col min="253" max="253" width="2.42578125" customWidth="1"/>
    <col min="503" max="503" width="2.42578125" customWidth="1"/>
    <col min="504" max="505" width="7.140625" customWidth="1"/>
    <col min="506" max="506" width="58.42578125" customWidth="1"/>
    <col min="507" max="507" width="14.7109375" customWidth="1"/>
    <col min="508" max="508" width="14.5703125" customWidth="1"/>
    <col min="509" max="509" width="2.42578125" customWidth="1"/>
    <col min="759" max="759" width="2.42578125" customWidth="1"/>
    <col min="760" max="761" width="7.140625" customWidth="1"/>
    <col min="762" max="762" width="58.42578125" customWidth="1"/>
    <col min="763" max="763" width="14.7109375" customWidth="1"/>
    <col min="764" max="764" width="14.5703125" customWidth="1"/>
    <col min="765" max="765" width="2.42578125" customWidth="1"/>
    <col min="1015" max="1015" width="2.42578125" customWidth="1"/>
    <col min="1016" max="1017" width="7.140625" customWidth="1"/>
    <col min="1018" max="1018" width="58.42578125" customWidth="1"/>
    <col min="1019" max="1019" width="14.7109375" customWidth="1"/>
    <col min="1020" max="1020" width="14.5703125" customWidth="1"/>
    <col min="1021" max="1021" width="2.42578125" customWidth="1"/>
    <col min="1271" max="1271" width="2.42578125" customWidth="1"/>
    <col min="1272" max="1273" width="7.140625" customWidth="1"/>
    <col min="1274" max="1274" width="58.42578125" customWidth="1"/>
    <col min="1275" max="1275" width="14.7109375" customWidth="1"/>
    <col min="1276" max="1276" width="14.5703125" customWidth="1"/>
    <col min="1277" max="1277" width="2.42578125" customWidth="1"/>
    <col min="1527" max="1527" width="2.42578125" customWidth="1"/>
    <col min="1528" max="1529" width="7.140625" customWidth="1"/>
    <col min="1530" max="1530" width="58.42578125" customWidth="1"/>
    <col min="1531" max="1531" width="14.7109375" customWidth="1"/>
    <col min="1532" max="1532" width="14.5703125" customWidth="1"/>
    <col min="1533" max="1533" width="2.42578125" customWidth="1"/>
    <col min="1783" max="1783" width="2.42578125" customWidth="1"/>
    <col min="1784" max="1785" width="7.140625" customWidth="1"/>
    <col min="1786" max="1786" width="58.42578125" customWidth="1"/>
    <col min="1787" max="1787" width="14.7109375" customWidth="1"/>
    <col min="1788" max="1788" width="14.5703125" customWidth="1"/>
    <col min="1789" max="1789" width="2.42578125" customWidth="1"/>
    <col min="2039" max="2039" width="2.42578125" customWidth="1"/>
    <col min="2040" max="2041" width="7.140625" customWidth="1"/>
    <col min="2042" max="2042" width="58.42578125" customWidth="1"/>
    <col min="2043" max="2043" width="14.7109375" customWidth="1"/>
    <col min="2044" max="2044" width="14.5703125" customWidth="1"/>
    <col min="2045" max="2045" width="2.42578125" customWidth="1"/>
    <col min="2295" max="2295" width="2.42578125" customWidth="1"/>
    <col min="2296" max="2297" width="7.140625" customWidth="1"/>
    <col min="2298" max="2298" width="58.42578125" customWidth="1"/>
    <col min="2299" max="2299" width="14.7109375" customWidth="1"/>
    <col min="2300" max="2300" width="14.5703125" customWidth="1"/>
    <col min="2301" max="2301" width="2.42578125" customWidth="1"/>
    <col min="2551" max="2551" width="2.42578125" customWidth="1"/>
    <col min="2552" max="2553" width="7.140625" customWidth="1"/>
    <col min="2554" max="2554" width="58.42578125" customWidth="1"/>
    <col min="2555" max="2555" width="14.7109375" customWidth="1"/>
    <col min="2556" max="2556" width="14.5703125" customWidth="1"/>
    <col min="2557" max="2557" width="2.42578125" customWidth="1"/>
    <col min="2807" max="2807" width="2.42578125" customWidth="1"/>
    <col min="2808" max="2809" width="7.140625" customWidth="1"/>
    <col min="2810" max="2810" width="58.42578125" customWidth="1"/>
    <col min="2811" max="2811" width="14.7109375" customWidth="1"/>
    <col min="2812" max="2812" width="14.5703125" customWidth="1"/>
    <col min="2813" max="2813" width="2.42578125" customWidth="1"/>
    <col min="3063" max="3063" width="2.42578125" customWidth="1"/>
    <col min="3064" max="3065" width="7.140625" customWidth="1"/>
    <col min="3066" max="3066" width="58.42578125" customWidth="1"/>
    <col min="3067" max="3067" width="14.7109375" customWidth="1"/>
    <col min="3068" max="3068" width="14.5703125" customWidth="1"/>
    <col min="3069" max="3069" width="2.42578125" customWidth="1"/>
    <col min="3319" max="3319" width="2.42578125" customWidth="1"/>
    <col min="3320" max="3321" width="7.140625" customWidth="1"/>
    <col min="3322" max="3322" width="58.42578125" customWidth="1"/>
    <col min="3323" max="3323" width="14.7109375" customWidth="1"/>
    <col min="3324" max="3324" width="14.5703125" customWidth="1"/>
    <col min="3325" max="3325" width="2.42578125" customWidth="1"/>
    <col min="3575" max="3575" width="2.42578125" customWidth="1"/>
    <col min="3576" max="3577" width="7.140625" customWidth="1"/>
    <col min="3578" max="3578" width="58.42578125" customWidth="1"/>
    <col min="3579" max="3579" width="14.7109375" customWidth="1"/>
    <col min="3580" max="3580" width="14.5703125" customWidth="1"/>
    <col min="3581" max="3581" width="2.42578125" customWidth="1"/>
    <col min="3831" max="3831" width="2.42578125" customWidth="1"/>
    <col min="3832" max="3833" width="7.140625" customWidth="1"/>
    <col min="3834" max="3834" width="58.42578125" customWidth="1"/>
    <col min="3835" max="3835" width="14.7109375" customWidth="1"/>
    <col min="3836" max="3836" width="14.5703125" customWidth="1"/>
    <col min="3837" max="3837" width="2.42578125" customWidth="1"/>
    <col min="4087" max="4087" width="2.42578125" customWidth="1"/>
    <col min="4088" max="4089" width="7.140625" customWidth="1"/>
    <col min="4090" max="4090" width="58.42578125" customWidth="1"/>
    <col min="4091" max="4091" width="14.7109375" customWidth="1"/>
    <col min="4092" max="4092" width="14.5703125" customWidth="1"/>
    <col min="4093" max="4093" width="2.42578125" customWidth="1"/>
    <col min="4343" max="4343" width="2.42578125" customWidth="1"/>
    <col min="4344" max="4345" width="7.140625" customWidth="1"/>
    <col min="4346" max="4346" width="58.42578125" customWidth="1"/>
    <col min="4347" max="4347" width="14.7109375" customWidth="1"/>
    <col min="4348" max="4348" width="14.5703125" customWidth="1"/>
    <col min="4349" max="4349" width="2.42578125" customWidth="1"/>
    <col min="4599" max="4599" width="2.42578125" customWidth="1"/>
    <col min="4600" max="4601" width="7.140625" customWidth="1"/>
    <col min="4602" max="4602" width="58.42578125" customWidth="1"/>
    <col min="4603" max="4603" width="14.7109375" customWidth="1"/>
    <col min="4604" max="4604" width="14.5703125" customWidth="1"/>
    <col min="4605" max="4605" width="2.42578125" customWidth="1"/>
    <col min="4855" max="4855" width="2.42578125" customWidth="1"/>
    <col min="4856" max="4857" width="7.140625" customWidth="1"/>
    <col min="4858" max="4858" width="58.42578125" customWidth="1"/>
    <col min="4859" max="4859" width="14.7109375" customWidth="1"/>
    <col min="4860" max="4860" width="14.5703125" customWidth="1"/>
    <col min="4861" max="4861" width="2.42578125" customWidth="1"/>
    <col min="5111" max="5111" width="2.42578125" customWidth="1"/>
    <col min="5112" max="5113" width="7.140625" customWidth="1"/>
    <col min="5114" max="5114" width="58.42578125" customWidth="1"/>
    <col min="5115" max="5115" width="14.7109375" customWidth="1"/>
    <col min="5116" max="5116" width="14.5703125" customWidth="1"/>
    <col min="5117" max="5117" width="2.42578125" customWidth="1"/>
    <col min="5367" max="5367" width="2.42578125" customWidth="1"/>
    <col min="5368" max="5369" width="7.140625" customWidth="1"/>
    <col min="5370" max="5370" width="58.42578125" customWidth="1"/>
    <col min="5371" max="5371" width="14.7109375" customWidth="1"/>
    <col min="5372" max="5372" width="14.5703125" customWidth="1"/>
    <col min="5373" max="5373" width="2.42578125" customWidth="1"/>
    <col min="5623" max="5623" width="2.42578125" customWidth="1"/>
    <col min="5624" max="5625" width="7.140625" customWidth="1"/>
    <col min="5626" max="5626" width="58.42578125" customWidth="1"/>
    <col min="5627" max="5627" width="14.7109375" customWidth="1"/>
    <col min="5628" max="5628" width="14.5703125" customWidth="1"/>
    <col min="5629" max="5629" width="2.42578125" customWidth="1"/>
    <col min="5879" max="5879" width="2.42578125" customWidth="1"/>
    <col min="5880" max="5881" width="7.140625" customWidth="1"/>
    <col min="5882" max="5882" width="58.42578125" customWidth="1"/>
    <col min="5883" max="5883" width="14.7109375" customWidth="1"/>
    <col min="5884" max="5884" width="14.5703125" customWidth="1"/>
    <col min="5885" max="5885" width="2.42578125" customWidth="1"/>
    <col min="6135" max="6135" width="2.42578125" customWidth="1"/>
    <col min="6136" max="6137" width="7.140625" customWidth="1"/>
    <col min="6138" max="6138" width="58.42578125" customWidth="1"/>
    <col min="6139" max="6139" width="14.7109375" customWidth="1"/>
    <col min="6140" max="6140" width="14.5703125" customWidth="1"/>
    <col min="6141" max="6141" width="2.42578125" customWidth="1"/>
    <col min="6391" max="6391" width="2.42578125" customWidth="1"/>
    <col min="6392" max="6393" width="7.140625" customWidth="1"/>
    <col min="6394" max="6394" width="58.42578125" customWidth="1"/>
    <col min="6395" max="6395" width="14.7109375" customWidth="1"/>
    <col min="6396" max="6396" width="14.5703125" customWidth="1"/>
    <col min="6397" max="6397" width="2.42578125" customWidth="1"/>
    <col min="6647" max="6647" width="2.42578125" customWidth="1"/>
    <col min="6648" max="6649" width="7.140625" customWidth="1"/>
    <col min="6650" max="6650" width="58.42578125" customWidth="1"/>
    <col min="6651" max="6651" width="14.7109375" customWidth="1"/>
    <col min="6652" max="6652" width="14.5703125" customWidth="1"/>
    <col min="6653" max="6653" width="2.42578125" customWidth="1"/>
    <col min="6903" max="6903" width="2.42578125" customWidth="1"/>
    <col min="6904" max="6905" width="7.140625" customWidth="1"/>
    <col min="6906" max="6906" width="58.42578125" customWidth="1"/>
    <col min="6907" max="6907" width="14.7109375" customWidth="1"/>
    <col min="6908" max="6908" width="14.5703125" customWidth="1"/>
    <col min="6909" max="6909" width="2.42578125" customWidth="1"/>
    <col min="7159" max="7159" width="2.42578125" customWidth="1"/>
    <col min="7160" max="7161" width="7.140625" customWidth="1"/>
    <col min="7162" max="7162" width="58.42578125" customWidth="1"/>
    <col min="7163" max="7163" width="14.7109375" customWidth="1"/>
    <col min="7164" max="7164" width="14.5703125" customWidth="1"/>
    <col min="7165" max="7165" width="2.42578125" customWidth="1"/>
    <col min="7415" max="7415" width="2.42578125" customWidth="1"/>
    <col min="7416" max="7417" width="7.140625" customWidth="1"/>
    <col min="7418" max="7418" width="58.42578125" customWidth="1"/>
    <col min="7419" max="7419" width="14.7109375" customWidth="1"/>
    <col min="7420" max="7420" width="14.5703125" customWidth="1"/>
    <col min="7421" max="7421" width="2.42578125" customWidth="1"/>
    <col min="7671" max="7671" width="2.42578125" customWidth="1"/>
    <col min="7672" max="7673" width="7.140625" customWidth="1"/>
    <col min="7674" max="7674" width="58.42578125" customWidth="1"/>
    <col min="7675" max="7675" width="14.7109375" customWidth="1"/>
    <col min="7676" max="7676" width="14.5703125" customWidth="1"/>
    <col min="7677" max="7677" width="2.42578125" customWidth="1"/>
    <col min="7927" max="7927" width="2.42578125" customWidth="1"/>
    <col min="7928" max="7929" width="7.140625" customWidth="1"/>
    <col min="7930" max="7930" width="58.42578125" customWidth="1"/>
    <col min="7931" max="7931" width="14.7109375" customWidth="1"/>
    <col min="7932" max="7932" width="14.5703125" customWidth="1"/>
    <col min="7933" max="7933" width="2.42578125" customWidth="1"/>
    <col min="8183" max="8183" width="2.42578125" customWidth="1"/>
    <col min="8184" max="8185" width="7.140625" customWidth="1"/>
    <col min="8186" max="8186" width="58.42578125" customWidth="1"/>
    <col min="8187" max="8187" width="14.7109375" customWidth="1"/>
    <col min="8188" max="8188" width="14.5703125" customWidth="1"/>
    <col min="8189" max="8189" width="2.42578125" customWidth="1"/>
    <col min="8439" max="8439" width="2.42578125" customWidth="1"/>
    <col min="8440" max="8441" width="7.140625" customWidth="1"/>
    <col min="8442" max="8442" width="58.42578125" customWidth="1"/>
    <col min="8443" max="8443" width="14.7109375" customWidth="1"/>
    <col min="8444" max="8444" width="14.5703125" customWidth="1"/>
    <col min="8445" max="8445" width="2.42578125" customWidth="1"/>
    <col min="8695" max="8695" width="2.42578125" customWidth="1"/>
    <col min="8696" max="8697" width="7.140625" customWidth="1"/>
    <col min="8698" max="8698" width="58.42578125" customWidth="1"/>
    <col min="8699" max="8699" width="14.7109375" customWidth="1"/>
    <col min="8700" max="8700" width="14.5703125" customWidth="1"/>
    <col min="8701" max="8701" width="2.42578125" customWidth="1"/>
    <col min="8951" max="8951" width="2.42578125" customWidth="1"/>
    <col min="8952" max="8953" width="7.140625" customWidth="1"/>
    <col min="8954" max="8954" width="58.42578125" customWidth="1"/>
    <col min="8955" max="8955" width="14.7109375" customWidth="1"/>
    <col min="8956" max="8956" width="14.5703125" customWidth="1"/>
    <col min="8957" max="8957" width="2.42578125" customWidth="1"/>
    <col min="9207" max="9207" width="2.42578125" customWidth="1"/>
    <col min="9208" max="9209" width="7.140625" customWidth="1"/>
    <col min="9210" max="9210" width="58.42578125" customWidth="1"/>
    <col min="9211" max="9211" width="14.7109375" customWidth="1"/>
    <col min="9212" max="9212" width="14.5703125" customWidth="1"/>
    <col min="9213" max="9213" width="2.42578125" customWidth="1"/>
    <col min="9463" max="9463" width="2.42578125" customWidth="1"/>
    <col min="9464" max="9465" width="7.140625" customWidth="1"/>
    <col min="9466" max="9466" width="58.42578125" customWidth="1"/>
    <col min="9467" max="9467" width="14.7109375" customWidth="1"/>
    <col min="9468" max="9468" width="14.5703125" customWidth="1"/>
    <col min="9469" max="9469" width="2.42578125" customWidth="1"/>
    <col min="9719" max="9719" width="2.42578125" customWidth="1"/>
    <col min="9720" max="9721" width="7.140625" customWidth="1"/>
    <col min="9722" max="9722" width="58.42578125" customWidth="1"/>
    <col min="9723" max="9723" width="14.7109375" customWidth="1"/>
    <col min="9724" max="9724" width="14.5703125" customWidth="1"/>
    <col min="9725" max="9725" width="2.42578125" customWidth="1"/>
    <col min="9975" max="9975" width="2.42578125" customWidth="1"/>
    <col min="9976" max="9977" width="7.140625" customWidth="1"/>
    <col min="9978" max="9978" width="58.42578125" customWidth="1"/>
    <col min="9979" max="9979" width="14.7109375" customWidth="1"/>
    <col min="9980" max="9980" width="14.5703125" customWidth="1"/>
    <col min="9981" max="9981" width="2.42578125" customWidth="1"/>
    <col min="10231" max="10231" width="2.42578125" customWidth="1"/>
    <col min="10232" max="10233" width="7.140625" customWidth="1"/>
    <col min="10234" max="10234" width="58.42578125" customWidth="1"/>
    <col min="10235" max="10235" width="14.7109375" customWidth="1"/>
    <col min="10236" max="10236" width="14.5703125" customWidth="1"/>
    <col min="10237" max="10237" width="2.42578125" customWidth="1"/>
    <col min="10487" max="10487" width="2.42578125" customWidth="1"/>
    <col min="10488" max="10489" width="7.140625" customWidth="1"/>
    <col min="10490" max="10490" width="58.42578125" customWidth="1"/>
    <col min="10491" max="10491" width="14.7109375" customWidth="1"/>
    <col min="10492" max="10492" width="14.5703125" customWidth="1"/>
    <col min="10493" max="10493" width="2.42578125" customWidth="1"/>
    <col min="10743" max="10743" width="2.42578125" customWidth="1"/>
    <col min="10744" max="10745" width="7.140625" customWidth="1"/>
    <col min="10746" max="10746" width="58.42578125" customWidth="1"/>
    <col min="10747" max="10747" width="14.7109375" customWidth="1"/>
    <col min="10748" max="10748" width="14.5703125" customWidth="1"/>
    <col min="10749" max="10749" width="2.42578125" customWidth="1"/>
    <col min="10999" max="10999" width="2.42578125" customWidth="1"/>
    <col min="11000" max="11001" width="7.140625" customWidth="1"/>
    <col min="11002" max="11002" width="58.42578125" customWidth="1"/>
    <col min="11003" max="11003" width="14.7109375" customWidth="1"/>
    <col min="11004" max="11004" width="14.5703125" customWidth="1"/>
    <col min="11005" max="11005" width="2.42578125" customWidth="1"/>
    <col min="11255" max="11255" width="2.42578125" customWidth="1"/>
    <col min="11256" max="11257" width="7.140625" customWidth="1"/>
    <col min="11258" max="11258" width="58.42578125" customWidth="1"/>
    <col min="11259" max="11259" width="14.7109375" customWidth="1"/>
    <col min="11260" max="11260" width="14.5703125" customWidth="1"/>
    <col min="11261" max="11261" width="2.42578125" customWidth="1"/>
    <col min="11511" max="11511" width="2.42578125" customWidth="1"/>
    <col min="11512" max="11513" width="7.140625" customWidth="1"/>
    <col min="11514" max="11514" width="58.42578125" customWidth="1"/>
    <col min="11515" max="11515" width="14.7109375" customWidth="1"/>
    <col min="11516" max="11516" width="14.5703125" customWidth="1"/>
    <col min="11517" max="11517" width="2.42578125" customWidth="1"/>
    <col min="11767" max="11767" width="2.42578125" customWidth="1"/>
    <col min="11768" max="11769" width="7.140625" customWidth="1"/>
    <col min="11770" max="11770" width="58.42578125" customWidth="1"/>
    <col min="11771" max="11771" width="14.7109375" customWidth="1"/>
    <col min="11772" max="11772" width="14.5703125" customWidth="1"/>
    <col min="11773" max="11773" width="2.42578125" customWidth="1"/>
    <col min="12023" max="12023" width="2.42578125" customWidth="1"/>
    <col min="12024" max="12025" width="7.140625" customWidth="1"/>
    <col min="12026" max="12026" width="58.42578125" customWidth="1"/>
    <col min="12027" max="12027" width="14.7109375" customWidth="1"/>
    <col min="12028" max="12028" width="14.5703125" customWidth="1"/>
    <col min="12029" max="12029" width="2.42578125" customWidth="1"/>
    <col min="12279" max="12279" width="2.42578125" customWidth="1"/>
    <col min="12280" max="12281" width="7.140625" customWidth="1"/>
    <col min="12282" max="12282" width="58.42578125" customWidth="1"/>
    <col min="12283" max="12283" width="14.7109375" customWidth="1"/>
    <col min="12284" max="12284" width="14.5703125" customWidth="1"/>
    <col min="12285" max="12285" width="2.42578125" customWidth="1"/>
    <col min="12535" max="12535" width="2.42578125" customWidth="1"/>
    <col min="12536" max="12537" width="7.140625" customWidth="1"/>
    <col min="12538" max="12538" width="58.42578125" customWidth="1"/>
    <col min="12539" max="12539" width="14.7109375" customWidth="1"/>
    <col min="12540" max="12540" width="14.5703125" customWidth="1"/>
    <col min="12541" max="12541" width="2.42578125" customWidth="1"/>
    <col min="12791" max="12791" width="2.42578125" customWidth="1"/>
    <col min="12792" max="12793" width="7.140625" customWidth="1"/>
    <col min="12794" max="12794" width="58.42578125" customWidth="1"/>
    <col min="12795" max="12795" width="14.7109375" customWidth="1"/>
    <col min="12796" max="12796" width="14.5703125" customWidth="1"/>
    <col min="12797" max="12797" width="2.42578125" customWidth="1"/>
    <col min="13047" max="13047" width="2.42578125" customWidth="1"/>
    <col min="13048" max="13049" width="7.140625" customWidth="1"/>
    <col min="13050" max="13050" width="58.42578125" customWidth="1"/>
    <col min="13051" max="13051" width="14.7109375" customWidth="1"/>
    <col min="13052" max="13052" width="14.5703125" customWidth="1"/>
    <col min="13053" max="13053" width="2.42578125" customWidth="1"/>
    <col min="13303" max="13303" width="2.42578125" customWidth="1"/>
    <col min="13304" max="13305" width="7.140625" customWidth="1"/>
    <col min="13306" max="13306" width="58.42578125" customWidth="1"/>
    <col min="13307" max="13307" width="14.7109375" customWidth="1"/>
    <col min="13308" max="13308" width="14.5703125" customWidth="1"/>
    <col min="13309" max="13309" width="2.42578125" customWidth="1"/>
    <col min="13559" max="13559" width="2.42578125" customWidth="1"/>
    <col min="13560" max="13561" width="7.140625" customWidth="1"/>
    <col min="13562" max="13562" width="58.42578125" customWidth="1"/>
    <col min="13563" max="13563" width="14.7109375" customWidth="1"/>
    <col min="13564" max="13564" width="14.5703125" customWidth="1"/>
    <col min="13565" max="13565" width="2.42578125" customWidth="1"/>
    <col min="13815" max="13815" width="2.42578125" customWidth="1"/>
    <col min="13816" max="13817" width="7.140625" customWidth="1"/>
    <col min="13818" max="13818" width="58.42578125" customWidth="1"/>
    <col min="13819" max="13819" width="14.7109375" customWidth="1"/>
    <col min="13820" max="13820" width="14.5703125" customWidth="1"/>
    <col min="13821" max="13821" width="2.42578125" customWidth="1"/>
    <col min="14071" max="14071" width="2.42578125" customWidth="1"/>
    <col min="14072" max="14073" width="7.140625" customWidth="1"/>
    <col min="14074" max="14074" width="58.42578125" customWidth="1"/>
    <col min="14075" max="14075" width="14.7109375" customWidth="1"/>
    <col min="14076" max="14076" width="14.5703125" customWidth="1"/>
    <col min="14077" max="14077" width="2.42578125" customWidth="1"/>
    <col min="14327" max="14327" width="2.42578125" customWidth="1"/>
    <col min="14328" max="14329" width="7.140625" customWidth="1"/>
    <col min="14330" max="14330" width="58.42578125" customWidth="1"/>
    <col min="14331" max="14331" width="14.7109375" customWidth="1"/>
    <col min="14332" max="14332" width="14.5703125" customWidth="1"/>
    <col min="14333" max="14333" width="2.42578125" customWidth="1"/>
    <col min="14583" max="14583" width="2.42578125" customWidth="1"/>
    <col min="14584" max="14585" width="7.140625" customWidth="1"/>
    <col min="14586" max="14586" width="58.42578125" customWidth="1"/>
    <col min="14587" max="14587" width="14.7109375" customWidth="1"/>
    <col min="14588" max="14588" width="14.5703125" customWidth="1"/>
    <col min="14589" max="14589" width="2.42578125" customWidth="1"/>
    <col min="14839" max="14839" width="2.42578125" customWidth="1"/>
    <col min="14840" max="14841" width="7.140625" customWidth="1"/>
    <col min="14842" max="14842" width="58.42578125" customWidth="1"/>
    <col min="14843" max="14843" width="14.7109375" customWidth="1"/>
    <col min="14844" max="14844" width="14.5703125" customWidth="1"/>
    <col min="14845" max="14845" width="2.42578125" customWidth="1"/>
    <col min="15095" max="15095" width="2.42578125" customWidth="1"/>
    <col min="15096" max="15097" width="7.140625" customWidth="1"/>
    <col min="15098" max="15098" width="58.42578125" customWidth="1"/>
    <col min="15099" max="15099" width="14.7109375" customWidth="1"/>
    <col min="15100" max="15100" width="14.5703125" customWidth="1"/>
    <col min="15101" max="15101" width="2.42578125" customWidth="1"/>
    <col min="15351" max="15351" width="2.42578125" customWidth="1"/>
    <col min="15352" max="15353" width="7.140625" customWidth="1"/>
    <col min="15354" max="15354" width="58.42578125" customWidth="1"/>
    <col min="15355" max="15355" width="14.7109375" customWidth="1"/>
    <col min="15356" max="15356" width="14.5703125" customWidth="1"/>
    <col min="15357" max="15357" width="2.42578125" customWidth="1"/>
    <col min="15607" max="15607" width="2.42578125" customWidth="1"/>
    <col min="15608" max="15609" width="7.140625" customWidth="1"/>
    <col min="15610" max="15610" width="58.42578125" customWidth="1"/>
    <col min="15611" max="15611" width="14.7109375" customWidth="1"/>
    <col min="15612" max="15612" width="14.5703125" customWidth="1"/>
    <col min="15613" max="15613" width="2.42578125" customWidth="1"/>
    <col min="15863" max="15863" width="2.42578125" customWidth="1"/>
    <col min="15864" max="15865" width="7.140625" customWidth="1"/>
    <col min="15866" max="15866" width="58.42578125" customWidth="1"/>
    <col min="15867" max="15867" width="14.7109375" customWidth="1"/>
    <col min="15868" max="15868" width="14.5703125" customWidth="1"/>
    <col min="15869" max="15869" width="2.42578125" customWidth="1"/>
    <col min="16119" max="16119" width="2.42578125" customWidth="1"/>
    <col min="16120" max="16121" width="7.140625" customWidth="1"/>
    <col min="16122" max="16122" width="58.42578125" customWidth="1"/>
    <col min="16123" max="16123" width="14.7109375" customWidth="1"/>
    <col min="16124" max="16124" width="14.5703125" customWidth="1"/>
    <col min="16125" max="16125" width="2.42578125" customWidth="1"/>
  </cols>
  <sheetData>
    <row r="1" spans="1:9" x14ac:dyDescent="0.2">
      <c r="B1" s="202"/>
      <c r="C1" s="202"/>
      <c r="D1" s="202"/>
      <c r="E1" s="202"/>
      <c r="F1" s="202"/>
      <c r="G1" s="202"/>
    </row>
    <row r="2" spans="1:9" ht="15" customHeight="1" thickBot="1" x14ac:dyDescent="0.25">
      <c r="B2" s="202"/>
      <c r="C2" s="352" t="s">
        <v>317</v>
      </c>
      <c r="D2" s="352"/>
      <c r="E2" s="352"/>
      <c r="F2" s="352"/>
      <c r="G2" s="352"/>
      <c r="I2" s="202"/>
    </row>
    <row r="3" spans="1:9" ht="15" customHeight="1" x14ac:dyDescent="0.2">
      <c r="B3" s="203"/>
      <c r="C3" s="352"/>
      <c r="D3" s="352"/>
      <c r="E3" s="352"/>
      <c r="F3" s="352"/>
      <c r="G3" s="352"/>
      <c r="H3" s="204"/>
      <c r="I3" s="202"/>
    </row>
    <row r="4" spans="1:9" ht="15" customHeight="1" thickBot="1" x14ac:dyDescent="0.25">
      <c r="A4" s="17"/>
      <c r="B4" s="205"/>
      <c r="C4" s="206"/>
      <c r="D4" s="206"/>
      <c r="E4" s="206"/>
      <c r="F4" s="206"/>
      <c r="G4" s="206"/>
      <c r="H4" s="207"/>
      <c r="I4" s="202"/>
    </row>
    <row r="5" spans="1:9" ht="15" customHeight="1" thickBot="1" x14ac:dyDescent="0.25">
      <c r="A5" s="17"/>
      <c r="B5" s="205"/>
      <c r="C5" s="320" t="s">
        <v>105</v>
      </c>
      <c r="D5" s="337" t="s">
        <v>119</v>
      </c>
      <c r="E5" s="339"/>
      <c r="F5" s="337" t="s">
        <v>321</v>
      </c>
      <c r="G5" s="338"/>
      <c r="H5" s="207"/>
      <c r="I5" s="202"/>
    </row>
    <row r="6" spans="1:9" ht="29.25" customHeight="1" x14ac:dyDescent="0.2">
      <c r="A6" s="17"/>
      <c r="B6" s="205"/>
      <c r="C6" s="320"/>
      <c r="D6" s="251" t="s">
        <v>320</v>
      </c>
      <c r="E6" s="251" t="s">
        <v>28</v>
      </c>
      <c r="F6" s="251" t="s">
        <v>320</v>
      </c>
      <c r="G6" s="251" t="s">
        <v>28</v>
      </c>
      <c r="H6" s="207"/>
      <c r="I6" s="202"/>
    </row>
    <row r="7" spans="1:9" ht="15" customHeight="1" x14ac:dyDescent="0.2">
      <c r="A7" s="17"/>
      <c r="B7" s="205"/>
      <c r="C7" s="115"/>
      <c r="D7" s="115"/>
      <c r="E7" s="115"/>
      <c r="F7" s="115"/>
      <c r="G7" s="115"/>
      <c r="H7" s="207"/>
      <c r="I7" s="202"/>
    </row>
    <row r="8" spans="1:9" ht="15" customHeight="1" x14ac:dyDescent="0.2">
      <c r="A8" s="17"/>
      <c r="B8" s="205"/>
      <c r="C8" s="114" t="s">
        <v>318</v>
      </c>
      <c r="D8" s="176">
        <v>2641676.9381401096</v>
      </c>
      <c r="E8" s="112">
        <v>0.61241516672749929</v>
      </c>
      <c r="F8" s="176">
        <v>261171.32405855021</v>
      </c>
      <c r="G8" s="112">
        <v>0.73697866785831023</v>
      </c>
      <c r="H8" s="207"/>
      <c r="I8" s="202"/>
    </row>
    <row r="9" spans="1:9" ht="15" customHeight="1" x14ac:dyDescent="0.2">
      <c r="A9" s="17"/>
      <c r="B9" s="205"/>
      <c r="C9" s="114" t="s">
        <v>159</v>
      </c>
      <c r="D9" s="176">
        <v>1601744.5154204981</v>
      </c>
      <c r="E9" s="112">
        <v>0.37132952190464819</v>
      </c>
      <c r="F9" s="176">
        <v>76150.787761846746</v>
      </c>
      <c r="G9" s="112">
        <v>0.21488387487940766</v>
      </c>
      <c r="H9" s="207"/>
      <c r="I9" s="202"/>
    </row>
    <row r="10" spans="1:9" ht="15" customHeight="1" x14ac:dyDescent="0.2">
      <c r="A10" s="17"/>
      <c r="B10" s="205"/>
      <c r="C10" s="114" t="s">
        <v>10</v>
      </c>
      <c r="D10" s="176">
        <v>70117.925707496703</v>
      </c>
      <c r="E10" s="112">
        <v>1.6255311367852611E-2</v>
      </c>
      <c r="F10" s="176">
        <v>17059.005909271655</v>
      </c>
      <c r="G10" s="112">
        <v>4.8137457262282017E-2</v>
      </c>
      <c r="H10" s="207"/>
      <c r="I10" s="202"/>
    </row>
    <row r="11" spans="1:9" ht="15" customHeight="1" x14ac:dyDescent="0.2">
      <c r="A11" s="17"/>
      <c r="B11" s="205"/>
      <c r="C11" s="134" t="s">
        <v>12</v>
      </c>
      <c r="D11" s="135">
        <v>4313539.3792681042</v>
      </c>
      <c r="E11" s="135"/>
      <c r="F11" s="135">
        <v>354381.11772966862</v>
      </c>
      <c r="G11" s="135"/>
      <c r="H11" s="207"/>
      <c r="I11" s="202"/>
    </row>
    <row r="12" spans="1:9" ht="15" customHeight="1" x14ac:dyDescent="0.2">
      <c r="A12" s="17"/>
      <c r="B12" s="205"/>
      <c r="C12" s="238"/>
      <c r="D12" s="241"/>
      <c r="E12" s="268"/>
      <c r="F12" s="268"/>
      <c r="G12" s="268"/>
      <c r="H12" s="207"/>
      <c r="I12" s="202"/>
    </row>
    <row r="13" spans="1:9" ht="15" customHeight="1" thickBot="1" x14ac:dyDescent="0.25">
      <c r="A13" s="17"/>
      <c r="B13" s="109" t="s">
        <v>148</v>
      </c>
      <c r="C13" s="277"/>
      <c r="D13" s="277"/>
      <c r="E13" s="277"/>
      <c r="F13" s="277"/>
      <c r="G13" s="277"/>
      <c r="H13" s="278"/>
      <c r="I13" s="202"/>
    </row>
    <row r="14" spans="1:9" x14ac:dyDescent="0.2">
      <c r="B14" s="202"/>
      <c r="C14" s="202"/>
      <c r="D14" s="202"/>
      <c r="E14" s="202"/>
      <c r="F14" s="202"/>
      <c r="G14" s="202"/>
      <c r="H14" s="266"/>
      <c r="I14" s="253"/>
    </row>
    <row r="15" spans="1:9" x14ac:dyDescent="0.2">
      <c r="C15" s="195" t="s">
        <v>245</v>
      </c>
      <c r="D15" s="195"/>
      <c r="E15" s="195"/>
      <c r="F15" s="195"/>
      <c r="G15" s="195"/>
      <c r="H15" s="266"/>
      <c r="I15" s="253"/>
    </row>
    <row r="16" spans="1:9" x14ac:dyDescent="0.2">
      <c r="B16" s="202"/>
      <c r="C16" s="202"/>
      <c r="D16" s="202"/>
      <c r="E16" s="202"/>
      <c r="F16" s="202"/>
      <c r="G16" s="202"/>
      <c r="H16" s="266"/>
      <c r="I16" s="253"/>
    </row>
    <row r="17" spans="2:9" x14ac:dyDescent="0.2">
      <c r="B17" s="202"/>
      <c r="C17" s="202"/>
      <c r="D17" s="202"/>
      <c r="E17" s="202"/>
      <c r="F17" s="202"/>
      <c r="G17" s="202"/>
      <c r="H17" s="253"/>
      <c r="I17" s="253"/>
    </row>
    <row r="18" spans="2:9" x14ac:dyDescent="0.2">
      <c r="B18" s="202"/>
      <c r="C18" s="202"/>
      <c r="D18" s="202"/>
      <c r="E18" s="202"/>
      <c r="F18" s="202"/>
      <c r="G18" s="202"/>
    </row>
    <row r="31" spans="2:9" x14ac:dyDescent="0.2">
      <c r="H31"/>
    </row>
    <row r="32" spans="2:9" x14ac:dyDescent="0.2">
      <c r="H32"/>
    </row>
    <row r="33" spans="8:8" x14ac:dyDescent="0.2">
      <c r="H33"/>
    </row>
    <row r="34" spans="8:8" x14ac:dyDescent="0.2">
      <c r="H34"/>
    </row>
    <row r="35" spans="8:8" x14ac:dyDescent="0.2">
      <c r="H35"/>
    </row>
    <row r="36" spans="8:8" x14ac:dyDescent="0.2">
      <c r="H36"/>
    </row>
  </sheetData>
  <mergeCells count="4">
    <mergeCell ref="C2:G3"/>
    <mergeCell ref="D5:E5"/>
    <mergeCell ref="F5:G5"/>
    <mergeCell ref="C5:C6"/>
  </mergeCells>
  <hyperlinks>
    <hyperlink ref="C15" location="Indice!A1" display="Voltar ao Índice" xr:uid="{9C018B53-0995-4837-81CA-1B38F2B87269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577D8-8FFA-4136-A70E-965CD3676423}">
  <sheetPr>
    <pageSetUpPr fitToPage="1"/>
  </sheetPr>
  <dimension ref="A1:G25"/>
  <sheetViews>
    <sheetView showGridLines="0" workbookViewId="0">
      <selection activeCell="H17" sqref="H17"/>
    </sheetView>
  </sheetViews>
  <sheetFormatPr defaultRowHeight="12.75" x14ac:dyDescent="0.2"/>
  <cols>
    <col min="1" max="1" width="2.7109375" customWidth="1"/>
    <col min="2" max="2" width="2.42578125" customWidth="1"/>
    <col min="3" max="3" width="93.140625" customWidth="1"/>
    <col min="4" max="4" width="2.42578125" style="202" customWidth="1"/>
    <col min="5" max="5" width="2.7109375" style="202" customWidth="1"/>
    <col min="6" max="6" width="9.140625" customWidth="1"/>
    <col min="7" max="7" width="26" customWidth="1"/>
    <col min="8" max="8" width="13.85546875" customWidth="1"/>
    <col min="254" max="254" width="2.42578125" customWidth="1"/>
    <col min="255" max="256" width="7.140625" customWidth="1"/>
    <col min="257" max="257" width="58.42578125" customWidth="1"/>
    <col min="258" max="258" width="14.7109375" customWidth="1"/>
    <col min="259" max="259" width="14.5703125" customWidth="1"/>
    <col min="260" max="260" width="2.42578125" customWidth="1"/>
    <col min="510" max="510" width="2.42578125" customWidth="1"/>
    <col min="511" max="512" width="7.140625" customWidth="1"/>
    <col min="513" max="513" width="58.42578125" customWidth="1"/>
    <col min="514" max="514" width="14.7109375" customWidth="1"/>
    <col min="515" max="515" width="14.5703125" customWidth="1"/>
    <col min="516" max="516" width="2.42578125" customWidth="1"/>
    <col min="766" max="766" width="2.42578125" customWidth="1"/>
    <col min="767" max="768" width="7.140625" customWidth="1"/>
    <col min="769" max="769" width="58.42578125" customWidth="1"/>
    <col min="770" max="770" width="14.7109375" customWidth="1"/>
    <col min="771" max="771" width="14.5703125" customWidth="1"/>
    <col min="772" max="772" width="2.42578125" customWidth="1"/>
    <col min="1022" max="1022" width="2.42578125" customWidth="1"/>
    <col min="1023" max="1024" width="7.140625" customWidth="1"/>
    <col min="1025" max="1025" width="58.42578125" customWidth="1"/>
    <col min="1026" max="1026" width="14.7109375" customWidth="1"/>
    <col min="1027" max="1027" width="14.5703125" customWidth="1"/>
    <col min="1028" max="1028" width="2.42578125" customWidth="1"/>
    <col min="1278" max="1278" width="2.42578125" customWidth="1"/>
    <col min="1279" max="1280" width="7.140625" customWidth="1"/>
    <col min="1281" max="1281" width="58.42578125" customWidth="1"/>
    <col min="1282" max="1282" width="14.7109375" customWidth="1"/>
    <col min="1283" max="1283" width="14.5703125" customWidth="1"/>
    <col min="1284" max="1284" width="2.42578125" customWidth="1"/>
    <col min="1534" max="1534" width="2.42578125" customWidth="1"/>
    <col min="1535" max="1536" width="7.140625" customWidth="1"/>
    <col min="1537" max="1537" width="58.42578125" customWidth="1"/>
    <col min="1538" max="1538" width="14.7109375" customWidth="1"/>
    <col min="1539" max="1539" width="14.5703125" customWidth="1"/>
    <col min="1540" max="1540" width="2.42578125" customWidth="1"/>
    <col min="1790" max="1790" width="2.42578125" customWidth="1"/>
    <col min="1791" max="1792" width="7.140625" customWidth="1"/>
    <col min="1793" max="1793" width="58.42578125" customWidth="1"/>
    <col min="1794" max="1794" width="14.7109375" customWidth="1"/>
    <col min="1795" max="1795" width="14.5703125" customWidth="1"/>
    <col min="1796" max="1796" width="2.42578125" customWidth="1"/>
    <col min="2046" max="2046" width="2.42578125" customWidth="1"/>
    <col min="2047" max="2048" width="7.140625" customWidth="1"/>
    <col min="2049" max="2049" width="58.42578125" customWidth="1"/>
    <col min="2050" max="2050" width="14.7109375" customWidth="1"/>
    <col min="2051" max="2051" width="14.5703125" customWidth="1"/>
    <col min="2052" max="2052" width="2.42578125" customWidth="1"/>
    <col min="2302" max="2302" width="2.42578125" customWidth="1"/>
    <col min="2303" max="2304" width="7.140625" customWidth="1"/>
    <col min="2305" max="2305" width="58.42578125" customWidth="1"/>
    <col min="2306" max="2306" width="14.7109375" customWidth="1"/>
    <col min="2307" max="2307" width="14.5703125" customWidth="1"/>
    <col min="2308" max="2308" width="2.42578125" customWidth="1"/>
    <col min="2558" max="2558" width="2.42578125" customWidth="1"/>
    <col min="2559" max="2560" width="7.140625" customWidth="1"/>
    <col min="2561" max="2561" width="58.42578125" customWidth="1"/>
    <col min="2562" max="2562" width="14.7109375" customWidth="1"/>
    <col min="2563" max="2563" width="14.5703125" customWidth="1"/>
    <col min="2564" max="2564" width="2.42578125" customWidth="1"/>
    <col min="2814" max="2814" width="2.42578125" customWidth="1"/>
    <col min="2815" max="2816" width="7.140625" customWidth="1"/>
    <col min="2817" max="2817" width="58.42578125" customWidth="1"/>
    <col min="2818" max="2818" width="14.7109375" customWidth="1"/>
    <col min="2819" max="2819" width="14.5703125" customWidth="1"/>
    <col min="2820" max="2820" width="2.42578125" customWidth="1"/>
    <col min="3070" max="3070" width="2.42578125" customWidth="1"/>
    <col min="3071" max="3072" width="7.140625" customWidth="1"/>
    <col min="3073" max="3073" width="58.42578125" customWidth="1"/>
    <col min="3074" max="3074" width="14.7109375" customWidth="1"/>
    <col min="3075" max="3075" width="14.5703125" customWidth="1"/>
    <col min="3076" max="3076" width="2.42578125" customWidth="1"/>
    <col min="3326" max="3326" width="2.42578125" customWidth="1"/>
    <col min="3327" max="3328" width="7.140625" customWidth="1"/>
    <col min="3329" max="3329" width="58.42578125" customWidth="1"/>
    <col min="3330" max="3330" width="14.7109375" customWidth="1"/>
    <col min="3331" max="3331" width="14.5703125" customWidth="1"/>
    <col min="3332" max="3332" width="2.42578125" customWidth="1"/>
    <col min="3582" max="3582" width="2.42578125" customWidth="1"/>
    <col min="3583" max="3584" width="7.140625" customWidth="1"/>
    <col min="3585" max="3585" width="58.42578125" customWidth="1"/>
    <col min="3586" max="3586" width="14.7109375" customWidth="1"/>
    <col min="3587" max="3587" width="14.5703125" customWidth="1"/>
    <col min="3588" max="3588" width="2.42578125" customWidth="1"/>
    <col min="3838" max="3838" width="2.42578125" customWidth="1"/>
    <col min="3839" max="3840" width="7.140625" customWidth="1"/>
    <col min="3841" max="3841" width="58.42578125" customWidth="1"/>
    <col min="3842" max="3842" width="14.7109375" customWidth="1"/>
    <col min="3843" max="3843" width="14.5703125" customWidth="1"/>
    <col min="3844" max="3844" width="2.42578125" customWidth="1"/>
    <col min="4094" max="4094" width="2.42578125" customWidth="1"/>
    <col min="4095" max="4096" width="7.140625" customWidth="1"/>
    <col min="4097" max="4097" width="58.42578125" customWidth="1"/>
    <col min="4098" max="4098" width="14.7109375" customWidth="1"/>
    <col min="4099" max="4099" width="14.5703125" customWidth="1"/>
    <col min="4100" max="4100" width="2.42578125" customWidth="1"/>
    <col min="4350" max="4350" width="2.42578125" customWidth="1"/>
    <col min="4351" max="4352" width="7.140625" customWidth="1"/>
    <col min="4353" max="4353" width="58.42578125" customWidth="1"/>
    <col min="4354" max="4354" width="14.7109375" customWidth="1"/>
    <col min="4355" max="4355" width="14.5703125" customWidth="1"/>
    <col min="4356" max="4356" width="2.42578125" customWidth="1"/>
    <col min="4606" max="4606" width="2.42578125" customWidth="1"/>
    <col min="4607" max="4608" width="7.140625" customWidth="1"/>
    <col min="4609" max="4609" width="58.42578125" customWidth="1"/>
    <col min="4610" max="4610" width="14.7109375" customWidth="1"/>
    <col min="4611" max="4611" width="14.5703125" customWidth="1"/>
    <col min="4612" max="4612" width="2.42578125" customWidth="1"/>
    <col min="4862" max="4862" width="2.42578125" customWidth="1"/>
    <col min="4863" max="4864" width="7.140625" customWidth="1"/>
    <col min="4865" max="4865" width="58.42578125" customWidth="1"/>
    <col min="4866" max="4866" width="14.7109375" customWidth="1"/>
    <col min="4867" max="4867" width="14.5703125" customWidth="1"/>
    <col min="4868" max="4868" width="2.42578125" customWidth="1"/>
    <col min="5118" max="5118" width="2.42578125" customWidth="1"/>
    <col min="5119" max="5120" width="7.140625" customWidth="1"/>
    <col min="5121" max="5121" width="58.42578125" customWidth="1"/>
    <col min="5122" max="5122" width="14.7109375" customWidth="1"/>
    <col min="5123" max="5123" width="14.5703125" customWidth="1"/>
    <col min="5124" max="5124" width="2.42578125" customWidth="1"/>
    <col min="5374" max="5374" width="2.42578125" customWidth="1"/>
    <col min="5375" max="5376" width="7.140625" customWidth="1"/>
    <col min="5377" max="5377" width="58.42578125" customWidth="1"/>
    <col min="5378" max="5378" width="14.7109375" customWidth="1"/>
    <col min="5379" max="5379" width="14.5703125" customWidth="1"/>
    <col min="5380" max="5380" width="2.42578125" customWidth="1"/>
    <col min="5630" max="5630" width="2.42578125" customWidth="1"/>
    <col min="5631" max="5632" width="7.140625" customWidth="1"/>
    <col min="5633" max="5633" width="58.42578125" customWidth="1"/>
    <col min="5634" max="5634" width="14.7109375" customWidth="1"/>
    <col min="5635" max="5635" width="14.5703125" customWidth="1"/>
    <col min="5636" max="5636" width="2.42578125" customWidth="1"/>
    <col min="5886" max="5886" width="2.42578125" customWidth="1"/>
    <col min="5887" max="5888" width="7.140625" customWidth="1"/>
    <col min="5889" max="5889" width="58.42578125" customWidth="1"/>
    <col min="5890" max="5890" width="14.7109375" customWidth="1"/>
    <col min="5891" max="5891" width="14.5703125" customWidth="1"/>
    <col min="5892" max="5892" width="2.42578125" customWidth="1"/>
    <col min="6142" max="6142" width="2.42578125" customWidth="1"/>
    <col min="6143" max="6144" width="7.140625" customWidth="1"/>
    <col min="6145" max="6145" width="58.42578125" customWidth="1"/>
    <col min="6146" max="6146" width="14.7109375" customWidth="1"/>
    <col min="6147" max="6147" width="14.5703125" customWidth="1"/>
    <col min="6148" max="6148" width="2.42578125" customWidth="1"/>
    <col min="6398" max="6398" width="2.42578125" customWidth="1"/>
    <col min="6399" max="6400" width="7.140625" customWidth="1"/>
    <col min="6401" max="6401" width="58.42578125" customWidth="1"/>
    <col min="6402" max="6402" width="14.7109375" customWidth="1"/>
    <col min="6403" max="6403" width="14.5703125" customWidth="1"/>
    <col min="6404" max="6404" width="2.42578125" customWidth="1"/>
    <col min="6654" max="6654" width="2.42578125" customWidth="1"/>
    <col min="6655" max="6656" width="7.140625" customWidth="1"/>
    <col min="6657" max="6657" width="58.42578125" customWidth="1"/>
    <col min="6658" max="6658" width="14.7109375" customWidth="1"/>
    <col min="6659" max="6659" width="14.5703125" customWidth="1"/>
    <col min="6660" max="6660" width="2.42578125" customWidth="1"/>
    <col min="6910" max="6910" width="2.42578125" customWidth="1"/>
    <col min="6911" max="6912" width="7.140625" customWidth="1"/>
    <col min="6913" max="6913" width="58.42578125" customWidth="1"/>
    <col min="6914" max="6914" width="14.7109375" customWidth="1"/>
    <col min="6915" max="6915" width="14.5703125" customWidth="1"/>
    <col min="6916" max="6916" width="2.42578125" customWidth="1"/>
    <col min="7166" max="7166" width="2.42578125" customWidth="1"/>
    <col min="7167" max="7168" width="7.140625" customWidth="1"/>
    <col min="7169" max="7169" width="58.42578125" customWidth="1"/>
    <col min="7170" max="7170" width="14.7109375" customWidth="1"/>
    <col min="7171" max="7171" width="14.5703125" customWidth="1"/>
    <col min="7172" max="7172" width="2.42578125" customWidth="1"/>
    <col min="7422" max="7422" width="2.42578125" customWidth="1"/>
    <col min="7423" max="7424" width="7.140625" customWidth="1"/>
    <col min="7425" max="7425" width="58.42578125" customWidth="1"/>
    <col min="7426" max="7426" width="14.7109375" customWidth="1"/>
    <col min="7427" max="7427" width="14.5703125" customWidth="1"/>
    <col min="7428" max="7428" width="2.42578125" customWidth="1"/>
    <col min="7678" max="7678" width="2.42578125" customWidth="1"/>
    <col min="7679" max="7680" width="7.140625" customWidth="1"/>
    <col min="7681" max="7681" width="58.42578125" customWidth="1"/>
    <col min="7682" max="7682" width="14.7109375" customWidth="1"/>
    <col min="7683" max="7683" width="14.5703125" customWidth="1"/>
    <col min="7684" max="7684" width="2.42578125" customWidth="1"/>
    <col min="7934" max="7934" width="2.42578125" customWidth="1"/>
    <col min="7935" max="7936" width="7.140625" customWidth="1"/>
    <col min="7937" max="7937" width="58.42578125" customWidth="1"/>
    <col min="7938" max="7938" width="14.7109375" customWidth="1"/>
    <col min="7939" max="7939" width="14.5703125" customWidth="1"/>
    <col min="7940" max="7940" width="2.42578125" customWidth="1"/>
    <col min="8190" max="8190" width="2.42578125" customWidth="1"/>
    <col min="8191" max="8192" width="7.140625" customWidth="1"/>
    <col min="8193" max="8193" width="58.42578125" customWidth="1"/>
    <col min="8194" max="8194" width="14.7109375" customWidth="1"/>
    <col min="8195" max="8195" width="14.5703125" customWidth="1"/>
    <col min="8196" max="8196" width="2.42578125" customWidth="1"/>
    <col min="8446" max="8446" width="2.42578125" customWidth="1"/>
    <col min="8447" max="8448" width="7.140625" customWidth="1"/>
    <col min="8449" max="8449" width="58.42578125" customWidth="1"/>
    <col min="8450" max="8450" width="14.7109375" customWidth="1"/>
    <col min="8451" max="8451" width="14.5703125" customWidth="1"/>
    <col min="8452" max="8452" width="2.42578125" customWidth="1"/>
    <col min="8702" max="8702" width="2.42578125" customWidth="1"/>
    <col min="8703" max="8704" width="7.140625" customWidth="1"/>
    <col min="8705" max="8705" width="58.42578125" customWidth="1"/>
    <col min="8706" max="8706" width="14.7109375" customWidth="1"/>
    <col min="8707" max="8707" width="14.5703125" customWidth="1"/>
    <col min="8708" max="8708" width="2.42578125" customWidth="1"/>
    <col min="8958" max="8958" width="2.42578125" customWidth="1"/>
    <col min="8959" max="8960" width="7.140625" customWidth="1"/>
    <col min="8961" max="8961" width="58.42578125" customWidth="1"/>
    <col min="8962" max="8962" width="14.7109375" customWidth="1"/>
    <col min="8963" max="8963" width="14.5703125" customWidth="1"/>
    <col min="8964" max="8964" width="2.42578125" customWidth="1"/>
    <col min="9214" max="9214" width="2.42578125" customWidth="1"/>
    <col min="9215" max="9216" width="7.140625" customWidth="1"/>
    <col min="9217" max="9217" width="58.42578125" customWidth="1"/>
    <col min="9218" max="9218" width="14.7109375" customWidth="1"/>
    <col min="9219" max="9219" width="14.5703125" customWidth="1"/>
    <col min="9220" max="9220" width="2.42578125" customWidth="1"/>
    <col min="9470" max="9470" width="2.42578125" customWidth="1"/>
    <col min="9471" max="9472" width="7.140625" customWidth="1"/>
    <col min="9473" max="9473" width="58.42578125" customWidth="1"/>
    <col min="9474" max="9474" width="14.7109375" customWidth="1"/>
    <col min="9475" max="9475" width="14.5703125" customWidth="1"/>
    <col min="9476" max="9476" width="2.42578125" customWidth="1"/>
    <col min="9726" max="9726" width="2.42578125" customWidth="1"/>
    <col min="9727" max="9728" width="7.140625" customWidth="1"/>
    <col min="9729" max="9729" width="58.42578125" customWidth="1"/>
    <col min="9730" max="9730" width="14.7109375" customWidth="1"/>
    <col min="9731" max="9731" width="14.5703125" customWidth="1"/>
    <col min="9732" max="9732" width="2.42578125" customWidth="1"/>
    <col min="9982" max="9982" width="2.42578125" customWidth="1"/>
    <col min="9983" max="9984" width="7.140625" customWidth="1"/>
    <col min="9985" max="9985" width="58.42578125" customWidth="1"/>
    <col min="9986" max="9986" width="14.7109375" customWidth="1"/>
    <col min="9987" max="9987" width="14.5703125" customWidth="1"/>
    <col min="9988" max="9988" width="2.42578125" customWidth="1"/>
    <col min="10238" max="10238" width="2.42578125" customWidth="1"/>
    <col min="10239" max="10240" width="7.140625" customWidth="1"/>
    <col min="10241" max="10241" width="58.42578125" customWidth="1"/>
    <col min="10242" max="10242" width="14.7109375" customWidth="1"/>
    <col min="10243" max="10243" width="14.5703125" customWidth="1"/>
    <col min="10244" max="10244" width="2.42578125" customWidth="1"/>
    <col min="10494" max="10494" width="2.42578125" customWidth="1"/>
    <col min="10495" max="10496" width="7.140625" customWidth="1"/>
    <col min="10497" max="10497" width="58.42578125" customWidth="1"/>
    <col min="10498" max="10498" width="14.7109375" customWidth="1"/>
    <col min="10499" max="10499" width="14.5703125" customWidth="1"/>
    <col min="10500" max="10500" width="2.42578125" customWidth="1"/>
    <col min="10750" max="10750" width="2.42578125" customWidth="1"/>
    <col min="10751" max="10752" width="7.140625" customWidth="1"/>
    <col min="10753" max="10753" width="58.42578125" customWidth="1"/>
    <col min="10754" max="10754" width="14.7109375" customWidth="1"/>
    <col min="10755" max="10755" width="14.5703125" customWidth="1"/>
    <col min="10756" max="10756" width="2.42578125" customWidth="1"/>
    <col min="11006" max="11006" width="2.42578125" customWidth="1"/>
    <col min="11007" max="11008" width="7.140625" customWidth="1"/>
    <col min="11009" max="11009" width="58.42578125" customWidth="1"/>
    <col min="11010" max="11010" width="14.7109375" customWidth="1"/>
    <col min="11011" max="11011" width="14.5703125" customWidth="1"/>
    <col min="11012" max="11012" width="2.42578125" customWidth="1"/>
    <col min="11262" max="11262" width="2.42578125" customWidth="1"/>
    <col min="11263" max="11264" width="7.140625" customWidth="1"/>
    <col min="11265" max="11265" width="58.42578125" customWidth="1"/>
    <col min="11266" max="11266" width="14.7109375" customWidth="1"/>
    <col min="11267" max="11267" width="14.5703125" customWidth="1"/>
    <col min="11268" max="11268" width="2.42578125" customWidth="1"/>
    <col min="11518" max="11518" width="2.42578125" customWidth="1"/>
    <col min="11519" max="11520" width="7.140625" customWidth="1"/>
    <col min="11521" max="11521" width="58.42578125" customWidth="1"/>
    <col min="11522" max="11522" width="14.7109375" customWidth="1"/>
    <col min="11523" max="11523" width="14.5703125" customWidth="1"/>
    <col min="11524" max="11524" width="2.42578125" customWidth="1"/>
    <col min="11774" max="11774" width="2.42578125" customWidth="1"/>
    <col min="11775" max="11776" width="7.140625" customWidth="1"/>
    <col min="11777" max="11777" width="58.42578125" customWidth="1"/>
    <col min="11778" max="11778" width="14.7109375" customWidth="1"/>
    <col min="11779" max="11779" width="14.5703125" customWidth="1"/>
    <col min="11780" max="11780" width="2.42578125" customWidth="1"/>
    <col min="12030" max="12030" width="2.42578125" customWidth="1"/>
    <col min="12031" max="12032" width="7.140625" customWidth="1"/>
    <col min="12033" max="12033" width="58.42578125" customWidth="1"/>
    <col min="12034" max="12034" width="14.7109375" customWidth="1"/>
    <col min="12035" max="12035" width="14.5703125" customWidth="1"/>
    <col min="12036" max="12036" width="2.42578125" customWidth="1"/>
    <col min="12286" max="12286" width="2.42578125" customWidth="1"/>
    <col min="12287" max="12288" width="7.140625" customWidth="1"/>
    <col min="12289" max="12289" width="58.42578125" customWidth="1"/>
    <col min="12290" max="12290" width="14.7109375" customWidth="1"/>
    <col min="12291" max="12291" width="14.5703125" customWidth="1"/>
    <col min="12292" max="12292" width="2.42578125" customWidth="1"/>
    <col min="12542" max="12542" width="2.42578125" customWidth="1"/>
    <col min="12543" max="12544" width="7.140625" customWidth="1"/>
    <col min="12545" max="12545" width="58.42578125" customWidth="1"/>
    <col min="12546" max="12546" width="14.7109375" customWidth="1"/>
    <col min="12547" max="12547" width="14.5703125" customWidth="1"/>
    <col min="12548" max="12548" width="2.42578125" customWidth="1"/>
    <col min="12798" max="12798" width="2.42578125" customWidth="1"/>
    <col min="12799" max="12800" width="7.140625" customWidth="1"/>
    <col min="12801" max="12801" width="58.42578125" customWidth="1"/>
    <col min="12802" max="12802" width="14.7109375" customWidth="1"/>
    <col min="12803" max="12803" width="14.5703125" customWidth="1"/>
    <col min="12804" max="12804" width="2.42578125" customWidth="1"/>
    <col min="13054" max="13054" width="2.42578125" customWidth="1"/>
    <col min="13055" max="13056" width="7.140625" customWidth="1"/>
    <col min="13057" max="13057" width="58.42578125" customWidth="1"/>
    <col min="13058" max="13058" width="14.7109375" customWidth="1"/>
    <col min="13059" max="13059" width="14.5703125" customWidth="1"/>
    <col min="13060" max="13060" width="2.42578125" customWidth="1"/>
    <col min="13310" max="13310" width="2.42578125" customWidth="1"/>
    <col min="13311" max="13312" width="7.140625" customWidth="1"/>
    <col min="13313" max="13313" width="58.42578125" customWidth="1"/>
    <col min="13314" max="13314" width="14.7109375" customWidth="1"/>
    <col min="13315" max="13315" width="14.5703125" customWidth="1"/>
    <col min="13316" max="13316" width="2.42578125" customWidth="1"/>
    <col min="13566" max="13566" width="2.42578125" customWidth="1"/>
    <col min="13567" max="13568" width="7.140625" customWidth="1"/>
    <col min="13569" max="13569" width="58.42578125" customWidth="1"/>
    <col min="13570" max="13570" width="14.7109375" customWidth="1"/>
    <col min="13571" max="13571" width="14.5703125" customWidth="1"/>
    <col min="13572" max="13572" width="2.42578125" customWidth="1"/>
    <col min="13822" max="13822" width="2.42578125" customWidth="1"/>
    <col min="13823" max="13824" width="7.140625" customWidth="1"/>
    <col min="13825" max="13825" width="58.42578125" customWidth="1"/>
    <col min="13826" max="13826" width="14.7109375" customWidth="1"/>
    <col min="13827" max="13827" width="14.5703125" customWidth="1"/>
    <col min="13828" max="13828" width="2.42578125" customWidth="1"/>
    <col min="14078" max="14078" width="2.42578125" customWidth="1"/>
    <col min="14079" max="14080" width="7.140625" customWidth="1"/>
    <col min="14081" max="14081" width="58.42578125" customWidth="1"/>
    <col min="14082" max="14082" width="14.7109375" customWidth="1"/>
    <col min="14083" max="14083" width="14.5703125" customWidth="1"/>
    <col min="14084" max="14084" width="2.42578125" customWidth="1"/>
    <col min="14334" max="14334" width="2.42578125" customWidth="1"/>
    <col min="14335" max="14336" width="7.140625" customWidth="1"/>
    <col min="14337" max="14337" width="58.42578125" customWidth="1"/>
    <col min="14338" max="14338" width="14.7109375" customWidth="1"/>
    <col min="14339" max="14339" width="14.5703125" customWidth="1"/>
    <col min="14340" max="14340" width="2.42578125" customWidth="1"/>
    <col min="14590" max="14590" width="2.42578125" customWidth="1"/>
    <col min="14591" max="14592" width="7.140625" customWidth="1"/>
    <col min="14593" max="14593" width="58.42578125" customWidth="1"/>
    <col min="14594" max="14594" width="14.7109375" customWidth="1"/>
    <col min="14595" max="14595" width="14.5703125" customWidth="1"/>
    <col min="14596" max="14596" width="2.42578125" customWidth="1"/>
    <col min="14846" max="14846" width="2.42578125" customWidth="1"/>
    <col min="14847" max="14848" width="7.140625" customWidth="1"/>
    <col min="14849" max="14849" width="58.42578125" customWidth="1"/>
    <col min="14850" max="14850" width="14.7109375" customWidth="1"/>
    <col min="14851" max="14851" width="14.5703125" customWidth="1"/>
    <col min="14852" max="14852" width="2.42578125" customWidth="1"/>
    <col min="15102" max="15102" width="2.42578125" customWidth="1"/>
    <col min="15103" max="15104" width="7.140625" customWidth="1"/>
    <col min="15105" max="15105" width="58.42578125" customWidth="1"/>
    <col min="15106" max="15106" width="14.7109375" customWidth="1"/>
    <col min="15107" max="15107" width="14.5703125" customWidth="1"/>
    <col min="15108" max="15108" width="2.42578125" customWidth="1"/>
    <col min="15358" max="15358" width="2.42578125" customWidth="1"/>
    <col min="15359" max="15360" width="7.140625" customWidth="1"/>
    <col min="15361" max="15361" width="58.42578125" customWidth="1"/>
    <col min="15362" max="15362" width="14.7109375" customWidth="1"/>
    <col min="15363" max="15363" width="14.5703125" customWidth="1"/>
    <col min="15364" max="15364" width="2.42578125" customWidth="1"/>
    <col min="15614" max="15614" width="2.42578125" customWidth="1"/>
    <col min="15615" max="15616" width="7.140625" customWidth="1"/>
    <col min="15617" max="15617" width="58.42578125" customWidth="1"/>
    <col min="15618" max="15618" width="14.7109375" customWidth="1"/>
    <col min="15619" max="15619" width="14.5703125" customWidth="1"/>
    <col min="15620" max="15620" width="2.42578125" customWidth="1"/>
    <col min="15870" max="15870" width="2.42578125" customWidth="1"/>
    <col min="15871" max="15872" width="7.140625" customWidth="1"/>
    <col min="15873" max="15873" width="58.42578125" customWidth="1"/>
    <col min="15874" max="15874" width="14.7109375" customWidth="1"/>
    <col min="15875" max="15875" width="14.5703125" customWidth="1"/>
    <col min="15876" max="15876" width="2.42578125" customWidth="1"/>
    <col min="16126" max="16126" width="2.42578125" customWidth="1"/>
    <col min="16127" max="16128" width="7.140625" customWidth="1"/>
    <col min="16129" max="16129" width="58.42578125" customWidth="1"/>
    <col min="16130" max="16130" width="14.7109375" customWidth="1"/>
    <col min="16131" max="16131" width="14.5703125" customWidth="1"/>
    <col min="16132" max="16132" width="2.42578125" customWidth="1"/>
  </cols>
  <sheetData>
    <row r="1" spans="1:7" x14ac:dyDescent="0.2">
      <c r="B1" s="202"/>
      <c r="C1" s="202"/>
    </row>
    <row r="2" spans="1:7" ht="15" customHeight="1" thickBot="1" x14ac:dyDescent="0.25">
      <c r="B2" s="202"/>
      <c r="C2" s="305" t="s">
        <v>246</v>
      </c>
      <c r="F2" s="35"/>
    </row>
    <row r="3" spans="1:7" ht="15" customHeight="1" x14ac:dyDescent="0.2">
      <c r="B3" s="203"/>
      <c r="C3" s="305"/>
      <c r="D3" s="204"/>
    </row>
    <row r="4" spans="1:7" ht="15" customHeight="1" x14ac:dyDescent="0.2">
      <c r="A4" s="17"/>
      <c r="B4" s="205"/>
      <c r="C4" s="206"/>
      <c r="D4" s="207"/>
    </row>
    <row r="5" spans="1:7" ht="15" customHeight="1" x14ac:dyDescent="0.2">
      <c r="A5" s="17"/>
      <c r="B5" s="205"/>
      <c r="C5" s="206"/>
      <c r="D5" s="207"/>
    </row>
    <row r="6" spans="1:7" ht="15" customHeight="1" x14ac:dyDescent="0.2">
      <c r="A6" s="17"/>
      <c r="B6" s="205"/>
      <c r="C6" s="208"/>
      <c r="D6" s="207"/>
      <c r="F6" s="209"/>
    </row>
    <row r="7" spans="1:7" ht="15" customHeight="1" x14ac:dyDescent="0.2">
      <c r="A7" s="17"/>
      <c r="B7" s="205"/>
      <c r="C7" s="210"/>
      <c r="D7" s="207"/>
    </row>
    <row r="8" spans="1:7" ht="15" customHeight="1" x14ac:dyDescent="0.2">
      <c r="A8" s="17"/>
      <c r="B8" s="205"/>
      <c r="C8" s="211"/>
      <c r="D8" s="207"/>
    </row>
    <row r="9" spans="1:7" ht="15" customHeight="1" x14ac:dyDescent="0.2">
      <c r="A9" s="17"/>
      <c r="B9" s="205"/>
      <c r="C9" s="211"/>
      <c r="D9" s="207"/>
    </row>
    <row r="10" spans="1:7" ht="15" customHeight="1" x14ac:dyDescent="0.2">
      <c r="A10" s="17"/>
      <c r="B10" s="205"/>
      <c r="C10" s="211"/>
      <c r="D10" s="207"/>
      <c r="G10" s="212"/>
    </row>
    <row r="11" spans="1:7" ht="15" customHeight="1" x14ac:dyDescent="0.2">
      <c r="A11" s="17"/>
      <c r="B11" s="205"/>
      <c r="C11" s="211"/>
      <c r="D11" s="207"/>
    </row>
    <row r="12" spans="1:7" ht="15" customHeight="1" x14ac:dyDescent="0.2">
      <c r="A12" s="17"/>
      <c r="B12" s="205"/>
      <c r="C12" s="211"/>
      <c r="D12" s="207"/>
    </row>
    <row r="13" spans="1:7" ht="15" customHeight="1" x14ac:dyDescent="0.2">
      <c r="A13" s="17"/>
      <c r="B13" s="205"/>
      <c r="C13" s="211"/>
      <c r="D13" s="207"/>
    </row>
    <row r="14" spans="1:7" ht="15" customHeight="1" x14ac:dyDescent="0.2">
      <c r="A14" s="17"/>
      <c r="B14" s="205"/>
      <c r="C14" s="211"/>
      <c r="D14" s="207"/>
    </row>
    <row r="15" spans="1:7" ht="15" customHeight="1" x14ac:dyDescent="0.2">
      <c r="A15" s="17"/>
      <c r="B15" s="205"/>
      <c r="C15" s="211"/>
      <c r="D15" s="207"/>
    </row>
    <row r="16" spans="1:7" ht="15" customHeight="1" x14ac:dyDescent="0.2">
      <c r="A16" s="17"/>
      <c r="B16" s="205"/>
      <c r="C16" s="211"/>
      <c r="D16" s="207"/>
    </row>
    <row r="17" spans="1:4" ht="15" customHeight="1" x14ac:dyDescent="0.2">
      <c r="A17" s="17"/>
      <c r="B17" s="205"/>
      <c r="C17" s="211"/>
      <c r="D17" s="207"/>
    </row>
    <row r="18" spans="1:4" ht="15" customHeight="1" x14ac:dyDescent="0.2">
      <c r="A18" s="17"/>
      <c r="B18" s="205"/>
      <c r="C18" s="211"/>
      <c r="D18" s="207"/>
    </row>
    <row r="19" spans="1:4" ht="15" customHeight="1" x14ac:dyDescent="0.2">
      <c r="A19" s="17"/>
      <c r="B19" s="205"/>
      <c r="C19" s="211"/>
      <c r="D19" s="207"/>
    </row>
    <row r="20" spans="1:4" ht="15" customHeight="1" thickBot="1" x14ac:dyDescent="0.25">
      <c r="A20" s="17"/>
      <c r="B20" s="306" t="s">
        <v>247</v>
      </c>
      <c r="C20" s="307"/>
      <c r="D20" s="213"/>
    </row>
    <row r="21" spans="1:4" x14ac:dyDescent="0.2">
      <c r="B21" s="202"/>
      <c r="C21" s="202"/>
    </row>
    <row r="22" spans="1:4" x14ac:dyDescent="0.2">
      <c r="B22" s="202"/>
      <c r="C22" s="202"/>
    </row>
    <row r="23" spans="1:4" x14ac:dyDescent="0.2">
      <c r="B23" s="202"/>
      <c r="C23" s="202"/>
    </row>
    <row r="24" spans="1:4" x14ac:dyDescent="0.2">
      <c r="B24" s="202"/>
      <c r="C24" s="202"/>
    </row>
    <row r="25" spans="1:4" x14ac:dyDescent="0.2">
      <c r="B25" s="202"/>
      <c r="C25" s="202"/>
    </row>
  </sheetData>
  <mergeCells count="2">
    <mergeCell ref="C2:C3"/>
    <mergeCell ref="B20:C20"/>
  </mergeCells>
  <pageMargins left="0.70866141732283472" right="0.70866141732283472" top="0.74803149606299213" bottom="0.74803149606299213" header="0.31496062992125984" footer="0.31496062992125984"/>
  <pageSetup paperSize="9" scale="86" orientation="portrait" verticalDpi="9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0BC9F-BFD7-4678-AC74-F5323E674BA3}">
  <sheetPr>
    <tabColor theme="0"/>
    <pageSetUpPr fitToPage="1"/>
  </sheetPr>
  <dimension ref="B2:J16"/>
  <sheetViews>
    <sheetView showGridLines="0" workbookViewId="0">
      <selection activeCell="F18" sqref="F18"/>
    </sheetView>
  </sheetViews>
  <sheetFormatPr defaultRowHeight="12.75" x14ac:dyDescent="0.2"/>
  <cols>
    <col min="1" max="1" width="2.7109375" customWidth="1"/>
    <col min="2" max="2" width="2.42578125" customWidth="1"/>
    <col min="3" max="3" width="31.7109375" customWidth="1"/>
    <col min="4" max="4" width="11.5703125" customWidth="1"/>
    <col min="5" max="5" width="10.5703125" customWidth="1"/>
    <col min="6" max="6" width="12.85546875" customWidth="1"/>
    <col min="7" max="7" width="10.7109375" customWidth="1"/>
    <col min="8" max="8" width="2.42578125" customWidth="1"/>
    <col min="9" max="9" width="2.7109375" customWidth="1"/>
  </cols>
  <sheetData>
    <row r="2" spans="2:10" ht="15" customHeight="1" thickBot="1" x14ac:dyDescent="0.25">
      <c r="B2" s="120"/>
      <c r="C2" s="352" t="s">
        <v>162</v>
      </c>
      <c r="D2" s="352"/>
      <c r="E2" s="352"/>
      <c r="F2" s="352"/>
      <c r="G2" s="352"/>
      <c r="H2" s="119"/>
    </row>
    <row r="3" spans="2:10" ht="15" customHeight="1" x14ac:dyDescent="0.2">
      <c r="B3" s="45"/>
      <c r="C3" s="352"/>
      <c r="D3" s="352"/>
      <c r="E3" s="352"/>
      <c r="F3" s="352"/>
      <c r="G3" s="352"/>
      <c r="H3" s="118"/>
      <c r="J3" s="35"/>
    </row>
    <row r="4" spans="2:10" ht="15" customHeight="1" thickBot="1" x14ac:dyDescent="0.25">
      <c r="B4" s="45"/>
      <c r="C4" s="117"/>
      <c r="D4" s="117"/>
      <c r="E4" s="117"/>
      <c r="F4" s="117"/>
      <c r="G4" s="117"/>
      <c r="H4" s="110"/>
    </row>
    <row r="5" spans="2:10" ht="15" customHeight="1" thickBot="1" x14ac:dyDescent="0.25">
      <c r="B5" s="45"/>
      <c r="C5" s="320" t="s">
        <v>160</v>
      </c>
      <c r="D5" s="334" t="s">
        <v>161</v>
      </c>
      <c r="E5" s="335"/>
      <c r="F5" s="335"/>
      <c r="G5" s="340"/>
      <c r="H5" s="110"/>
    </row>
    <row r="6" spans="2:10" ht="15" customHeight="1" thickBot="1" x14ac:dyDescent="0.25">
      <c r="B6" s="45"/>
      <c r="C6" s="320"/>
      <c r="D6" s="337" t="s">
        <v>28</v>
      </c>
      <c r="E6" s="338"/>
      <c r="F6" s="338"/>
      <c r="G6" s="339"/>
      <c r="H6" s="110"/>
    </row>
    <row r="7" spans="2:10" ht="15" customHeight="1" x14ac:dyDescent="0.2">
      <c r="B7" s="45"/>
      <c r="C7" s="320"/>
      <c r="D7" s="289" t="s">
        <v>48</v>
      </c>
      <c r="E7" s="289" t="s">
        <v>21</v>
      </c>
      <c r="F7" s="289" t="s">
        <v>22</v>
      </c>
      <c r="G7" s="289" t="s">
        <v>23</v>
      </c>
      <c r="H7" s="110"/>
      <c r="J7" s="3"/>
    </row>
    <row r="8" spans="2:10" ht="15" customHeight="1" x14ac:dyDescent="0.2">
      <c r="B8" s="45"/>
      <c r="C8" s="115"/>
      <c r="D8" s="115"/>
      <c r="E8" s="115"/>
      <c r="F8" s="115"/>
      <c r="G8" s="115"/>
      <c r="H8" s="110"/>
      <c r="J8" s="4"/>
    </row>
    <row r="9" spans="2:10" ht="15" customHeight="1" x14ac:dyDescent="0.2">
      <c r="B9" s="45"/>
      <c r="C9" s="114" t="s">
        <v>318</v>
      </c>
      <c r="D9" s="113">
        <v>0.61241516672749929</v>
      </c>
      <c r="E9" s="112">
        <v>0.61655262110951758</v>
      </c>
      <c r="F9" s="112">
        <v>0.47792543229792711</v>
      </c>
      <c r="G9" s="112">
        <v>0.5576707883538754</v>
      </c>
      <c r="H9" s="110"/>
      <c r="J9" s="4"/>
    </row>
    <row r="10" spans="2:10" ht="15" customHeight="1" x14ac:dyDescent="0.2">
      <c r="B10" s="45"/>
      <c r="C10" s="114" t="s">
        <v>159</v>
      </c>
      <c r="D10" s="113">
        <v>0.37132952190464819</v>
      </c>
      <c r="E10" s="112">
        <v>0.36696445275489298</v>
      </c>
      <c r="F10" s="112">
        <v>0.51638097330976973</v>
      </c>
      <c r="G10" s="112">
        <v>0.42586199743262088</v>
      </c>
      <c r="H10" s="110"/>
      <c r="J10" s="4"/>
    </row>
    <row r="11" spans="2:10" ht="15" customHeight="1" x14ac:dyDescent="0.2">
      <c r="B11" s="45"/>
      <c r="C11" s="114" t="s">
        <v>10</v>
      </c>
      <c r="D11" s="113">
        <v>1.6255311367852521E-2</v>
      </c>
      <c r="E11" s="112">
        <v>1.6482926135589437E-2</v>
      </c>
      <c r="F11" s="112">
        <v>5.6935943923031029E-3</v>
      </c>
      <c r="G11" s="112">
        <v>1.6467214213503722E-2</v>
      </c>
      <c r="H11" s="110"/>
      <c r="J11" s="4"/>
    </row>
    <row r="12" spans="2:10" ht="15" customHeight="1" x14ac:dyDescent="0.2">
      <c r="B12" s="45"/>
      <c r="C12" s="111"/>
      <c r="D12" s="111"/>
      <c r="E12" s="111"/>
      <c r="F12" s="111"/>
      <c r="G12" s="111"/>
      <c r="H12" s="110"/>
    </row>
    <row r="13" spans="2:10" ht="15" customHeight="1" thickBot="1" x14ac:dyDescent="0.25">
      <c r="B13" s="109" t="s">
        <v>148</v>
      </c>
      <c r="C13" s="108"/>
      <c r="D13" s="108"/>
      <c r="E13" s="108"/>
      <c r="F13" s="108"/>
      <c r="G13" s="108"/>
      <c r="H13" s="107"/>
    </row>
    <row r="15" spans="2:10" x14ac:dyDescent="0.2">
      <c r="C15" s="195" t="s">
        <v>245</v>
      </c>
      <c r="F15" s="39"/>
      <c r="G15" s="40"/>
    </row>
    <row r="16" spans="2:10" x14ac:dyDescent="0.2">
      <c r="G16" s="40"/>
    </row>
  </sheetData>
  <mergeCells count="4">
    <mergeCell ref="C2:G3"/>
    <mergeCell ref="D5:G5"/>
    <mergeCell ref="D6:G6"/>
    <mergeCell ref="C5:C7"/>
  </mergeCells>
  <hyperlinks>
    <hyperlink ref="C15" location="Indice!A1" display="Voltar ao Índice" xr:uid="{9B2D2381-FB6B-48AF-87BC-2CC72388436E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D16F8-D85C-40E8-8268-B7D2CD1D04B7}">
  <sheetPr>
    <tabColor theme="0" tint="-4.9989318521683403E-2"/>
    <pageSetUpPr fitToPage="1"/>
  </sheetPr>
  <dimension ref="B2:K16"/>
  <sheetViews>
    <sheetView showGridLines="0" workbookViewId="0">
      <selection activeCell="G26" sqref="G26"/>
    </sheetView>
  </sheetViews>
  <sheetFormatPr defaultRowHeight="12.75" x14ac:dyDescent="0.2"/>
  <cols>
    <col min="1" max="1" width="2.7109375" customWidth="1"/>
    <col min="2" max="2" width="2.42578125" customWidth="1"/>
    <col min="3" max="3" width="32.5703125" customWidth="1"/>
    <col min="4" max="4" width="11.5703125" customWidth="1"/>
    <col min="5" max="5" width="10.5703125" customWidth="1"/>
    <col min="6" max="6" width="12.85546875" customWidth="1"/>
    <col min="7" max="7" width="10.7109375" customWidth="1"/>
    <col min="8" max="8" width="2.42578125" customWidth="1"/>
    <col min="9" max="9" width="2.7109375" customWidth="1"/>
  </cols>
  <sheetData>
    <row r="2" spans="2:11" ht="15" customHeight="1" thickBot="1" x14ac:dyDescent="0.25">
      <c r="B2" s="120"/>
      <c r="C2" s="305" t="s">
        <v>375</v>
      </c>
      <c r="D2" s="305"/>
      <c r="E2" s="305"/>
      <c r="F2" s="305"/>
      <c r="G2" s="305"/>
      <c r="H2" s="119"/>
    </row>
    <row r="3" spans="2:11" ht="15" customHeight="1" x14ac:dyDescent="0.2">
      <c r="B3" s="45"/>
      <c r="C3" s="305"/>
      <c r="D3" s="305"/>
      <c r="E3" s="305"/>
      <c r="F3" s="305"/>
      <c r="G3" s="305"/>
      <c r="H3" s="118"/>
      <c r="J3" s="35"/>
    </row>
    <row r="4" spans="2:11" ht="15" customHeight="1" thickBot="1" x14ac:dyDescent="0.25">
      <c r="B4" s="45"/>
      <c r="C4" s="117"/>
      <c r="D4" s="117"/>
      <c r="E4" s="117"/>
      <c r="F4" s="117"/>
      <c r="G4" s="117"/>
      <c r="H4" s="110"/>
    </row>
    <row r="5" spans="2:11" ht="15" customHeight="1" thickBot="1" x14ac:dyDescent="0.25">
      <c r="B5" s="45"/>
      <c r="C5" s="320" t="s">
        <v>374</v>
      </c>
      <c r="D5" s="334" t="s">
        <v>163</v>
      </c>
      <c r="E5" s="335"/>
      <c r="F5" s="335"/>
      <c r="G5" s="340"/>
      <c r="H5" s="110"/>
    </row>
    <row r="6" spans="2:11" ht="15" customHeight="1" thickBot="1" x14ac:dyDescent="0.25">
      <c r="B6" s="45"/>
      <c r="C6" s="320"/>
      <c r="D6" s="337" t="s">
        <v>28</v>
      </c>
      <c r="E6" s="338"/>
      <c r="F6" s="338"/>
      <c r="G6" s="339"/>
      <c r="H6" s="110"/>
    </row>
    <row r="7" spans="2:11" ht="15" customHeight="1" x14ac:dyDescent="0.2">
      <c r="B7" s="45"/>
      <c r="C7" s="320"/>
      <c r="D7" s="289" t="s">
        <v>48</v>
      </c>
      <c r="E7" s="289" t="s">
        <v>21</v>
      </c>
      <c r="F7" s="289" t="s">
        <v>22</v>
      </c>
      <c r="G7" s="289" t="s">
        <v>23</v>
      </c>
      <c r="H7" s="110"/>
      <c r="J7" s="3"/>
    </row>
    <row r="8" spans="2:11" ht="15" customHeight="1" x14ac:dyDescent="0.2">
      <c r="B8" s="45"/>
      <c r="C8" s="115"/>
      <c r="D8" s="115"/>
      <c r="E8" s="115"/>
      <c r="F8" s="115"/>
      <c r="G8" s="115"/>
      <c r="H8" s="110"/>
      <c r="J8" s="4"/>
    </row>
    <row r="9" spans="2:11" ht="15" customHeight="1" x14ac:dyDescent="0.2">
      <c r="B9" s="45"/>
      <c r="C9" s="114" t="s">
        <v>61</v>
      </c>
      <c r="D9" s="113">
        <v>0.73697866785831023</v>
      </c>
      <c r="E9" s="112">
        <v>0.73136997437707163</v>
      </c>
      <c r="F9" s="112">
        <v>0.84131562835226692</v>
      </c>
      <c r="G9" s="112">
        <v>0.91943416800574695</v>
      </c>
      <c r="H9" s="110"/>
      <c r="J9" s="4"/>
    </row>
    <row r="10" spans="2:11" ht="15" customHeight="1" x14ac:dyDescent="0.2">
      <c r="B10" s="45"/>
      <c r="C10" s="114" t="s">
        <v>164</v>
      </c>
      <c r="D10" s="113">
        <v>0.21488387487940766</v>
      </c>
      <c r="E10" s="112">
        <v>0.22245109942654118</v>
      </c>
      <c r="F10" s="112">
        <v>1.5359135111918082E-2</v>
      </c>
      <c r="G10" s="112">
        <v>3.3213802596789979E-2</v>
      </c>
      <c r="H10" s="110"/>
      <c r="J10" s="4"/>
    </row>
    <row r="11" spans="2:11" ht="15" customHeight="1" x14ac:dyDescent="0.2">
      <c r="B11" s="45"/>
      <c r="C11" s="114" t="s">
        <v>10</v>
      </c>
      <c r="D11" s="113">
        <v>4.8137457262282135E-2</v>
      </c>
      <c r="E11" s="112">
        <v>4.6178926196387193E-2</v>
      </c>
      <c r="F11" s="112">
        <v>0.14332523653581497</v>
      </c>
      <c r="G11" s="112">
        <v>4.735202939746308E-2</v>
      </c>
      <c r="H11" s="110"/>
      <c r="J11" s="4"/>
    </row>
    <row r="12" spans="2:11" ht="15" customHeight="1" x14ac:dyDescent="0.2">
      <c r="B12" s="45"/>
      <c r="C12" s="111"/>
      <c r="D12" s="111"/>
      <c r="E12" s="111"/>
      <c r="F12" s="111"/>
      <c r="G12" s="111"/>
      <c r="H12" s="110"/>
    </row>
    <row r="13" spans="2:11" ht="15" customHeight="1" thickBot="1" x14ac:dyDescent="0.25">
      <c r="B13" s="109" t="s">
        <v>148</v>
      </c>
      <c r="C13" s="108"/>
      <c r="D13" s="108"/>
      <c r="E13" s="108"/>
      <c r="F13" s="108"/>
      <c r="G13" s="108"/>
      <c r="H13" s="107"/>
    </row>
    <row r="15" spans="2:11" x14ac:dyDescent="0.2">
      <c r="C15" s="195" t="s">
        <v>245</v>
      </c>
      <c r="F15" s="39"/>
      <c r="G15" s="40"/>
      <c r="K15" s="3"/>
    </row>
    <row r="16" spans="2:11" x14ac:dyDescent="0.2">
      <c r="G16" s="40"/>
    </row>
  </sheetData>
  <mergeCells count="4">
    <mergeCell ref="C2:G3"/>
    <mergeCell ref="D5:G5"/>
    <mergeCell ref="D6:G6"/>
    <mergeCell ref="C5:C7"/>
  </mergeCells>
  <hyperlinks>
    <hyperlink ref="C15" location="Indice!A1" display="Voltar ao Índice" xr:uid="{D7BF0B04-9B73-4C40-8CC7-2E58CDBDAFE0}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71ECF-A2A1-4CC6-84B2-A24DA5D006E2}">
  <sheetPr>
    <pageSetUpPr fitToPage="1"/>
  </sheetPr>
  <dimension ref="A1:K26"/>
  <sheetViews>
    <sheetView showGridLines="0" zoomScaleNormal="100" workbookViewId="0">
      <selection activeCell="D15" sqref="D15"/>
    </sheetView>
  </sheetViews>
  <sheetFormatPr defaultRowHeight="12.75" x14ac:dyDescent="0.2"/>
  <cols>
    <col min="1" max="1" width="2.85546875" customWidth="1"/>
    <col min="2" max="2" width="2.42578125" customWidth="1"/>
    <col min="3" max="4" width="15.7109375" customWidth="1"/>
    <col min="5" max="5" width="2" customWidth="1"/>
    <col min="6" max="6" width="10.7109375" customWidth="1"/>
    <col min="7" max="7" width="15.7109375" customWidth="1"/>
    <col min="8" max="8" width="2.28515625" customWidth="1"/>
    <col min="9" max="9" width="10.7109375" customWidth="1"/>
    <col min="10" max="10" width="2.42578125" style="202" customWidth="1"/>
    <col min="11" max="11" width="2.7109375" style="202" customWidth="1"/>
  </cols>
  <sheetData>
    <row r="1" spans="1:11" x14ac:dyDescent="0.2">
      <c r="B1" s="202"/>
      <c r="C1" s="202"/>
      <c r="D1" s="202"/>
      <c r="E1" s="202"/>
      <c r="F1" s="202"/>
      <c r="G1" s="202"/>
      <c r="H1" s="202"/>
      <c r="I1" s="202"/>
    </row>
    <row r="2" spans="1:11" ht="15" customHeight="1" thickBot="1" x14ac:dyDescent="0.25">
      <c r="B2" s="202"/>
      <c r="C2" s="352" t="s">
        <v>323</v>
      </c>
      <c r="D2" s="352"/>
      <c r="E2" s="352"/>
      <c r="F2" s="352"/>
      <c r="G2" s="352"/>
      <c r="H2" s="352"/>
      <c r="I2" s="352"/>
    </row>
    <row r="3" spans="1:11" ht="15" customHeight="1" x14ac:dyDescent="0.2">
      <c r="B3" s="203"/>
      <c r="C3" s="352"/>
      <c r="D3" s="352"/>
      <c r="E3" s="352"/>
      <c r="F3" s="352"/>
      <c r="G3" s="352"/>
      <c r="H3" s="352"/>
      <c r="I3" s="352"/>
      <c r="J3" s="204"/>
    </row>
    <row r="4" spans="1:11" ht="15" customHeight="1" x14ac:dyDescent="0.2">
      <c r="A4" s="17"/>
      <c r="B4" s="205"/>
      <c r="C4" s="206"/>
      <c r="D4" s="206"/>
      <c r="E4" s="206"/>
      <c r="F4" s="206"/>
      <c r="G4" s="206"/>
      <c r="H4" s="206"/>
      <c r="I4" s="206"/>
      <c r="J4" s="207"/>
    </row>
    <row r="5" spans="1:11" ht="15" customHeight="1" thickBot="1" x14ac:dyDescent="0.25">
      <c r="A5" s="17"/>
      <c r="B5" s="205"/>
      <c r="C5" s="373" t="s">
        <v>63</v>
      </c>
      <c r="D5" s="375" t="s">
        <v>42</v>
      </c>
      <c r="E5" s="343"/>
      <c r="F5" s="376"/>
      <c r="G5" s="377" t="s">
        <v>106</v>
      </c>
      <c r="H5" s="378"/>
      <c r="I5" s="378"/>
      <c r="J5" s="207"/>
    </row>
    <row r="6" spans="1:11" ht="15" customHeight="1" x14ac:dyDescent="0.2">
      <c r="A6" s="17"/>
      <c r="B6" s="205"/>
      <c r="C6" s="374"/>
      <c r="D6" s="379" t="s">
        <v>36</v>
      </c>
      <c r="E6" s="380"/>
      <c r="F6" s="300" t="s">
        <v>28</v>
      </c>
      <c r="G6" s="379" t="s">
        <v>37</v>
      </c>
      <c r="H6" s="380"/>
      <c r="I6" s="300" t="s">
        <v>28</v>
      </c>
      <c r="J6" s="207"/>
    </row>
    <row r="7" spans="1:11" ht="15" customHeight="1" x14ac:dyDescent="0.2">
      <c r="A7" s="17"/>
      <c r="B7" s="205"/>
      <c r="C7" s="89"/>
      <c r="D7" s="125"/>
      <c r="E7" s="125"/>
      <c r="F7" s="125"/>
      <c r="G7" s="125"/>
      <c r="H7" s="125"/>
      <c r="I7" s="125"/>
      <c r="J7" s="207"/>
    </row>
    <row r="8" spans="1:11" ht="15" customHeight="1" x14ac:dyDescent="0.2">
      <c r="A8" s="17"/>
      <c r="B8" s="205"/>
      <c r="C8" s="114" t="s">
        <v>60</v>
      </c>
      <c r="D8" s="197">
        <v>653786.39686035411</v>
      </c>
      <c r="E8" s="293"/>
      <c r="F8" s="235">
        <v>29.3</v>
      </c>
      <c r="G8" s="197">
        <v>1179360270.5913918</v>
      </c>
      <c r="H8" s="293"/>
      <c r="I8" s="235">
        <v>33.6</v>
      </c>
      <c r="J8" s="207"/>
    </row>
    <row r="9" spans="1:11" ht="15" customHeight="1" x14ac:dyDescent="0.2">
      <c r="A9" s="17"/>
      <c r="B9" s="205"/>
      <c r="C9" s="114" t="s">
        <v>61</v>
      </c>
      <c r="D9" s="197">
        <v>1570896.4436168361</v>
      </c>
      <c r="E9" s="293"/>
      <c r="F9" s="235">
        <v>70.400000000000006</v>
      </c>
      <c r="G9" s="197">
        <v>2309525122.1655192</v>
      </c>
      <c r="H9" s="293"/>
      <c r="I9" s="235">
        <v>65.900000000000006</v>
      </c>
      <c r="J9" s="207"/>
    </row>
    <row r="10" spans="1:11" ht="15" customHeight="1" x14ac:dyDescent="0.2">
      <c r="A10" s="17"/>
      <c r="B10" s="205"/>
      <c r="C10" s="114" t="s">
        <v>62</v>
      </c>
      <c r="D10" s="128">
        <v>6957.2941964044212</v>
      </c>
      <c r="E10" s="293" t="s">
        <v>47</v>
      </c>
      <c r="F10" s="287">
        <v>0.3</v>
      </c>
      <c r="G10" s="197">
        <v>16424782.968747713</v>
      </c>
      <c r="H10" s="293" t="s">
        <v>47</v>
      </c>
      <c r="I10" s="150">
        <v>0.5</v>
      </c>
      <c r="J10" s="207"/>
    </row>
    <row r="11" spans="1:11" ht="15" customHeight="1" x14ac:dyDescent="0.2">
      <c r="A11" s="17"/>
      <c r="B11" s="205"/>
      <c r="C11" s="211"/>
      <c r="D11" s="211"/>
      <c r="E11" s="211"/>
      <c r="F11" s="211"/>
      <c r="G11" s="211"/>
      <c r="H11" s="211"/>
      <c r="I11" s="211"/>
      <c r="J11" s="207"/>
    </row>
    <row r="12" spans="1:11" ht="15" customHeight="1" thickBot="1" x14ac:dyDescent="0.25">
      <c r="A12" s="17"/>
      <c r="B12" s="245" t="s">
        <v>148</v>
      </c>
      <c r="C12" s="55"/>
      <c r="D12" s="237"/>
      <c r="E12" s="288"/>
      <c r="F12" s="237"/>
      <c r="G12" s="237"/>
      <c r="H12" s="288"/>
      <c r="I12" s="237"/>
      <c r="J12" s="213"/>
    </row>
    <row r="13" spans="1:11" ht="15" customHeight="1" x14ac:dyDescent="0.2">
      <c r="B13" s="202"/>
      <c r="C13" s="202"/>
      <c r="D13" s="202"/>
      <c r="E13" s="202"/>
      <c r="F13" s="202"/>
      <c r="G13" s="202"/>
      <c r="H13" s="202"/>
      <c r="I13" s="202"/>
    </row>
    <row r="14" spans="1:11" x14ac:dyDescent="0.2">
      <c r="C14" s="195" t="s">
        <v>245</v>
      </c>
      <c r="D14" s="195"/>
      <c r="E14" s="195"/>
      <c r="F14" s="195"/>
      <c r="G14" s="195"/>
      <c r="H14" s="195"/>
      <c r="I14" s="195"/>
      <c r="J14"/>
      <c r="K14"/>
    </row>
    <row r="15" spans="1:11" ht="15" customHeight="1" x14ac:dyDescent="0.2">
      <c r="B15" s="202"/>
      <c r="C15" s="202"/>
      <c r="D15" s="202"/>
      <c r="E15" s="202"/>
      <c r="F15" s="202"/>
      <c r="G15" s="202"/>
      <c r="H15" s="202"/>
      <c r="I15" s="202"/>
    </row>
    <row r="16" spans="1:11" ht="15" customHeight="1" x14ac:dyDescent="0.2">
      <c r="B16" s="202"/>
      <c r="C16" s="202"/>
      <c r="D16" s="202"/>
      <c r="E16" s="202"/>
      <c r="F16" s="202"/>
      <c r="G16" s="202"/>
      <c r="H16" s="202"/>
      <c r="I16" s="202"/>
    </row>
    <row r="17" spans="2:9" ht="15" customHeight="1" x14ac:dyDescent="0.2">
      <c r="B17" s="202"/>
      <c r="C17" s="202"/>
      <c r="D17" s="202"/>
      <c r="E17" s="202"/>
      <c r="F17" s="202"/>
      <c r="G17" s="202"/>
      <c r="H17" s="202"/>
      <c r="I17" s="202"/>
    </row>
    <row r="18" spans="2:9" ht="15" customHeight="1" x14ac:dyDescent="0.2"/>
    <row r="19" spans="2:9" ht="15" customHeight="1" x14ac:dyDescent="0.2"/>
    <row r="20" spans="2:9" ht="15" customHeight="1" x14ac:dyDescent="0.2"/>
    <row r="21" spans="2:9" ht="15" customHeight="1" x14ac:dyDescent="0.2"/>
    <row r="22" spans="2:9" ht="15" customHeight="1" x14ac:dyDescent="0.2"/>
    <row r="23" spans="2:9" ht="15" customHeight="1" x14ac:dyDescent="0.2"/>
    <row r="24" spans="2:9" ht="15" customHeight="1" x14ac:dyDescent="0.2"/>
    <row r="25" spans="2:9" ht="15" customHeight="1" x14ac:dyDescent="0.2"/>
    <row r="26" spans="2:9" ht="15" customHeight="1" x14ac:dyDescent="0.2"/>
  </sheetData>
  <mergeCells count="6">
    <mergeCell ref="C2:I3"/>
    <mergeCell ref="C5:C6"/>
    <mergeCell ref="D5:F5"/>
    <mergeCell ref="G5:I5"/>
    <mergeCell ref="D6:E6"/>
    <mergeCell ref="G6:H6"/>
  </mergeCells>
  <hyperlinks>
    <hyperlink ref="C14" location="Indice!A1" display="Voltar ao Índice" xr:uid="{02FB8664-CE29-4EF9-B1B0-520472A71F39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807D3-3207-4837-8BB2-C1948CB8A1E3}">
  <sheetPr>
    <tabColor theme="0"/>
    <pageSetUpPr fitToPage="1"/>
  </sheetPr>
  <dimension ref="A2:V23"/>
  <sheetViews>
    <sheetView showGridLines="0" workbookViewId="0">
      <selection activeCell="D10" sqref="D10"/>
    </sheetView>
  </sheetViews>
  <sheetFormatPr defaultRowHeight="12.75" x14ac:dyDescent="0.2"/>
  <cols>
    <col min="1" max="1" width="2.85546875" customWidth="1"/>
    <col min="2" max="2" width="2.42578125" customWidth="1"/>
    <col min="3" max="3" width="15.140625" customWidth="1"/>
    <col min="4" max="4" width="8.7109375" customWidth="1"/>
    <col min="5" max="5" width="1.7109375" customWidth="1"/>
    <col min="6" max="6" width="8.7109375" customWidth="1"/>
    <col min="7" max="7" width="1.7109375" customWidth="1"/>
    <col min="8" max="10" width="8.7109375" customWidth="1"/>
    <col min="11" max="11" width="1.7109375" customWidth="1"/>
    <col min="12" max="12" width="8.7109375" customWidth="1"/>
    <col min="13" max="13" width="1.7109375" customWidth="1"/>
    <col min="14" max="14" width="8.7109375" customWidth="1"/>
    <col min="15" max="15" width="1.7109375" customWidth="1"/>
    <col min="16" max="16" width="9.7109375" customWidth="1"/>
    <col min="17" max="17" width="8.7109375" customWidth="1"/>
    <col min="18" max="18" width="1.7109375" customWidth="1"/>
    <col min="19" max="19" width="2.42578125" customWidth="1"/>
    <col min="20" max="20" width="2.7109375" customWidth="1"/>
    <col min="21" max="21" width="15.7109375" bestFit="1" customWidth="1"/>
  </cols>
  <sheetData>
    <row r="2" spans="1:22" ht="15" customHeight="1" thickBot="1" x14ac:dyDescent="0.25">
      <c r="B2" s="119"/>
      <c r="C2" s="305" t="s">
        <v>165</v>
      </c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119"/>
    </row>
    <row r="3" spans="1:22" ht="15" customHeight="1" x14ac:dyDescent="0.2">
      <c r="A3" s="121"/>
      <c r="B3" s="122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118"/>
      <c r="U3" s="35"/>
    </row>
    <row r="4" spans="1:22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0"/>
    </row>
    <row r="5" spans="1:22" ht="15" customHeight="1" thickBot="1" x14ac:dyDescent="0.25">
      <c r="A5" s="121"/>
      <c r="B5" s="45"/>
      <c r="C5" s="381" t="s">
        <v>63</v>
      </c>
      <c r="D5" s="384" t="s">
        <v>42</v>
      </c>
      <c r="E5" s="385"/>
      <c r="F5" s="385"/>
      <c r="G5" s="385"/>
      <c r="H5" s="385"/>
      <c r="I5" s="385"/>
      <c r="J5" s="385"/>
      <c r="K5" s="385"/>
      <c r="L5" s="385"/>
      <c r="M5" s="386"/>
      <c r="N5" s="384" t="s">
        <v>106</v>
      </c>
      <c r="O5" s="385"/>
      <c r="P5" s="385"/>
      <c r="Q5" s="385"/>
      <c r="R5" s="386"/>
      <c r="S5" s="110"/>
    </row>
    <row r="6" spans="1:22" ht="15" customHeight="1" thickBot="1" x14ac:dyDescent="0.25">
      <c r="A6" s="121"/>
      <c r="B6" s="45"/>
      <c r="C6" s="382"/>
      <c r="D6" s="387" t="s">
        <v>12</v>
      </c>
      <c r="E6" s="388"/>
      <c r="F6" s="388"/>
      <c r="G6" s="389"/>
      <c r="H6" s="390" t="s">
        <v>119</v>
      </c>
      <c r="I6" s="391"/>
      <c r="J6" s="392" t="s">
        <v>166</v>
      </c>
      <c r="K6" s="393"/>
      <c r="L6" s="393"/>
      <c r="M6" s="394"/>
      <c r="N6" s="395" t="s">
        <v>12</v>
      </c>
      <c r="O6" s="396"/>
      <c r="P6" s="123" t="s">
        <v>119</v>
      </c>
      <c r="Q6" s="397" t="s">
        <v>166</v>
      </c>
      <c r="R6" s="398"/>
      <c r="S6" s="110"/>
    </row>
    <row r="7" spans="1:22" ht="15" customHeight="1" x14ac:dyDescent="0.2">
      <c r="A7" s="121"/>
      <c r="B7" s="45"/>
      <c r="C7" s="383"/>
      <c r="D7" s="399" t="s">
        <v>167</v>
      </c>
      <c r="E7" s="400"/>
      <c r="F7" s="399" t="s">
        <v>36</v>
      </c>
      <c r="G7" s="400"/>
      <c r="H7" s="124" t="s">
        <v>167</v>
      </c>
      <c r="I7" s="124" t="s">
        <v>36</v>
      </c>
      <c r="J7" s="399" t="s">
        <v>167</v>
      </c>
      <c r="K7" s="400"/>
      <c r="L7" s="399" t="s">
        <v>36</v>
      </c>
      <c r="M7" s="400"/>
      <c r="N7" s="401" t="s">
        <v>168</v>
      </c>
      <c r="O7" s="402"/>
      <c r="P7" s="402"/>
      <c r="Q7" s="402"/>
      <c r="R7" s="402"/>
      <c r="S7" s="110"/>
    </row>
    <row r="8" spans="1:22" ht="15" customHeight="1" x14ac:dyDescent="0.2">
      <c r="A8" s="121"/>
      <c r="B8" s="45"/>
      <c r="C8" s="89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10"/>
      <c r="U8" s="4"/>
      <c r="V8" s="4"/>
    </row>
    <row r="9" spans="1:22" ht="15" customHeight="1" x14ac:dyDescent="0.2">
      <c r="A9" s="121"/>
      <c r="B9" s="45"/>
      <c r="C9" s="114" t="s">
        <v>60</v>
      </c>
      <c r="D9" s="126">
        <v>1812814.0676338463</v>
      </c>
      <c r="E9" s="126"/>
      <c r="F9" s="126">
        <v>1570896.4436168361</v>
      </c>
      <c r="G9" s="126"/>
      <c r="H9" s="126">
        <v>1812814.0676338463</v>
      </c>
      <c r="I9" s="126">
        <v>1570896.4436168361</v>
      </c>
      <c r="J9" s="126" t="s">
        <v>53</v>
      </c>
      <c r="K9" s="126"/>
      <c r="L9" s="126" t="s">
        <v>53</v>
      </c>
      <c r="M9" s="126"/>
      <c r="N9" s="126">
        <v>2309525.1221655193</v>
      </c>
      <c r="O9" s="126"/>
      <c r="P9" s="126">
        <v>2309525.1221655193</v>
      </c>
      <c r="Q9" s="126" t="s">
        <v>53</v>
      </c>
      <c r="R9" s="127"/>
      <c r="S9" s="110"/>
      <c r="U9" s="4"/>
      <c r="V9" s="4"/>
    </row>
    <row r="10" spans="1:22" ht="15" customHeight="1" x14ac:dyDescent="0.2">
      <c r="A10" s="121"/>
      <c r="B10" s="45"/>
      <c r="C10" s="114" t="s">
        <v>61</v>
      </c>
      <c r="D10" s="126">
        <v>833941.64233587333</v>
      </c>
      <c r="E10" s="126"/>
      <c r="F10" s="126">
        <v>620813.91222883284</v>
      </c>
      <c r="G10" s="126"/>
      <c r="H10" s="126">
        <v>791883.36746574263</v>
      </c>
      <c r="I10" s="126">
        <v>620813.91222883284</v>
      </c>
      <c r="J10" s="126">
        <v>42058.274870130714</v>
      </c>
      <c r="K10" s="126"/>
      <c r="L10" s="126">
        <v>32972.484631521198</v>
      </c>
      <c r="M10" s="126"/>
      <c r="N10" s="126">
        <v>1179360.2705913917</v>
      </c>
      <c r="O10" s="126"/>
      <c r="P10" s="126">
        <v>1119881.4582700529</v>
      </c>
      <c r="Q10" s="126">
        <v>59478.812321338803</v>
      </c>
      <c r="R10" s="126"/>
      <c r="S10" s="110"/>
      <c r="U10" s="4"/>
      <c r="V10" s="4"/>
    </row>
    <row r="11" spans="1:22" ht="15" customHeight="1" x14ac:dyDescent="0.2">
      <c r="A11" s="121"/>
      <c r="B11" s="45"/>
      <c r="C11" s="114" t="s">
        <v>62</v>
      </c>
      <c r="D11" s="126">
        <v>8874.4234756579372</v>
      </c>
      <c r="E11" s="127" t="s">
        <v>47</v>
      </c>
      <c r="F11" s="126">
        <v>6957.2941964044212</v>
      </c>
      <c r="G11" s="127" t="s">
        <v>47</v>
      </c>
      <c r="H11" s="128" t="s">
        <v>31</v>
      </c>
      <c r="I11" s="128" t="s">
        <v>31</v>
      </c>
      <c r="J11" s="126">
        <v>8874.4234756579372</v>
      </c>
      <c r="K11" s="127" t="s">
        <v>47</v>
      </c>
      <c r="L11" s="126">
        <v>6957.2941964044212</v>
      </c>
      <c r="M11" s="127" t="s">
        <v>47</v>
      </c>
      <c r="N11" s="126">
        <v>16424.782968747713</v>
      </c>
      <c r="O11" s="127" t="s">
        <v>47</v>
      </c>
      <c r="P11" s="128" t="s">
        <v>31</v>
      </c>
      <c r="Q11" s="126">
        <v>16424.782968747713</v>
      </c>
      <c r="R11" s="127" t="s">
        <v>47</v>
      </c>
      <c r="S11" s="110"/>
      <c r="U11" s="4"/>
      <c r="V11" s="4"/>
    </row>
    <row r="12" spans="1:22" ht="15" customHeight="1" thickBot="1" x14ac:dyDescent="0.25">
      <c r="A12" s="121"/>
      <c r="B12" s="45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0"/>
    </row>
    <row r="13" spans="1:22" ht="15" customHeight="1" thickBot="1" x14ac:dyDescent="0.25">
      <c r="A13" s="121"/>
      <c r="B13" s="45"/>
      <c r="C13" s="381" t="s">
        <v>63</v>
      </c>
      <c r="D13" s="403" t="s">
        <v>34</v>
      </c>
      <c r="E13" s="404"/>
      <c r="F13" s="404"/>
      <c r="G13" s="404"/>
      <c r="H13" s="404"/>
      <c r="I13" s="404"/>
      <c r="J13" s="404"/>
      <c r="K13" s="404"/>
      <c r="L13" s="404"/>
      <c r="M13" s="382"/>
      <c r="N13" s="384" t="s">
        <v>35</v>
      </c>
      <c r="O13" s="385"/>
      <c r="P13" s="385"/>
      <c r="Q13" s="385"/>
      <c r="R13" s="386"/>
      <c r="S13" s="110"/>
    </row>
    <row r="14" spans="1:22" ht="15" customHeight="1" thickBot="1" x14ac:dyDescent="0.25">
      <c r="A14" s="121"/>
      <c r="B14" s="45"/>
      <c r="C14" s="382"/>
      <c r="D14" s="387" t="s">
        <v>12</v>
      </c>
      <c r="E14" s="388"/>
      <c r="F14" s="388"/>
      <c r="G14" s="389"/>
      <c r="H14" s="399" t="s">
        <v>119</v>
      </c>
      <c r="I14" s="405"/>
      <c r="J14" s="395" t="s">
        <v>166</v>
      </c>
      <c r="K14" s="406"/>
      <c r="L14" s="406"/>
      <c r="M14" s="396"/>
      <c r="N14" s="395" t="s">
        <v>12</v>
      </c>
      <c r="O14" s="396"/>
      <c r="P14" s="123" t="s">
        <v>119</v>
      </c>
      <c r="Q14" s="397" t="s">
        <v>166</v>
      </c>
      <c r="R14" s="398"/>
      <c r="S14" s="110"/>
    </row>
    <row r="15" spans="1:22" ht="15" customHeight="1" x14ac:dyDescent="0.2">
      <c r="A15" s="121"/>
      <c r="B15" s="45"/>
      <c r="C15" s="383"/>
      <c r="D15" s="399" t="s">
        <v>3</v>
      </c>
      <c r="E15" s="405"/>
      <c r="F15" s="405"/>
      <c r="G15" s="400"/>
      <c r="H15" s="399" t="s">
        <v>3</v>
      </c>
      <c r="I15" s="400"/>
      <c r="J15" s="399" t="s">
        <v>3</v>
      </c>
      <c r="K15" s="405"/>
      <c r="L15" s="405"/>
      <c r="M15" s="400"/>
      <c r="N15" s="407" t="s">
        <v>9</v>
      </c>
      <c r="O15" s="408"/>
      <c r="P15" s="408"/>
      <c r="Q15" s="408"/>
      <c r="R15" s="408"/>
      <c r="S15" s="110"/>
    </row>
    <row r="16" spans="1:22" ht="15" customHeight="1" x14ac:dyDescent="0.2">
      <c r="A16" s="121"/>
      <c r="B16" s="45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0"/>
    </row>
    <row r="17" spans="1:22" ht="15" customHeight="1" x14ac:dyDescent="0.2">
      <c r="A17" s="121"/>
      <c r="B17" s="45"/>
      <c r="C17" s="114" t="s">
        <v>60</v>
      </c>
      <c r="D17" s="409">
        <v>0.852480608534401</v>
      </c>
      <c r="E17" s="410"/>
      <c r="F17" s="410"/>
      <c r="G17" s="410"/>
      <c r="H17" s="411">
        <v>0.852480608534401</v>
      </c>
      <c r="I17" s="411"/>
      <c r="J17" s="411" t="s">
        <v>53</v>
      </c>
      <c r="K17" s="411"/>
      <c r="L17" s="411"/>
      <c r="M17" s="129"/>
      <c r="N17" s="412">
        <v>1253.3132846339124</v>
      </c>
      <c r="O17" s="412"/>
      <c r="P17" s="130">
        <v>1253.3132846339124</v>
      </c>
      <c r="Q17" s="414" t="s">
        <v>53</v>
      </c>
      <c r="R17" s="414"/>
      <c r="S17" s="110"/>
      <c r="U17" s="4"/>
      <c r="V17" s="4"/>
    </row>
    <row r="18" spans="1:22" ht="15" customHeight="1" x14ac:dyDescent="0.2">
      <c r="A18" s="121"/>
      <c r="B18" s="45"/>
      <c r="C18" s="114" t="s">
        <v>61</v>
      </c>
      <c r="D18" s="409">
        <v>0.42409237432384905</v>
      </c>
      <c r="E18" s="410"/>
      <c r="F18" s="410"/>
      <c r="G18" s="410"/>
      <c r="H18" s="411">
        <v>0.4449203392120375</v>
      </c>
      <c r="I18" s="411"/>
      <c r="J18" s="411">
        <v>0.13637262742333667</v>
      </c>
      <c r="K18" s="411"/>
      <c r="L18" s="411"/>
      <c r="M18" s="131"/>
      <c r="N18" s="412">
        <v>765.01698374301282</v>
      </c>
      <c r="O18" s="412"/>
      <c r="P18" s="132">
        <v>802.58838997655164</v>
      </c>
      <c r="Q18" s="413">
        <v>246.00153743119009</v>
      </c>
      <c r="R18" s="413"/>
      <c r="S18" s="110"/>
      <c r="U18" s="4"/>
      <c r="V18" s="4"/>
    </row>
    <row r="19" spans="1:22" ht="15" customHeight="1" x14ac:dyDescent="0.2">
      <c r="A19" s="121"/>
      <c r="B19" s="45"/>
      <c r="C19" s="114" t="s">
        <v>62</v>
      </c>
      <c r="D19" s="409">
        <v>9.7219350857673248E-2</v>
      </c>
      <c r="E19" s="410"/>
      <c r="F19" s="410"/>
      <c r="G19" s="410"/>
      <c r="H19" s="411" t="s">
        <v>31</v>
      </c>
      <c r="I19" s="411"/>
      <c r="J19" s="411">
        <v>9.7219350857673248E-2</v>
      </c>
      <c r="K19" s="411"/>
      <c r="L19" s="411"/>
      <c r="M19" s="127"/>
      <c r="N19" s="412">
        <v>229.51548304872045</v>
      </c>
      <c r="O19" s="412"/>
      <c r="P19" s="128" t="s">
        <v>31</v>
      </c>
      <c r="Q19" s="413">
        <v>229.51548304872045</v>
      </c>
      <c r="R19" s="413"/>
      <c r="S19" s="110"/>
      <c r="U19" s="4"/>
      <c r="V19" s="4"/>
    </row>
    <row r="20" spans="1:22" ht="15" customHeight="1" x14ac:dyDescent="0.2">
      <c r="A20" s="121"/>
      <c r="B20" s="45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0"/>
    </row>
    <row r="21" spans="1:22" ht="15" customHeight="1" thickBot="1" x14ac:dyDescent="0.25">
      <c r="A21" s="121"/>
      <c r="B21" s="109" t="s">
        <v>148</v>
      </c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7"/>
    </row>
    <row r="23" spans="1:22" x14ac:dyDescent="0.2">
      <c r="C23" s="195" t="s">
        <v>245</v>
      </c>
      <c r="F23" s="39"/>
      <c r="G23" s="40"/>
      <c r="K23" s="3"/>
    </row>
  </sheetData>
  <mergeCells count="41">
    <mergeCell ref="D19:G19"/>
    <mergeCell ref="H19:I19"/>
    <mergeCell ref="J19:L19"/>
    <mergeCell ref="N19:O19"/>
    <mergeCell ref="Q19:R19"/>
    <mergeCell ref="D17:G17"/>
    <mergeCell ref="H17:I17"/>
    <mergeCell ref="J17:L17"/>
    <mergeCell ref="N17:O17"/>
    <mergeCell ref="Q17:R17"/>
    <mergeCell ref="D18:G18"/>
    <mergeCell ref="H18:I18"/>
    <mergeCell ref="J18:L18"/>
    <mergeCell ref="N18:O18"/>
    <mergeCell ref="Q18:R18"/>
    <mergeCell ref="C13:C15"/>
    <mergeCell ref="D13:M13"/>
    <mergeCell ref="N13:R13"/>
    <mergeCell ref="D14:G14"/>
    <mergeCell ref="H14:I14"/>
    <mergeCell ref="J14:M14"/>
    <mergeCell ref="N14:O14"/>
    <mergeCell ref="Q14:R14"/>
    <mergeCell ref="D15:G15"/>
    <mergeCell ref="H15:I15"/>
    <mergeCell ref="J15:M15"/>
    <mergeCell ref="N15:R15"/>
    <mergeCell ref="C2:R3"/>
    <mergeCell ref="C5:C7"/>
    <mergeCell ref="D5:M5"/>
    <mergeCell ref="N5:R5"/>
    <mergeCell ref="D6:G6"/>
    <mergeCell ref="H6:I6"/>
    <mergeCell ref="J6:M6"/>
    <mergeCell ref="N6:O6"/>
    <mergeCell ref="Q6:R6"/>
    <mergeCell ref="D7:E7"/>
    <mergeCell ref="F7:G7"/>
    <mergeCell ref="J7:K7"/>
    <mergeCell ref="L7:M7"/>
    <mergeCell ref="N7:R7"/>
  </mergeCells>
  <hyperlinks>
    <hyperlink ref="C23" location="Indice!A1" display="Voltar ao Índice" xr:uid="{ED66F67D-DF49-403E-8DD4-13BB01EC001B}"/>
  </hyperlinks>
  <pageMargins left="0.70866141732283472" right="0.70866141732283472" top="0.74803149606299213" bottom="0.74803149606299213" header="0.31496062992125984" footer="0.31496062992125984"/>
  <pageSetup paperSize="9" scale="77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E6604-F3E5-422D-BD80-EAE2AEAF182C}">
  <sheetPr>
    <tabColor theme="0"/>
    <pageSetUpPr fitToPage="1"/>
  </sheetPr>
  <dimension ref="A2:P35"/>
  <sheetViews>
    <sheetView showGridLines="0" zoomScaleNormal="100" workbookViewId="0">
      <selection activeCell="A12" sqref="A12"/>
    </sheetView>
  </sheetViews>
  <sheetFormatPr defaultRowHeight="12.75" x14ac:dyDescent="0.2"/>
  <cols>
    <col min="1" max="1" width="2.85546875" customWidth="1"/>
    <col min="2" max="2" width="2.42578125" customWidth="1"/>
    <col min="3" max="3" width="20" customWidth="1"/>
    <col min="4" max="4" width="12.140625" customWidth="1"/>
    <col min="5" max="5" width="1.7109375" customWidth="1"/>
    <col min="6" max="6" width="10.7109375" customWidth="1"/>
    <col min="7" max="7" width="1.7109375" customWidth="1"/>
    <col min="8" max="8" width="13" customWidth="1"/>
    <col min="9" max="9" width="1.7109375" customWidth="1"/>
    <col min="10" max="10" width="12" customWidth="1"/>
    <col min="11" max="11" width="1.7109375" customWidth="1"/>
    <col min="12" max="12" width="12" customWidth="1"/>
    <col min="13" max="13" width="1.7109375" customWidth="1"/>
    <col min="14" max="14" width="2.42578125" customWidth="1"/>
    <col min="15" max="15" width="2.7109375" customWidth="1"/>
  </cols>
  <sheetData>
    <row r="2" spans="1:16" ht="15" customHeight="1" thickBot="1" x14ac:dyDescent="0.25">
      <c r="B2" s="119"/>
      <c r="C2" s="352" t="s">
        <v>169</v>
      </c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21"/>
    </row>
    <row r="3" spans="1:16" ht="15" customHeight="1" x14ac:dyDescent="0.2">
      <c r="A3" s="121"/>
      <c r="B3" s="44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7"/>
      <c r="P3" s="35"/>
    </row>
    <row r="4" spans="1:16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7"/>
    </row>
    <row r="5" spans="1:16" ht="15" customHeight="1" x14ac:dyDescent="0.2">
      <c r="A5" s="121"/>
      <c r="B5" s="45"/>
      <c r="C5" s="333" t="s">
        <v>63</v>
      </c>
      <c r="D5" s="312" t="s">
        <v>32</v>
      </c>
      <c r="E5" s="315"/>
      <c r="F5" s="315"/>
      <c r="G5" s="316"/>
      <c r="H5" s="312" t="s">
        <v>33</v>
      </c>
      <c r="I5" s="316"/>
      <c r="J5" s="312" t="s">
        <v>34</v>
      </c>
      <c r="K5" s="316"/>
      <c r="L5" s="312" t="s">
        <v>35</v>
      </c>
      <c r="M5" s="315"/>
      <c r="N5" s="7"/>
    </row>
    <row r="6" spans="1:16" ht="15" customHeight="1" thickBot="1" x14ac:dyDescent="0.25">
      <c r="A6" s="121"/>
      <c r="B6" s="45"/>
      <c r="C6" s="320"/>
      <c r="D6" s="317"/>
      <c r="E6" s="318"/>
      <c r="F6" s="318"/>
      <c r="G6" s="319"/>
      <c r="H6" s="317"/>
      <c r="I6" s="319"/>
      <c r="J6" s="317"/>
      <c r="K6" s="319"/>
      <c r="L6" s="317"/>
      <c r="M6" s="318"/>
      <c r="N6" s="7"/>
    </row>
    <row r="7" spans="1:16" ht="15" customHeight="1" x14ac:dyDescent="0.2">
      <c r="A7" s="121"/>
      <c r="B7" s="45"/>
      <c r="C7" s="321"/>
      <c r="D7" s="312" t="s">
        <v>59</v>
      </c>
      <c r="E7" s="316"/>
      <c r="F7" s="312" t="s">
        <v>36</v>
      </c>
      <c r="G7" s="316"/>
      <c r="H7" s="312" t="s">
        <v>37</v>
      </c>
      <c r="I7" s="316"/>
      <c r="J7" s="366" t="s">
        <v>3</v>
      </c>
      <c r="K7" s="367"/>
      <c r="L7" s="366" t="s">
        <v>9</v>
      </c>
      <c r="M7" s="415"/>
      <c r="N7" s="7"/>
    </row>
    <row r="8" spans="1:16" ht="9.9499999999999993" customHeight="1" x14ac:dyDescent="0.2">
      <c r="A8" s="121"/>
      <c r="B8" s="45"/>
      <c r="C8" s="89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7"/>
      <c r="P8" s="3"/>
    </row>
    <row r="9" spans="1:16" ht="15" customHeight="1" x14ac:dyDescent="0.2">
      <c r="A9" s="121"/>
      <c r="B9" s="45"/>
      <c r="C9" s="134" t="s">
        <v>48</v>
      </c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7"/>
      <c r="P9" s="4"/>
    </row>
    <row r="10" spans="1:16" ht="12.95" customHeight="1" x14ac:dyDescent="0.2">
      <c r="A10" s="121"/>
      <c r="B10" s="45"/>
      <c r="C10" s="114" t="s">
        <v>60</v>
      </c>
      <c r="D10" s="293">
        <v>1812814067.6338463</v>
      </c>
      <c r="E10" s="293"/>
      <c r="F10" s="293">
        <v>1570896.4436168361</v>
      </c>
      <c r="G10" s="293"/>
      <c r="H10" s="293">
        <v>2309525122.1655192</v>
      </c>
      <c r="I10" s="293"/>
      <c r="J10" s="291">
        <v>0.852480608534401</v>
      </c>
      <c r="K10" s="291"/>
      <c r="L10" s="293">
        <v>1253.3132846339124</v>
      </c>
      <c r="M10" s="293"/>
      <c r="N10" s="7"/>
      <c r="P10" s="4"/>
    </row>
    <row r="11" spans="1:16" ht="12.95" customHeight="1" x14ac:dyDescent="0.2">
      <c r="A11" s="121"/>
      <c r="B11" s="45"/>
      <c r="C11" s="114" t="s">
        <v>61</v>
      </c>
      <c r="D11" s="293">
        <v>833941642.33587337</v>
      </c>
      <c r="E11" s="293"/>
      <c r="F11" s="293">
        <v>653786.39686035411</v>
      </c>
      <c r="G11" s="293"/>
      <c r="H11" s="293">
        <v>1179360270.5913918</v>
      </c>
      <c r="I11" s="293"/>
      <c r="J11" s="291">
        <v>0.42409237432384905</v>
      </c>
      <c r="K11" s="291"/>
      <c r="L11" s="293">
        <v>765.01698374301282</v>
      </c>
      <c r="M11" s="293"/>
      <c r="N11" s="7"/>
      <c r="P11" s="4"/>
    </row>
    <row r="12" spans="1:16" ht="12.95" customHeight="1" x14ac:dyDescent="0.2">
      <c r="A12" s="121"/>
      <c r="B12" s="45"/>
      <c r="C12" s="114" t="s">
        <v>62</v>
      </c>
      <c r="D12" s="293">
        <v>8874423.475657938</v>
      </c>
      <c r="E12" s="127" t="s">
        <v>47</v>
      </c>
      <c r="F12" s="293">
        <v>6957.2941964044212</v>
      </c>
      <c r="G12" s="127" t="s">
        <v>47</v>
      </c>
      <c r="H12" s="293">
        <v>16424782.968747713</v>
      </c>
      <c r="I12" s="127" t="s">
        <v>47</v>
      </c>
      <c r="J12" s="291">
        <v>9.7219350857673248E-2</v>
      </c>
      <c r="K12" s="291"/>
      <c r="L12" s="293">
        <v>229.51548304872045</v>
      </c>
      <c r="M12" s="293"/>
      <c r="N12" s="7"/>
      <c r="P12" s="133"/>
    </row>
    <row r="13" spans="1:16" ht="12.95" customHeight="1" x14ac:dyDescent="0.2">
      <c r="A13" s="121"/>
      <c r="B13" s="45"/>
      <c r="C13" s="134" t="s">
        <v>12</v>
      </c>
      <c r="D13" s="135" t="s">
        <v>170</v>
      </c>
      <c r="E13" s="135"/>
      <c r="F13" s="136">
        <v>2231640.1346735945</v>
      </c>
      <c r="G13" s="135"/>
      <c r="H13" s="136">
        <v>3505310175.7256589</v>
      </c>
      <c r="I13" s="135"/>
      <c r="J13" s="137">
        <v>0.5225942875527323</v>
      </c>
      <c r="K13" s="137"/>
      <c r="L13" s="135">
        <v>820.85594602492915</v>
      </c>
      <c r="M13" s="135"/>
      <c r="N13" s="7"/>
      <c r="P13" s="138"/>
    </row>
    <row r="14" spans="1:16" ht="9.9499999999999993" customHeight="1" x14ac:dyDescent="0.2">
      <c r="A14" s="121"/>
      <c r="B14" s="45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7"/>
    </row>
    <row r="15" spans="1:16" ht="15" customHeight="1" x14ac:dyDescent="0.2">
      <c r="A15" s="121"/>
      <c r="B15" s="45"/>
      <c r="C15" s="134" t="s">
        <v>21</v>
      </c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7"/>
      <c r="P15" s="4"/>
    </row>
    <row r="16" spans="1:16" ht="12.95" customHeight="1" x14ac:dyDescent="0.2">
      <c r="A16" s="121"/>
      <c r="B16" s="45"/>
      <c r="C16" s="114" t="s">
        <v>60</v>
      </c>
      <c r="D16" s="293">
        <v>1744702914.4941547</v>
      </c>
      <c r="E16" s="293"/>
      <c r="F16" s="293">
        <v>1511874.6331906638</v>
      </c>
      <c r="G16" s="293"/>
      <c r="H16" s="293">
        <v>2222751513.0655522</v>
      </c>
      <c r="I16" s="293"/>
      <c r="J16" s="291">
        <v>0.85173019373498504</v>
      </c>
      <c r="K16" s="291"/>
      <c r="L16" s="293">
        <v>1252.2100280581285</v>
      </c>
      <c r="M16" s="293"/>
      <c r="N16" s="7"/>
      <c r="P16" s="4"/>
    </row>
    <row r="17" spans="1:16" ht="12.95" customHeight="1" x14ac:dyDescent="0.2">
      <c r="A17" s="121"/>
      <c r="B17" s="45"/>
      <c r="C17" s="114" t="s">
        <v>61</v>
      </c>
      <c r="D17" s="293">
        <v>783232570.0305742</v>
      </c>
      <c r="E17" s="293"/>
      <c r="F17" s="293">
        <v>614031.93445246748</v>
      </c>
      <c r="G17" s="293"/>
      <c r="H17" s="293">
        <v>1107647500.5372376</v>
      </c>
      <c r="I17" s="293"/>
      <c r="J17" s="291">
        <v>0.4182332760500419</v>
      </c>
      <c r="K17" s="291"/>
      <c r="L17" s="293">
        <v>754.4478012717924</v>
      </c>
      <c r="M17" s="293"/>
      <c r="N17" s="7"/>
      <c r="P17" s="4"/>
    </row>
    <row r="18" spans="1:16" ht="12.95" customHeight="1" x14ac:dyDescent="0.2">
      <c r="A18" s="121"/>
      <c r="B18" s="45"/>
      <c r="C18" s="114" t="s">
        <v>62</v>
      </c>
      <c r="D18" s="293">
        <v>8847388.7083714642</v>
      </c>
      <c r="E18" s="127" t="s">
        <v>47</v>
      </c>
      <c r="F18" s="293">
        <v>6936.0997120461707</v>
      </c>
      <c r="G18" s="127" t="s">
        <v>47</v>
      </c>
      <c r="H18" s="293">
        <v>16374747.021453908</v>
      </c>
      <c r="I18" s="127" t="s">
        <v>47</v>
      </c>
      <c r="J18" s="291">
        <v>9.7361746387965173E-2</v>
      </c>
      <c r="K18" s="291"/>
      <c r="L18" s="293">
        <v>229.85165047455288</v>
      </c>
      <c r="M18" s="293"/>
      <c r="N18" s="7"/>
      <c r="P18" s="133"/>
    </row>
    <row r="19" spans="1:16" ht="12.95" customHeight="1" x14ac:dyDescent="0.2">
      <c r="A19" s="121"/>
      <c r="B19" s="45"/>
      <c r="C19" s="134" t="s">
        <v>12</v>
      </c>
      <c r="D19" s="135" t="s">
        <v>170</v>
      </c>
      <c r="E19" s="135"/>
      <c r="F19" s="136">
        <v>2132842.6673551775</v>
      </c>
      <c r="G19" s="135"/>
      <c r="H19" s="136">
        <v>3346773760.6242437</v>
      </c>
      <c r="I19" s="135"/>
      <c r="J19" s="137">
        <v>0.52185267392451762</v>
      </c>
      <c r="K19" s="137"/>
      <c r="L19" s="135">
        <v>818.8709194232049</v>
      </c>
      <c r="M19" s="135"/>
      <c r="N19" s="7"/>
      <c r="P19" s="138"/>
    </row>
    <row r="20" spans="1:16" ht="9.9499999999999993" customHeight="1" x14ac:dyDescent="0.2">
      <c r="A20" s="121"/>
      <c r="B20" s="45"/>
      <c r="C20" s="139"/>
      <c r="D20" s="140"/>
      <c r="E20" s="140"/>
      <c r="F20" s="141"/>
      <c r="G20" s="140"/>
      <c r="H20" s="141"/>
      <c r="I20" s="140"/>
      <c r="J20" s="142"/>
      <c r="K20" s="142"/>
      <c r="L20" s="143"/>
      <c r="M20" s="143"/>
      <c r="N20" s="7"/>
      <c r="P20" s="138"/>
    </row>
    <row r="21" spans="1:16" ht="15" customHeight="1" x14ac:dyDescent="0.2">
      <c r="A21" s="121"/>
      <c r="B21" s="45"/>
      <c r="C21" s="134" t="s">
        <v>22</v>
      </c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7"/>
      <c r="P21" s="4"/>
    </row>
    <row r="22" spans="1:16" ht="12.95" customHeight="1" x14ac:dyDescent="0.2">
      <c r="A22" s="121"/>
      <c r="B22" s="45"/>
      <c r="C22" s="114" t="s">
        <v>60</v>
      </c>
      <c r="D22" s="293">
        <v>30868081.048461825</v>
      </c>
      <c r="E22" s="293"/>
      <c r="F22" s="293">
        <v>26748.776725677464</v>
      </c>
      <c r="G22" s="293"/>
      <c r="H22" s="293">
        <v>39325935.255740345</v>
      </c>
      <c r="I22" s="293"/>
      <c r="J22" s="291">
        <v>0.84242395324308716</v>
      </c>
      <c r="K22" s="291"/>
      <c r="L22" s="293">
        <v>1238.5280337444449</v>
      </c>
      <c r="M22" s="293"/>
      <c r="N22" s="7"/>
      <c r="P22" s="4"/>
    </row>
    <row r="23" spans="1:16" ht="12.95" customHeight="1" x14ac:dyDescent="0.2">
      <c r="A23" s="121"/>
      <c r="B23" s="45"/>
      <c r="C23" s="114" t="s">
        <v>61</v>
      </c>
      <c r="D23" s="293">
        <v>26678305.476758566</v>
      </c>
      <c r="E23" s="293"/>
      <c r="F23" s="293">
        <v>20915.028494242084</v>
      </c>
      <c r="G23" s="293"/>
      <c r="H23" s="293">
        <v>37728459.605231956</v>
      </c>
      <c r="I23" s="293"/>
      <c r="J23" s="291">
        <v>0.53123543912503224</v>
      </c>
      <c r="K23" s="291"/>
      <c r="L23" s="293">
        <v>958.29153717931604</v>
      </c>
      <c r="M23" s="293"/>
      <c r="N23" s="7"/>
      <c r="P23" s="4"/>
    </row>
    <row r="24" spans="1:16" ht="12.95" customHeight="1" x14ac:dyDescent="0.2">
      <c r="A24" s="121"/>
      <c r="B24" s="45"/>
      <c r="C24" s="114" t="s">
        <v>62</v>
      </c>
      <c r="D24" s="293">
        <v>14919.280596136326</v>
      </c>
      <c r="E24" s="127" t="s">
        <v>47</v>
      </c>
      <c r="F24" s="293">
        <v>11.696289295945853</v>
      </c>
      <c r="G24" s="127" t="s">
        <v>47</v>
      </c>
      <c r="H24" s="293">
        <v>27612.60452732912</v>
      </c>
      <c r="I24" s="127" t="s">
        <v>47</v>
      </c>
      <c r="J24" s="291">
        <v>0.10776006276204902</v>
      </c>
      <c r="K24" s="127" t="s">
        <v>47</v>
      </c>
      <c r="L24" s="293">
        <v>254.4</v>
      </c>
      <c r="M24" s="127" t="s">
        <v>47</v>
      </c>
      <c r="N24" s="7"/>
      <c r="P24" s="133"/>
    </row>
    <row r="25" spans="1:16" ht="12.95" customHeight="1" x14ac:dyDescent="0.2">
      <c r="A25" s="121"/>
      <c r="B25" s="45"/>
      <c r="C25" s="134" t="s">
        <v>12</v>
      </c>
      <c r="D25" s="135" t="s">
        <v>170</v>
      </c>
      <c r="E25" s="135"/>
      <c r="F25" s="136">
        <v>47675.501509215501</v>
      </c>
      <c r="G25" s="135"/>
      <c r="H25" s="136">
        <v>77082007.465499625</v>
      </c>
      <c r="I25" s="135"/>
      <c r="J25" s="137">
        <v>0.54115849941759553</v>
      </c>
      <c r="K25" s="137"/>
      <c r="L25" s="135">
        <v>874.94797478035105</v>
      </c>
      <c r="M25" s="135"/>
      <c r="N25" s="7"/>
      <c r="P25" s="138"/>
    </row>
    <row r="26" spans="1:16" ht="9.9499999999999993" customHeight="1" x14ac:dyDescent="0.2">
      <c r="A26" s="121"/>
      <c r="B26" s="45"/>
      <c r="C26" s="139"/>
      <c r="D26" s="140"/>
      <c r="E26" s="140"/>
      <c r="F26" s="141"/>
      <c r="G26" s="140"/>
      <c r="H26" s="141"/>
      <c r="I26" s="140"/>
      <c r="J26" s="142"/>
      <c r="K26" s="142"/>
      <c r="L26" s="143"/>
      <c r="M26" s="143"/>
      <c r="N26" s="7"/>
      <c r="P26" s="138"/>
    </row>
    <row r="27" spans="1:16" ht="15" customHeight="1" x14ac:dyDescent="0.2">
      <c r="A27" s="121"/>
      <c r="B27" s="45"/>
      <c r="C27" s="134" t="s">
        <v>23</v>
      </c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7"/>
      <c r="P27" s="4"/>
    </row>
    <row r="28" spans="1:16" ht="12.95" customHeight="1" x14ac:dyDescent="0.2">
      <c r="A28" s="121"/>
      <c r="B28" s="45"/>
      <c r="C28" s="114" t="s">
        <v>60</v>
      </c>
      <c r="D28" s="293">
        <v>37243072.091229886</v>
      </c>
      <c r="E28" s="293"/>
      <c r="F28" s="293">
        <v>32273.033700494947</v>
      </c>
      <c r="G28" s="293"/>
      <c r="H28" s="293">
        <v>47447673.844226845</v>
      </c>
      <c r="I28" s="293"/>
      <c r="J28" s="291">
        <v>0.89845284815905624</v>
      </c>
      <c r="K28" s="291"/>
      <c r="L28" s="293">
        <v>1320.9014714725683</v>
      </c>
      <c r="M28" s="293"/>
      <c r="N28" s="7"/>
      <c r="P28" s="4"/>
    </row>
    <row r="29" spans="1:16" ht="12.95" customHeight="1" x14ac:dyDescent="0.2">
      <c r="A29" s="121"/>
      <c r="B29" s="45"/>
      <c r="C29" s="114" t="s">
        <v>61</v>
      </c>
      <c r="D29" s="293">
        <v>24030766.828540552</v>
      </c>
      <c r="E29" s="293"/>
      <c r="F29" s="293">
        <v>18839.433913644501</v>
      </c>
      <c r="G29" s="293"/>
      <c r="H29" s="293">
        <v>33984310.448922038</v>
      </c>
      <c r="I29" s="293"/>
      <c r="J29" s="291">
        <v>0.55270189879449394</v>
      </c>
      <c r="K29" s="291"/>
      <c r="L29" s="293">
        <v>997.0147192552854</v>
      </c>
      <c r="M29" s="293"/>
      <c r="N29" s="7"/>
      <c r="P29" s="4"/>
    </row>
    <row r="30" spans="1:16" ht="12.95" customHeight="1" x14ac:dyDescent="0.2">
      <c r="A30" s="121"/>
      <c r="B30" s="45"/>
      <c r="C30" s="114" t="s">
        <v>62</v>
      </c>
      <c r="D30" s="293">
        <v>12115.486690336611</v>
      </c>
      <c r="E30" s="127" t="s">
        <v>47</v>
      </c>
      <c r="F30" s="293">
        <v>9.4981950623045552</v>
      </c>
      <c r="G30" s="127" t="s">
        <v>47</v>
      </c>
      <c r="H30" s="293">
        <v>22423.342766474991</v>
      </c>
      <c r="I30" s="127" t="s">
        <v>47</v>
      </c>
      <c r="J30" s="291">
        <v>4.4423221067206073E-2</v>
      </c>
      <c r="K30" s="127" t="s">
        <v>47</v>
      </c>
      <c r="L30" s="293">
        <v>104.87435836458447</v>
      </c>
      <c r="M30" s="127" t="s">
        <v>47</v>
      </c>
      <c r="N30" s="7"/>
      <c r="P30" s="133"/>
    </row>
    <row r="31" spans="1:16" ht="12.95" customHeight="1" x14ac:dyDescent="0.2">
      <c r="A31" s="121"/>
      <c r="B31" s="45"/>
      <c r="C31" s="134" t="s">
        <v>12</v>
      </c>
      <c r="D31" s="135" t="s">
        <v>170</v>
      </c>
      <c r="E31" s="135"/>
      <c r="F31" s="136">
        <v>51121.965809201749</v>
      </c>
      <c r="G31" s="135"/>
      <c r="H31" s="136">
        <v>81454407.635915354</v>
      </c>
      <c r="I31" s="135"/>
      <c r="J31" s="137">
        <v>0.53726045989112081</v>
      </c>
      <c r="K31" s="137"/>
      <c r="L31" s="135">
        <v>856.03579232380923</v>
      </c>
      <c r="M31" s="135"/>
      <c r="N31" s="7"/>
      <c r="P31" s="138"/>
    </row>
    <row r="32" spans="1:16" ht="9" customHeight="1" x14ac:dyDescent="0.2">
      <c r="A32" s="121"/>
      <c r="B32" s="45"/>
      <c r="C32" s="144"/>
      <c r="D32" s="145"/>
      <c r="E32" s="145"/>
      <c r="F32" s="146"/>
      <c r="G32" s="146"/>
      <c r="H32" s="146"/>
      <c r="I32" s="146"/>
      <c r="J32" s="147"/>
      <c r="K32" s="147"/>
      <c r="L32" s="147"/>
      <c r="M32" s="148"/>
      <c r="N32" s="7"/>
      <c r="P32" s="138"/>
    </row>
    <row r="33" spans="1:14" ht="13.5" thickBot="1" x14ac:dyDescent="0.25">
      <c r="A33" s="121"/>
      <c r="B33" s="109" t="s">
        <v>148</v>
      </c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8"/>
    </row>
    <row r="35" spans="1:14" x14ac:dyDescent="0.2">
      <c r="C35" s="195" t="s">
        <v>245</v>
      </c>
      <c r="F35" s="39"/>
      <c r="G35" s="40"/>
      <c r="K35" s="3"/>
    </row>
  </sheetData>
  <mergeCells count="11">
    <mergeCell ref="L7:M7"/>
    <mergeCell ref="C2:M3"/>
    <mergeCell ref="C5:C7"/>
    <mergeCell ref="D5:G6"/>
    <mergeCell ref="H5:I6"/>
    <mergeCell ref="J5:K6"/>
    <mergeCell ref="L5:M6"/>
    <mergeCell ref="D7:E7"/>
    <mergeCell ref="F7:G7"/>
    <mergeCell ref="H7:I7"/>
    <mergeCell ref="J7:K7"/>
  </mergeCells>
  <hyperlinks>
    <hyperlink ref="C35" location="Indice!A1" display="Voltar ao Índice" xr:uid="{72A829BA-5246-4AEB-8006-A16789E809EF}"/>
  </hyperlinks>
  <pageMargins left="0.70866141732283472" right="0.70866141732283472" top="0.74803149606299213" bottom="0.74803149606299213" header="0.31496062992125984" footer="0.31496062992125984"/>
  <pageSetup paperSize="9" scale="90" orientation="portrait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pageSetUpPr fitToPage="1"/>
  </sheetPr>
  <dimension ref="B2:K22"/>
  <sheetViews>
    <sheetView showGridLines="0" workbookViewId="0">
      <selection activeCell="J18" sqref="J18"/>
    </sheetView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43.140625" style="10" customWidth="1"/>
    <col min="4" max="4" width="37.42578125" style="10" customWidth="1"/>
    <col min="5" max="5" width="2.42578125" style="10" customWidth="1"/>
    <col min="6" max="6" width="2.7109375" style="10" customWidth="1"/>
    <col min="7" max="16384" width="9.140625" style="10"/>
  </cols>
  <sheetData>
    <row r="2" spans="2:7" ht="15" customHeight="1" thickBot="1" x14ac:dyDescent="0.25">
      <c r="B2" s="9"/>
      <c r="C2" s="314" t="s">
        <v>327</v>
      </c>
      <c r="D2" s="314"/>
      <c r="E2" s="32"/>
    </row>
    <row r="3" spans="2:7" ht="15" customHeight="1" x14ac:dyDescent="0.2">
      <c r="B3" s="36"/>
      <c r="C3" s="314"/>
      <c r="D3" s="314"/>
      <c r="E3" s="30"/>
      <c r="G3" s="35"/>
    </row>
    <row r="4" spans="2:7" ht="15" customHeight="1" thickBot="1" x14ac:dyDescent="0.25">
      <c r="B4" s="37"/>
      <c r="C4" s="12"/>
      <c r="D4" s="12"/>
      <c r="E4" s="30"/>
    </row>
    <row r="5" spans="2:7" ht="15" customHeight="1" x14ac:dyDescent="0.2">
      <c r="B5" s="70"/>
      <c r="C5" s="309" t="s">
        <v>65</v>
      </c>
      <c r="D5" s="309" t="s">
        <v>64</v>
      </c>
      <c r="E5" s="78"/>
    </row>
    <row r="6" spans="2:7" ht="15" customHeight="1" thickBot="1" x14ac:dyDescent="0.25">
      <c r="B6" s="70"/>
      <c r="C6" s="311"/>
      <c r="D6" s="311"/>
      <c r="E6" s="78"/>
    </row>
    <row r="7" spans="2:7" ht="15" customHeight="1" x14ac:dyDescent="0.2">
      <c r="B7" s="70"/>
      <c r="C7" s="311"/>
      <c r="D7" s="309" t="s">
        <v>37</v>
      </c>
      <c r="E7" s="78"/>
    </row>
    <row r="8" spans="2:7" ht="15" customHeight="1" x14ac:dyDescent="0.2">
      <c r="B8" s="70"/>
      <c r="C8" s="310"/>
      <c r="D8" s="311"/>
      <c r="E8" s="78"/>
    </row>
    <row r="9" spans="2:7" ht="15" customHeight="1" x14ac:dyDescent="0.2">
      <c r="B9" s="70"/>
      <c r="C9" s="49"/>
      <c r="D9" s="50"/>
      <c r="E9" s="78"/>
      <c r="G9" s="14"/>
    </row>
    <row r="10" spans="2:7" ht="15" customHeight="1" x14ac:dyDescent="0.2">
      <c r="B10" s="70"/>
      <c r="C10" s="51"/>
      <c r="D10" s="51"/>
      <c r="E10" s="78"/>
      <c r="G10" s="15"/>
    </row>
    <row r="11" spans="2:7" ht="15" customHeight="1" x14ac:dyDescent="0.2">
      <c r="B11" s="70"/>
      <c r="C11" s="114" t="s">
        <v>172</v>
      </c>
      <c r="D11" s="185">
        <v>51.488788001863497</v>
      </c>
      <c r="E11" s="78"/>
      <c r="G11" s="15"/>
    </row>
    <row r="12" spans="2:7" ht="15" customHeight="1" x14ac:dyDescent="0.2">
      <c r="B12" s="70"/>
      <c r="C12" s="114" t="s">
        <v>173</v>
      </c>
      <c r="D12" s="185">
        <v>71.704000485988004</v>
      </c>
      <c r="E12" s="78"/>
      <c r="G12" s="15"/>
    </row>
    <row r="13" spans="2:7" ht="15" customHeight="1" x14ac:dyDescent="0.2">
      <c r="B13" s="70"/>
      <c r="C13" s="114" t="s">
        <v>174</v>
      </c>
      <c r="D13" s="185">
        <v>95.684025236837599</v>
      </c>
      <c r="E13" s="78"/>
      <c r="G13" s="15"/>
    </row>
    <row r="14" spans="2:7" ht="15" customHeight="1" x14ac:dyDescent="0.2">
      <c r="B14" s="70"/>
      <c r="C14" s="114" t="s">
        <v>175</v>
      </c>
      <c r="D14" s="185">
        <v>119.897058474581</v>
      </c>
      <c r="E14" s="78"/>
      <c r="G14" s="15"/>
    </row>
    <row r="15" spans="2:7" ht="15" customHeight="1" x14ac:dyDescent="0.2">
      <c r="B15" s="70"/>
      <c r="C15" s="114" t="s">
        <v>176</v>
      </c>
      <c r="D15" s="185">
        <v>132.52953000281201</v>
      </c>
      <c r="E15" s="78"/>
      <c r="G15" s="15"/>
    </row>
    <row r="16" spans="2:7" ht="15" customHeight="1" x14ac:dyDescent="0.2">
      <c r="B16" s="70"/>
      <c r="C16" s="114" t="s">
        <v>177</v>
      </c>
      <c r="D16" s="185">
        <v>157.41164802725601</v>
      </c>
      <c r="E16" s="78"/>
      <c r="G16" s="15"/>
    </row>
    <row r="17" spans="2:11" ht="15" customHeight="1" x14ac:dyDescent="0.2">
      <c r="B17" s="70"/>
      <c r="C17" s="114" t="s">
        <v>178</v>
      </c>
      <c r="D17" s="185">
        <v>174.25266536435899</v>
      </c>
      <c r="E17" s="78"/>
      <c r="G17" s="15"/>
    </row>
    <row r="18" spans="2:11" ht="15" customHeight="1" x14ac:dyDescent="0.2">
      <c r="B18" s="70"/>
      <c r="C18" s="114" t="s">
        <v>179</v>
      </c>
      <c r="D18" s="185">
        <v>213.69792161801499</v>
      </c>
      <c r="E18" s="78"/>
      <c r="G18" s="15"/>
    </row>
    <row r="19" spans="2:11" ht="15" customHeight="1" x14ac:dyDescent="0.2">
      <c r="B19" s="70"/>
      <c r="C19" s="48"/>
      <c r="D19" s="48"/>
      <c r="E19" s="78"/>
    </row>
    <row r="20" spans="2:11" ht="15" customHeight="1" thickBot="1" x14ac:dyDescent="0.25">
      <c r="B20" s="151" t="s">
        <v>148</v>
      </c>
      <c r="C20" s="79"/>
      <c r="D20" s="79"/>
      <c r="E20" s="80"/>
    </row>
    <row r="22" spans="2:11" customFormat="1" x14ac:dyDescent="0.2">
      <c r="C22" s="195" t="s">
        <v>245</v>
      </c>
      <c r="F22" s="39"/>
      <c r="G22" s="40"/>
      <c r="K22" s="3"/>
    </row>
  </sheetData>
  <mergeCells count="4">
    <mergeCell ref="C2:D3"/>
    <mergeCell ref="D5:D6"/>
    <mergeCell ref="D7:D8"/>
    <mergeCell ref="C5:C8"/>
  </mergeCells>
  <hyperlinks>
    <hyperlink ref="C22" location="Indice!A1" display="Voltar ao Índice" xr:uid="{ADFDEEF8-9238-48CF-9725-C33867E5B11A}"/>
  </hyperlinks>
  <pageMargins left="0.78740157480314965" right="0.78740157480314965" top="0.78740157480314965" bottom="0.78740157480314965" header="0" footer="0"/>
  <pageSetup paperSize="9" scale="95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A6D3F-D96A-4D50-8231-F4A88B7B2880}">
  <sheetPr>
    <tabColor theme="0"/>
    <pageSetUpPr fitToPage="1"/>
  </sheetPr>
  <dimension ref="A2:L21"/>
  <sheetViews>
    <sheetView showGridLines="0" workbookViewId="0">
      <selection activeCell="B19" sqref="B19"/>
    </sheetView>
  </sheetViews>
  <sheetFormatPr defaultRowHeight="12.75" x14ac:dyDescent="0.2"/>
  <cols>
    <col min="1" max="1" width="2.85546875" customWidth="1"/>
    <col min="2" max="2" width="2.42578125" customWidth="1"/>
    <col min="3" max="3" width="28.85546875" customWidth="1"/>
    <col min="4" max="6" width="12.140625" customWidth="1"/>
    <col min="7" max="7" width="2.28515625" customWidth="1"/>
    <col min="8" max="8" width="12.140625" customWidth="1"/>
    <col min="9" max="9" width="2" customWidth="1"/>
    <col min="10" max="10" width="2.42578125" customWidth="1"/>
    <col min="11" max="11" width="2.7109375" customWidth="1"/>
  </cols>
  <sheetData>
    <row r="2" spans="1:12" ht="15" customHeight="1" thickBot="1" x14ac:dyDescent="0.25">
      <c r="B2" s="119"/>
      <c r="C2" s="352" t="s">
        <v>171</v>
      </c>
      <c r="D2" s="352"/>
      <c r="E2" s="352"/>
      <c r="F2" s="352"/>
      <c r="G2" s="352"/>
      <c r="H2" s="352"/>
      <c r="I2" s="290"/>
      <c r="J2" s="120"/>
    </row>
    <row r="3" spans="1:12" ht="15" customHeight="1" x14ac:dyDescent="0.2">
      <c r="A3" s="121"/>
      <c r="B3" s="122"/>
      <c r="C3" s="352"/>
      <c r="D3" s="352"/>
      <c r="E3" s="352"/>
      <c r="F3" s="352"/>
      <c r="G3" s="352"/>
      <c r="H3" s="352"/>
      <c r="I3" s="290"/>
      <c r="J3" s="110"/>
      <c r="L3" s="35"/>
    </row>
    <row r="4" spans="1:12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0"/>
    </row>
    <row r="5" spans="1:12" ht="15" customHeight="1" x14ac:dyDescent="0.2">
      <c r="A5" s="121"/>
      <c r="B5" s="45"/>
      <c r="C5" s="309" t="s">
        <v>65</v>
      </c>
      <c r="D5" s="313" t="s">
        <v>64</v>
      </c>
      <c r="E5" s="343"/>
      <c r="F5" s="343"/>
      <c r="G5" s="343"/>
      <c r="H5" s="343"/>
      <c r="I5" s="343"/>
      <c r="J5" s="110"/>
    </row>
    <row r="6" spans="1:12" ht="15" customHeight="1" thickBot="1" x14ac:dyDescent="0.25">
      <c r="A6" s="121"/>
      <c r="B6" s="45"/>
      <c r="C6" s="311"/>
      <c r="D6" s="317"/>
      <c r="E6" s="318"/>
      <c r="F6" s="318"/>
      <c r="G6" s="318"/>
      <c r="H6" s="318"/>
      <c r="I6" s="318"/>
      <c r="J6" s="110"/>
    </row>
    <row r="7" spans="1:12" ht="15" customHeight="1" thickBot="1" x14ac:dyDescent="0.25">
      <c r="A7" s="121"/>
      <c r="B7" s="45"/>
      <c r="C7" s="311"/>
      <c r="D7" s="313" t="s">
        <v>37</v>
      </c>
      <c r="E7" s="343"/>
      <c r="F7" s="343"/>
      <c r="G7" s="343"/>
      <c r="H7" s="343"/>
      <c r="I7" s="343"/>
      <c r="J7" s="110"/>
    </row>
    <row r="8" spans="1:12" ht="15" customHeight="1" x14ac:dyDescent="0.2">
      <c r="A8" s="121"/>
      <c r="B8" s="45"/>
      <c r="C8" s="310"/>
      <c r="D8" s="289" t="s">
        <v>48</v>
      </c>
      <c r="E8" s="289" t="s">
        <v>21</v>
      </c>
      <c r="F8" s="329" t="s">
        <v>22</v>
      </c>
      <c r="G8" s="330"/>
      <c r="H8" s="329" t="s">
        <v>23</v>
      </c>
      <c r="I8" s="330"/>
      <c r="J8" s="110"/>
    </row>
    <row r="9" spans="1:12" ht="15" customHeight="1" x14ac:dyDescent="0.2">
      <c r="A9" s="121"/>
      <c r="B9" s="45"/>
      <c r="C9" s="89"/>
      <c r="D9" s="125"/>
      <c r="E9" s="125"/>
      <c r="F9" s="125"/>
      <c r="G9" s="125"/>
      <c r="H9" s="125"/>
      <c r="I9" s="125"/>
      <c r="J9" s="110"/>
      <c r="L9" s="3"/>
    </row>
    <row r="10" spans="1:12" ht="15" customHeight="1" x14ac:dyDescent="0.2">
      <c r="A10" s="121"/>
      <c r="B10" s="45"/>
      <c r="C10" s="114" t="s">
        <v>172</v>
      </c>
      <c r="D10" s="150">
        <v>51.488788001863497</v>
      </c>
      <c r="E10" s="150">
        <v>50.536877452883999</v>
      </c>
      <c r="F10" s="150">
        <v>53.008403046969597</v>
      </c>
      <c r="G10" s="150"/>
      <c r="H10" s="150">
        <v>82.411880777912799</v>
      </c>
      <c r="I10" s="299"/>
      <c r="J10" s="110"/>
      <c r="L10" s="4"/>
    </row>
    <row r="11" spans="1:12" ht="15" customHeight="1" x14ac:dyDescent="0.2">
      <c r="A11" s="121"/>
      <c r="B11" s="45"/>
      <c r="C11" s="114" t="s">
        <v>173</v>
      </c>
      <c r="D11" s="150">
        <v>71.704000485988004</v>
      </c>
      <c r="E11" s="150">
        <v>70.657365211505194</v>
      </c>
      <c r="F11" s="150">
        <v>82.613816414823006</v>
      </c>
      <c r="G11" s="150"/>
      <c r="H11" s="150">
        <v>97.237028369764104</v>
      </c>
      <c r="I11" s="299"/>
      <c r="J11" s="110"/>
      <c r="L11" s="4"/>
    </row>
    <row r="12" spans="1:12" ht="15" customHeight="1" x14ac:dyDescent="0.2">
      <c r="A12" s="121"/>
      <c r="B12" s="45"/>
      <c r="C12" s="114" t="s">
        <v>174</v>
      </c>
      <c r="D12" s="150">
        <v>95.684025236837599</v>
      </c>
      <c r="E12" s="150">
        <v>95.216030556010097</v>
      </c>
      <c r="F12" s="150">
        <v>108.223072700768</v>
      </c>
      <c r="G12" s="150"/>
      <c r="H12" s="150">
        <v>105.501287751652</v>
      </c>
      <c r="I12" s="299"/>
      <c r="J12" s="110"/>
      <c r="L12" s="4"/>
    </row>
    <row r="13" spans="1:12" ht="15" customHeight="1" x14ac:dyDescent="0.2">
      <c r="A13" s="121"/>
      <c r="B13" s="45"/>
      <c r="C13" s="114" t="s">
        <v>175</v>
      </c>
      <c r="D13" s="150">
        <v>119.897058474581</v>
      </c>
      <c r="E13" s="150">
        <v>119.113575660517</v>
      </c>
      <c r="F13" s="150">
        <v>132.73953774624101</v>
      </c>
      <c r="G13" s="150"/>
      <c r="H13" s="150">
        <v>152.585641444955</v>
      </c>
      <c r="I13" s="299"/>
      <c r="J13" s="110"/>
      <c r="L13" s="4"/>
    </row>
    <row r="14" spans="1:12" ht="15" customHeight="1" x14ac:dyDescent="0.2">
      <c r="A14" s="121"/>
      <c r="B14" s="45"/>
      <c r="C14" s="114" t="s">
        <v>176</v>
      </c>
      <c r="D14" s="150">
        <v>132.52953000281201</v>
      </c>
      <c r="E14" s="150">
        <v>132.20954119622999</v>
      </c>
      <c r="F14" s="150">
        <v>139.63918599412401</v>
      </c>
      <c r="G14" s="150"/>
      <c r="H14" s="150">
        <v>139.70870066753201</v>
      </c>
      <c r="I14" s="299"/>
      <c r="J14" s="110"/>
      <c r="L14" s="4"/>
    </row>
    <row r="15" spans="1:12" ht="15" customHeight="1" x14ac:dyDescent="0.2">
      <c r="A15" s="121"/>
      <c r="B15" s="45"/>
      <c r="C15" s="114" t="s">
        <v>177</v>
      </c>
      <c r="D15" s="150">
        <v>157.41164802725601</v>
      </c>
      <c r="E15" s="150">
        <v>157.533234836178</v>
      </c>
      <c r="F15" s="150">
        <v>131.420418454387</v>
      </c>
      <c r="G15" s="150"/>
      <c r="H15" s="150">
        <v>174.51940509802901</v>
      </c>
      <c r="J15" s="110"/>
      <c r="L15" s="4"/>
    </row>
    <row r="16" spans="1:12" ht="15" customHeight="1" x14ac:dyDescent="0.2">
      <c r="A16" s="121"/>
      <c r="B16" s="45"/>
      <c r="C16" s="114" t="s">
        <v>178</v>
      </c>
      <c r="D16" s="150">
        <v>174.25266536435899</v>
      </c>
      <c r="E16" s="150">
        <v>174.94113495459899</v>
      </c>
      <c r="F16" s="150">
        <v>133.29261046686199</v>
      </c>
      <c r="G16" s="150"/>
      <c r="H16" s="150">
        <v>174.81824747726</v>
      </c>
      <c r="I16" s="299" t="s">
        <v>47</v>
      </c>
      <c r="J16" s="110"/>
      <c r="L16" s="4"/>
    </row>
    <row r="17" spans="1:12" ht="15" customHeight="1" x14ac:dyDescent="0.2">
      <c r="A17" s="121"/>
      <c r="B17" s="45"/>
      <c r="C17" s="114" t="s">
        <v>179</v>
      </c>
      <c r="D17" s="150">
        <v>213.69792161801499</v>
      </c>
      <c r="E17" s="150">
        <v>214.77445491087801</v>
      </c>
      <c r="F17" s="150">
        <v>225.33269481444501</v>
      </c>
      <c r="G17" s="150" t="s">
        <v>47</v>
      </c>
      <c r="H17" s="150">
        <v>115.407383881423</v>
      </c>
      <c r="J17" s="110"/>
      <c r="L17" s="4"/>
    </row>
    <row r="18" spans="1:12" ht="15" customHeight="1" x14ac:dyDescent="0.2">
      <c r="A18" s="121"/>
      <c r="B18" s="45"/>
      <c r="C18" s="111"/>
      <c r="D18" s="111"/>
      <c r="E18" s="111"/>
      <c r="F18" s="111"/>
      <c r="G18" s="111"/>
      <c r="H18" s="111"/>
      <c r="I18" s="111"/>
      <c r="J18" s="110"/>
    </row>
    <row r="19" spans="1:12" ht="15" customHeight="1" thickBot="1" x14ac:dyDescent="0.25">
      <c r="A19" s="121"/>
      <c r="B19" s="151" t="s">
        <v>148</v>
      </c>
      <c r="C19" s="152"/>
      <c r="D19" s="108"/>
      <c r="E19" s="108"/>
      <c r="F19" s="108"/>
      <c r="G19" s="108"/>
      <c r="H19" s="108"/>
      <c r="I19" s="108"/>
      <c r="J19" s="107"/>
    </row>
    <row r="21" spans="1:12" x14ac:dyDescent="0.2">
      <c r="C21" s="195" t="s">
        <v>245</v>
      </c>
      <c r="F21" s="39"/>
      <c r="G21" s="39"/>
      <c r="H21" s="40"/>
      <c r="I21" s="40"/>
    </row>
  </sheetData>
  <mergeCells count="6">
    <mergeCell ref="C2:H3"/>
    <mergeCell ref="C5:C8"/>
    <mergeCell ref="F8:G8"/>
    <mergeCell ref="H8:I8"/>
    <mergeCell ref="D7:I7"/>
    <mergeCell ref="D5:I6"/>
  </mergeCells>
  <hyperlinks>
    <hyperlink ref="C21" location="Indice!A1" display="Voltar ao Índice" xr:uid="{A34F44AD-2A33-479C-9170-E599A199CDDA}"/>
  </hyperlink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>
    <pageSetUpPr fitToPage="1"/>
  </sheetPr>
  <dimension ref="B2:L23"/>
  <sheetViews>
    <sheetView showGridLines="0" workbookViewId="0">
      <selection activeCell="C16" sqref="C16"/>
    </sheetView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43.5703125" style="10" customWidth="1"/>
    <col min="4" max="4" width="10.85546875" style="10" customWidth="1"/>
    <col min="5" max="5" width="2.42578125" style="10" customWidth="1"/>
    <col min="6" max="6" width="10.85546875" style="10" customWidth="1"/>
    <col min="7" max="7" width="17.7109375" style="10" customWidth="1"/>
    <col min="8" max="8" width="2.42578125" style="10" customWidth="1"/>
    <col min="9" max="9" width="2.7109375" style="10" customWidth="1"/>
    <col min="10" max="10" width="12.5703125" style="10" bestFit="1" customWidth="1"/>
    <col min="11" max="16384" width="9.140625" style="10"/>
  </cols>
  <sheetData>
    <row r="2" spans="2:10" ht="15" customHeight="1" thickBot="1" x14ac:dyDescent="0.25">
      <c r="B2" s="9"/>
      <c r="C2" s="314" t="s">
        <v>330</v>
      </c>
      <c r="D2" s="314"/>
      <c r="E2" s="314"/>
      <c r="F2" s="314"/>
      <c r="G2" s="314"/>
      <c r="H2" s="9"/>
    </row>
    <row r="3" spans="2:10" ht="15" customHeight="1" x14ac:dyDescent="0.2">
      <c r="B3" s="36"/>
      <c r="C3" s="314"/>
      <c r="D3" s="314"/>
      <c r="E3" s="314"/>
      <c r="F3" s="314"/>
      <c r="G3" s="314"/>
      <c r="H3" s="29"/>
      <c r="J3" s="35"/>
    </row>
    <row r="4" spans="2:10" ht="15" customHeight="1" thickBot="1" x14ac:dyDescent="0.25">
      <c r="B4" s="37"/>
      <c r="C4" s="12"/>
      <c r="D4" s="12"/>
      <c r="E4" s="12"/>
      <c r="F4" s="12"/>
      <c r="G4" s="12"/>
      <c r="H4" s="30"/>
    </row>
    <row r="5" spans="2:10" ht="15" customHeight="1" x14ac:dyDescent="0.2">
      <c r="B5" s="70"/>
      <c r="C5" s="309" t="s">
        <v>66</v>
      </c>
      <c r="D5" s="312" t="s">
        <v>102</v>
      </c>
      <c r="E5" s="315"/>
      <c r="F5" s="316"/>
      <c r="G5" s="312" t="s">
        <v>103</v>
      </c>
      <c r="H5" s="78"/>
    </row>
    <row r="6" spans="2:10" ht="15" customHeight="1" thickBot="1" x14ac:dyDescent="0.25">
      <c r="B6" s="70"/>
      <c r="C6" s="311"/>
      <c r="D6" s="317"/>
      <c r="E6" s="318"/>
      <c r="F6" s="319"/>
      <c r="G6" s="313"/>
      <c r="H6" s="78"/>
    </row>
    <row r="7" spans="2:10" ht="15" customHeight="1" x14ac:dyDescent="0.2">
      <c r="B7" s="70"/>
      <c r="C7" s="311"/>
      <c r="D7" s="312" t="s">
        <v>69</v>
      </c>
      <c r="E7" s="316"/>
      <c r="F7" s="309" t="s">
        <v>28</v>
      </c>
      <c r="G7" s="312" t="s">
        <v>109</v>
      </c>
      <c r="H7" s="78"/>
    </row>
    <row r="8" spans="2:10" ht="15" customHeight="1" x14ac:dyDescent="0.2">
      <c r="B8" s="70"/>
      <c r="C8" s="310"/>
      <c r="D8" s="313"/>
      <c r="E8" s="320"/>
      <c r="F8" s="311"/>
      <c r="G8" s="313"/>
      <c r="H8" s="78"/>
    </row>
    <row r="9" spans="2:10" ht="15" customHeight="1" x14ac:dyDescent="0.2">
      <c r="B9" s="70"/>
      <c r="C9" s="49"/>
      <c r="D9" s="50"/>
      <c r="E9" s="50"/>
      <c r="F9" s="50"/>
      <c r="G9" s="50"/>
      <c r="H9" s="78"/>
      <c r="J9" s="14"/>
    </row>
    <row r="10" spans="2:10" ht="15" customHeight="1" x14ac:dyDescent="0.2">
      <c r="B10" s="70"/>
      <c r="C10" s="51"/>
      <c r="D10" s="51"/>
      <c r="E10" s="51"/>
      <c r="F10" s="51"/>
      <c r="G10" s="51"/>
      <c r="H10" s="78"/>
      <c r="J10" s="15"/>
    </row>
    <row r="11" spans="2:10" ht="15" customHeight="1" x14ac:dyDescent="0.2">
      <c r="B11" s="70"/>
      <c r="C11" s="114" t="s">
        <v>70</v>
      </c>
      <c r="D11" s="176">
        <v>543055.08375766978</v>
      </c>
      <c r="E11" s="293"/>
      <c r="F11" s="150">
        <v>15</v>
      </c>
      <c r="G11" s="150">
        <v>1.0415708957184262</v>
      </c>
      <c r="H11" s="78"/>
      <c r="J11" s="15"/>
    </row>
    <row r="12" spans="2:10" ht="15" customHeight="1" x14ac:dyDescent="0.2">
      <c r="B12" s="70"/>
      <c r="C12" s="114" t="s">
        <v>71</v>
      </c>
      <c r="D12" s="176">
        <v>874442.3994312674</v>
      </c>
      <c r="E12" s="293"/>
      <c r="F12" s="150">
        <v>24.2</v>
      </c>
      <c r="G12" s="150">
        <v>1.0370425982868465</v>
      </c>
      <c r="H12" s="78"/>
      <c r="J12" s="15"/>
    </row>
    <row r="13" spans="2:10" ht="15" customHeight="1" x14ac:dyDescent="0.2">
      <c r="B13" s="70"/>
      <c r="C13" s="114" t="s">
        <v>182</v>
      </c>
      <c r="D13" s="176">
        <v>339234.91788799595</v>
      </c>
      <c r="E13" s="293"/>
      <c r="F13" s="150">
        <v>9.3000000000000007</v>
      </c>
      <c r="G13" s="150">
        <v>1.0445338840352716</v>
      </c>
      <c r="H13" s="78"/>
      <c r="J13" s="15"/>
    </row>
    <row r="14" spans="2:10" ht="15" customHeight="1" x14ac:dyDescent="0.2">
      <c r="B14" s="70"/>
      <c r="C14" s="114" t="s">
        <v>72</v>
      </c>
      <c r="D14" s="176">
        <v>587304.94127977395</v>
      </c>
      <c r="E14" s="293"/>
      <c r="F14" s="150">
        <v>16.600000000000001</v>
      </c>
      <c r="G14" s="150">
        <v>1.0136592946859901</v>
      </c>
      <c r="H14" s="78"/>
      <c r="J14" s="15"/>
    </row>
    <row r="15" spans="2:10" ht="15" customHeight="1" x14ac:dyDescent="0.2">
      <c r="B15" s="70"/>
      <c r="C15" s="114" t="s">
        <v>376</v>
      </c>
      <c r="D15" s="176">
        <v>3662606.9021284212</v>
      </c>
      <c r="E15" s="293"/>
      <c r="F15" s="150">
        <v>64.8</v>
      </c>
      <c r="G15" s="150">
        <v>1.6232719089029153</v>
      </c>
      <c r="H15" s="78"/>
      <c r="J15" s="15"/>
    </row>
    <row r="16" spans="2:10" ht="15" customHeight="1" x14ac:dyDescent="0.2">
      <c r="B16" s="70"/>
      <c r="C16" s="114" t="s">
        <v>183</v>
      </c>
      <c r="D16" s="176">
        <v>264230.75106097595</v>
      </c>
      <c r="E16" s="293"/>
      <c r="F16" s="150">
        <v>7</v>
      </c>
      <c r="G16" s="150">
        <v>1.0756831702165128</v>
      </c>
      <c r="H16" s="78"/>
      <c r="J16" s="15"/>
    </row>
    <row r="17" spans="2:12" ht="15" customHeight="1" x14ac:dyDescent="0.2">
      <c r="B17" s="70"/>
      <c r="C17" s="114" t="s">
        <v>184</v>
      </c>
      <c r="D17" s="176">
        <v>5370.7321285821517</v>
      </c>
      <c r="E17" s="293" t="s">
        <v>47</v>
      </c>
      <c r="F17" s="150">
        <v>0.2</v>
      </c>
      <c r="G17" s="150">
        <v>1</v>
      </c>
      <c r="H17" s="78"/>
      <c r="J17" s="15"/>
    </row>
    <row r="18" spans="2:12" ht="15" customHeight="1" x14ac:dyDescent="0.2">
      <c r="B18" s="70"/>
      <c r="C18" s="114" t="s">
        <v>185</v>
      </c>
      <c r="D18" s="176">
        <v>38658.744046104344</v>
      </c>
      <c r="E18" s="293" t="s">
        <v>47</v>
      </c>
      <c r="F18" s="150">
        <v>1.1000000000000001</v>
      </c>
      <c r="G18" s="150">
        <v>1.0431640522542984</v>
      </c>
      <c r="H18" s="78"/>
      <c r="J18" s="15"/>
    </row>
    <row r="19" spans="2:12" ht="15" customHeight="1" x14ac:dyDescent="0.2">
      <c r="B19" s="70"/>
      <c r="C19" s="114" t="s">
        <v>186</v>
      </c>
      <c r="D19" s="176">
        <v>1355785.9207752855</v>
      </c>
      <c r="E19" s="293"/>
      <c r="F19" s="150">
        <v>19.2</v>
      </c>
      <c r="G19" s="150">
        <v>2.0281381062937505</v>
      </c>
      <c r="H19" s="78"/>
      <c r="J19" s="33"/>
    </row>
    <row r="20" spans="2:12" ht="15" customHeight="1" x14ac:dyDescent="0.2">
      <c r="B20" s="70"/>
      <c r="C20" s="48"/>
      <c r="D20" s="81"/>
      <c r="E20" s="81"/>
      <c r="F20" s="81"/>
      <c r="G20" s="81"/>
      <c r="H20" s="78"/>
      <c r="J20" s="15"/>
    </row>
    <row r="21" spans="2:12" ht="15" customHeight="1" thickBot="1" x14ac:dyDescent="0.25">
      <c r="B21" s="151" t="s">
        <v>148</v>
      </c>
      <c r="C21" s="79"/>
      <c r="D21" s="79"/>
      <c r="E21" s="79"/>
      <c r="F21" s="79"/>
      <c r="G21" s="79"/>
      <c r="H21" s="80"/>
    </row>
    <row r="23" spans="2:12" customFormat="1" x14ac:dyDescent="0.2">
      <c r="C23" s="195" t="s">
        <v>245</v>
      </c>
      <c r="G23" s="39"/>
      <c r="H23" s="40"/>
      <c r="L23" s="3"/>
    </row>
  </sheetData>
  <mergeCells count="7">
    <mergeCell ref="G7:G8"/>
    <mergeCell ref="F7:F8"/>
    <mergeCell ref="C5:C8"/>
    <mergeCell ref="C2:G3"/>
    <mergeCell ref="D5:F6"/>
    <mergeCell ref="G5:G6"/>
    <mergeCell ref="D7:E8"/>
  </mergeCells>
  <hyperlinks>
    <hyperlink ref="C23" location="Indice!A1" display="Voltar ao Índice" xr:uid="{327359D2-9D7B-486C-9AC4-1F00B110D27E}"/>
  </hyperlinks>
  <pageMargins left="0.78740157480314965" right="0.78740157480314965" top="0.78740157480314965" bottom="0.78740157480314965" header="0" footer="0"/>
  <pageSetup paperSize="9" scale="90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59746-0B61-4F4B-90CF-C901D31375AB}">
  <sheetPr>
    <tabColor theme="0"/>
    <pageSetUpPr fitToPage="1"/>
  </sheetPr>
  <dimension ref="A2:M30"/>
  <sheetViews>
    <sheetView showGridLines="0" zoomScaleNormal="100" workbookViewId="0">
      <selection activeCell="D28" sqref="D28"/>
    </sheetView>
  </sheetViews>
  <sheetFormatPr defaultRowHeight="12.75" x14ac:dyDescent="0.2"/>
  <cols>
    <col min="1" max="1" width="2.7109375" customWidth="1"/>
    <col min="2" max="2" width="2.42578125" customWidth="1"/>
    <col min="3" max="3" width="43" bestFit="1" customWidth="1"/>
    <col min="4" max="4" width="8.7109375" customWidth="1"/>
    <col min="5" max="5" width="10" customWidth="1"/>
    <col min="6" max="8" width="8.7109375" customWidth="1"/>
    <col min="9" max="9" width="9.42578125" customWidth="1"/>
    <col min="10" max="11" width="8.7109375" customWidth="1"/>
    <col min="12" max="12" width="2.42578125" customWidth="1"/>
    <col min="13" max="13" width="2.7109375" customWidth="1"/>
  </cols>
  <sheetData>
    <row r="2" spans="1:12" ht="15" customHeight="1" thickBot="1" x14ac:dyDescent="0.25">
      <c r="B2" s="119"/>
      <c r="C2" s="352" t="s">
        <v>180</v>
      </c>
      <c r="D2" s="352"/>
      <c r="E2" s="352"/>
      <c r="F2" s="352"/>
      <c r="G2" s="352"/>
      <c r="H2" s="352"/>
      <c r="I2" s="352"/>
      <c r="J2" s="352"/>
      <c r="K2" s="352"/>
      <c r="L2" s="119"/>
    </row>
    <row r="3" spans="1:12" ht="15" customHeight="1" x14ac:dyDescent="0.2">
      <c r="A3" s="121"/>
      <c r="B3" s="122"/>
      <c r="C3" s="352"/>
      <c r="D3" s="352"/>
      <c r="E3" s="352"/>
      <c r="F3" s="352"/>
      <c r="G3" s="352"/>
      <c r="H3" s="352"/>
      <c r="I3" s="352"/>
      <c r="J3" s="352"/>
      <c r="K3" s="352"/>
      <c r="L3" s="118"/>
    </row>
    <row r="4" spans="1:12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0"/>
    </row>
    <row r="5" spans="1:12" ht="15" customHeight="1" thickBot="1" x14ac:dyDescent="0.25">
      <c r="A5" s="121"/>
      <c r="B5" s="45"/>
      <c r="C5" s="309" t="s">
        <v>66</v>
      </c>
      <c r="D5" s="334" t="s">
        <v>338</v>
      </c>
      <c r="E5" s="335"/>
      <c r="F5" s="335"/>
      <c r="G5" s="340"/>
      <c r="H5" s="334" t="s">
        <v>103</v>
      </c>
      <c r="I5" s="335"/>
      <c r="J5" s="335"/>
      <c r="K5" s="340"/>
      <c r="L5" s="110"/>
    </row>
    <row r="6" spans="1:12" ht="15" customHeight="1" thickBot="1" x14ac:dyDescent="0.25">
      <c r="A6" s="121"/>
      <c r="B6" s="45"/>
      <c r="C6" s="311"/>
      <c r="D6" s="337" t="s">
        <v>28</v>
      </c>
      <c r="E6" s="338"/>
      <c r="F6" s="338"/>
      <c r="G6" s="339"/>
      <c r="H6" s="334" t="s">
        <v>109</v>
      </c>
      <c r="I6" s="335"/>
      <c r="J6" s="335"/>
      <c r="K6" s="340"/>
      <c r="L6" s="110"/>
    </row>
    <row r="7" spans="1:12" ht="15" customHeight="1" x14ac:dyDescent="0.2">
      <c r="A7" s="121"/>
      <c r="B7" s="45"/>
      <c r="C7" s="311"/>
      <c r="D7" s="289" t="s">
        <v>48</v>
      </c>
      <c r="E7" s="289" t="s">
        <v>21</v>
      </c>
      <c r="F7" s="289" t="s">
        <v>22</v>
      </c>
      <c r="G7" s="289" t="s">
        <v>23</v>
      </c>
      <c r="H7" s="289" t="s">
        <v>48</v>
      </c>
      <c r="I7" s="289" t="s">
        <v>21</v>
      </c>
      <c r="J7" s="289" t="s">
        <v>22</v>
      </c>
      <c r="K7" s="289" t="s">
        <v>23</v>
      </c>
      <c r="L7" s="110"/>
    </row>
    <row r="8" spans="1:12" ht="15" customHeight="1" x14ac:dyDescent="0.2">
      <c r="A8" s="121"/>
      <c r="B8" s="45"/>
      <c r="C8" s="153"/>
      <c r="D8" s="153"/>
      <c r="E8" s="153"/>
      <c r="F8" s="153"/>
      <c r="G8" s="153"/>
      <c r="H8" s="153"/>
      <c r="I8" s="153"/>
      <c r="J8" s="153"/>
      <c r="K8" s="153"/>
      <c r="L8" s="110"/>
    </row>
    <row r="9" spans="1:12" ht="15" customHeight="1" x14ac:dyDescent="0.2">
      <c r="A9" s="121"/>
      <c r="B9" s="45"/>
      <c r="C9" s="114" t="s">
        <v>70</v>
      </c>
      <c r="D9" s="154">
        <v>0.14963651183393245</v>
      </c>
      <c r="E9" s="155">
        <v>0.15035317322269831</v>
      </c>
      <c r="F9" s="155">
        <v>0.12691636869454981</v>
      </c>
      <c r="G9" s="155">
        <v>6.1102294258795958E-2</v>
      </c>
      <c r="H9" s="156">
        <v>1.0415708957184262</v>
      </c>
      <c r="I9" s="150">
        <v>1.0413294123109551</v>
      </c>
      <c r="J9" s="150">
        <v>1.0519995275482645</v>
      </c>
      <c r="K9" s="150">
        <v>1.110043119148475</v>
      </c>
      <c r="L9" s="110"/>
    </row>
    <row r="10" spans="1:12" ht="15" customHeight="1" x14ac:dyDescent="0.2">
      <c r="A10" s="121"/>
      <c r="B10" s="45"/>
      <c r="C10" s="114" t="s">
        <v>71</v>
      </c>
      <c r="D10" s="154">
        <v>0.24200098816441129</v>
      </c>
      <c r="E10" s="155">
        <v>0.24320612892168916</v>
      </c>
      <c r="F10" s="155">
        <v>0.19203475001920495</v>
      </c>
      <c r="G10" s="155">
        <v>0.11367825087738473</v>
      </c>
      <c r="H10" s="156">
        <v>1.0370425982868465</v>
      </c>
      <c r="I10" s="150">
        <v>1.0370736570165222</v>
      </c>
      <c r="J10" s="150">
        <v>1.0356903491257095</v>
      </c>
      <c r="K10" s="150">
        <v>1.0291445468042193</v>
      </c>
      <c r="L10" s="110"/>
    </row>
    <row r="11" spans="1:12" ht="15" customHeight="1" x14ac:dyDescent="0.2">
      <c r="A11" s="121"/>
      <c r="B11" s="45"/>
      <c r="C11" s="114" t="s">
        <v>182</v>
      </c>
      <c r="D11" s="154">
        <v>9.3209578444002017E-2</v>
      </c>
      <c r="E11" s="155">
        <v>9.3396132620613831E-2</v>
      </c>
      <c r="F11" s="155">
        <v>9.6826264208265289E-2</v>
      </c>
      <c r="G11" s="155">
        <v>5.350279489876042E-2</v>
      </c>
      <c r="H11" s="156">
        <v>1.0445338840352716</v>
      </c>
      <c r="I11" s="150">
        <v>1.0451274279148575</v>
      </c>
      <c r="J11" s="150">
        <v>1</v>
      </c>
      <c r="K11" s="150">
        <v>1</v>
      </c>
      <c r="L11" s="110"/>
    </row>
    <row r="12" spans="1:12" ht="15" customHeight="1" x14ac:dyDescent="0.2">
      <c r="A12" s="121"/>
      <c r="B12" s="45"/>
      <c r="C12" s="114" t="s">
        <v>72</v>
      </c>
      <c r="D12" s="154">
        <v>0.16628542166152885</v>
      </c>
      <c r="E12" s="155">
        <v>0.16863828422765734</v>
      </c>
      <c r="F12" s="155">
        <v>6.2388417074609607E-3</v>
      </c>
      <c r="G12" s="155">
        <v>2.4996690556833685E-2</v>
      </c>
      <c r="H12" s="156">
        <v>1.0136592946859901</v>
      </c>
      <c r="I12" s="150">
        <v>1.0135919282543377</v>
      </c>
      <c r="J12" s="150">
        <v>1</v>
      </c>
      <c r="K12" s="150">
        <v>1.1009503242418344</v>
      </c>
      <c r="L12" s="110"/>
    </row>
    <row r="13" spans="1:12" ht="15" customHeight="1" x14ac:dyDescent="0.2">
      <c r="A13" s="121"/>
      <c r="B13" s="45"/>
      <c r="C13" s="114" t="s">
        <v>376</v>
      </c>
      <c r="D13" s="154">
        <v>0.64756231140546416</v>
      </c>
      <c r="E13" s="155">
        <v>0.64631964707149336</v>
      </c>
      <c r="F13" s="155">
        <v>0.67360938144931715</v>
      </c>
      <c r="G13" s="155">
        <v>0.82441152723705036</v>
      </c>
      <c r="H13" s="156">
        <v>1.6232719089029153</v>
      </c>
      <c r="I13" s="150">
        <v>1.6306924800343985</v>
      </c>
      <c r="J13" s="150">
        <v>1.1996256936721135</v>
      </c>
      <c r="K13" s="150">
        <v>1.1872796641563563</v>
      </c>
      <c r="L13" s="110"/>
    </row>
    <row r="14" spans="1:12" ht="15" customHeight="1" x14ac:dyDescent="0.2">
      <c r="A14" s="121"/>
      <c r="B14" s="45"/>
      <c r="C14" s="114" t="s">
        <v>183</v>
      </c>
      <c r="D14" s="154">
        <v>7.0498765734599275E-2</v>
      </c>
      <c r="E14" s="155">
        <v>7.0630661696434269E-2</v>
      </c>
      <c r="F14" s="155">
        <v>7.9309239940648896E-2</v>
      </c>
      <c r="G14" s="155">
        <v>3.1494405919230202E-2</v>
      </c>
      <c r="H14" s="156">
        <v>1.0756831702165128</v>
      </c>
      <c r="I14" s="150">
        <v>1.0753208716480116</v>
      </c>
      <c r="J14" s="150">
        <v>1.0811956190059446</v>
      </c>
      <c r="K14" s="150">
        <v>1.1968194846175302</v>
      </c>
      <c r="L14" s="110"/>
    </row>
    <row r="15" spans="1:12" ht="15" customHeight="1" x14ac:dyDescent="0.2">
      <c r="A15" s="121"/>
      <c r="B15" s="45"/>
      <c r="C15" s="114" t="s">
        <v>184</v>
      </c>
      <c r="D15" s="154">
        <v>1.5414023621858678E-3</v>
      </c>
      <c r="E15" s="155">
        <v>1.5650721985374645E-3</v>
      </c>
      <c r="F15" s="155" t="s">
        <v>53</v>
      </c>
      <c r="G15" s="155" t="s">
        <v>53</v>
      </c>
      <c r="H15" s="156">
        <v>1</v>
      </c>
      <c r="I15" s="150">
        <v>1</v>
      </c>
      <c r="J15" s="150" t="s">
        <v>31</v>
      </c>
      <c r="K15" s="150" t="s">
        <v>31</v>
      </c>
      <c r="L15" s="110"/>
    </row>
    <row r="16" spans="1:12" ht="15" customHeight="1" x14ac:dyDescent="0.2">
      <c r="A16" s="121"/>
      <c r="B16" s="45"/>
      <c r="C16" s="114" t="s">
        <v>185</v>
      </c>
      <c r="D16" s="154">
        <v>1.0635983525408272E-2</v>
      </c>
      <c r="E16" s="155">
        <v>1.0724749604344993E-2</v>
      </c>
      <c r="F16" s="155">
        <v>7.6331193899355481E-3</v>
      </c>
      <c r="G16" s="155" t="s">
        <v>53</v>
      </c>
      <c r="H16" s="156">
        <v>1.0431640522542984</v>
      </c>
      <c r="I16" s="150">
        <v>1.0434641369979232</v>
      </c>
      <c r="J16" s="150">
        <v>1</v>
      </c>
      <c r="K16" s="150" t="s">
        <v>31</v>
      </c>
      <c r="L16" s="110"/>
    </row>
    <row r="17" spans="1:13" ht="15" customHeight="1" x14ac:dyDescent="0.2">
      <c r="A17" s="121"/>
      <c r="B17" s="45"/>
      <c r="C17" s="114" t="s">
        <v>186</v>
      </c>
      <c r="D17" s="154">
        <v>0.19185632568301444</v>
      </c>
      <c r="E17" s="155">
        <v>0.19354570439798066</v>
      </c>
      <c r="F17" s="155">
        <v>0.11097810270076132</v>
      </c>
      <c r="G17" s="155">
        <v>3.0912180172406357E-2</v>
      </c>
      <c r="H17" s="156">
        <v>2.0281381062937505</v>
      </c>
      <c r="I17" s="150">
        <v>2.0305700594931473</v>
      </c>
      <c r="J17" s="150">
        <v>1.6469458497445555</v>
      </c>
      <c r="K17" s="150">
        <v>1.6954511204967655</v>
      </c>
      <c r="L17" s="110"/>
    </row>
    <row r="18" spans="1:13" ht="15" customHeight="1" x14ac:dyDescent="0.2">
      <c r="A18" s="121"/>
      <c r="B18" s="45"/>
      <c r="C18" s="416"/>
      <c r="D18" s="416"/>
      <c r="E18" s="157"/>
      <c r="F18" s="157"/>
      <c r="G18" s="157"/>
      <c r="H18" s="157"/>
      <c r="I18" s="157"/>
      <c r="J18" s="157"/>
      <c r="K18" s="111"/>
      <c r="L18" s="110"/>
    </row>
    <row r="19" spans="1:13" ht="9" customHeight="1" x14ac:dyDescent="0.2">
      <c r="A19" s="121"/>
      <c r="B19" s="158" t="s">
        <v>187</v>
      </c>
      <c r="C19" s="157"/>
      <c r="D19" s="157"/>
      <c r="E19" s="157"/>
      <c r="F19" s="157"/>
      <c r="G19" s="157"/>
      <c r="H19" s="157"/>
      <c r="I19" s="157"/>
      <c r="J19" s="157"/>
      <c r="K19" s="157"/>
      <c r="L19" s="110"/>
    </row>
    <row r="20" spans="1:13" ht="13.5" thickBot="1" x14ac:dyDescent="0.25">
      <c r="A20" s="121"/>
      <c r="B20" s="109" t="s">
        <v>148</v>
      </c>
      <c r="C20" s="108"/>
      <c r="D20" s="108"/>
      <c r="E20" s="108"/>
      <c r="F20" s="108"/>
      <c r="G20" s="108"/>
      <c r="H20" s="108"/>
      <c r="I20" s="108"/>
      <c r="J20" s="108"/>
      <c r="K20" s="108"/>
      <c r="L20" s="107"/>
    </row>
    <row r="22" spans="1:13" x14ac:dyDescent="0.2">
      <c r="C22" s="195" t="s">
        <v>245</v>
      </c>
      <c r="F22" s="39"/>
      <c r="G22" s="40"/>
      <c r="K22" s="3"/>
    </row>
    <row r="30" spans="1:13" x14ac:dyDescent="0.2">
      <c r="A30" s="159"/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</row>
  </sheetData>
  <mergeCells count="7">
    <mergeCell ref="C18:D18"/>
    <mergeCell ref="C2:K3"/>
    <mergeCell ref="C5:C7"/>
    <mergeCell ref="D5:G5"/>
    <mergeCell ref="H5:K5"/>
    <mergeCell ref="D6:G6"/>
    <mergeCell ref="H6:K6"/>
  </mergeCells>
  <hyperlinks>
    <hyperlink ref="C22" location="Indice!A1" display="Voltar ao Índice" xr:uid="{17BF39EA-4DD9-4E8B-A48A-E50D30AF8AE4}"/>
  </hyperlink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>
    <pageSetUpPr fitToPage="1"/>
  </sheetPr>
  <dimension ref="B2:K17"/>
  <sheetViews>
    <sheetView showGridLines="0" workbookViewId="0"/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43" style="10" bestFit="1" customWidth="1"/>
    <col min="4" max="4" width="12.5703125" style="10" customWidth="1"/>
    <col min="5" max="5" width="11.85546875" style="10" customWidth="1"/>
    <col min="6" max="6" width="17.7109375" style="10" customWidth="1"/>
    <col min="7" max="7" width="2.42578125" style="10" customWidth="1"/>
    <col min="8" max="8" width="2.7109375" style="10" customWidth="1"/>
    <col min="9" max="9" width="12.5703125" style="10" bestFit="1" customWidth="1"/>
    <col min="10" max="16384" width="9.140625" style="10"/>
  </cols>
  <sheetData>
    <row r="2" spans="2:9" ht="15" customHeight="1" thickBot="1" x14ac:dyDescent="0.25">
      <c r="B2" s="9"/>
      <c r="C2" s="314" t="s">
        <v>333</v>
      </c>
      <c r="D2" s="314"/>
      <c r="E2" s="314"/>
      <c r="F2" s="314"/>
      <c r="G2" s="9"/>
    </row>
    <row r="3" spans="2:9" ht="15" customHeight="1" x14ac:dyDescent="0.2">
      <c r="B3" s="36"/>
      <c r="C3" s="314"/>
      <c r="D3" s="314"/>
      <c r="E3" s="314"/>
      <c r="F3" s="314"/>
      <c r="G3" s="29"/>
      <c r="I3" s="35"/>
    </row>
    <row r="4" spans="2:9" ht="15" customHeight="1" thickBot="1" x14ac:dyDescent="0.25">
      <c r="B4" s="37"/>
      <c r="C4" s="12"/>
      <c r="D4" s="12"/>
      <c r="E4" s="12"/>
      <c r="F4" s="12"/>
      <c r="G4" s="30"/>
    </row>
    <row r="5" spans="2:9" ht="15" customHeight="1" x14ac:dyDescent="0.2">
      <c r="B5" s="70"/>
      <c r="C5" s="309" t="s">
        <v>66</v>
      </c>
      <c r="D5" s="312" t="s">
        <v>201</v>
      </c>
      <c r="E5" s="309" t="s">
        <v>202</v>
      </c>
      <c r="F5" s="312" t="s">
        <v>103</v>
      </c>
      <c r="G5" s="30"/>
    </row>
    <row r="6" spans="2:9" ht="15" customHeight="1" thickBot="1" x14ac:dyDescent="0.25">
      <c r="B6" s="70"/>
      <c r="C6" s="311"/>
      <c r="D6" s="313"/>
      <c r="E6" s="418"/>
      <c r="F6" s="313"/>
      <c r="G6" s="30"/>
    </row>
    <row r="7" spans="2:9" ht="15" customHeight="1" x14ac:dyDescent="0.2">
      <c r="B7" s="70"/>
      <c r="C7" s="311"/>
      <c r="D7" s="312" t="s">
        <v>69</v>
      </c>
      <c r="E7" s="309" t="s">
        <v>28</v>
      </c>
      <c r="F7" s="312" t="s">
        <v>109</v>
      </c>
      <c r="G7" s="30"/>
    </row>
    <row r="8" spans="2:9" ht="15" customHeight="1" thickBot="1" x14ac:dyDescent="0.25">
      <c r="B8" s="70"/>
      <c r="C8" s="310"/>
      <c r="D8" s="313"/>
      <c r="E8" s="418"/>
      <c r="F8" s="313"/>
      <c r="G8" s="30"/>
    </row>
    <row r="9" spans="2:9" ht="15" customHeight="1" x14ac:dyDescent="0.2">
      <c r="B9" s="70"/>
      <c r="C9" s="49"/>
      <c r="D9" s="50"/>
      <c r="E9" s="50"/>
      <c r="F9" s="50"/>
      <c r="G9" s="30"/>
      <c r="I9" s="14"/>
    </row>
    <row r="10" spans="2:9" ht="15" customHeight="1" x14ac:dyDescent="0.2">
      <c r="B10" s="70"/>
      <c r="C10" s="51"/>
      <c r="D10" s="51"/>
      <c r="E10" s="51"/>
      <c r="F10" s="51"/>
      <c r="G10" s="30"/>
      <c r="I10" s="15"/>
    </row>
    <row r="11" spans="2:9" ht="15" customHeight="1" x14ac:dyDescent="0.2">
      <c r="B11" s="70"/>
      <c r="C11" s="114" t="s">
        <v>188</v>
      </c>
      <c r="D11" s="176">
        <v>141291.63017831009</v>
      </c>
      <c r="E11" s="150">
        <v>7.3</v>
      </c>
      <c r="F11" s="150">
        <v>1.3933959485608409</v>
      </c>
      <c r="G11" s="30"/>
      <c r="I11" s="15"/>
    </row>
    <row r="12" spans="2:9" ht="15" customHeight="1" x14ac:dyDescent="0.2">
      <c r="B12" s="70"/>
      <c r="C12" s="114" t="s">
        <v>189</v>
      </c>
      <c r="D12" s="176">
        <v>1083436.4354753937</v>
      </c>
      <c r="E12" s="150">
        <v>58.8</v>
      </c>
      <c r="F12" s="150">
        <v>1.3189374523489448</v>
      </c>
      <c r="G12" s="30"/>
      <c r="I12" s="15"/>
    </row>
    <row r="13" spans="2:9" ht="15" customHeight="1" x14ac:dyDescent="0.2">
      <c r="B13" s="70"/>
      <c r="C13" s="114" t="s">
        <v>186</v>
      </c>
      <c r="D13" s="176">
        <v>1278618.0591076782</v>
      </c>
      <c r="E13" s="150">
        <v>45.4</v>
      </c>
      <c r="F13" s="150">
        <v>2.0138210816916362</v>
      </c>
      <c r="G13" s="30"/>
      <c r="I13" s="15"/>
    </row>
    <row r="14" spans="2:9" ht="15" customHeight="1" x14ac:dyDescent="0.2">
      <c r="B14" s="70"/>
      <c r="C14" s="417"/>
      <c r="D14" s="417"/>
      <c r="E14" s="417"/>
      <c r="F14" s="48"/>
      <c r="G14" s="30"/>
    </row>
    <row r="15" spans="2:9" ht="15" customHeight="1" thickBot="1" x14ac:dyDescent="0.25">
      <c r="B15" s="109" t="s">
        <v>148</v>
      </c>
      <c r="C15" s="79"/>
      <c r="D15" s="79"/>
      <c r="E15" s="79"/>
      <c r="F15" s="79"/>
      <c r="G15" s="31"/>
    </row>
    <row r="17" spans="3:11" customFormat="1" x14ac:dyDescent="0.2">
      <c r="C17" s="195" t="s">
        <v>245</v>
      </c>
      <c r="F17" s="39"/>
      <c r="G17" s="40"/>
      <c r="K17" s="3"/>
    </row>
  </sheetData>
  <mergeCells count="9">
    <mergeCell ref="C14:E14"/>
    <mergeCell ref="C2:F3"/>
    <mergeCell ref="F5:F6"/>
    <mergeCell ref="E7:E8"/>
    <mergeCell ref="D7:D8"/>
    <mergeCell ref="F7:F8"/>
    <mergeCell ref="D5:D6"/>
    <mergeCell ref="E5:E6"/>
    <mergeCell ref="C5:C8"/>
  </mergeCells>
  <hyperlinks>
    <hyperlink ref="C17" location="Indice!A1" display="Voltar ao Índice" xr:uid="{899D285E-363D-4912-B5C0-4B13BCE43CBB}"/>
  </hyperlinks>
  <pageMargins left="0.78740157480314965" right="0.78740157480314965" top="0.78740157480314965" bottom="0.78740157480314965" header="0" footer="0"/>
  <pageSetup paperSize="9" scale="91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EA58D-C365-42DC-B232-1C37A7AE51FD}">
  <sheetPr>
    <pageSetUpPr fitToPage="1"/>
  </sheetPr>
  <dimension ref="A1:G23"/>
  <sheetViews>
    <sheetView showGridLines="0" workbookViewId="0">
      <selection activeCell="G15" sqref="G15"/>
    </sheetView>
  </sheetViews>
  <sheetFormatPr defaultRowHeight="12.75" x14ac:dyDescent="0.2"/>
  <cols>
    <col min="1" max="1" width="2.7109375" customWidth="1"/>
    <col min="2" max="2" width="2.42578125" customWidth="1"/>
    <col min="3" max="3" width="80.7109375" customWidth="1"/>
    <col min="4" max="4" width="2.42578125" style="202" customWidth="1"/>
    <col min="5" max="5" width="2.7109375" style="202" customWidth="1"/>
    <col min="7" max="7" width="26" customWidth="1"/>
    <col min="8" max="8" width="13.85546875" customWidth="1"/>
    <col min="254" max="254" width="2.42578125" customWidth="1"/>
    <col min="255" max="256" width="7.140625" customWidth="1"/>
    <col min="257" max="257" width="58.42578125" customWidth="1"/>
    <col min="258" max="258" width="14.7109375" customWidth="1"/>
    <col min="259" max="259" width="14.5703125" customWidth="1"/>
    <col min="260" max="260" width="2.42578125" customWidth="1"/>
    <col min="510" max="510" width="2.42578125" customWidth="1"/>
    <col min="511" max="512" width="7.140625" customWidth="1"/>
    <col min="513" max="513" width="58.42578125" customWidth="1"/>
    <col min="514" max="514" width="14.7109375" customWidth="1"/>
    <col min="515" max="515" width="14.5703125" customWidth="1"/>
    <col min="516" max="516" width="2.42578125" customWidth="1"/>
    <col min="766" max="766" width="2.42578125" customWidth="1"/>
    <col min="767" max="768" width="7.140625" customWidth="1"/>
    <col min="769" max="769" width="58.42578125" customWidth="1"/>
    <col min="770" max="770" width="14.7109375" customWidth="1"/>
    <col min="771" max="771" width="14.5703125" customWidth="1"/>
    <col min="772" max="772" width="2.42578125" customWidth="1"/>
    <col min="1022" max="1022" width="2.42578125" customWidth="1"/>
    <col min="1023" max="1024" width="7.140625" customWidth="1"/>
    <col min="1025" max="1025" width="58.42578125" customWidth="1"/>
    <col min="1026" max="1026" width="14.7109375" customWidth="1"/>
    <col min="1027" max="1027" width="14.5703125" customWidth="1"/>
    <col min="1028" max="1028" width="2.42578125" customWidth="1"/>
    <col min="1278" max="1278" width="2.42578125" customWidth="1"/>
    <col min="1279" max="1280" width="7.140625" customWidth="1"/>
    <col min="1281" max="1281" width="58.42578125" customWidth="1"/>
    <col min="1282" max="1282" width="14.7109375" customWidth="1"/>
    <col min="1283" max="1283" width="14.5703125" customWidth="1"/>
    <col min="1284" max="1284" width="2.42578125" customWidth="1"/>
    <col min="1534" max="1534" width="2.42578125" customWidth="1"/>
    <col min="1535" max="1536" width="7.140625" customWidth="1"/>
    <col min="1537" max="1537" width="58.42578125" customWidth="1"/>
    <col min="1538" max="1538" width="14.7109375" customWidth="1"/>
    <col min="1539" max="1539" width="14.5703125" customWidth="1"/>
    <col min="1540" max="1540" width="2.42578125" customWidth="1"/>
    <col min="1790" max="1790" width="2.42578125" customWidth="1"/>
    <col min="1791" max="1792" width="7.140625" customWidth="1"/>
    <col min="1793" max="1793" width="58.42578125" customWidth="1"/>
    <col min="1794" max="1794" width="14.7109375" customWidth="1"/>
    <col min="1795" max="1795" width="14.5703125" customWidth="1"/>
    <col min="1796" max="1796" width="2.42578125" customWidth="1"/>
    <col min="2046" max="2046" width="2.42578125" customWidth="1"/>
    <col min="2047" max="2048" width="7.140625" customWidth="1"/>
    <col min="2049" max="2049" width="58.42578125" customWidth="1"/>
    <col min="2050" max="2050" width="14.7109375" customWidth="1"/>
    <col min="2051" max="2051" width="14.5703125" customWidth="1"/>
    <col min="2052" max="2052" width="2.42578125" customWidth="1"/>
    <col min="2302" max="2302" width="2.42578125" customWidth="1"/>
    <col min="2303" max="2304" width="7.140625" customWidth="1"/>
    <col min="2305" max="2305" width="58.42578125" customWidth="1"/>
    <col min="2306" max="2306" width="14.7109375" customWidth="1"/>
    <col min="2307" max="2307" width="14.5703125" customWidth="1"/>
    <col min="2308" max="2308" width="2.42578125" customWidth="1"/>
    <col min="2558" max="2558" width="2.42578125" customWidth="1"/>
    <col min="2559" max="2560" width="7.140625" customWidth="1"/>
    <col min="2561" max="2561" width="58.42578125" customWidth="1"/>
    <col min="2562" max="2562" width="14.7109375" customWidth="1"/>
    <col min="2563" max="2563" width="14.5703125" customWidth="1"/>
    <col min="2564" max="2564" width="2.42578125" customWidth="1"/>
    <col min="2814" max="2814" width="2.42578125" customWidth="1"/>
    <col min="2815" max="2816" width="7.140625" customWidth="1"/>
    <col min="2817" max="2817" width="58.42578125" customWidth="1"/>
    <col min="2818" max="2818" width="14.7109375" customWidth="1"/>
    <col min="2819" max="2819" width="14.5703125" customWidth="1"/>
    <col min="2820" max="2820" width="2.42578125" customWidth="1"/>
    <col min="3070" max="3070" width="2.42578125" customWidth="1"/>
    <col min="3071" max="3072" width="7.140625" customWidth="1"/>
    <col min="3073" max="3073" width="58.42578125" customWidth="1"/>
    <col min="3074" max="3074" width="14.7109375" customWidth="1"/>
    <col min="3075" max="3075" width="14.5703125" customWidth="1"/>
    <col min="3076" max="3076" width="2.42578125" customWidth="1"/>
    <col min="3326" max="3326" width="2.42578125" customWidth="1"/>
    <col min="3327" max="3328" width="7.140625" customWidth="1"/>
    <col min="3329" max="3329" width="58.42578125" customWidth="1"/>
    <col min="3330" max="3330" width="14.7109375" customWidth="1"/>
    <col min="3331" max="3331" width="14.5703125" customWidth="1"/>
    <col min="3332" max="3332" width="2.42578125" customWidth="1"/>
    <col min="3582" max="3582" width="2.42578125" customWidth="1"/>
    <col min="3583" max="3584" width="7.140625" customWidth="1"/>
    <col min="3585" max="3585" width="58.42578125" customWidth="1"/>
    <col min="3586" max="3586" width="14.7109375" customWidth="1"/>
    <col min="3587" max="3587" width="14.5703125" customWidth="1"/>
    <col min="3588" max="3588" width="2.42578125" customWidth="1"/>
    <col min="3838" max="3838" width="2.42578125" customWidth="1"/>
    <col min="3839" max="3840" width="7.140625" customWidth="1"/>
    <col min="3841" max="3841" width="58.42578125" customWidth="1"/>
    <col min="3842" max="3842" width="14.7109375" customWidth="1"/>
    <col min="3843" max="3843" width="14.5703125" customWidth="1"/>
    <col min="3844" max="3844" width="2.42578125" customWidth="1"/>
    <col min="4094" max="4094" width="2.42578125" customWidth="1"/>
    <col min="4095" max="4096" width="7.140625" customWidth="1"/>
    <col min="4097" max="4097" width="58.42578125" customWidth="1"/>
    <col min="4098" max="4098" width="14.7109375" customWidth="1"/>
    <col min="4099" max="4099" width="14.5703125" customWidth="1"/>
    <col min="4100" max="4100" width="2.42578125" customWidth="1"/>
    <col min="4350" max="4350" width="2.42578125" customWidth="1"/>
    <col min="4351" max="4352" width="7.140625" customWidth="1"/>
    <col min="4353" max="4353" width="58.42578125" customWidth="1"/>
    <col min="4354" max="4354" width="14.7109375" customWidth="1"/>
    <col min="4355" max="4355" width="14.5703125" customWidth="1"/>
    <col min="4356" max="4356" width="2.42578125" customWidth="1"/>
    <col min="4606" max="4606" width="2.42578125" customWidth="1"/>
    <col min="4607" max="4608" width="7.140625" customWidth="1"/>
    <col min="4609" max="4609" width="58.42578125" customWidth="1"/>
    <col min="4610" max="4610" width="14.7109375" customWidth="1"/>
    <col min="4611" max="4611" width="14.5703125" customWidth="1"/>
    <col min="4612" max="4612" width="2.42578125" customWidth="1"/>
    <col min="4862" max="4862" width="2.42578125" customWidth="1"/>
    <col min="4863" max="4864" width="7.140625" customWidth="1"/>
    <col min="4865" max="4865" width="58.42578125" customWidth="1"/>
    <col min="4866" max="4866" width="14.7109375" customWidth="1"/>
    <col min="4867" max="4867" width="14.5703125" customWidth="1"/>
    <col min="4868" max="4868" width="2.42578125" customWidth="1"/>
    <col min="5118" max="5118" width="2.42578125" customWidth="1"/>
    <col min="5119" max="5120" width="7.140625" customWidth="1"/>
    <col min="5121" max="5121" width="58.42578125" customWidth="1"/>
    <col min="5122" max="5122" width="14.7109375" customWidth="1"/>
    <col min="5123" max="5123" width="14.5703125" customWidth="1"/>
    <col min="5124" max="5124" width="2.42578125" customWidth="1"/>
    <col min="5374" max="5374" width="2.42578125" customWidth="1"/>
    <col min="5375" max="5376" width="7.140625" customWidth="1"/>
    <col min="5377" max="5377" width="58.42578125" customWidth="1"/>
    <col min="5378" max="5378" width="14.7109375" customWidth="1"/>
    <col min="5379" max="5379" width="14.5703125" customWidth="1"/>
    <col min="5380" max="5380" width="2.42578125" customWidth="1"/>
    <col min="5630" max="5630" width="2.42578125" customWidth="1"/>
    <col min="5631" max="5632" width="7.140625" customWidth="1"/>
    <col min="5633" max="5633" width="58.42578125" customWidth="1"/>
    <col min="5634" max="5634" width="14.7109375" customWidth="1"/>
    <col min="5635" max="5635" width="14.5703125" customWidth="1"/>
    <col min="5636" max="5636" width="2.42578125" customWidth="1"/>
    <col min="5886" max="5886" width="2.42578125" customWidth="1"/>
    <col min="5887" max="5888" width="7.140625" customWidth="1"/>
    <col min="5889" max="5889" width="58.42578125" customWidth="1"/>
    <col min="5890" max="5890" width="14.7109375" customWidth="1"/>
    <col min="5891" max="5891" width="14.5703125" customWidth="1"/>
    <col min="5892" max="5892" width="2.42578125" customWidth="1"/>
    <col min="6142" max="6142" width="2.42578125" customWidth="1"/>
    <col min="6143" max="6144" width="7.140625" customWidth="1"/>
    <col min="6145" max="6145" width="58.42578125" customWidth="1"/>
    <col min="6146" max="6146" width="14.7109375" customWidth="1"/>
    <col min="6147" max="6147" width="14.5703125" customWidth="1"/>
    <col min="6148" max="6148" width="2.42578125" customWidth="1"/>
    <col min="6398" max="6398" width="2.42578125" customWidth="1"/>
    <col min="6399" max="6400" width="7.140625" customWidth="1"/>
    <col min="6401" max="6401" width="58.42578125" customWidth="1"/>
    <col min="6402" max="6402" width="14.7109375" customWidth="1"/>
    <col min="6403" max="6403" width="14.5703125" customWidth="1"/>
    <col min="6404" max="6404" width="2.42578125" customWidth="1"/>
    <col min="6654" max="6654" width="2.42578125" customWidth="1"/>
    <col min="6655" max="6656" width="7.140625" customWidth="1"/>
    <col min="6657" max="6657" width="58.42578125" customWidth="1"/>
    <col min="6658" max="6658" width="14.7109375" customWidth="1"/>
    <col min="6659" max="6659" width="14.5703125" customWidth="1"/>
    <col min="6660" max="6660" width="2.42578125" customWidth="1"/>
    <col min="6910" max="6910" width="2.42578125" customWidth="1"/>
    <col min="6911" max="6912" width="7.140625" customWidth="1"/>
    <col min="6913" max="6913" width="58.42578125" customWidth="1"/>
    <col min="6914" max="6914" width="14.7109375" customWidth="1"/>
    <col min="6915" max="6915" width="14.5703125" customWidth="1"/>
    <col min="6916" max="6916" width="2.42578125" customWidth="1"/>
    <col min="7166" max="7166" width="2.42578125" customWidth="1"/>
    <col min="7167" max="7168" width="7.140625" customWidth="1"/>
    <col min="7169" max="7169" width="58.42578125" customWidth="1"/>
    <col min="7170" max="7170" width="14.7109375" customWidth="1"/>
    <col min="7171" max="7171" width="14.5703125" customWidth="1"/>
    <col min="7172" max="7172" width="2.42578125" customWidth="1"/>
    <col min="7422" max="7422" width="2.42578125" customWidth="1"/>
    <col min="7423" max="7424" width="7.140625" customWidth="1"/>
    <col min="7425" max="7425" width="58.42578125" customWidth="1"/>
    <col min="7426" max="7426" width="14.7109375" customWidth="1"/>
    <col min="7427" max="7427" width="14.5703125" customWidth="1"/>
    <col min="7428" max="7428" width="2.42578125" customWidth="1"/>
    <col min="7678" max="7678" width="2.42578125" customWidth="1"/>
    <col min="7679" max="7680" width="7.140625" customWidth="1"/>
    <col min="7681" max="7681" width="58.42578125" customWidth="1"/>
    <col min="7682" max="7682" width="14.7109375" customWidth="1"/>
    <col min="7683" max="7683" width="14.5703125" customWidth="1"/>
    <col min="7684" max="7684" width="2.42578125" customWidth="1"/>
    <col min="7934" max="7934" width="2.42578125" customWidth="1"/>
    <col min="7935" max="7936" width="7.140625" customWidth="1"/>
    <col min="7937" max="7937" width="58.42578125" customWidth="1"/>
    <col min="7938" max="7938" width="14.7109375" customWidth="1"/>
    <col min="7939" max="7939" width="14.5703125" customWidth="1"/>
    <col min="7940" max="7940" width="2.42578125" customWidth="1"/>
    <col min="8190" max="8190" width="2.42578125" customWidth="1"/>
    <col min="8191" max="8192" width="7.140625" customWidth="1"/>
    <col min="8193" max="8193" width="58.42578125" customWidth="1"/>
    <col min="8194" max="8194" width="14.7109375" customWidth="1"/>
    <col min="8195" max="8195" width="14.5703125" customWidth="1"/>
    <col min="8196" max="8196" width="2.42578125" customWidth="1"/>
    <col min="8446" max="8446" width="2.42578125" customWidth="1"/>
    <col min="8447" max="8448" width="7.140625" customWidth="1"/>
    <col min="8449" max="8449" width="58.42578125" customWidth="1"/>
    <col min="8450" max="8450" width="14.7109375" customWidth="1"/>
    <col min="8451" max="8451" width="14.5703125" customWidth="1"/>
    <col min="8452" max="8452" width="2.42578125" customWidth="1"/>
    <col min="8702" max="8702" width="2.42578125" customWidth="1"/>
    <col min="8703" max="8704" width="7.140625" customWidth="1"/>
    <col min="8705" max="8705" width="58.42578125" customWidth="1"/>
    <col min="8706" max="8706" width="14.7109375" customWidth="1"/>
    <col min="8707" max="8707" width="14.5703125" customWidth="1"/>
    <col min="8708" max="8708" width="2.42578125" customWidth="1"/>
    <col min="8958" max="8958" width="2.42578125" customWidth="1"/>
    <col min="8959" max="8960" width="7.140625" customWidth="1"/>
    <col min="8961" max="8961" width="58.42578125" customWidth="1"/>
    <col min="8962" max="8962" width="14.7109375" customWidth="1"/>
    <col min="8963" max="8963" width="14.5703125" customWidth="1"/>
    <col min="8964" max="8964" width="2.42578125" customWidth="1"/>
    <col min="9214" max="9214" width="2.42578125" customWidth="1"/>
    <col min="9215" max="9216" width="7.140625" customWidth="1"/>
    <col min="9217" max="9217" width="58.42578125" customWidth="1"/>
    <col min="9218" max="9218" width="14.7109375" customWidth="1"/>
    <col min="9219" max="9219" width="14.5703125" customWidth="1"/>
    <col min="9220" max="9220" width="2.42578125" customWidth="1"/>
    <col min="9470" max="9470" width="2.42578125" customWidth="1"/>
    <col min="9471" max="9472" width="7.140625" customWidth="1"/>
    <col min="9473" max="9473" width="58.42578125" customWidth="1"/>
    <col min="9474" max="9474" width="14.7109375" customWidth="1"/>
    <col min="9475" max="9475" width="14.5703125" customWidth="1"/>
    <col min="9476" max="9476" width="2.42578125" customWidth="1"/>
    <col min="9726" max="9726" width="2.42578125" customWidth="1"/>
    <col min="9727" max="9728" width="7.140625" customWidth="1"/>
    <col min="9729" max="9729" width="58.42578125" customWidth="1"/>
    <col min="9730" max="9730" width="14.7109375" customWidth="1"/>
    <col min="9731" max="9731" width="14.5703125" customWidth="1"/>
    <col min="9732" max="9732" width="2.42578125" customWidth="1"/>
    <col min="9982" max="9982" width="2.42578125" customWidth="1"/>
    <col min="9983" max="9984" width="7.140625" customWidth="1"/>
    <col min="9985" max="9985" width="58.42578125" customWidth="1"/>
    <col min="9986" max="9986" width="14.7109375" customWidth="1"/>
    <col min="9987" max="9987" width="14.5703125" customWidth="1"/>
    <col min="9988" max="9988" width="2.42578125" customWidth="1"/>
    <col min="10238" max="10238" width="2.42578125" customWidth="1"/>
    <col min="10239" max="10240" width="7.140625" customWidth="1"/>
    <col min="10241" max="10241" width="58.42578125" customWidth="1"/>
    <col min="10242" max="10242" width="14.7109375" customWidth="1"/>
    <col min="10243" max="10243" width="14.5703125" customWidth="1"/>
    <col min="10244" max="10244" width="2.42578125" customWidth="1"/>
    <col min="10494" max="10494" width="2.42578125" customWidth="1"/>
    <col min="10495" max="10496" width="7.140625" customWidth="1"/>
    <col min="10497" max="10497" width="58.42578125" customWidth="1"/>
    <col min="10498" max="10498" width="14.7109375" customWidth="1"/>
    <col min="10499" max="10499" width="14.5703125" customWidth="1"/>
    <col min="10500" max="10500" width="2.42578125" customWidth="1"/>
    <col min="10750" max="10750" width="2.42578125" customWidth="1"/>
    <col min="10751" max="10752" width="7.140625" customWidth="1"/>
    <col min="10753" max="10753" width="58.42578125" customWidth="1"/>
    <col min="10754" max="10754" width="14.7109375" customWidth="1"/>
    <col min="10755" max="10755" width="14.5703125" customWidth="1"/>
    <col min="10756" max="10756" width="2.42578125" customWidth="1"/>
    <col min="11006" max="11006" width="2.42578125" customWidth="1"/>
    <col min="11007" max="11008" width="7.140625" customWidth="1"/>
    <col min="11009" max="11009" width="58.42578125" customWidth="1"/>
    <col min="11010" max="11010" width="14.7109375" customWidth="1"/>
    <col min="11011" max="11011" width="14.5703125" customWidth="1"/>
    <col min="11012" max="11012" width="2.42578125" customWidth="1"/>
    <col min="11262" max="11262" width="2.42578125" customWidth="1"/>
    <col min="11263" max="11264" width="7.140625" customWidth="1"/>
    <col min="11265" max="11265" width="58.42578125" customWidth="1"/>
    <col min="11266" max="11266" width="14.7109375" customWidth="1"/>
    <col min="11267" max="11267" width="14.5703125" customWidth="1"/>
    <col min="11268" max="11268" width="2.42578125" customWidth="1"/>
    <col min="11518" max="11518" width="2.42578125" customWidth="1"/>
    <col min="11519" max="11520" width="7.140625" customWidth="1"/>
    <col min="11521" max="11521" width="58.42578125" customWidth="1"/>
    <col min="11522" max="11522" width="14.7109375" customWidth="1"/>
    <col min="11523" max="11523" width="14.5703125" customWidth="1"/>
    <col min="11524" max="11524" width="2.42578125" customWidth="1"/>
    <col min="11774" max="11774" width="2.42578125" customWidth="1"/>
    <col min="11775" max="11776" width="7.140625" customWidth="1"/>
    <col min="11777" max="11777" width="58.42578125" customWidth="1"/>
    <col min="11778" max="11778" width="14.7109375" customWidth="1"/>
    <col min="11779" max="11779" width="14.5703125" customWidth="1"/>
    <col min="11780" max="11780" width="2.42578125" customWidth="1"/>
    <col min="12030" max="12030" width="2.42578125" customWidth="1"/>
    <col min="12031" max="12032" width="7.140625" customWidth="1"/>
    <col min="12033" max="12033" width="58.42578125" customWidth="1"/>
    <col min="12034" max="12034" width="14.7109375" customWidth="1"/>
    <col min="12035" max="12035" width="14.5703125" customWidth="1"/>
    <col min="12036" max="12036" width="2.42578125" customWidth="1"/>
    <col min="12286" max="12286" width="2.42578125" customWidth="1"/>
    <col min="12287" max="12288" width="7.140625" customWidth="1"/>
    <col min="12289" max="12289" width="58.42578125" customWidth="1"/>
    <col min="12290" max="12290" width="14.7109375" customWidth="1"/>
    <col min="12291" max="12291" width="14.5703125" customWidth="1"/>
    <col min="12292" max="12292" width="2.42578125" customWidth="1"/>
    <col min="12542" max="12542" width="2.42578125" customWidth="1"/>
    <col min="12543" max="12544" width="7.140625" customWidth="1"/>
    <col min="12545" max="12545" width="58.42578125" customWidth="1"/>
    <col min="12546" max="12546" width="14.7109375" customWidth="1"/>
    <col min="12547" max="12547" width="14.5703125" customWidth="1"/>
    <col min="12548" max="12548" width="2.42578125" customWidth="1"/>
    <col min="12798" max="12798" width="2.42578125" customWidth="1"/>
    <col min="12799" max="12800" width="7.140625" customWidth="1"/>
    <col min="12801" max="12801" width="58.42578125" customWidth="1"/>
    <col min="12802" max="12802" width="14.7109375" customWidth="1"/>
    <col min="12803" max="12803" width="14.5703125" customWidth="1"/>
    <col min="12804" max="12804" width="2.42578125" customWidth="1"/>
    <col min="13054" max="13054" width="2.42578125" customWidth="1"/>
    <col min="13055" max="13056" width="7.140625" customWidth="1"/>
    <col min="13057" max="13057" width="58.42578125" customWidth="1"/>
    <col min="13058" max="13058" width="14.7109375" customWidth="1"/>
    <col min="13059" max="13059" width="14.5703125" customWidth="1"/>
    <col min="13060" max="13060" width="2.42578125" customWidth="1"/>
    <col min="13310" max="13310" width="2.42578125" customWidth="1"/>
    <col min="13311" max="13312" width="7.140625" customWidth="1"/>
    <col min="13313" max="13313" width="58.42578125" customWidth="1"/>
    <col min="13314" max="13314" width="14.7109375" customWidth="1"/>
    <col min="13315" max="13315" width="14.5703125" customWidth="1"/>
    <col min="13316" max="13316" width="2.42578125" customWidth="1"/>
    <col min="13566" max="13566" width="2.42578125" customWidth="1"/>
    <col min="13567" max="13568" width="7.140625" customWidth="1"/>
    <col min="13569" max="13569" width="58.42578125" customWidth="1"/>
    <col min="13570" max="13570" width="14.7109375" customWidth="1"/>
    <col min="13571" max="13571" width="14.5703125" customWidth="1"/>
    <col min="13572" max="13572" width="2.42578125" customWidth="1"/>
    <col min="13822" max="13822" width="2.42578125" customWidth="1"/>
    <col min="13823" max="13824" width="7.140625" customWidth="1"/>
    <col min="13825" max="13825" width="58.42578125" customWidth="1"/>
    <col min="13826" max="13826" width="14.7109375" customWidth="1"/>
    <col min="13827" max="13827" width="14.5703125" customWidth="1"/>
    <col min="13828" max="13828" width="2.42578125" customWidth="1"/>
    <col min="14078" max="14078" width="2.42578125" customWidth="1"/>
    <col min="14079" max="14080" width="7.140625" customWidth="1"/>
    <col min="14081" max="14081" width="58.42578125" customWidth="1"/>
    <col min="14082" max="14082" width="14.7109375" customWidth="1"/>
    <col min="14083" max="14083" width="14.5703125" customWidth="1"/>
    <col min="14084" max="14084" width="2.42578125" customWidth="1"/>
    <col min="14334" max="14334" width="2.42578125" customWidth="1"/>
    <col min="14335" max="14336" width="7.140625" customWidth="1"/>
    <col min="14337" max="14337" width="58.42578125" customWidth="1"/>
    <col min="14338" max="14338" width="14.7109375" customWidth="1"/>
    <col min="14339" max="14339" width="14.5703125" customWidth="1"/>
    <col min="14340" max="14340" width="2.42578125" customWidth="1"/>
    <col min="14590" max="14590" width="2.42578125" customWidth="1"/>
    <col min="14591" max="14592" width="7.140625" customWidth="1"/>
    <col min="14593" max="14593" width="58.42578125" customWidth="1"/>
    <col min="14594" max="14594" width="14.7109375" customWidth="1"/>
    <col min="14595" max="14595" width="14.5703125" customWidth="1"/>
    <col min="14596" max="14596" width="2.42578125" customWidth="1"/>
    <col min="14846" max="14846" width="2.42578125" customWidth="1"/>
    <col min="14847" max="14848" width="7.140625" customWidth="1"/>
    <col min="14849" max="14849" width="58.42578125" customWidth="1"/>
    <col min="14850" max="14850" width="14.7109375" customWidth="1"/>
    <col min="14851" max="14851" width="14.5703125" customWidth="1"/>
    <col min="14852" max="14852" width="2.42578125" customWidth="1"/>
    <col min="15102" max="15102" width="2.42578125" customWidth="1"/>
    <col min="15103" max="15104" width="7.140625" customWidth="1"/>
    <col min="15105" max="15105" width="58.42578125" customWidth="1"/>
    <col min="15106" max="15106" width="14.7109375" customWidth="1"/>
    <col min="15107" max="15107" width="14.5703125" customWidth="1"/>
    <col min="15108" max="15108" width="2.42578125" customWidth="1"/>
    <col min="15358" max="15358" width="2.42578125" customWidth="1"/>
    <col min="15359" max="15360" width="7.140625" customWidth="1"/>
    <col min="15361" max="15361" width="58.42578125" customWidth="1"/>
    <col min="15362" max="15362" width="14.7109375" customWidth="1"/>
    <col min="15363" max="15363" width="14.5703125" customWidth="1"/>
    <col min="15364" max="15364" width="2.42578125" customWidth="1"/>
    <col min="15614" max="15614" width="2.42578125" customWidth="1"/>
    <col min="15615" max="15616" width="7.140625" customWidth="1"/>
    <col min="15617" max="15617" width="58.42578125" customWidth="1"/>
    <col min="15618" max="15618" width="14.7109375" customWidth="1"/>
    <col min="15619" max="15619" width="14.5703125" customWidth="1"/>
    <col min="15620" max="15620" width="2.42578125" customWidth="1"/>
    <col min="15870" max="15870" width="2.42578125" customWidth="1"/>
    <col min="15871" max="15872" width="7.140625" customWidth="1"/>
    <col min="15873" max="15873" width="58.42578125" customWidth="1"/>
    <col min="15874" max="15874" width="14.7109375" customWidth="1"/>
    <col min="15875" max="15875" width="14.5703125" customWidth="1"/>
    <col min="15876" max="15876" width="2.42578125" customWidth="1"/>
    <col min="16126" max="16126" width="2.42578125" customWidth="1"/>
    <col min="16127" max="16128" width="7.140625" customWidth="1"/>
    <col min="16129" max="16129" width="58.42578125" customWidth="1"/>
    <col min="16130" max="16130" width="14.7109375" customWidth="1"/>
    <col min="16131" max="16131" width="14.5703125" customWidth="1"/>
    <col min="16132" max="16132" width="2.42578125" customWidth="1"/>
  </cols>
  <sheetData>
    <row r="1" spans="1:7" x14ac:dyDescent="0.2">
      <c r="B1" s="202"/>
      <c r="C1" s="202"/>
    </row>
    <row r="2" spans="1:7" ht="15" customHeight="1" thickBot="1" x14ac:dyDescent="0.25">
      <c r="B2" s="202"/>
      <c r="C2" s="305" t="s">
        <v>248</v>
      </c>
    </row>
    <row r="3" spans="1:7" ht="15" customHeight="1" x14ac:dyDescent="0.2">
      <c r="B3" s="203"/>
      <c r="C3" s="305"/>
      <c r="D3" s="204"/>
      <c r="F3" s="35"/>
    </row>
    <row r="4" spans="1:7" ht="15" customHeight="1" x14ac:dyDescent="0.2">
      <c r="A4" s="17"/>
      <c r="B4" s="205"/>
      <c r="C4" s="214" t="s">
        <v>249</v>
      </c>
      <c r="D4" s="207"/>
    </row>
    <row r="5" spans="1:7" ht="15" customHeight="1" x14ac:dyDescent="0.2">
      <c r="A5" s="17"/>
      <c r="B5" s="205"/>
      <c r="C5" s="208"/>
      <c r="D5" s="207"/>
      <c r="F5" s="209"/>
    </row>
    <row r="6" spans="1:7" ht="15" customHeight="1" x14ac:dyDescent="0.2">
      <c r="A6" s="17"/>
      <c r="B6" s="205"/>
      <c r="C6" s="210"/>
      <c r="D6" s="207"/>
    </row>
    <row r="7" spans="1:7" ht="15" customHeight="1" x14ac:dyDescent="0.2">
      <c r="A7" s="17"/>
      <c r="B7" s="205"/>
      <c r="C7" s="211"/>
      <c r="D7" s="207"/>
    </row>
    <row r="8" spans="1:7" ht="15" customHeight="1" x14ac:dyDescent="0.2">
      <c r="A8" s="17"/>
      <c r="B8" s="205"/>
      <c r="C8" s="211"/>
      <c r="D8" s="207"/>
    </row>
    <row r="9" spans="1:7" ht="15" customHeight="1" x14ac:dyDescent="0.2">
      <c r="A9" s="17"/>
      <c r="B9" s="205"/>
      <c r="C9" s="211"/>
      <c r="D9" s="207"/>
      <c r="G9" s="212"/>
    </row>
    <row r="10" spans="1:7" ht="15" customHeight="1" x14ac:dyDescent="0.2">
      <c r="A10" s="17"/>
      <c r="B10" s="205"/>
      <c r="C10" s="211"/>
      <c r="D10" s="207"/>
    </row>
    <row r="11" spans="1:7" ht="15" customHeight="1" x14ac:dyDescent="0.2">
      <c r="A11" s="17"/>
      <c r="B11" s="205"/>
      <c r="C11" s="211"/>
      <c r="D11" s="207"/>
    </row>
    <row r="12" spans="1:7" ht="15" customHeight="1" x14ac:dyDescent="0.2">
      <c r="A12" s="17"/>
      <c r="B12" s="205"/>
      <c r="C12" s="211"/>
      <c r="D12" s="207"/>
    </row>
    <row r="13" spans="1:7" ht="15" customHeight="1" x14ac:dyDescent="0.2">
      <c r="A13" s="17"/>
      <c r="B13" s="205"/>
      <c r="C13" s="211"/>
      <c r="D13" s="207"/>
    </row>
    <row r="14" spans="1:7" ht="15" customHeight="1" x14ac:dyDescent="0.2">
      <c r="A14" s="17"/>
      <c r="B14" s="205"/>
      <c r="C14" s="211"/>
      <c r="D14" s="207"/>
    </row>
    <row r="15" spans="1:7" ht="15" customHeight="1" x14ac:dyDescent="0.2">
      <c r="A15" s="17"/>
      <c r="B15" s="205"/>
      <c r="C15" s="211"/>
      <c r="D15" s="207"/>
    </row>
    <row r="16" spans="1:7" ht="15" customHeight="1" x14ac:dyDescent="0.2">
      <c r="A16" s="17"/>
      <c r="B16" s="205"/>
      <c r="C16" s="211"/>
      <c r="D16" s="207"/>
    </row>
    <row r="17" spans="1:4" ht="15" customHeight="1" x14ac:dyDescent="0.2">
      <c r="A17" s="17"/>
      <c r="B17" s="205"/>
      <c r="C17" s="211"/>
      <c r="D17" s="207"/>
    </row>
    <row r="18" spans="1:4" ht="15" customHeight="1" thickBot="1" x14ac:dyDescent="0.25">
      <c r="A18" s="17"/>
      <c r="B18" s="306" t="s">
        <v>247</v>
      </c>
      <c r="C18" s="307"/>
      <c r="D18" s="213"/>
    </row>
    <row r="19" spans="1:4" x14ac:dyDescent="0.2">
      <c r="B19" s="202"/>
      <c r="C19" s="202"/>
    </row>
    <row r="20" spans="1:4" x14ac:dyDescent="0.2">
      <c r="B20" s="202"/>
      <c r="C20" s="202"/>
    </row>
    <row r="21" spans="1:4" x14ac:dyDescent="0.2">
      <c r="B21" s="202"/>
      <c r="C21" s="202"/>
    </row>
    <row r="22" spans="1:4" x14ac:dyDescent="0.2">
      <c r="B22" s="202"/>
      <c r="C22" s="202"/>
    </row>
    <row r="23" spans="1:4" x14ac:dyDescent="0.2">
      <c r="B23" s="202"/>
      <c r="C23" s="202"/>
    </row>
  </sheetData>
  <mergeCells count="2">
    <mergeCell ref="C2:C3"/>
    <mergeCell ref="B18:C18"/>
  </mergeCells>
  <pageMargins left="0.70866141732283472" right="0.70866141732283472" top="0.74803149606299213" bottom="0.74803149606299213" header="0.31496062992125984" footer="0.31496062992125984"/>
  <pageSetup paperSize="9" scale="97" orientation="portrait" verticalDpi="0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A7B70-6A9A-4AC7-BFF1-AF2E29B63A17}">
  <sheetPr>
    <tabColor theme="0"/>
    <pageSetUpPr fitToPage="1"/>
  </sheetPr>
  <dimension ref="A2:M24"/>
  <sheetViews>
    <sheetView showGridLines="0" zoomScaleNormal="100" workbookViewId="0">
      <selection activeCell="B14" sqref="B14"/>
    </sheetView>
  </sheetViews>
  <sheetFormatPr defaultRowHeight="12.75" x14ac:dyDescent="0.2"/>
  <cols>
    <col min="1" max="1" width="2.7109375" customWidth="1"/>
    <col min="2" max="2" width="2.42578125" customWidth="1"/>
    <col min="3" max="3" width="41.5703125" customWidth="1"/>
    <col min="4" max="11" width="8.7109375" customWidth="1"/>
    <col min="12" max="12" width="2.42578125" customWidth="1"/>
    <col min="13" max="13" width="2.7109375" customWidth="1"/>
  </cols>
  <sheetData>
    <row r="2" spans="1:12" ht="15" customHeight="1" thickBot="1" x14ac:dyDescent="0.25">
      <c r="B2" s="119"/>
      <c r="C2" s="352" t="s">
        <v>191</v>
      </c>
      <c r="D2" s="352"/>
      <c r="E2" s="352"/>
      <c r="F2" s="352"/>
      <c r="G2" s="352"/>
      <c r="H2" s="352"/>
      <c r="I2" s="352"/>
      <c r="J2" s="352"/>
      <c r="K2" s="352"/>
      <c r="L2" s="119"/>
    </row>
    <row r="3" spans="1:12" ht="15" customHeight="1" x14ac:dyDescent="0.2">
      <c r="A3" s="121"/>
      <c r="B3" s="122"/>
      <c r="C3" s="352"/>
      <c r="D3" s="352"/>
      <c r="E3" s="352"/>
      <c r="F3" s="352"/>
      <c r="G3" s="352"/>
      <c r="H3" s="352"/>
      <c r="I3" s="352"/>
      <c r="J3" s="352"/>
      <c r="K3" s="352"/>
      <c r="L3" s="118"/>
    </row>
    <row r="4" spans="1:12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0"/>
    </row>
    <row r="5" spans="1:12" ht="15" customHeight="1" thickBot="1" x14ac:dyDescent="0.25">
      <c r="A5" s="121"/>
      <c r="B5" s="45"/>
      <c r="C5" s="422" t="s">
        <v>66</v>
      </c>
      <c r="D5" s="360" t="s">
        <v>181</v>
      </c>
      <c r="E5" s="361"/>
      <c r="F5" s="361"/>
      <c r="G5" s="362"/>
      <c r="H5" s="360" t="s">
        <v>103</v>
      </c>
      <c r="I5" s="361"/>
      <c r="J5" s="361"/>
      <c r="K5" s="362"/>
      <c r="L5" s="110"/>
    </row>
    <row r="6" spans="1:12" ht="15" customHeight="1" thickBot="1" x14ac:dyDescent="0.25">
      <c r="A6" s="121"/>
      <c r="B6" s="45"/>
      <c r="C6" s="423"/>
      <c r="D6" s="419" t="s">
        <v>28</v>
      </c>
      <c r="E6" s="420"/>
      <c r="F6" s="420"/>
      <c r="G6" s="421"/>
      <c r="H6" s="363" t="s">
        <v>109</v>
      </c>
      <c r="I6" s="364"/>
      <c r="J6" s="364"/>
      <c r="K6" s="365"/>
      <c r="L6" s="110"/>
    </row>
    <row r="7" spans="1:12" ht="15" customHeight="1" x14ac:dyDescent="0.2">
      <c r="A7" s="121"/>
      <c r="B7" s="45"/>
      <c r="C7" s="423"/>
      <c r="D7" s="116" t="s">
        <v>48</v>
      </c>
      <c r="E7" s="116" t="s">
        <v>21</v>
      </c>
      <c r="F7" s="116" t="s">
        <v>22</v>
      </c>
      <c r="G7" s="116" t="s">
        <v>23</v>
      </c>
      <c r="H7" s="116" t="s">
        <v>48</v>
      </c>
      <c r="I7" s="116" t="s">
        <v>21</v>
      </c>
      <c r="J7" s="116" t="s">
        <v>22</v>
      </c>
      <c r="K7" s="116" t="s">
        <v>23</v>
      </c>
      <c r="L7" s="110"/>
    </row>
    <row r="8" spans="1:12" ht="15" customHeight="1" x14ac:dyDescent="0.2">
      <c r="A8" s="121"/>
      <c r="B8" s="45"/>
      <c r="C8" s="153"/>
      <c r="D8" s="153"/>
      <c r="E8" s="153"/>
      <c r="F8" s="153"/>
      <c r="G8" s="153"/>
      <c r="H8" s="153"/>
      <c r="I8" s="153"/>
      <c r="J8" s="153"/>
      <c r="K8" s="153"/>
      <c r="L8" s="110"/>
    </row>
    <row r="9" spans="1:12" ht="15" customHeight="1" x14ac:dyDescent="0.2">
      <c r="A9" s="121"/>
      <c r="B9" s="45"/>
      <c r="C9" s="114" t="s">
        <v>188</v>
      </c>
      <c r="D9" s="154">
        <v>7.2523169421243025E-2</v>
      </c>
      <c r="E9" s="155">
        <v>7.198758446273569E-2</v>
      </c>
      <c r="F9" s="155">
        <v>0.10151811749011838</v>
      </c>
      <c r="G9" s="155">
        <v>8.8926393545680937E-2</v>
      </c>
      <c r="H9" s="156">
        <v>1.3933959485608409</v>
      </c>
      <c r="I9" s="150">
        <v>1.4013765716028481</v>
      </c>
      <c r="J9" s="150">
        <v>1.1207240964267453</v>
      </c>
      <c r="K9" s="150">
        <v>1.1239059721972198</v>
      </c>
      <c r="L9" s="110"/>
    </row>
    <row r="10" spans="1:12" ht="15" customHeight="1" x14ac:dyDescent="0.2">
      <c r="A10" s="121"/>
      <c r="B10" s="45"/>
      <c r="C10" s="114" t="s">
        <v>189</v>
      </c>
      <c r="D10" s="154">
        <v>0.5875084522667019</v>
      </c>
      <c r="E10" s="155">
        <v>0.58295403480332941</v>
      </c>
      <c r="F10" s="155">
        <v>0.75655621490635905</v>
      </c>
      <c r="G10" s="155">
        <v>0.87132468060136559</v>
      </c>
      <c r="H10" s="156">
        <v>1.3189374523489448</v>
      </c>
      <c r="I10" s="150">
        <v>1.3173400364715691</v>
      </c>
      <c r="J10" s="150">
        <v>1.4111184553599168</v>
      </c>
      <c r="K10" s="150">
        <v>1.3103696960135625</v>
      </c>
      <c r="L10" s="110"/>
    </row>
    <row r="11" spans="1:12" ht="15" customHeight="1" x14ac:dyDescent="0.2">
      <c r="A11" s="121"/>
      <c r="B11" s="45"/>
      <c r="C11" s="114" t="s">
        <v>186</v>
      </c>
      <c r="D11" s="154">
        <v>0.45410348419401758</v>
      </c>
      <c r="E11" s="155">
        <v>0.46050968853767477</v>
      </c>
      <c r="F11" s="155">
        <v>0.21031946578700092</v>
      </c>
      <c r="G11" s="155">
        <v>6.6067181135902431E-2</v>
      </c>
      <c r="H11" s="156">
        <v>2.0138210816916362</v>
      </c>
      <c r="I11" s="150">
        <v>2.0155964696975857</v>
      </c>
      <c r="J11" s="150">
        <v>1.7860387056097942</v>
      </c>
      <c r="K11" s="150">
        <v>1.7375570024152041</v>
      </c>
      <c r="L11" s="110"/>
    </row>
    <row r="12" spans="1:12" ht="15" customHeight="1" x14ac:dyDescent="0.2">
      <c r="A12" s="121"/>
      <c r="B12" s="45"/>
      <c r="C12" s="416"/>
      <c r="D12" s="416"/>
      <c r="E12" s="157"/>
      <c r="F12" s="157"/>
      <c r="G12" s="157"/>
      <c r="H12" s="157"/>
      <c r="I12" s="157"/>
      <c r="J12" s="157"/>
      <c r="K12" s="111"/>
      <c r="L12" s="110"/>
    </row>
    <row r="13" spans="1:12" ht="9" customHeight="1" x14ac:dyDescent="0.2">
      <c r="A13" s="121"/>
      <c r="B13" s="158" t="s">
        <v>190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10"/>
    </row>
    <row r="14" spans="1:12" ht="13.5" thickBot="1" x14ac:dyDescent="0.25">
      <c r="A14" s="121"/>
      <c r="B14" s="109" t="s">
        <v>148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7"/>
    </row>
    <row r="16" spans="1:12" x14ac:dyDescent="0.2">
      <c r="C16" s="195" t="s">
        <v>245</v>
      </c>
      <c r="F16" s="39"/>
      <c r="G16" s="40"/>
      <c r="K16" s="3"/>
    </row>
    <row r="24" spans="1:13" x14ac:dyDescent="0.2">
      <c r="A24" s="159"/>
      <c r="B24" s="159"/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</row>
  </sheetData>
  <mergeCells count="7">
    <mergeCell ref="H6:K6"/>
    <mergeCell ref="C12:D12"/>
    <mergeCell ref="C2:K3"/>
    <mergeCell ref="D5:G5"/>
    <mergeCell ref="H5:K5"/>
    <mergeCell ref="D6:G6"/>
    <mergeCell ref="C5:C7"/>
  </mergeCells>
  <hyperlinks>
    <hyperlink ref="C16" location="Indice!A1" display="Voltar ao Índice" xr:uid="{D4651475-AF7D-43BE-8980-314487C91C56}"/>
  </hyperlinks>
  <pageMargins left="0.70866141732283472" right="0.70866141732283472" top="0.74803149606299213" bottom="0.74803149606299213" header="0.31496062992125984" footer="0.31496062992125984"/>
  <pageSetup paperSize="9" scale="7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1326E-1F5B-42BD-8BBD-4A48DBFD5888}">
  <sheetPr>
    <pageSetUpPr fitToPage="1"/>
  </sheetPr>
  <dimension ref="B2:L20"/>
  <sheetViews>
    <sheetView showGridLines="0" workbookViewId="0">
      <selection activeCell="F26" sqref="F26"/>
    </sheetView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43" style="10" bestFit="1" customWidth="1"/>
    <col min="4" max="4" width="12.5703125" style="10" customWidth="1"/>
    <col min="5" max="5" width="1.85546875" style="10" customWidth="1"/>
    <col min="6" max="6" width="11.85546875" style="10" customWidth="1"/>
    <col min="7" max="7" width="17.7109375" style="10" customWidth="1"/>
    <col min="8" max="8" width="2.42578125" style="10" customWidth="1"/>
    <col min="9" max="9" width="2.7109375" style="10" customWidth="1"/>
    <col min="10" max="10" width="12.5703125" style="10" bestFit="1" customWidth="1"/>
    <col min="11" max="16384" width="9.140625" style="10"/>
  </cols>
  <sheetData>
    <row r="2" spans="2:10" ht="15" customHeight="1" thickBot="1" x14ac:dyDescent="0.25">
      <c r="B2" s="9"/>
      <c r="C2" s="314" t="s">
        <v>335</v>
      </c>
      <c r="D2" s="314"/>
      <c r="E2" s="314"/>
      <c r="F2" s="314"/>
      <c r="G2" s="314"/>
      <c r="H2" s="9"/>
    </row>
    <row r="3" spans="2:10" ht="15" customHeight="1" x14ac:dyDescent="0.2">
      <c r="B3" s="36"/>
      <c r="C3" s="314"/>
      <c r="D3" s="314"/>
      <c r="E3" s="314"/>
      <c r="F3" s="314"/>
      <c r="G3" s="314"/>
      <c r="H3" s="29"/>
      <c r="J3" s="35"/>
    </row>
    <row r="4" spans="2:10" ht="15" customHeight="1" thickBot="1" x14ac:dyDescent="0.25">
      <c r="B4" s="37"/>
      <c r="C4" s="12"/>
      <c r="D4" s="12"/>
      <c r="E4" s="12"/>
      <c r="F4" s="12"/>
      <c r="G4" s="12"/>
      <c r="H4" s="30"/>
    </row>
    <row r="5" spans="2:10" ht="15" customHeight="1" x14ac:dyDescent="0.2">
      <c r="B5" s="70"/>
      <c r="C5" s="424"/>
      <c r="D5" s="312" t="s">
        <v>201</v>
      </c>
      <c r="E5" s="316"/>
      <c r="F5" s="309" t="s">
        <v>202</v>
      </c>
      <c r="G5" s="312" t="s">
        <v>103</v>
      </c>
      <c r="H5" s="30"/>
    </row>
    <row r="6" spans="2:10" ht="15" customHeight="1" thickBot="1" x14ac:dyDescent="0.25">
      <c r="B6" s="70"/>
      <c r="C6" s="425"/>
      <c r="D6" s="317"/>
      <c r="E6" s="319"/>
      <c r="F6" s="418"/>
      <c r="G6" s="313"/>
      <c r="H6" s="30"/>
    </row>
    <row r="7" spans="2:10" ht="15" customHeight="1" x14ac:dyDescent="0.2">
      <c r="B7" s="70"/>
      <c r="C7" s="309" t="s">
        <v>66</v>
      </c>
      <c r="D7" s="312" t="s">
        <v>69</v>
      </c>
      <c r="E7" s="316"/>
      <c r="F7" s="309" t="s">
        <v>28</v>
      </c>
      <c r="G7" s="312" t="s">
        <v>109</v>
      </c>
      <c r="H7" s="30"/>
    </row>
    <row r="8" spans="2:10" ht="15" customHeight="1" thickBot="1" x14ac:dyDescent="0.25">
      <c r="B8" s="70"/>
      <c r="C8" s="310"/>
      <c r="D8" s="313"/>
      <c r="E8" s="320"/>
      <c r="F8" s="418"/>
      <c r="G8" s="313"/>
      <c r="H8" s="30"/>
    </row>
    <row r="9" spans="2:10" ht="15" customHeight="1" x14ac:dyDescent="0.2">
      <c r="B9" s="70"/>
      <c r="C9" s="49"/>
      <c r="D9" s="50"/>
      <c r="E9" s="50"/>
      <c r="F9" s="50"/>
      <c r="G9" s="50"/>
      <c r="H9" s="30"/>
      <c r="J9" s="14"/>
    </row>
    <row r="10" spans="2:10" ht="15" customHeight="1" x14ac:dyDescent="0.2">
      <c r="B10" s="70"/>
      <c r="C10" s="51"/>
      <c r="D10" s="51"/>
      <c r="E10" s="51"/>
      <c r="F10" s="51"/>
      <c r="G10" s="51"/>
      <c r="H10" s="30"/>
      <c r="J10" s="15"/>
    </row>
    <row r="11" spans="2:10" ht="15" customHeight="1" x14ac:dyDescent="0.2">
      <c r="B11" s="70"/>
      <c r="C11" s="114" t="s">
        <v>73</v>
      </c>
      <c r="D11" s="176">
        <v>2962253.7037249333</v>
      </c>
      <c r="E11" s="293"/>
      <c r="F11" s="150">
        <v>67.3</v>
      </c>
      <c r="G11" s="150">
        <v>1.0314777529705534</v>
      </c>
      <c r="H11" s="30"/>
      <c r="J11" s="15"/>
    </row>
    <row r="12" spans="2:10" ht="15" customHeight="1" x14ac:dyDescent="0.2">
      <c r="B12" s="70"/>
      <c r="C12" s="114" t="s">
        <v>74</v>
      </c>
      <c r="D12" s="176">
        <v>756815.98988313356</v>
      </c>
      <c r="E12" s="293"/>
      <c r="F12" s="150">
        <v>16.7</v>
      </c>
      <c r="G12" s="150">
        <v>1.0621982970276831</v>
      </c>
      <c r="H12" s="30"/>
      <c r="J12" s="15"/>
    </row>
    <row r="13" spans="2:10" ht="15" customHeight="1" x14ac:dyDescent="0.2">
      <c r="B13" s="70"/>
      <c r="C13" s="114" t="s">
        <v>75</v>
      </c>
      <c r="D13" s="176">
        <v>717253.29327167547</v>
      </c>
      <c r="E13" s="293"/>
      <c r="F13" s="150">
        <v>16.7</v>
      </c>
      <c r="G13" s="150">
        <v>1.0064550782109156</v>
      </c>
      <c r="H13" s="30"/>
      <c r="J13" s="15"/>
    </row>
    <row r="14" spans="2:10" ht="15" customHeight="1" x14ac:dyDescent="0.2">
      <c r="B14" s="70"/>
      <c r="C14" s="114" t="s">
        <v>76</v>
      </c>
      <c r="D14" s="176">
        <v>342629.41797360685</v>
      </c>
      <c r="E14" s="293"/>
      <c r="F14" s="150">
        <v>8</v>
      </c>
      <c r="G14" s="150">
        <v>1</v>
      </c>
      <c r="H14" s="30"/>
      <c r="J14" s="15"/>
    </row>
    <row r="15" spans="2:10" ht="15" customHeight="1" x14ac:dyDescent="0.2">
      <c r="B15" s="70"/>
      <c r="C15" s="114" t="s">
        <v>193</v>
      </c>
      <c r="D15" s="176">
        <v>32884.388741009017</v>
      </c>
      <c r="E15" s="293" t="s">
        <v>47</v>
      </c>
      <c r="F15" s="150">
        <v>0.8</v>
      </c>
      <c r="G15" s="150">
        <v>1.0030899137874403</v>
      </c>
      <c r="H15" s="30"/>
      <c r="J15" s="15"/>
    </row>
    <row r="16" spans="2:10" ht="15" customHeight="1" x14ac:dyDescent="0.2">
      <c r="B16" s="70"/>
      <c r="C16" s="114" t="s">
        <v>194</v>
      </c>
      <c r="D16" s="176">
        <v>39588.572255661595</v>
      </c>
      <c r="E16" s="293"/>
      <c r="F16" s="150">
        <v>0.9</v>
      </c>
      <c r="G16" s="150">
        <v>1</v>
      </c>
      <c r="H16" s="30"/>
      <c r="J16" s="15"/>
    </row>
    <row r="17" spans="2:12" ht="15" customHeight="1" x14ac:dyDescent="0.2">
      <c r="B17" s="70"/>
      <c r="C17" s="417"/>
      <c r="D17" s="417"/>
      <c r="E17" s="417"/>
      <c r="F17" s="417"/>
      <c r="G17" s="171"/>
      <c r="H17" s="30"/>
    </row>
    <row r="18" spans="2:12" ht="15" customHeight="1" thickBot="1" x14ac:dyDescent="0.25">
      <c r="B18" s="109" t="s">
        <v>148</v>
      </c>
      <c r="C18" s="79"/>
      <c r="D18" s="79"/>
      <c r="E18" s="79"/>
      <c r="F18" s="79"/>
      <c r="G18" s="79"/>
      <c r="H18" s="31"/>
    </row>
    <row r="20" spans="2:12" customFormat="1" x14ac:dyDescent="0.2">
      <c r="C20" s="195" t="s">
        <v>245</v>
      </c>
      <c r="G20" s="39"/>
      <c r="H20" s="40"/>
      <c r="L20" s="3"/>
    </row>
  </sheetData>
  <mergeCells count="10">
    <mergeCell ref="C17:F17"/>
    <mergeCell ref="C2:G3"/>
    <mergeCell ref="C5:C6"/>
    <mergeCell ref="F5:F6"/>
    <mergeCell ref="G5:G6"/>
    <mergeCell ref="C7:C8"/>
    <mergeCell ref="F7:F8"/>
    <mergeCell ref="G7:G8"/>
    <mergeCell ref="D5:E6"/>
    <mergeCell ref="D7:E8"/>
  </mergeCells>
  <hyperlinks>
    <hyperlink ref="C20" location="Indice!A1" display="Voltar ao Índice" xr:uid="{62459071-44A8-4926-9030-54AA1A2915F8}"/>
  </hyperlinks>
  <pageMargins left="0.78740157480314965" right="0.78740157480314965" top="0.78740157480314965" bottom="0.78740157480314965" header="0" footer="0"/>
  <pageSetup paperSize="9" scale="8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CB8E-5B7F-45F6-B977-DB859F14F5BA}">
  <sheetPr>
    <tabColor theme="0"/>
    <pageSetUpPr fitToPage="1"/>
  </sheetPr>
  <dimension ref="A2:M27"/>
  <sheetViews>
    <sheetView showGridLines="0" workbookViewId="0">
      <selection activeCell="H25" sqref="H25"/>
    </sheetView>
  </sheetViews>
  <sheetFormatPr defaultRowHeight="12.75" x14ac:dyDescent="0.2"/>
  <cols>
    <col min="1" max="1" width="2.7109375" customWidth="1"/>
    <col min="2" max="2" width="2.42578125" customWidth="1"/>
    <col min="3" max="3" width="29.7109375" bestFit="1" customWidth="1"/>
    <col min="4" max="4" width="8.7109375" customWidth="1"/>
    <col min="5" max="5" width="10" customWidth="1"/>
    <col min="6" max="8" width="8.7109375" customWidth="1"/>
    <col min="9" max="9" width="10" customWidth="1"/>
    <col min="10" max="11" width="8.7109375" customWidth="1"/>
    <col min="12" max="12" width="2.42578125" customWidth="1"/>
    <col min="13" max="13" width="2.7109375" customWidth="1"/>
  </cols>
  <sheetData>
    <row r="2" spans="1:12" ht="15" customHeight="1" thickBot="1" x14ac:dyDescent="0.25">
      <c r="B2" s="119"/>
      <c r="C2" s="305" t="s">
        <v>192</v>
      </c>
      <c r="D2" s="305"/>
      <c r="E2" s="305"/>
      <c r="F2" s="305"/>
      <c r="G2" s="305"/>
      <c r="H2" s="305"/>
      <c r="I2" s="305"/>
      <c r="J2" s="305"/>
      <c r="K2" s="305"/>
      <c r="L2" s="119"/>
    </row>
    <row r="3" spans="1:12" ht="15" customHeight="1" x14ac:dyDescent="0.2">
      <c r="A3" s="121"/>
      <c r="B3" s="122"/>
      <c r="C3" s="305"/>
      <c r="D3" s="305"/>
      <c r="E3" s="305"/>
      <c r="F3" s="305"/>
      <c r="G3" s="305"/>
      <c r="H3" s="305"/>
      <c r="I3" s="305"/>
      <c r="J3" s="305"/>
      <c r="K3" s="305"/>
      <c r="L3" s="118"/>
    </row>
    <row r="4" spans="1:12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0"/>
    </row>
    <row r="5" spans="1:12" ht="15" customHeight="1" thickBot="1" x14ac:dyDescent="0.25">
      <c r="A5" s="121"/>
      <c r="B5" s="45"/>
      <c r="C5" s="309" t="s">
        <v>66</v>
      </c>
      <c r="D5" s="334" t="s">
        <v>338</v>
      </c>
      <c r="E5" s="335"/>
      <c r="F5" s="335"/>
      <c r="G5" s="340"/>
      <c r="H5" s="334" t="s">
        <v>103</v>
      </c>
      <c r="I5" s="335"/>
      <c r="J5" s="335"/>
      <c r="K5" s="340"/>
      <c r="L5" s="110"/>
    </row>
    <row r="6" spans="1:12" ht="15" customHeight="1" thickBot="1" x14ac:dyDescent="0.25">
      <c r="A6" s="121"/>
      <c r="B6" s="45"/>
      <c r="C6" s="311"/>
      <c r="D6" s="337" t="s">
        <v>28</v>
      </c>
      <c r="E6" s="338"/>
      <c r="F6" s="338"/>
      <c r="G6" s="339"/>
      <c r="H6" s="334" t="s">
        <v>109</v>
      </c>
      <c r="I6" s="335"/>
      <c r="J6" s="335"/>
      <c r="K6" s="340"/>
      <c r="L6" s="110"/>
    </row>
    <row r="7" spans="1:12" ht="15" customHeight="1" x14ac:dyDescent="0.2">
      <c r="A7" s="121"/>
      <c r="B7" s="45"/>
      <c r="C7" s="311"/>
      <c r="D7" s="251" t="s">
        <v>48</v>
      </c>
      <c r="E7" s="251" t="s">
        <v>21</v>
      </c>
      <c r="F7" s="251" t="s">
        <v>22</v>
      </c>
      <c r="G7" s="251" t="s">
        <v>23</v>
      </c>
      <c r="H7" s="251" t="s">
        <v>48</v>
      </c>
      <c r="I7" s="251" t="s">
        <v>21</v>
      </c>
      <c r="J7" s="251" t="s">
        <v>22</v>
      </c>
      <c r="K7" s="251" t="s">
        <v>23</v>
      </c>
      <c r="L7" s="110"/>
    </row>
    <row r="8" spans="1:12" ht="15" customHeight="1" x14ac:dyDescent="0.2">
      <c r="A8" s="121"/>
      <c r="B8" s="45"/>
      <c r="C8" s="153"/>
      <c r="D8" s="153"/>
      <c r="E8" s="153"/>
      <c r="F8" s="153"/>
      <c r="G8" s="153"/>
      <c r="H8" s="153"/>
      <c r="I8" s="153"/>
      <c r="J8" s="153"/>
      <c r="K8" s="153"/>
      <c r="L8" s="110"/>
    </row>
    <row r="9" spans="1:12" ht="15" customHeight="1" x14ac:dyDescent="0.2">
      <c r="A9" s="121"/>
      <c r="B9" s="45"/>
      <c r="C9" s="114" t="s">
        <v>73</v>
      </c>
      <c r="D9" s="154">
        <v>0.67251640151204317</v>
      </c>
      <c r="E9" s="155">
        <v>0.66963067145908561</v>
      </c>
      <c r="F9" s="155">
        <v>0.88287881075714236</v>
      </c>
      <c r="G9" s="155">
        <v>0.60169826764964374</v>
      </c>
      <c r="H9" s="156">
        <v>1.0314777529705534</v>
      </c>
      <c r="I9" s="150">
        <v>1.0293196150707569</v>
      </c>
      <c r="J9" s="150">
        <v>1.1145263945790997</v>
      </c>
      <c r="K9" s="150">
        <v>1.021816375987973</v>
      </c>
      <c r="L9" s="110"/>
    </row>
    <row r="10" spans="1:12" ht="15" customHeight="1" x14ac:dyDescent="0.2">
      <c r="A10" s="121"/>
      <c r="B10" s="45"/>
      <c r="C10" s="114" t="s">
        <v>74</v>
      </c>
      <c r="D10" s="154">
        <v>0.16684960899274284</v>
      </c>
      <c r="E10" s="155">
        <v>0.16487165797237843</v>
      </c>
      <c r="F10" s="155">
        <v>8.2880440566306113E-2</v>
      </c>
      <c r="G10" s="155">
        <v>0.32955170527542271</v>
      </c>
      <c r="H10" s="156">
        <v>1.0621982970276831</v>
      </c>
      <c r="I10" s="150">
        <v>1.0629263245324501</v>
      </c>
      <c r="J10" s="150">
        <v>1.0626485223381334</v>
      </c>
      <c r="K10" s="150">
        <v>1.0464490778720146</v>
      </c>
      <c r="L10" s="110"/>
    </row>
    <row r="11" spans="1:12" ht="15" customHeight="1" x14ac:dyDescent="0.2">
      <c r="A11" s="121"/>
      <c r="B11" s="45"/>
      <c r="C11" s="114" t="s">
        <v>75</v>
      </c>
      <c r="D11" s="154">
        <v>0.16688551771032453</v>
      </c>
      <c r="E11" s="155">
        <v>0.17367212628398912</v>
      </c>
      <c r="F11" s="155">
        <v>8.8167422756895587E-3</v>
      </c>
      <c r="G11" s="155">
        <v>2.1734350372147316E-2</v>
      </c>
      <c r="H11" s="156">
        <v>1.0064550782109156</v>
      </c>
      <c r="I11" s="150">
        <v>1.0064809494728895</v>
      </c>
      <c r="J11" s="150">
        <v>1</v>
      </c>
      <c r="K11" s="150">
        <v>1</v>
      </c>
      <c r="L11" s="110"/>
    </row>
    <row r="12" spans="1:12" ht="15" customHeight="1" x14ac:dyDescent="0.2">
      <c r="A12" s="121"/>
      <c r="B12" s="45"/>
      <c r="C12" s="114" t="s">
        <v>76</v>
      </c>
      <c r="D12" s="154">
        <v>8.0235237661520867E-2</v>
      </c>
      <c r="E12" s="155">
        <v>7.9707251723313874E-2</v>
      </c>
      <c r="F12" s="155">
        <v>2.4162679585692126E-2</v>
      </c>
      <c r="G12" s="155">
        <v>0.15482921611427225</v>
      </c>
      <c r="H12" s="156">
        <v>1</v>
      </c>
      <c r="I12" s="150">
        <v>1</v>
      </c>
      <c r="J12" s="150">
        <v>1</v>
      </c>
      <c r="K12" s="150">
        <v>1</v>
      </c>
      <c r="L12" s="110"/>
    </row>
    <row r="13" spans="1:12" ht="15" customHeight="1" x14ac:dyDescent="0.2">
      <c r="A13" s="121"/>
      <c r="B13" s="45"/>
      <c r="C13" s="114" t="s">
        <v>193</v>
      </c>
      <c r="D13" s="154">
        <v>7.676979923387125E-3</v>
      </c>
      <c r="E13" s="155">
        <v>7.3682034363607464E-3</v>
      </c>
      <c r="F13" s="155">
        <v>2.6276650908194418E-2</v>
      </c>
      <c r="G13" s="155">
        <v>3.7188933575339825E-3</v>
      </c>
      <c r="H13" s="156">
        <v>1.0030899137874403</v>
      </c>
      <c r="I13" s="150">
        <v>1</v>
      </c>
      <c r="J13" s="150">
        <v>1.0437577995517597</v>
      </c>
      <c r="K13" s="150">
        <v>1</v>
      </c>
      <c r="L13" s="110"/>
    </row>
    <row r="14" spans="1:12" ht="15" customHeight="1" x14ac:dyDescent="0.2">
      <c r="A14" s="121"/>
      <c r="B14" s="45"/>
      <c r="C14" s="114" t="s">
        <v>194</v>
      </c>
      <c r="D14" s="154">
        <v>9.270653180918579E-3</v>
      </c>
      <c r="E14" s="155">
        <v>9.3584117053012658E-3</v>
      </c>
      <c r="F14" s="155">
        <v>1.1842023270873115E-3</v>
      </c>
      <c r="G14" s="155">
        <v>1.2988176579939179E-2</v>
      </c>
      <c r="H14" s="156">
        <v>1</v>
      </c>
      <c r="I14" s="150">
        <v>1</v>
      </c>
      <c r="J14" s="150">
        <v>1</v>
      </c>
      <c r="K14" s="150">
        <v>1</v>
      </c>
      <c r="L14" s="110"/>
    </row>
    <row r="15" spans="1:12" ht="15" customHeight="1" x14ac:dyDescent="0.2">
      <c r="A15" s="121"/>
      <c r="B15" s="45"/>
      <c r="C15" s="416"/>
      <c r="D15" s="416"/>
      <c r="E15" s="157"/>
      <c r="F15" s="157"/>
      <c r="G15" s="157"/>
      <c r="H15" s="157"/>
      <c r="I15" s="157"/>
      <c r="J15" s="157"/>
      <c r="K15" s="111"/>
      <c r="L15" s="110"/>
    </row>
    <row r="16" spans="1:12" ht="9" customHeight="1" x14ac:dyDescent="0.2">
      <c r="A16" s="121"/>
      <c r="B16" s="158" t="s">
        <v>195</v>
      </c>
      <c r="C16" s="157"/>
      <c r="D16" s="157"/>
      <c r="E16" s="157"/>
      <c r="F16" s="157"/>
      <c r="G16" s="157"/>
      <c r="H16" s="157"/>
      <c r="I16" s="157"/>
      <c r="J16" s="157"/>
      <c r="K16" s="157"/>
      <c r="L16" s="110"/>
    </row>
    <row r="17" spans="1:13" ht="15" customHeight="1" thickBot="1" x14ac:dyDescent="0.25">
      <c r="A17" s="121"/>
      <c r="B17" s="109" t="s">
        <v>148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7"/>
    </row>
    <row r="19" spans="1:13" x14ac:dyDescent="0.2">
      <c r="C19" s="195" t="s">
        <v>245</v>
      </c>
      <c r="F19" s="39"/>
      <c r="G19" s="40"/>
      <c r="K19" s="3"/>
    </row>
    <row r="27" spans="1:13" x14ac:dyDescent="0.2">
      <c r="A27" s="159"/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</row>
  </sheetData>
  <mergeCells count="7">
    <mergeCell ref="C15:D15"/>
    <mergeCell ref="C2:K3"/>
    <mergeCell ref="C5:C7"/>
    <mergeCell ref="D5:G5"/>
    <mergeCell ref="H5:K5"/>
    <mergeCell ref="D6:G6"/>
    <mergeCell ref="H6:K6"/>
  </mergeCells>
  <hyperlinks>
    <hyperlink ref="C19" location="Indice!A1" display="Voltar ao Índice" xr:uid="{D9BE37F9-A44B-4D2D-8C09-813D98361F5E}"/>
  </hyperlinks>
  <pageMargins left="0.70866141732283472" right="0.70866141732283472" top="0.74803149606299213" bottom="0.74803149606299213" header="0.31496062992125984" footer="0.31496062992125984"/>
  <pageSetup paperSize="9" scale="7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B0FE6-8F30-4E2F-8BA8-CFEDD9B05278}">
  <sheetPr>
    <pageSetUpPr fitToPage="1"/>
  </sheetPr>
  <dimension ref="B2:K20"/>
  <sheetViews>
    <sheetView showGridLines="0" workbookViewId="0">
      <selection activeCell="C24" sqref="C24"/>
    </sheetView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43" style="10" bestFit="1" customWidth="1"/>
    <col min="4" max="4" width="12.5703125" style="10" customWidth="1"/>
    <col min="5" max="5" width="11.85546875" style="10" customWidth="1"/>
    <col min="6" max="6" width="17.7109375" style="10" customWidth="1"/>
    <col min="7" max="7" width="2.42578125" style="10" customWidth="1"/>
    <col min="8" max="8" width="2.7109375" style="10" customWidth="1"/>
    <col min="9" max="9" width="12.5703125" style="10" bestFit="1" customWidth="1"/>
    <col min="10" max="16384" width="9.140625" style="10"/>
  </cols>
  <sheetData>
    <row r="2" spans="2:9" ht="15" customHeight="1" thickBot="1" x14ac:dyDescent="0.25">
      <c r="B2" s="9"/>
      <c r="C2" s="314" t="s">
        <v>340</v>
      </c>
      <c r="D2" s="314"/>
      <c r="E2" s="314"/>
      <c r="F2" s="314"/>
      <c r="G2" s="9"/>
    </row>
    <row r="3" spans="2:9" ht="15" customHeight="1" x14ac:dyDescent="0.2">
      <c r="B3" s="36"/>
      <c r="C3" s="314"/>
      <c r="D3" s="314"/>
      <c r="E3" s="314"/>
      <c r="F3" s="314"/>
      <c r="G3" s="29"/>
      <c r="I3" s="35"/>
    </row>
    <row r="4" spans="2:9" ht="15" customHeight="1" thickBot="1" x14ac:dyDescent="0.25">
      <c r="B4" s="37"/>
      <c r="C4" s="12"/>
      <c r="D4" s="12"/>
      <c r="E4" s="12"/>
      <c r="F4" s="12"/>
      <c r="G4" s="30"/>
    </row>
    <row r="5" spans="2:9" ht="15" customHeight="1" x14ac:dyDescent="0.2">
      <c r="B5" s="70"/>
      <c r="C5" s="424"/>
      <c r="D5" s="312" t="s">
        <v>201</v>
      </c>
      <c r="E5" s="309" t="s">
        <v>202</v>
      </c>
      <c r="F5" s="312" t="s">
        <v>103</v>
      </c>
      <c r="G5" s="30"/>
    </row>
    <row r="6" spans="2:9" ht="15" customHeight="1" thickBot="1" x14ac:dyDescent="0.25">
      <c r="B6" s="70"/>
      <c r="C6" s="425"/>
      <c r="D6" s="313"/>
      <c r="E6" s="418"/>
      <c r="F6" s="313"/>
      <c r="G6" s="30"/>
    </row>
    <row r="7" spans="2:9" ht="15" customHeight="1" x14ac:dyDescent="0.2">
      <c r="B7" s="70"/>
      <c r="C7" s="309" t="s">
        <v>66</v>
      </c>
      <c r="D7" s="312" t="s">
        <v>69</v>
      </c>
      <c r="E7" s="309" t="s">
        <v>28</v>
      </c>
      <c r="F7" s="312" t="s">
        <v>109</v>
      </c>
      <c r="G7" s="30"/>
    </row>
    <row r="8" spans="2:9" ht="15" customHeight="1" thickBot="1" x14ac:dyDescent="0.25">
      <c r="B8" s="70"/>
      <c r="C8" s="310"/>
      <c r="D8" s="313"/>
      <c r="E8" s="418"/>
      <c r="F8" s="313"/>
      <c r="G8" s="30"/>
    </row>
    <row r="9" spans="2:9" ht="15" customHeight="1" x14ac:dyDescent="0.2">
      <c r="B9" s="70"/>
      <c r="C9" s="49"/>
      <c r="D9" s="50"/>
      <c r="E9" s="50"/>
      <c r="F9" s="50"/>
      <c r="G9" s="30"/>
      <c r="I9" s="14"/>
    </row>
    <row r="10" spans="2:9" ht="15" customHeight="1" x14ac:dyDescent="0.2">
      <c r="B10" s="70"/>
      <c r="C10" s="51"/>
      <c r="D10" s="51"/>
      <c r="E10" s="51"/>
      <c r="F10" s="51"/>
      <c r="G10" s="30"/>
      <c r="I10" s="15"/>
    </row>
    <row r="11" spans="2:9" ht="15" customHeight="1" x14ac:dyDescent="0.2">
      <c r="B11" s="70"/>
      <c r="C11" s="114" t="s">
        <v>77</v>
      </c>
      <c r="D11" s="176">
        <v>2353428.7007949851</v>
      </c>
      <c r="E11" s="150">
        <v>52</v>
      </c>
      <c r="F11" s="150">
        <v>1.0603524032777696</v>
      </c>
      <c r="G11" s="30"/>
      <c r="I11" s="15"/>
    </row>
    <row r="12" spans="2:9" ht="15" customHeight="1" x14ac:dyDescent="0.2">
      <c r="B12" s="70"/>
      <c r="C12" s="114" t="s">
        <v>197</v>
      </c>
      <c r="D12" s="176">
        <v>2310450.0004120264</v>
      </c>
      <c r="E12" s="150">
        <v>51.6</v>
      </c>
      <c r="F12" s="150">
        <v>1.0475461567598414</v>
      </c>
      <c r="G12" s="30"/>
      <c r="I12" s="15"/>
    </row>
    <row r="13" spans="2:9" ht="15" customHeight="1" x14ac:dyDescent="0.2">
      <c r="B13" s="70"/>
      <c r="C13" s="114" t="s">
        <v>78</v>
      </c>
      <c r="D13" s="176">
        <v>2326199.6402341411</v>
      </c>
      <c r="E13" s="150">
        <v>51.6</v>
      </c>
      <c r="F13" s="150">
        <v>1.0549879746475852</v>
      </c>
      <c r="G13" s="30"/>
      <c r="I13" s="15"/>
    </row>
    <row r="14" spans="2:9" ht="15" customHeight="1" x14ac:dyDescent="0.2">
      <c r="B14" s="70"/>
      <c r="C14" s="114" t="s">
        <v>198</v>
      </c>
      <c r="D14" s="176">
        <v>626422.72732526611</v>
      </c>
      <c r="E14" s="150">
        <v>13.9</v>
      </c>
      <c r="F14" s="150">
        <v>1.053953394753659</v>
      </c>
      <c r="G14" s="30"/>
      <c r="I14" s="15"/>
    </row>
    <row r="15" spans="2:9" ht="15" customHeight="1" x14ac:dyDescent="0.2">
      <c r="B15" s="70"/>
      <c r="C15" s="114" t="s">
        <v>203</v>
      </c>
      <c r="D15" s="176">
        <v>2044497.5053471981</v>
      </c>
      <c r="E15" s="150">
        <v>45</v>
      </c>
      <c r="F15" s="150">
        <v>1.064037908456569</v>
      </c>
      <c r="G15" s="30"/>
      <c r="I15" s="15"/>
    </row>
    <row r="16" spans="2:9" ht="15" customHeight="1" x14ac:dyDescent="0.2">
      <c r="B16" s="70"/>
      <c r="C16" s="114" t="s">
        <v>107</v>
      </c>
      <c r="D16" s="176">
        <v>321372.61765580339</v>
      </c>
      <c r="E16" s="150">
        <v>7.2</v>
      </c>
      <c r="F16" s="150">
        <v>1.0408851669479076</v>
      </c>
      <c r="G16" s="30"/>
      <c r="I16" s="15"/>
    </row>
    <row r="17" spans="2:11" ht="15" customHeight="1" x14ac:dyDescent="0.2">
      <c r="B17" s="70"/>
      <c r="C17" s="417"/>
      <c r="D17" s="417"/>
      <c r="E17" s="417"/>
      <c r="F17" s="171"/>
      <c r="G17" s="30"/>
    </row>
    <row r="18" spans="2:11" ht="15" customHeight="1" thickBot="1" x14ac:dyDescent="0.25">
      <c r="B18" s="109" t="s">
        <v>148</v>
      </c>
      <c r="C18" s="79"/>
      <c r="D18" s="79"/>
      <c r="E18" s="79"/>
      <c r="F18" s="79"/>
      <c r="G18" s="31"/>
    </row>
    <row r="20" spans="2:11" customFormat="1" x14ac:dyDescent="0.2">
      <c r="C20" s="195" t="s">
        <v>245</v>
      </c>
      <c r="F20" s="39"/>
      <c r="G20" s="40"/>
      <c r="K20" s="3"/>
    </row>
  </sheetData>
  <mergeCells count="10">
    <mergeCell ref="C17:E17"/>
    <mergeCell ref="C2:F3"/>
    <mergeCell ref="C5:C6"/>
    <mergeCell ref="D5:D6"/>
    <mergeCell ref="E5:E6"/>
    <mergeCell ref="F5:F6"/>
    <mergeCell ref="C7:C8"/>
    <mergeCell ref="D7:D8"/>
    <mergeCell ref="E7:E8"/>
    <mergeCell ref="F7:F8"/>
  </mergeCells>
  <hyperlinks>
    <hyperlink ref="C20" location="Indice!A1" display="Voltar ao Índice" xr:uid="{7A0D2876-D5DA-46DD-9FDA-9D97292E49E0}"/>
  </hyperlinks>
  <pageMargins left="0.78740157480314965" right="0.78740157480314965" top="0.78740157480314965" bottom="0.78740157480314965" header="0" footer="0"/>
  <pageSetup paperSize="9" scale="91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883AD-4A28-4772-A73F-FD78C79FF822}">
  <sheetPr>
    <tabColor theme="0"/>
    <pageSetUpPr fitToPage="1"/>
  </sheetPr>
  <dimension ref="A2:L27"/>
  <sheetViews>
    <sheetView showGridLines="0" workbookViewId="0">
      <selection activeCell="B17" sqref="B17"/>
    </sheetView>
  </sheetViews>
  <sheetFormatPr defaultRowHeight="12.75" x14ac:dyDescent="0.2"/>
  <cols>
    <col min="1" max="1" width="2.7109375" customWidth="1"/>
    <col min="2" max="2" width="2.42578125" customWidth="1"/>
    <col min="3" max="3" width="29.7109375" bestFit="1" customWidth="1"/>
    <col min="4" max="4" width="8.7109375" customWidth="1"/>
    <col min="5" max="5" width="10.42578125" customWidth="1"/>
    <col min="6" max="8" width="8.7109375" customWidth="1"/>
    <col min="9" max="9" width="10" customWidth="1"/>
    <col min="10" max="11" width="8.7109375" customWidth="1"/>
    <col min="12" max="12" width="2.42578125" customWidth="1"/>
    <col min="13" max="13" width="2.7109375" customWidth="1"/>
  </cols>
  <sheetData>
    <row r="2" spans="1:12" ht="15" customHeight="1" thickBot="1" x14ac:dyDescent="0.25">
      <c r="B2" s="119"/>
      <c r="C2" s="352" t="s">
        <v>196</v>
      </c>
      <c r="D2" s="352"/>
      <c r="E2" s="352"/>
      <c r="F2" s="352"/>
      <c r="G2" s="352"/>
      <c r="H2" s="352"/>
      <c r="I2" s="352"/>
      <c r="J2" s="352"/>
      <c r="K2" s="352"/>
      <c r="L2" s="119"/>
    </row>
    <row r="3" spans="1:12" ht="15" customHeight="1" x14ac:dyDescent="0.2">
      <c r="A3" s="121"/>
      <c r="B3" s="122"/>
      <c r="C3" s="352"/>
      <c r="D3" s="352"/>
      <c r="E3" s="352"/>
      <c r="F3" s="352"/>
      <c r="G3" s="352"/>
      <c r="H3" s="352"/>
      <c r="I3" s="352"/>
      <c r="J3" s="352"/>
      <c r="K3" s="352"/>
      <c r="L3" s="118"/>
    </row>
    <row r="4" spans="1:12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0"/>
    </row>
    <row r="5" spans="1:12" ht="15" customHeight="1" thickBot="1" x14ac:dyDescent="0.25">
      <c r="A5" s="121"/>
      <c r="B5" s="45"/>
      <c r="C5" s="309" t="s">
        <v>66</v>
      </c>
      <c r="D5" s="334" t="s">
        <v>338</v>
      </c>
      <c r="E5" s="335"/>
      <c r="F5" s="335"/>
      <c r="G5" s="340"/>
      <c r="H5" s="334" t="s">
        <v>103</v>
      </c>
      <c r="I5" s="335"/>
      <c r="J5" s="335"/>
      <c r="K5" s="340"/>
      <c r="L5" s="110"/>
    </row>
    <row r="6" spans="1:12" ht="15" customHeight="1" thickBot="1" x14ac:dyDescent="0.25">
      <c r="A6" s="121"/>
      <c r="B6" s="45"/>
      <c r="C6" s="311"/>
      <c r="D6" s="337" t="s">
        <v>28</v>
      </c>
      <c r="E6" s="338"/>
      <c r="F6" s="338"/>
      <c r="G6" s="339"/>
      <c r="H6" s="334" t="s">
        <v>109</v>
      </c>
      <c r="I6" s="335"/>
      <c r="J6" s="335"/>
      <c r="K6" s="340"/>
      <c r="L6" s="110"/>
    </row>
    <row r="7" spans="1:12" ht="15" customHeight="1" x14ac:dyDescent="0.2">
      <c r="A7" s="121"/>
      <c r="B7" s="45"/>
      <c r="C7" s="311"/>
      <c r="D7" s="289" t="s">
        <v>48</v>
      </c>
      <c r="E7" s="289" t="s">
        <v>21</v>
      </c>
      <c r="F7" s="289" t="s">
        <v>22</v>
      </c>
      <c r="G7" s="289" t="s">
        <v>23</v>
      </c>
      <c r="H7" s="289" t="s">
        <v>48</v>
      </c>
      <c r="I7" s="289" t="s">
        <v>21</v>
      </c>
      <c r="J7" s="289" t="s">
        <v>22</v>
      </c>
      <c r="K7" s="289" t="s">
        <v>23</v>
      </c>
      <c r="L7" s="110"/>
    </row>
    <row r="8" spans="1:12" ht="15" customHeight="1" x14ac:dyDescent="0.2">
      <c r="A8" s="121"/>
      <c r="B8" s="45"/>
      <c r="C8" s="153"/>
      <c r="D8" s="153"/>
      <c r="E8" s="153"/>
      <c r="F8" s="153"/>
      <c r="G8" s="153"/>
      <c r="H8" s="153"/>
      <c r="I8" s="153"/>
      <c r="J8" s="153"/>
      <c r="K8" s="153"/>
      <c r="L8" s="110"/>
    </row>
    <row r="9" spans="1:12" ht="15" customHeight="1" x14ac:dyDescent="0.2">
      <c r="A9" s="121"/>
      <c r="B9" s="45"/>
      <c r="C9" s="114" t="s">
        <v>77</v>
      </c>
      <c r="D9" s="154">
        <v>0.51974619106245457</v>
      </c>
      <c r="E9" s="155">
        <v>0.51459163499181693</v>
      </c>
      <c r="F9" s="155">
        <v>0.72000787285692214</v>
      </c>
      <c r="G9" s="155">
        <v>0.55573168040548337</v>
      </c>
      <c r="H9" s="156">
        <v>1.0603524032777696</v>
      </c>
      <c r="I9" s="150">
        <v>1.059336973777111</v>
      </c>
      <c r="J9" s="150">
        <v>1.1089279061312129</v>
      </c>
      <c r="K9" s="150">
        <v>1.0424698510404022</v>
      </c>
      <c r="L9" s="110"/>
    </row>
    <row r="10" spans="1:12" ht="15" customHeight="1" x14ac:dyDescent="0.2">
      <c r="A10" s="121"/>
      <c r="B10" s="45"/>
      <c r="C10" s="114" t="s">
        <v>197</v>
      </c>
      <c r="D10" s="154">
        <v>0.51649235971442975</v>
      </c>
      <c r="E10" s="155">
        <v>0.52099794915848219</v>
      </c>
      <c r="F10" s="155">
        <v>0.34046349730159925</v>
      </c>
      <c r="G10" s="155">
        <v>0.48594525347830414</v>
      </c>
      <c r="H10" s="156">
        <v>1.0475461567598414</v>
      </c>
      <c r="I10" s="150">
        <v>1.0470027376670759</v>
      </c>
      <c r="J10" s="150">
        <v>1.0834453206906203</v>
      </c>
      <c r="K10" s="150">
        <v>1.0492839113945021</v>
      </c>
      <c r="L10" s="110"/>
    </row>
    <row r="11" spans="1:12" ht="15" customHeight="1" x14ac:dyDescent="0.2">
      <c r="A11" s="121"/>
      <c r="B11" s="45"/>
      <c r="C11" s="114" t="s">
        <v>78</v>
      </c>
      <c r="D11" s="154">
        <v>0.51634499266471634</v>
      </c>
      <c r="E11" s="155">
        <v>0.52107810000621746</v>
      </c>
      <c r="F11" s="155">
        <v>0.3854756549563737</v>
      </c>
      <c r="G11" s="155">
        <v>0.43421376157966607</v>
      </c>
      <c r="H11" s="156">
        <v>1.0549879746475852</v>
      </c>
      <c r="I11" s="150">
        <v>1.0556408232414967</v>
      </c>
      <c r="J11" s="150">
        <v>1.0694479806499331</v>
      </c>
      <c r="K11" s="150">
        <v>1.0094515264777837</v>
      </c>
      <c r="L11" s="110"/>
    </row>
    <row r="12" spans="1:12" ht="15" customHeight="1" x14ac:dyDescent="0.2">
      <c r="A12" s="121"/>
      <c r="B12" s="45"/>
      <c r="C12" s="114" t="s">
        <v>198</v>
      </c>
      <c r="D12" s="154">
        <v>0.13918312839755023</v>
      </c>
      <c r="E12" s="155">
        <v>0.14108567937038524</v>
      </c>
      <c r="F12" s="155">
        <v>0.12682380198222395</v>
      </c>
      <c r="G12" s="155">
        <v>6.890692609089473E-2</v>
      </c>
      <c r="H12" s="156">
        <v>1.053953394753659</v>
      </c>
      <c r="I12" s="150">
        <v>1.0521631458207843</v>
      </c>
      <c r="J12" s="150">
        <v>1.1455293422398107</v>
      </c>
      <c r="K12" s="150">
        <v>1.0553444870320154</v>
      </c>
      <c r="L12" s="110"/>
    </row>
    <row r="13" spans="1:12" ht="15" customHeight="1" x14ac:dyDescent="0.2">
      <c r="A13" s="121"/>
      <c r="B13" s="45"/>
      <c r="C13" s="114" t="s">
        <v>199</v>
      </c>
      <c r="D13" s="154">
        <v>0.44995592916572474</v>
      </c>
      <c r="E13" s="155">
        <v>0.45354107560077017</v>
      </c>
      <c r="F13" s="155">
        <v>0.45143495689642871</v>
      </c>
      <c r="G13" s="155">
        <v>0.2945956183232939</v>
      </c>
      <c r="H13" s="156">
        <v>1.064037908456569</v>
      </c>
      <c r="I13" s="150">
        <v>1.0630132105575494</v>
      </c>
      <c r="J13" s="150">
        <v>1.1088884391776535</v>
      </c>
      <c r="K13" s="150">
        <v>1.0681647455792527</v>
      </c>
      <c r="L13" s="110"/>
    </row>
    <row r="14" spans="1:12" ht="15" customHeight="1" x14ac:dyDescent="0.2">
      <c r="A14" s="121"/>
      <c r="B14" s="45"/>
      <c r="C14" s="114" t="s">
        <v>107</v>
      </c>
      <c r="D14" s="154">
        <v>7.229936188500434E-2</v>
      </c>
      <c r="E14" s="155">
        <v>7.2559268224326928E-2</v>
      </c>
      <c r="F14" s="155">
        <v>4.2249455274627763E-2</v>
      </c>
      <c r="G14" s="155">
        <v>8.8957925949841227E-2</v>
      </c>
      <c r="H14" s="156">
        <v>1.0409141225504128</v>
      </c>
      <c r="I14" s="150">
        <v>1.0419974464466093</v>
      </c>
      <c r="J14" s="150">
        <v>1</v>
      </c>
      <c r="K14" s="150">
        <v>1.0209514668826438</v>
      </c>
      <c r="L14" s="110"/>
    </row>
    <row r="15" spans="1:12" ht="15" customHeight="1" x14ac:dyDescent="0.2">
      <c r="A15" s="121"/>
      <c r="B15" s="45"/>
      <c r="C15" s="416"/>
      <c r="D15" s="416"/>
      <c r="E15" s="157"/>
      <c r="F15" s="157"/>
      <c r="G15" s="157"/>
      <c r="H15" s="157"/>
      <c r="I15" s="157"/>
      <c r="J15" s="157"/>
      <c r="K15" s="111"/>
      <c r="L15" s="110"/>
    </row>
    <row r="16" spans="1:12" ht="9" customHeight="1" x14ac:dyDescent="0.2">
      <c r="A16" s="121"/>
      <c r="B16" s="158" t="s">
        <v>200</v>
      </c>
      <c r="C16" s="157"/>
      <c r="D16" s="157"/>
      <c r="E16" s="157"/>
      <c r="F16" s="157"/>
      <c r="G16" s="157"/>
      <c r="H16" s="157"/>
      <c r="I16" s="157"/>
      <c r="J16" s="157"/>
      <c r="K16" s="157"/>
      <c r="L16" s="110"/>
    </row>
    <row r="17" spans="1:12" ht="15" customHeight="1" thickBot="1" x14ac:dyDescent="0.25">
      <c r="A17" s="121"/>
      <c r="B17" s="109" t="s">
        <v>148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7"/>
    </row>
    <row r="19" spans="1:12" x14ac:dyDescent="0.2">
      <c r="C19" s="195" t="s">
        <v>245</v>
      </c>
      <c r="F19" s="39"/>
      <c r="G19" s="40"/>
      <c r="K19" s="3"/>
    </row>
    <row r="27" spans="1:12" s="159" customFormat="1" x14ac:dyDescent="0.2"/>
  </sheetData>
  <mergeCells count="7">
    <mergeCell ref="C15:D15"/>
    <mergeCell ref="C2:K3"/>
    <mergeCell ref="C5:C7"/>
    <mergeCell ref="D5:G5"/>
    <mergeCell ref="H5:K5"/>
    <mergeCell ref="D6:G6"/>
    <mergeCell ref="H6:K6"/>
  </mergeCells>
  <hyperlinks>
    <hyperlink ref="C19" location="Indice!A1" display="Voltar ao Índice" xr:uid="{373166AC-BB2A-4894-9313-5F868317A999}"/>
  </hyperlinks>
  <pageMargins left="0.70866141732283472" right="0.70866141732283472" top="0.74803149606299213" bottom="0.74803149606299213" header="0.31496062992125984" footer="0.31496062992125984"/>
  <pageSetup paperSize="9" scale="7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8D2B1-E202-4CA6-943E-1121F6ED88DC}">
  <sheetPr>
    <pageSetUpPr fitToPage="1"/>
  </sheetPr>
  <dimension ref="B2:K29"/>
  <sheetViews>
    <sheetView showGridLines="0" workbookViewId="0">
      <selection activeCell="J29" sqref="J29"/>
    </sheetView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43" style="10" bestFit="1" customWidth="1"/>
    <col min="4" max="4" width="12.5703125" style="10" customWidth="1"/>
    <col min="5" max="5" width="11.85546875" style="10" customWidth="1"/>
    <col min="6" max="6" width="17.7109375" style="10" customWidth="1"/>
    <col min="7" max="7" width="2.42578125" style="10" customWidth="1"/>
    <col min="8" max="8" width="2.7109375" style="10" customWidth="1"/>
    <col min="9" max="9" width="12.5703125" style="10" bestFit="1" customWidth="1"/>
    <col min="10" max="16384" width="9.140625" style="10"/>
  </cols>
  <sheetData>
    <row r="2" spans="2:9" ht="15" customHeight="1" thickBot="1" x14ac:dyDescent="0.25">
      <c r="B2" s="9"/>
      <c r="C2" s="314" t="s">
        <v>343</v>
      </c>
      <c r="D2" s="314"/>
      <c r="E2" s="314"/>
      <c r="F2" s="314"/>
      <c r="G2" s="9"/>
    </row>
    <row r="3" spans="2:9" ht="15" customHeight="1" x14ac:dyDescent="0.2">
      <c r="B3" s="36"/>
      <c r="C3" s="314"/>
      <c r="D3" s="314"/>
      <c r="E3" s="314"/>
      <c r="F3" s="314"/>
      <c r="G3" s="29"/>
      <c r="I3" s="35"/>
    </row>
    <row r="4" spans="2:9" ht="15" customHeight="1" thickBot="1" x14ac:dyDescent="0.25">
      <c r="B4" s="37"/>
      <c r="C4" s="12"/>
      <c r="D4" s="12"/>
      <c r="E4" s="12"/>
      <c r="F4" s="12"/>
      <c r="G4" s="30"/>
    </row>
    <row r="5" spans="2:9" ht="15" customHeight="1" x14ac:dyDescent="0.2">
      <c r="B5" s="70"/>
      <c r="C5" s="309" t="s">
        <v>66</v>
      </c>
      <c r="D5" s="312" t="s">
        <v>201</v>
      </c>
      <c r="E5" s="309" t="s">
        <v>202</v>
      </c>
      <c r="F5" s="312" t="s">
        <v>103</v>
      </c>
      <c r="G5" s="30"/>
    </row>
    <row r="6" spans="2:9" ht="15" customHeight="1" thickBot="1" x14ac:dyDescent="0.25">
      <c r="B6" s="70"/>
      <c r="C6" s="311"/>
      <c r="D6" s="313"/>
      <c r="E6" s="418"/>
      <c r="F6" s="313"/>
      <c r="G6" s="30"/>
    </row>
    <row r="7" spans="2:9" ht="15" customHeight="1" x14ac:dyDescent="0.2">
      <c r="B7" s="70"/>
      <c r="C7" s="311"/>
      <c r="D7" s="312" t="s">
        <v>69</v>
      </c>
      <c r="E7" s="309" t="s">
        <v>28</v>
      </c>
      <c r="F7" s="312" t="s">
        <v>109</v>
      </c>
      <c r="G7" s="30"/>
    </row>
    <row r="8" spans="2:9" ht="15" customHeight="1" thickBot="1" x14ac:dyDescent="0.25">
      <c r="B8" s="70"/>
      <c r="C8" s="310"/>
      <c r="D8" s="313"/>
      <c r="E8" s="418"/>
      <c r="F8" s="313"/>
      <c r="G8" s="30"/>
    </row>
    <row r="9" spans="2:9" ht="15" customHeight="1" x14ac:dyDescent="0.2">
      <c r="B9" s="70"/>
      <c r="C9" s="49"/>
      <c r="D9" s="50"/>
      <c r="E9" s="50"/>
      <c r="F9" s="50"/>
      <c r="G9" s="30"/>
      <c r="I9" s="14"/>
    </row>
    <row r="10" spans="2:9" ht="15" customHeight="1" x14ac:dyDescent="0.2">
      <c r="B10" s="70"/>
      <c r="C10" s="51"/>
      <c r="D10" s="51"/>
      <c r="E10" s="51"/>
      <c r="F10" s="51"/>
      <c r="G10" s="30"/>
      <c r="I10" s="15"/>
    </row>
    <row r="11" spans="2:9" ht="15" customHeight="1" x14ac:dyDescent="0.2">
      <c r="B11" s="70"/>
      <c r="C11" s="114" t="s">
        <v>84</v>
      </c>
      <c r="D11" s="176">
        <v>3824162.7982685538</v>
      </c>
      <c r="E11" s="150">
        <v>88</v>
      </c>
      <c r="F11" s="150">
        <v>1.0176113702595322</v>
      </c>
      <c r="G11" s="30"/>
      <c r="I11" s="15"/>
    </row>
    <row r="12" spans="2:9" ht="15" customHeight="1" x14ac:dyDescent="0.2">
      <c r="B12" s="70"/>
      <c r="C12" s="114" t="s">
        <v>205</v>
      </c>
      <c r="D12" s="176">
        <v>3039689.0782710486</v>
      </c>
      <c r="E12" s="150">
        <v>69.099999999999994</v>
      </c>
      <c r="F12" s="150">
        <v>1.0299035007235708</v>
      </c>
      <c r="G12" s="30"/>
      <c r="I12" s="15"/>
    </row>
    <row r="13" spans="2:9" ht="15" customHeight="1" x14ac:dyDescent="0.2">
      <c r="B13" s="70"/>
      <c r="C13" s="114" t="s">
        <v>206</v>
      </c>
      <c r="D13" s="176">
        <v>2402099.6299049868</v>
      </c>
      <c r="E13" s="150">
        <v>51.8</v>
      </c>
      <c r="F13" s="150">
        <v>1.0858146114611054</v>
      </c>
      <c r="G13" s="30"/>
      <c r="I13" s="15"/>
    </row>
    <row r="14" spans="2:9" ht="15" customHeight="1" x14ac:dyDescent="0.2">
      <c r="B14" s="70"/>
      <c r="C14" s="114" t="s">
        <v>207</v>
      </c>
      <c r="D14" s="176">
        <v>360173.79880240432</v>
      </c>
      <c r="E14" s="150">
        <v>7.8</v>
      </c>
      <c r="F14" s="150">
        <v>1.0834201379596968</v>
      </c>
      <c r="G14" s="30"/>
      <c r="I14" s="15"/>
    </row>
    <row r="15" spans="2:9" ht="15" customHeight="1" x14ac:dyDescent="0.2">
      <c r="B15" s="70"/>
      <c r="C15" s="114" t="s">
        <v>208</v>
      </c>
      <c r="D15" s="176">
        <v>2078886.1076946596</v>
      </c>
      <c r="E15" s="150">
        <v>46.7</v>
      </c>
      <c r="F15" s="150">
        <v>1.0421051939860244</v>
      </c>
      <c r="G15" s="30"/>
      <c r="I15" s="15"/>
    </row>
    <row r="16" spans="2:9" ht="15" customHeight="1" x14ac:dyDescent="0.2">
      <c r="B16" s="70"/>
      <c r="C16" s="114" t="s">
        <v>83</v>
      </c>
      <c r="D16" s="176">
        <v>2494238.5712605277</v>
      </c>
      <c r="E16" s="150">
        <v>54.4</v>
      </c>
      <c r="F16" s="150">
        <v>1.0740346163377024</v>
      </c>
      <c r="G16" s="30"/>
      <c r="I16" s="15"/>
    </row>
    <row r="17" spans="2:11" ht="15" customHeight="1" x14ac:dyDescent="0.2">
      <c r="B17" s="70"/>
      <c r="C17" s="114" t="s">
        <v>79</v>
      </c>
      <c r="D17" s="176">
        <v>2548109.1697891476</v>
      </c>
      <c r="E17" s="150">
        <v>59.2</v>
      </c>
      <c r="F17" s="150">
        <v>1.0085605303225353</v>
      </c>
      <c r="G17" s="30"/>
      <c r="I17" s="15"/>
    </row>
    <row r="18" spans="2:11" ht="15" customHeight="1" x14ac:dyDescent="0.2">
      <c r="B18" s="70"/>
      <c r="C18" s="114" t="s">
        <v>80</v>
      </c>
      <c r="D18" s="176">
        <v>219215.9573903314</v>
      </c>
      <c r="E18" s="150">
        <v>5</v>
      </c>
      <c r="F18" s="150">
        <v>1.0221281295336235</v>
      </c>
      <c r="G18" s="30"/>
      <c r="I18" s="15"/>
    </row>
    <row r="19" spans="2:11" ht="15" customHeight="1" x14ac:dyDescent="0.2">
      <c r="B19" s="70"/>
      <c r="C19" s="114" t="s">
        <v>82</v>
      </c>
      <c r="D19" s="176">
        <v>4062385.4424441643</v>
      </c>
      <c r="E19" s="150">
        <v>93.5</v>
      </c>
      <c r="F19" s="150">
        <v>1.0177195992370183</v>
      </c>
      <c r="G19" s="30"/>
      <c r="I19" s="15"/>
    </row>
    <row r="20" spans="2:11" ht="15" customHeight="1" x14ac:dyDescent="0.2">
      <c r="B20" s="70"/>
      <c r="C20" s="114" t="s">
        <v>81</v>
      </c>
      <c r="D20" s="176">
        <v>1036089.767231481</v>
      </c>
      <c r="E20" s="150">
        <v>24.2</v>
      </c>
      <c r="F20" s="150">
        <v>1.0032794572189112</v>
      </c>
      <c r="G20" s="30"/>
      <c r="I20" s="15"/>
    </row>
    <row r="21" spans="2:11" ht="15" customHeight="1" x14ac:dyDescent="0.2">
      <c r="B21" s="70"/>
      <c r="C21" s="114" t="s">
        <v>85</v>
      </c>
      <c r="D21" s="176">
        <v>3863288.2337561226</v>
      </c>
      <c r="E21" s="150">
        <v>84.5</v>
      </c>
      <c r="F21" s="150">
        <v>1.0700090435446141</v>
      </c>
      <c r="G21" s="30"/>
      <c r="I21" s="15"/>
    </row>
    <row r="22" spans="2:11" ht="15" customHeight="1" x14ac:dyDescent="0.2">
      <c r="B22" s="70"/>
      <c r="C22" s="114" t="s">
        <v>89</v>
      </c>
      <c r="D22" s="176">
        <v>174641.98898079345</v>
      </c>
      <c r="E22" s="150">
        <v>4.0999999999999996</v>
      </c>
      <c r="F22" s="150">
        <v>1</v>
      </c>
      <c r="G22" s="30"/>
      <c r="I22" s="15"/>
    </row>
    <row r="23" spans="2:11" ht="15" customHeight="1" x14ac:dyDescent="0.2">
      <c r="B23" s="70"/>
      <c r="C23" s="114" t="s">
        <v>86</v>
      </c>
      <c r="D23" s="176">
        <v>3974776.1924264594</v>
      </c>
      <c r="E23" s="150">
        <v>91.3</v>
      </c>
      <c r="F23" s="150">
        <v>1.0194647522795564</v>
      </c>
      <c r="G23" s="30"/>
      <c r="I23" s="15"/>
    </row>
    <row r="24" spans="2:11" ht="15" customHeight="1" x14ac:dyDescent="0.2">
      <c r="B24" s="70"/>
      <c r="C24" s="114" t="s">
        <v>87</v>
      </c>
      <c r="D24" s="176">
        <v>72511.882213938778</v>
      </c>
      <c r="E24" s="150">
        <v>1.7</v>
      </c>
      <c r="F24" s="150">
        <v>1</v>
      </c>
      <c r="G24" s="30"/>
      <c r="I24" s="15"/>
    </row>
    <row r="25" spans="2:11" ht="15" customHeight="1" x14ac:dyDescent="0.2">
      <c r="B25" s="70"/>
      <c r="C25" s="114" t="s">
        <v>88</v>
      </c>
      <c r="D25" s="176">
        <v>1233067.1108280818</v>
      </c>
      <c r="E25" s="150">
        <v>26.1</v>
      </c>
      <c r="F25" s="150">
        <v>1.1080666958359389</v>
      </c>
      <c r="G25" s="30"/>
      <c r="I25" s="15"/>
    </row>
    <row r="26" spans="2:11" ht="15" customHeight="1" x14ac:dyDescent="0.2">
      <c r="B26" s="70"/>
      <c r="C26" s="417"/>
      <c r="D26" s="417"/>
      <c r="E26" s="417"/>
      <c r="F26" s="171"/>
      <c r="G26" s="30"/>
    </row>
    <row r="27" spans="2:11" ht="15" customHeight="1" thickBot="1" x14ac:dyDescent="0.25">
      <c r="B27" s="109" t="s">
        <v>148</v>
      </c>
      <c r="C27" s="79"/>
      <c r="D27" s="79"/>
      <c r="E27" s="79"/>
      <c r="F27" s="79"/>
      <c r="G27" s="31"/>
    </row>
    <row r="29" spans="2:11" customFormat="1" x14ac:dyDescent="0.2">
      <c r="C29" s="195" t="s">
        <v>245</v>
      </c>
      <c r="F29" s="39"/>
      <c r="G29" s="40"/>
      <c r="K29" s="3"/>
    </row>
  </sheetData>
  <mergeCells count="9">
    <mergeCell ref="C26:E26"/>
    <mergeCell ref="C2:F3"/>
    <mergeCell ref="D5:D6"/>
    <mergeCell ref="E5:E6"/>
    <mergeCell ref="F5:F6"/>
    <mergeCell ref="D7:D8"/>
    <mergeCell ref="E7:E8"/>
    <mergeCell ref="F7:F8"/>
    <mergeCell ref="C5:C8"/>
  </mergeCells>
  <hyperlinks>
    <hyperlink ref="C29" location="Indice!A1" display="Voltar ao Índice" xr:uid="{53F42FF3-2CD0-4582-9DA6-3055EBBA7036}"/>
  </hyperlinks>
  <pageMargins left="0.78740157480314965" right="0.78740157480314965" top="0.78740157480314965" bottom="0.78740157480314965" header="0" footer="0"/>
  <pageSetup paperSize="9" scale="91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1AB57-0B3D-441A-BD67-116C847BEA7E}">
  <sheetPr>
    <tabColor theme="0"/>
    <pageSetUpPr fitToPage="1"/>
  </sheetPr>
  <dimension ref="A2:L32"/>
  <sheetViews>
    <sheetView showGridLines="0" workbookViewId="0">
      <selection activeCell="B26" sqref="B26"/>
    </sheetView>
  </sheetViews>
  <sheetFormatPr defaultRowHeight="12.75" x14ac:dyDescent="0.2"/>
  <cols>
    <col min="1" max="1" width="2.7109375" customWidth="1"/>
    <col min="2" max="2" width="2.42578125" customWidth="1"/>
    <col min="3" max="3" width="29.7109375" bestFit="1" customWidth="1"/>
    <col min="4" max="11" width="8.7109375" customWidth="1"/>
    <col min="12" max="12" width="2.42578125" customWidth="1"/>
    <col min="13" max="13" width="2.7109375" customWidth="1"/>
  </cols>
  <sheetData>
    <row r="2" spans="1:12" ht="15" customHeight="1" thickBot="1" x14ac:dyDescent="0.25">
      <c r="B2" s="119"/>
      <c r="C2" s="305" t="s">
        <v>204</v>
      </c>
      <c r="D2" s="305"/>
      <c r="E2" s="305"/>
      <c r="F2" s="305"/>
      <c r="G2" s="305"/>
      <c r="H2" s="305"/>
      <c r="I2" s="305"/>
      <c r="J2" s="305"/>
      <c r="K2" s="305"/>
      <c r="L2" s="119"/>
    </row>
    <row r="3" spans="1:12" ht="15" customHeight="1" x14ac:dyDescent="0.2">
      <c r="A3" s="121"/>
      <c r="B3" s="122"/>
      <c r="C3" s="305"/>
      <c r="D3" s="305"/>
      <c r="E3" s="305"/>
      <c r="F3" s="305"/>
      <c r="G3" s="305"/>
      <c r="H3" s="305"/>
      <c r="I3" s="305"/>
      <c r="J3" s="305"/>
      <c r="K3" s="305"/>
      <c r="L3" s="118"/>
    </row>
    <row r="4" spans="1:12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0"/>
    </row>
    <row r="5" spans="1:12" ht="15" customHeight="1" thickBot="1" x14ac:dyDescent="0.25">
      <c r="A5" s="121"/>
      <c r="B5" s="45"/>
      <c r="C5" s="422" t="s">
        <v>66</v>
      </c>
      <c r="D5" s="360" t="s">
        <v>181</v>
      </c>
      <c r="E5" s="361"/>
      <c r="F5" s="361"/>
      <c r="G5" s="362"/>
      <c r="H5" s="360" t="s">
        <v>103</v>
      </c>
      <c r="I5" s="361"/>
      <c r="J5" s="361"/>
      <c r="K5" s="362"/>
      <c r="L5" s="110"/>
    </row>
    <row r="6" spans="1:12" ht="15" customHeight="1" thickBot="1" x14ac:dyDescent="0.25">
      <c r="A6" s="121"/>
      <c r="B6" s="45"/>
      <c r="C6" s="423"/>
      <c r="D6" s="419" t="s">
        <v>28</v>
      </c>
      <c r="E6" s="420"/>
      <c r="F6" s="420"/>
      <c r="G6" s="421"/>
      <c r="H6" s="363" t="s">
        <v>109</v>
      </c>
      <c r="I6" s="364"/>
      <c r="J6" s="364"/>
      <c r="K6" s="365"/>
      <c r="L6" s="110"/>
    </row>
    <row r="7" spans="1:12" ht="15" customHeight="1" x14ac:dyDescent="0.2">
      <c r="A7" s="121"/>
      <c r="B7" s="45"/>
      <c r="C7" s="423"/>
      <c r="D7" s="116" t="s">
        <v>48</v>
      </c>
      <c r="E7" s="116" t="s">
        <v>21</v>
      </c>
      <c r="F7" s="116" t="s">
        <v>22</v>
      </c>
      <c r="G7" s="116" t="s">
        <v>23</v>
      </c>
      <c r="H7" s="116" t="s">
        <v>48</v>
      </c>
      <c r="I7" s="116" t="s">
        <v>21</v>
      </c>
      <c r="J7" s="116" t="s">
        <v>22</v>
      </c>
      <c r="K7" s="116" t="s">
        <v>23</v>
      </c>
      <c r="L7" s="110"/>
    </row>
    <row r="8" spans="1:12" ht="15" customHeight="1" x14ac:dyDescent="0.2">
      <c r="A8" s="121"/>
      <c r="B8" s="45"/>
      <c r="C8" s="153"/>
      <c r="D8" s="153"/>
      <c r="E8" s="153"/>
      <c r="F8" s="153"/>
      <c r="G8" s="153"/>
      <c r="H8" s="153"/>
      <c r="I8" s="153"/>
      <c r="J8" s="153"/>
      <c r="K8" s="153"/>
      <c r="L8" s="110"/>
    </row>
    <row r="9" spans="1:12" ht="15" customHeight="1" x14ac:dyDescent="0.2">
      <c r="A9" s="121"/>
      <c r="B9" s="45"/>
      <c r="C9" s="114" t="s">
        <v>84</v>
      </c>
      <c r="D9" s="154">
        <v>0.88002481028168211</v>
      </c>
      <c r="E9" s="155">
        <v>0.8790701340568734</v>
      </c>
      <c r="F9" s="155">
        <v>0.950522455552409</v>
      </c>
      <c r="G9" s="155">
        <v>0.85575915096323152</v>
      </c>
      <c r="H9" s="156">
        <v>1.0176113702595322</v>
      </c>
      <c r="I9" s="150">
        <v>1.0171065101192063</v>
      </c>
      <c r="J9" s="150">
        <v>1.0283447736595037</v>
      </c>
      <c r="K9" s="150">
        <v>1.0288489142703958</v>
      </c>
      <c r="L9" s="110"/>
    </row>
    <row r="10" spans="1:12" ht="15" customHeight="1" x14ac:dyDescent="0.2">
      <c r="A10" s="121"/>
      <c r="B10" s="45"/>
      <c r="C10" s="114" t="s">
        <v>205</v>
      </c>
      <c r="D10" s="154">
        <v>0.69115129095066696</v>
      </c>
      <c r="E10" s="155">
        <v>0.69711918523184413</v>
      </c>
      <c r="F10" s="155">
        <v>0.4444493275127086</v>
      </c>
      <c r="G10" s="155">
        <v>0.66322838488881108</v>
      </c>
      <c r="H10" s="156">
        <v>1.0299035007235708</v>
      </c>
      <c r="I10" s="150">
        <v>1.0295364964003204</v>
      </c>
      <c r="J10" s="150">
        <v>1.0539253173904992</v>
      </c>
      <c r="K10" s="150">
        <v>1.0315684172035335</v>
      </c>
      <c r="L10" s="110"/>
    </row>
    <row r="11" spans="1:12" ht="15" customHeight="1" x14ac:dyDescent="0.2">
      <c r="A11" s="121"/>
      <c r="B11" s="45"/>
      <c r="C11" s="114" t="s">
        <v>206</v>
      </c>
      <c r="D11" s="154">
        <v>0.51805495227319909</v>
      </c>
      <c r="E11" s="155">
        <v>0.51217364515856079</v>
      </c>
      <c r="F11" s="155">
        <v>0.71016502978951268</v>
      </c>
      <c r="G11" s="155">
        <v>0.59280349403905019</v>
      </c>
      <c r="H11" s="156">
        <v>1.0858146114611054</v>
      </c>
      <c r="I11" s="150">
        <v>1.0836858790414348</v>
      </c>
      <c r="J11" s="150">
        <v>1.1564339173545051</v>
      </c>
      <c r="K11" s="150">
        <v>1.0864840042877422</v>
      </c>
      <c r="L11" s="110"/>
    </row>
    <row r="12" spans="1:12" ht="15" customHeight="1" x14ac:dyDescent="0.2">
      <c r="A12" s="121"/>
      <c r="B12" s="45"/>
      <c r="C12" s="114" t="s">
        <v>207</v>
      </c>
      <c r="D12" s="154">
        <v>7.7849478484621357E-2</v>
      </c>
      <c r="E12" s="155">
        <v>7.8708686545681888E-2</v>
      </c>
      <c r="F12" s="155">
        <v>5.2067401625289639E-2</v>
      </c>
      <c r="G12" s="155">
        <v>6.4815109207165433E-2</v>
      </c>
      <c r="H12" s="156">
        <v>1.0834201379596968</v>
      </c>
      <c r="I12" s="150">
        <v>1.0845365051107465</v>
      </c>
      <c r="J12" s="150">
        <v>1.104605657082145</v>
      </c>
      <c r="K12" s="150">
        <v>1.0094336993853308</v>
      </c>
      <c r="L12" s="110"/>
    </row>
    <row r="13" spans="1:12" ht="15" customHeight="1" x14ac:dyDescent="0.2">
      <c r="A13" s="121"/>
      <c r="B13" s="45"/>
      <c r="C13" s="114" t="s">
        <v>208</v>
      </c>
      <c r="D13" s="154">
        <v>0.46715352624643258</v>
      </c>
      <c r="E13" s="155">
        <v>0.4721055342054114</v>
      </c>
      <c r="F13" s="155">
        <v>0.30780234866257927</v>
      </c>
      <c r="G13" s="155">
        <v>0.4019903370377268</v>
      </c>
      <c r="H13" s="156">
        <v>1.0421051939860244</v>
      </c>
      <c r="I13" s="150">
        <v>1.0417406070664279</v>
      </c>
      <c r="J13" s="150">
        <v>1.0699882413570563</v>
      </c>
      <c r="K13" s="150">
        <v>1.0407293318203779</v>
      </c>
      <c r="L13" s="110"/>
    </row>
    <row r="14" spans="1:12" ht="15" customHeight="1" x14ac:dyDescent="0.2">
      <c r="A14" s="121"/>
      <c r="B14" s="45"/>
      <c r="C14" s="114" t="s">
        <v>83</v>
      </c>
      <c r="D14" s="154">
        <v>0.54382630013310485</v>
      </c>
      <c r="E14" s="155">
        <v>0.54106206794168077</v>
      </c>
      <c r="F14" s="155">
        <v>0.68771987974536775</v>
      </c>
      <c r="G14" s="155">
        <v>0.52933075902409898</v>
      </c>
      <c r="H14" s="156">
        <v>1.0740346163377024</v>
      </c>
      <c r="I14" s="150">
        <v>1.0716572133103641</v>
      </c>
      <c r="J14" s="150">
        <v>1.1717129024900401</v>
      </c>
      <c r="K14" s="150">
        <v>1.0609150725893981</v>
      </c>
      <c r="L14" s="110"/>
    </row>
    <row r="15" spans="1:12" ht="15" customHeight="1" x14ac:dyDescent="0.2">
      <c r="A15" s="121"/>
      <c r="B15" s="45"/>
      <c r="C15" s="114" t="s">
        <v>79</v>
      </c>
      <c r="D15" s="154">
        <v>0.59163867720272934</v>
      </c>
      <c r="E15" s="155">
        <v>0.60312940430626771</v>
      </c>
      <c r="F15" s="155">
        <v>0.4123601711835998</v>
      </c>
      <c r="G15" s="155">
        <v>0.26407132199932221</v>
      </c>
      <c r="H15" s="156">
        <v>1.0085605303225353</v>
      </c>
      <c r="I15" s="150">
        <v>1.0086213628036447</v>
      </c>
      <c r="J15" s="150">
        <v>1</v>
      </c>
      <c r="K15" s="150">
        <v>1.0149694300133711</v>
      </c>
      <c r="L15" s="110"/>
    </row>
    <row r="16" spans="1:12" ht="15" customHeight="1" x14ac:dyDescent="0.2">
      <c r="A16" s="121"/>
      <c r="B16" s="45"/>
      <c r="C16" s="114" t="s">
        <v>80</v>
      </c>
      <c r="D16" s="154">
        <v>5.0223539801575533E-2</v>
      </c>
      <c r="E16" s="155">
        <v>5.1474180257816728E-2</v>
      </c>
      <c r="F16" s="155">
        <v>2.2240511441233839E-2</v>
      </c>
      <c r="G16" s="155">
        <v>2.2413964612234615E-2</v>
      </c>
      <c r="H16" s="156">
        <v>1.0221281295336235</v>
      </c>
      <c r="I16" s="150">
        <v>1.0225585501033203</v>
      </c>
      <c r="J16" s="150">
        <v>1</v>
      </c>
      <c r="K16" s="150">
        <v>1</v>
      </c>
      <c r="L16" s="110"/>
    </row>
    <row r="17" spans="1:12" ht="15" customHeight="1" x14ac:dyDescent="0.2">
      <c r="A17" s="121"/>
      <c r="B17" s="45"/>
      <c r="C17" s="114" t="s">
        <v>82</v>
      </c>
      <c r="D17" s="154">
        <v>0.934745716886208</v>
      </c>
      <c r="E17" s="155">
        <v>0.93316009752122853</v>
      </c>
      <c r="F17" s="155">
        <v>0.97661973535435587</v>
      </c>
      <c r="G17" s="155">
        <v>0.96408227186641837</v>
      </c>
      <c r="H17" s="156">
        <v>1.0177195992370183</v>
      </c>
      <c r="I17" s="150">
        <v>1.0170923051760976</v>
      </c>
      <c r="J17" s="150">
        <v>1.0320506252619772</v>
      </c>
      <c r="K17" s="150">
        <v>1.0303580708345952</v>
      </c>
      <c r="L17" s="110"/>
    </row>
    <row r="18" spans="1:12" ht="15" customHeight="1" x14ac:dyDescent="0.2">
      <c r="A18" s="121"/>
      <c r="B18" s="45"/>
      <c r="C18" s="114" t="s">
        <v>81</v>
      </c>
      <c r="D18" s="154">
        <v>0.24183322051268147</v>
      </c>
      <c r="E18" s="155">
        <v>0.23461875996847337</v>
      </c>
      <c r="F18" s="155">
        <v>0.67824739881468488</v>
      </c>
      <c r="G18" s="155">
        <v>0.14765115550870525</v>
      </c>
      <c r="H18" s="156">
        <v>1.0032794572189112</v>
      </c>
      <c r="I18" s="150">
        <v>1.0028211196182419</v>
      </c>
      <c r="J18" s="150">
        <v>1.0114058396321706</v>
      </c>
      <c r="K18" s="150">
        <v>1</v>
      </c>
      <c r="L18" s="110"/>
    </row>
    <row r="19" spans="1:12" ht="15" customHeight="1" x14ac:dyDescent="0.2">
      <c r="A19" s="121"/>
      <c r="B19" s="45"/>
      <c r="C19" s="114" t="s">
        <v>85</v>
      </c>
      <c r="D19" s="154">
        <v>0.84549327563899468</v>
      </c>
      <c r="E19" s="155">
        <v>0.84793666650243504</v>
      </c>
      <c r="F19" s="155">
        <v>0.83437016106169426</v>
      </c>
      <c r="G19" s="155">
        <v>0.75084209245259859</v>
      </c>
      <c r="H19" s="156">
        <v>1.0700090435446141</v>
      </c>
      <c r="I19" s="150">
        <v>1.0708740987322358</v>
      </c>
      <c r="J19" s="150">
        <v>1.0448754970025909</v>
      </c>
      <c r="K19" s="150">
        <v>1.0539069631836682</v>
      </c>
      <c r="L19" s="110"/>
    </row>
    <row r="20" spans="1:12" ht="15" customHeight="1" x14ac:dyDescent="0.2">
      <c r="A20" s="121"/>
      <c r="B20" s="45"/>
      <c r="C20" s="114" t="s">
        <v>89</v>
      </c>
      <c r="D20" s="154">
        <v>4.0896784562246977E-2</v>
      </c>
      <c r="E20" s="155">
        <v>4.2464638353200343E-2</v>
      </c>
      <c r="F20" s="155">
        <v>2.3737725773045793E-3</v>
      </c>
      <c r="G20" s="155">
        <v>9.2207221834881923E-3</v>
      </c>
      <c r="H20" s="156">
        <v>1</v>
      </c>
      <c r="I20" s="150">
        <v>1</v>
      </c>
      <c r="J20" s="150">
        <v>1</v>
      </c>
      <c r="K20" s="150">
        <v>1</v>
      </c>
      <c r="L20" s="110"/>
    </row>
    <row r="21" spans="1:12" ht="15" customHeight="1" x14ac:dyDescent="0.2">
      <c r="A21" s="121"/>
      <c r="B21" s="45"/>
      <c r="C21" s="114" t="s">
        <v>86</v>
      </c>
      <c r="D21" s="154">
        <v>0.9130214063632216</v>
      </c>
      <c r="E21" s="155">
        <v>0.91389420399689414</v>
      </c>
      <c r="F21" s="155">
        <v>0.86469884926755392</v>
      </c>
      <c r="G21" s="155">
        <v>0.92027279476096557</v>
      </c>
      <c r="H21" s="156">
        <v>1.0194647522795564</v>
      </c>
      <c r="I21" s="150">
        <v>1.019465055962534</v>
      </c>
      <c r="J21" s="150">
        <v>1.0064268057368433</v>
      </c>
      <c r="K21" s="150">
        <v>1.0307942158543499</v>
      </c>
      <c r="L21" s="110"/>
    </row>
    <row r="22" spans="1:12" ht="15" customHeight="1" x14ac:dyDescent="0.2">
      <c r="A22" s="121"/>
      <c r="B22" s="45"/>
      <c r="C22" s="114" t="s">
        <v>87</v>
      </c>
      <c r="D22" s="154">
        <v>1.6980468685755857E-2</v>
      </c>
      <c r="E22" s="155">
        <v>1.7253824329175993E-2</v>
      </c>
      <c r="F22" s="155">
        <v>1.4702240229223694E-2</v>
      </c>
      <c r="G22" s="155">
        <v>7.348500157718596E-3</v>
      </c>
      <c r="H22" s="156">
        <v>1</v>
      </c>
      <c r="I22" s="150">
        <v>1</v>
      </c>
      <c r="J22" s="150">
        <v>1</v>
      </c>
      <c r="K22" s="150">
        <v>1</v>
      </c>
      <c r="L22" s="110"/>
    </row>
    <row r="23" spans="1:12" ht="15" customHeight="1" x14ac:dyDescent="0.2">
      <c r="A23" s="121"/>
      <c r="B23" s="45"/>
      <c r="C23" s="114" t="s">
        <v>88</v>
      </c>
      <c r="D23" s="154">
        <v>0.26059213684320354</v>
      </c>
      <c r="E23" s="155">
        <v>0.25650897402169942</v>
      </c>
      <c r="F23" s="155">
        <v>0.49601867054716436</v>
      </c>
      <c r="G23" s="155">
        <v>0.21800068982710116</v>
      </c>
      <c r="H23" s="156">
        <v>1.1080666958359389</v>
      </c>
      <c r="I23" s="150">
        <v>1.1051545954395723</v>
      </c>
      <c r="J23" s="150">
        <v>1.1912122698438294</v>
      </c>
      <c r="K23" s="150">
        <v>1.0800865048041826</v>
      </c>
      <c r="L23" s="110"/>
    </row>
    <row r="24" spans="1:12" ht="15" customHeight="1" x14ac:dyDescent="0.2">
      <c r="A24" s="121"/>
      <c r="B24" s="45"/>
      <c r="C24" s="416"/>
      <c r="D24" s="416"/>
      <c r="E24" s="157"/>
      <c r="F24" s="157"/>
      <c r="G24" s="157"/>
      <c r="H24" s="157"/>
      <c r="I24" s="157"/>
      <c r="J24" s="157"/>
      <c r="K24" s="111"/>
      <c r="L24" s="110"/>
    </row>
    <row r="25" spans="1:12" ht="9" customHeight="1" x14ac:dyDescent="0.2">
      <c r="A25" s="121"/>
      <c r="B25" s="158" t="s">
        <v>195</v>
      </c>
      <c r="C25" s="157"/>
      <c r="D25" s="157"/>
      <c r="E25" s="157"/>
      <c r="F25" s="157"/>
      <c r="G25" s="157"/>
      <c r="H25" s="157"/>
      <c r="I25" s="157"/>
      <c r="J25" s="157"/>
      <c r="K25" s="157"/>
      <c r="L25" s="110"/>
    </row>
    <row r="26" spans="1:12" ht="15" customHeight="1" thickBot="1" x14ac:dyDescent="0.25">
      <c r="A26" s="121"/>
      <c r="B26" s="109" t="s">
        <v>148</v>
      </c>
      <c r="C26" s="108"/>
      <c r="D26" s="108"/>
      <c r="E26" s="108"/>
      <c r="F26" s="108"/>
      <c r="G26" s="108"/>
      <c r="H26" s="108"/>
      <c r="I26" s="108"/>
      <c r="J26" s="108"/>
      <c r="K26" s="108"/>
      <c r="L26" s="107"/>
    </row>
    <row r="28" spans="1:12" x14ac:dyDescent="0.2">
      <c r="C28" s="195" t="s">
        <v>245</v>
      </c>
      <c r="F28" s="39"/>
      <c r="G28" s="40"/>
      <c r="K28" s="3"/>
    </row>
    <row r="32" spans="1:12" x14ac:dyDescent="0.2">
      <c r="B32" s="159"/>
      <c r="C32" s="159"/>
      <c r="D32" s="159"/>
      <c r="E32" s="159"/>
      <c r="F32" s="159"/>
      <c r="G32" s="159"/>
      <c r="H32" s="159"/>
      <c r="I32" s="159"/>
      <c r="J32" s="159"/>
      <c r="K32" s="159"/>
      <c r="L32" s="159"/>
    </row>
  </sheetData>
  <mergeCells count="7">
    <mergeCell ref="C24:D24"/>
    <mergeCell ref="C2:K3"/>
    <mergeCell ref="C5:C7"/>
    <mergeCell ref="D5:G5"/>
    <mergeCell ref="H5:K5"/>
    <mergeCell ref="D6:G6"/>
    <mergeCell ref="H6:K6"/>
  </mergeCells>
  <hyperlinks>
    <hyperlink ref="C28" location="Indice!A1" display="Voltar ao Índice" xr:uid="{10EC9D3F-96A9-4D7D-9CE8-BAA3E393719B}"/>
  </hyperlinks>
  <pageMargins left="0.70866141732283472" right="0.70866141732283472" top="0.74803149606299213" bottom="0.74803149606299213" header="0.31496062992125984" footer="0.31496062992125984"/>
  <pageSetup paperSize="9" scale="81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98932-74E8-4F0A-8FCA-9499136AB0F8}">
  <sheetPr>
    <pageSetUpPr fitToPage="1"/>
  </sheetPr>
  <dimension ref="B2:K21"/>
  <sheetViews>
    <sheetView showGridLines="0" workbookViewId="0">
      <selection activeCell="H27" sqref="H27"/>
    </sheetView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43" style="10" bestFit="1" customWidth="1"/>
    <col min="4" max="4" width="12.5703125" style="10" customWidth="1"/>
    <col min="5" max="5" width="11.85546875" style="10" customWidth="1"/>
    <col min="6" max="6" width="17.7109375" style="10" customWidth="1"/>
    <col min="7" max="7" width="2.42578125" style="10" customWidth="1"/>
    <col min="8" max="8" width="2.7109375" style="10" customWidth="1"/>
    <col min="9" max="9" width="12.5703125" style="10" bestFit="1" customWidth="1"/>
    <col min="10" max="16384" width="9.140625" style="10"/>
  </cols>
  <sheetData>
    <row r="2" spans="2:9" ht="15" customHeight="1" thickBot="1" x14ac:dyDescent="0.25">
      <c r="B2" s="9"/>
      <c r="C2" s="314" t="s">
        <v>346</v>
      </c>
      <c r="D2" s="314"/>
      <c r="E2" s="314"/>
      <c r="F2" s="314"/>
      <c r="G2" s="9"/>
    </row>
    <row r="3" spans="2:9" ht="15" customHeight="1" x14ac:dyDescent="0.2">
      <c r="B3" s="36"/>
      <c r="C3" s="314"/>
      <c r="D3" s="314"/>
      <c r="E3" s="314"/>
      <c r="F3" s="314"/>
      <c r="G3" s="29"/>
      <c r="I3" s="35"/>
    </row>
    <row r="4" spans="2:9" ht="15" customHeight="1" thickBot="1" x14ac:dyDescent="0.25">
      <c r="B4" s="37"/>
      <c r="C4" s="12"/>
      <c r="D4" s="12"/>
      <c r="E4" s="12"/>
      <c r="F4" s="12"/>
      <c r="G4" s="30"/>
    </row>
    <row r="5" spans="2:9" ht="15" customHeight="1" x14ac:dyDescent="0.2">
      <c r="B5" s="70"/>
      <c r="C5" s="309" t="s">
        <v>66</v>
      </c>
      <c r="D5" s="312" t="s">
        <v>201</v>
      </c>
      <c r="E5" s="309" t="s">
        <v>202</v>
      </c>
      <c r="F5" s="312" t="s">
        <v>103</v>
      </c>
      <c r="G5" s="30"/>
    </row>
    <row r="6" spans="2:9" ht="15" customHeight="1" thickBot="1" x14ac:dyDescent="0.25">
      <c r="B6" s="70"/>
      <c r="C6" s="311"/>
      <c r="D6" s="313"/>
      <c r="E6" s="418"/>
      <c r="F6" s="313"/>
      <c r="G6" s="30"/>
    </row>
    <row r="7" spans="2:9" ht="15" customHeight="1" x14ac:dyDescent="0.2">
      <c r="B7" s="70"/>
      <c r="C7" s="311"/>
      <c r="D7" s="312" t="s">
        <v>69</v>
      </c>
      <c r="E7" s="309" t="s">
        <v>28</v>
      </c>
      <c r="F7" s="312" t="s">
        <v>109</v>
      </c>
      <c r="G7" s="30"/>
    </row>
    <row r="8" spans="2:9" ht="15" customHeight="1" thickBot="1" x14ac:dyDescent="0.25">
      <c r="B8" s="70"/>
      <c r="C8" s="310"/>
      <c r="D8" s="313"/>
      <c r="E8" s="418"/>
      <c r="F8" s="313"/>
      <c r="G8" s="30"/>
    </row>
    <row r="9" spans="2:9" ht="15" customHeight="1" x14ac:dyDescent="0.2">
      <c r="B9" s="70"/>
      <c r="C9" s="49"/>
      <c r="D9" s="50"/>
      <c r="E9" s="50"/>
      <c r="F9" s="50"/>
      <c r="G9" s="30"/>
      <c r="I9" s="14"/>
    </row>
    <row r="10" spans="2:9" ht="15" customHeight="1" x14ac:dyDescent="0.2">
      <c r="B10" s="70"/>
      <c r="C10" s="51"/>
      <c r="D10" s="51"/>
      <c r="E10" s="51"/>
      <c r="F10" s="51"/>
      <c r="G10" s="30"/>
      <c r="I10" s="15"/>
    </row>
    <row r="11" spans="2:9" ht="15" customHeight="1" x14ac:dyDescent="0.2">
      <c r="B11" s="70"/>
      <c r="C11" s="114" t="s">
        <v>90</v>
      </c>
      <c r="D11" s="197">
        <v>8619043.1310771294</v>
      </c>
      <c r="E11" s="150">
        <v>99.2</v>
      </c>
      <c r="F11" s="150">
        <v>2.0341781265765411</v>
      </c>
      <c r="G11" s="30"/>
      <c r="I11" s="279"/>
    </row>
    <row r="12" spans="2:9" ht="15" customHeight="1" x14ac:dyDescent="0.2">
      <c r="B12" s="70"/>
      <c r="C12" s="114" t="s">
        <v>210</v>
      </c>
      <c r="D12" s="197">
        <v>3980756.2929420611</v>
      </c>
      <c r="E12" s="150">
        <v>80.900000000000006</v>
      </c>
      <c r="F12" s="150">
        <v>1.1521721291696307</v>
      </c>
      <c r="G12" s="30"/>
      <c r="I12" s="15"/>
    </row>
    <row r="13" spans="2:9" ht="15" customHeight="1" x14ac:dyDescent="0.2">
      <c r="B13" s="70"/>
      <c r="C13" s="114" t="s">
        <v>91</v>
      </c>
      <c r="D13" s="197">
        <v>1764668.1439261159</v>
      </c>
      <c r="E13" s="150">
        <v>38</v>
      </c>
      <c r="F13" s="150">
        <v>1.0880054362954013</v>
      </c>
      <c r="G13" s="30"/>
      <c r="I13" s="15"/>
    </row>
    <row r="14" spans="2:9" ht="15" customHeight="1" x14ac:dyDescent="0.2">
      <c r="B14" s="70"/>
      <c r="C14" s="114" t="s">
        <v>92</v>
      </c>
      <c r="D14" s="197">
        <v>1044478.3620551232</v>
      </c>
      <c r="E14" s="150">
        <v>23.1</v>
      </c>
      <c r="F14" s="150">
        <v>1.0611028923406727</v>
      </c>
      <c r="G14" s="30"/>
      <c r="I14" s="15"/>
    </row>
    <row r="15" spans="2:9" ht="15" customHeight="1" x14ac:dyDescent="0.2">
      <c r="B15" s="70"/>
      <c r="C15" s="114" t="s">
        <v>93</v>
      </c>
      <c r="D15" s="197">
        <v>669200.48769161303</v>
      </c>
      <c r="E15" s="150">
        <v>15.2</v>
      </c>
      <c r="F15" s="150">
        <v>1.0320853755852881</v>
      </c>
      <c r="G15" s="30"/>
      <c r="I15" s="15"/>
    </row>
    <row r="16" spans="2:9" ht="15" customHeight="1" x14ac:dyDescent="0.2">
      <c r="B16" s="70"/>
      <c r="C16" s="114" t="s">
        <v>211</v>
      </c>
      <c r="D16" s="197">
        <v>4489593.4900076184</v>
      </c>
      <c r="E16" s="150">
        <v>66.400000000000006</v>
      </c>
      <c r="F16" s="150">
        <v>1.5830933645809393</v>
      </c>
      <c r="G16" s="30"/>
      <c r="I16" s="15"/>
    </row>
    <row r="17" spans="2:11" ht="15" customHeight="1" x14ac:dyDescent="0.2">
      <c r="B17" s="70"/>
      <c r="C17" s="114" t="s">
        <v>94</v>
      </c>
      <c r="D17" s="197">
        <v>1777446.7767391079</v>
      </c>
      <c r="E17" s="150">
        <v>40.6</v>
      </c>
      <c r="F17" s="150">
        <v>1.0256861410932478</v>
      </c>
      <c r="G17" s="30"/>
      <c r="I17" s="15"/>
    </row>
    <row r="18" spans="2:11" ht="15" customHeight="1" x14ac:dyDescent="0.2">
      <c r="B18" s="70"/>
      <c r="C18" s="417"/>
      <c r="D18" s="417"/>
      <c r="E18" s="417"/>
      <c r="F18" s="196"/>
      <c r="G18" s="30"/>
    </row>
    <row r="19" spans="2:11" ht="15" customHeight="1" thickBot="1" x14ac:dyDescent="0.25">
      <c r="B19" s="109" t="s">
        <v>148</v>
      </c>
      <c r="C19" s="79"/>
      <c r="D19" s="79"/>
      <c r="E19" s="79"/>
      <c r="F19" s="79"/>
      <c r="G19" s="31"/>
    </row>
    <row r="21" spans="2:11" customFormat="1" x14ac:dyDescent="0.2">
      <c r="C21" s="195" t="s">
        <v>245</v>
      </c>
      <c r="F21" s="39"/>
      <c r="G21" s="40"/>
      <c r="K21" s="3"/>
    </row>
  </sheetData>
  <mergeCells count="9">
    <mergeCell ref="C18:E18"/>
    <mergeCell ref="C2:F3"/>
    <mergeCell ref="D5:D6"/>
    <mergeCell ref="E5:E6"/>
    <mergeCell ref="F5:F6"/>
    <mergeCell ref="D7:D8"/>
    <mergeCell ref="E7:E8"/>
    <mergeCell ref="F7:F8"/>
    <mergeCell ref="C5:C8"/>
  </mergeCells>
  <hyperlinks>
    <hyperlink ref="C21" location="Indice!A1" display="Voltar ao Índice" xr:uid="{6931D91E-007A-4C7F-BFE0-D3D9967B6611}"/>
  </hyperlinks>
  <pageMargins left="0.78740157480314965" right="0.78740157480314965" top="0.78740157480314965" bottom="0.78740157480314965" header="0" footer="0"/>
  <pageSetup paperSize="9" scale="91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B1A3F-8246-4184-8629-EA096895DE02}">
  <sheetPr>
    <tabColor theme="0"/>
    <pageSetUpPr fitToPage="1"/>
  </sheetPr>
  <dimension ref="A2:L20"/>
  <sheetViews>
    <sheetView showGridLines="0" workbookViewId="0">
      <selection activeCell="O7" sqref="O7"/>
    </sheetView>
  </sheetViews>
  <sheetFormatPr defaultRowHeight="12.75" x14ac:dyDescent="0.2"/>
  <cols>
    <col min="1" max="1" width="2.7109375" customWidth="1"/>
    <col min="2" max="2" width="2.42578125" customWidth="1"/>
    <col min="3" max="3" width="22" customWidth="1"/>
    <col min="4" max="4" width="8.7109375" customWidth="1"/>
    <col min="5" max="5" width="9.5703125" customWidth="1"/>
    <col min="6" max="8" width="8.7109375" customWidth="1"/>
    <col min="9" max="9" width="10" customWidth="1"/>
    <col min="10" max="11" width="8.7109375" customWidth="1"/>
    <col min="12" max="12" width="2.42578125" customWidth="1"/>
    <col min="13" max="13" width="2.7109375" customWidth="1"/>
  </cols>
  <sheetData>
    <row r="2" spans="1:12" ht="15" customHeight="1" thickBot="1" x14ac:dyDescent="0.25">
      <c r="B2" s="119"/>
      <c r="C2" s="305" t="s">
        <v>209</v>
      </c>
      <c r="D2" s="305"/>
      <c r="E2" s="305"/>
      <c r="F2" s="305"/>
      <c r="G2" s="305"/>
      <c r="H2" s="305"/>
      <c r="I2" s="305"/>
      <c r="J2" s="305"/>
      <c r="K2" s="305"/>
      <c r="L2" s="119"/>
    </row>
    <row r="3" spans="1:12" ht="15" customHeight="1" x14ac:dyDescent="0.2">
      <c r="A3" s="121"/>
      <c r="B3" s="122"/>
      <c r="C3" s="305"/>
      <c r="D3" s="305"/>
      <c r="E3" s="305"/>
      <c r="F3" s="305"/>
      <c r="G3" s="305"/>
      <c r="H3" s="305"/>
      <c r="I3" s="305"/>
      <c r="J3" s="305"/>
      <c r="K3" s="305"/>
      <c r="L3" s="118"/>
    </row>
    <row r="4" spans="1:12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0"/>
    </row>
    <row r="5" spans="1:12" ht="18.75" customHeight="1" thickBot="1" x14ac:dyDescent="0.25">
      <c r="A5" s="121"/>
      <c r="B5" s="45"/>
      <c r="C5" s="309" t="s">
        <v>66</v>
      </c>
      <c r="D5" s="334" t="s">
        <v>338</v>
      </c>
      <c r="E5" s="335"/>
      <c r="F5" s="335"/>
      <c r="G5" s="340"/>
      <c r="H5" s="334" t="s">
        <v>103</v>
      </c>
      <c r="I5" s="335"/>
      <c r="J5" s="335"/>
      <c r="K5" s="340"/>
      <c r="L5" s="110"/>
    </row>
    <row r="6" spans="1:12" ht="15" customHeight="1" thickBot="1" x14ac:dyDescent="0.25">
      <c r="A6" s="121"/>
      <c r="B6" s="45"/>
      <c r="C6" s="311"/>
      <c r="D6" s="337" t="s">
        <v>28</v>
      </c>
      <c r="E6" s="338"/>
      <c r="F6" s="338"/>
      <c r="G6" s="339"/>
      <c r="H6" s="334" t="s">
        <v>109</v>
      </c>
      <c r="I6" s="335"/>
      <c r="J6" s="335"/>
      <c r="K6" s="340"/>
      <c r="L6" s="110"/>
    </row>
    <row r="7" spans="1:12" ht="15" customHeight="1" x14ac:dyDescent="0.2">
      <c r="A7" s="121"/>
      <c r="B7" s="45"/>
      <c r="C7" s="311"/>
      <c r="D7" s="289" t="s">
        <v>48</v>
      </c>
      <c r="E7" s="289" t="s">
        <v>21</v>
      </c>
      <c r="F7" s="289" t="s">
        <v>22</v>
      </c>
      <c r="G7" s="289" t="s">
        <v>23</v>
      </c>
      <c r="H7" s="289" t="s">
        <v>48</v>
      </c>
      <c r="I7" s="289" t="s">
        <v>21</v>
      </c>
      <c r="J7" s="289" t="s">
        <v>22</v>
      </c>
      <c r="K7" s="289" t="s">
        <v>23</v>
      </c>
      <c r="L7" s="110"/>
    </row>
    <row r="8" spans="1:12" ht="15" customHeight="1" x14ac:dyDescent="0.2">
      <c r="A8" s="121"/>
      <c r="B8" s="45"/>
      <c r="C8" s="153"/>
      <c r="D8" s="153"/>
      <c r="E8" s="153"/>
      <c r="F8" s="153"/>
      <c r="G8" s="153"/>
      <c r="H8" s="153"/>
      <c r="I8" s="153"/>
      <c r="J8" s="153"/>
      <c r="K8" s="153"/>
      <c r="L8" s="110"/>
    </row>
    <row r="9" spans="1:12" ht="15" customHeight="1" x14ac:dyDescent="0.2">
      <c r="A9" s="121"/>
      <c r="B9" s="45"/>
      <c r="C9" s="114" t="s">
        <v>90</v>
      </c>
      <c r="D9" s="154">
        <v>0.99222592188945324</v>
      </c>
      <c r="E9" s="155">
        <v>0.99219884945732173</v>
      </c>
      <c r="F9" s="155">
        <v>0.99699404470974329</v>
      </c>
      <c r="G9" s="155">
        <v>0.988974107337661</v>
      </c>
      <c r="H9" s="156">
        <v>2.0341781265765411</v>
      </c>
      <c r="I9" s="150">
        <v>2.037645495556704</v>
      </c>
      <c r="J9" s="150">
        <v>2.0783869691218384</v>
      </c>
      <c r="K9" s="150">
        <v>1.8434970186017854</v>
      </c>
      <c r="L9" s="110"/>
    </row>
    <row r="10" spans="1:12" ht="15" customHeight="1" x14ac:dyDescent="0.2">
      <c r="A10" s="121"/>
      <c r="B10" s="45"/>
      <c r="C10" s="114" t="s">
        <v>210</v>
      </c>
      <c r="D10" s="154">
        <v>0.80907488403165972</v>
      </c>
      <c r="E10" s="155">
        <v>0.80528454015299289</v>
      </c>
      <c r="F10" s="155">
        <v>0.91634892454441197</v>
      </c>
      <c r="G10" s="155">
        <v>0.87255816927573226</v>
      </c>
      <c r="H10" s="156">
        <v>1.1521721291696307</v>
      </c>
      <c r="I10" s="150">
        <v>1.144400011642581</v>
      </c>
      <c r="J10" s="150">
        <v>1.3423884767954253</v>
      </c>
      <c r="K10" s="150">
        <v>1.2753122022350507</v>
      </c>
      <c r="L10" s="110"/>
    </row>
    <row r="11" spans="1:12" ht="15" customHeight="1" x14ac:dyDescent="0.2">
      <c r="A11" s="121"/>
      <c r="B11" s="45"/>
      <c r="C11" s="114" t="s">
        <v>91</v>
      </c>
      <c r="D11" s="154">
        <v>0.37981531746985187</v>
      </c>
      <c r="E11" s="155">
        <v>0.3820907948981907</v>
      </c>
      <c r="F11" s="155">
        <v>0.31456296245910753</v>
      </c>
      <c r="G11" s="155">
        <v>0.34249285419607434</v>
      </c>
      <c r="H11" s="156">
        <v>1.0880054362954013</v>
      </c>
      <c r="I11" s="150">
        <v>1.0900994371242074</v>
      </c>
      <c r="J11" s="150">
        <v>1.0366054043462081</v>
      </c>
      <c r="K11" s="150">
        <v>1.0313727064840061</v>
      </c>
      <c r="L11" s="110"/>
    </row>
    <row r="12" spans="1:12" ht="15" customHeight="1" x14ac:dyDescent="0.2">
      <c r="A12" s="121"/>
      <c r="B12" s="45"/>
      <c r="C12" s="114" t="s">
        <v>92</v>
      </c>
      <c r="D12" s="154">
        <v>0.23050611115826228</v>
      </c>
      <c r="E12" s="155">
        <v>0.23156065854143326</v>
      </c>
      <c r="F12" s="155">
        <v>0.20413850245219822</v>
      </c>
      <c r="G12" s="155">
        <v>0.20962355762615695</v>
      </c>
      <c r="H12" s="156">
        <v>1.0611028923406727</v>
      </c>
      <c r="I12" s="150">
        <v>1.0630381962929922</v>
      </c>
      <c r="J12" s="150">
        <v>1.0136010784452518</v>
      </c>
      <c r="K12" s="150">
        <v>1.0121071581286856</v>
      </c>
      <c r="L12" s="110"/>
    </row>
    <row r="13" spans="1:12" ht="15" customHeight="1" x14ac:dyDescent="0.2">
      <c r="A13" s="121"/>
      <c r="B13" s="45"/>
      <c r="C13" s="114" t="s">
        <v>93</v>
      </c>
      <c r="D13" s="154">
        <v>0.15183822542425979</v>
      </c>
      <c r="E13" s="155">
        <v>0.15369457399755015</v>
      </c>
      <c r="F13" s="155">
        <v>0.11690957503890842</v>
      </c>
      <c r="G13" s="155">
        <v>0.10444269969328905</v>
      </c>
      <c r="H13" s="156">
        <v>1.0320853755852881</v>
      </c>
      <c r="I13" s="150">
        <v>1.0317306780247422</v>
      </c>
      <c r="J13" s="150">
        <v>1.0681833326555905</v>
      </c>
      <c r="K13" s="150">
        <v>1.0170936308589522</v>
      </c>
      <c r="L13" s="110"/>
    </row>
    <row r="14" spans="1:12" ht="15" customHeight="1" x14ac:dyDescent="0.2">
      <c r="A14" s="121"/>
      <c r="B14" s="45"/>
      <c r="C14" s="114" t="s">
        <v>211</v>
      </c>
      <c r="D14" s="154">
        <v>0.66411147730928444</v>
      </c>
      <c r="E14" s="155">
        <v>0.66352696710425607</v>
      </c>
      <c r="F14" s="155">
        <v>0.69436683143568612</v>
      </c>
      <c r="G14" s="155">
        <v>0.66120523732745506</v>
      </c>
      <c r="H14" s="156">
        <v>1.5830933645809393</v>
      </c>
      <c r="I14" s="150">
        <v>1.5893521335588441</v>
      </c>
      <c r="J14" s="150">
        <v>1.4813678927719782</v>
      </c>
      <c r="K14" s="150">
        <v>1.4122275534565469</v>
      </c>
      <c r="L14" s="110"/>
    </row>
    <row r="15" spans="1:12" ht="15" customHeight="1" x14ac:dyDescent="0.2">
      <c r="A15" s="121"/>
      <c r="B15" s="45"/>
      <c r="C15" s="114" t="s">
        <v>94</v>
      </c>
      <c r="D15" s="154">
        <v>0.40580987655357453</v>
      </c>
      <c r="E15" s="155">
        <v>0.40729892118678906</v>
      </c>
      <c r="F15" s="155">
        <v>0.38693976644596229</v>
      </c>
      <c r="G15" s="155">
        <v>0.3593229099324135</v>
      </c>
      <c r="H15" s="156">
        <v>1.0256861410932478</v>
      </c>
      <c r="I15" s="150">
        <v>1.0256830510246948</v>
      </c>
      <c r="J15" s="150">
        <v>1.014055232299979</v>
      </c>
      <c r="K15" s="150">
        <v>1.0374329094694634</v>
      </c>
      <c r="L15" s="110"/>
    </row>
    <row r="16" spans="1:12" ht="15" customHeight="1" x14ac:dyDescent="0.2">
      <c r="A16" s="121"/>
      <c r="B16" s="45"/>
      <c r="C16" s="416"/>
      <c r="D16" s="416"/>
      <c r="E16" s="157"/>
      <c r="F16" s="157"/>
      <c r="G16" s="157"/>
      <c r="H16" s="157"/>
      <c r="I16" s="157"/>
      <c r="J16" s="157"/>
      <c r="K16" s="111"/>
      <c r="L16" s="110"/>
    </row>
    <row r="17" spans="1:12" ht="9.9499999999999993" customHeight="1" x14ac:dyDescent="0.2">
      <c r="A17" s="121"/>
      <c r="B17" s="158" t="s">
        <v>195</v>
      </c>
      <c r="C17" s="157"/>
      <c r="D17" s="157"/>
      <c r="E17" s="157"/>
      <c r="F17" s="157"/>
      <c r="G17" s="157"/>
      <c r="H17" s="157"/>
      <c r="I17" s="157"/>
      <c r="J17" s="157"/>
      <c r="K17" s="157"/>
      <c r="L17" s="110"/>
    </row>
    <row r="18" spans="1:12" ht="15" customHeight="1" thickBot="1" x14ac:dyDescent="0.25">
      <c r="A18" s="121"/>
      <c r="B18" s="109" t="s">
        <v>148</v>
      </c>
      <c r="C18" s="108"/>
      <c r="D18" s="108"/>
      <c r="E18" s="108"/>
      <c r="F18" s="108"/>
      <c r="G18" s="108"/>
      <c r="H18" s="108"/>
      <c r="I18" s="108"/>
      <c r="J18" s="108"/>
      <c r="K18" s="108"/>
      <c r="L18" s="107"/>
    </row>
    <row r="20" spans="1:12" x14ac:dyDescent="0.2">
      <c r="C20" s="195" t="s">
        <v>245</v>
      </c>
      <c r="F20" s="39"/>
      <c r="G20" s="40"/>
      <c r="K20" s="3"/>
    </row>
  </sheetData>
  <mergeCells count="7">
    <mergeCell ref="C16:D16"/>
    <mergeCell ref="C2:K3"/>
    <mergeCell ref="C5:C7"/>
    <mergeCell ref="D5:G5"/>
    <mergeCell ref="H5:K5"/>
    <mergeCell ref="D6:G6"/>
    <mergeCell ref="H6:K6"/>
  </mergeCells>
  <hyperlinks>
    <hyperlink ref="C20" location="Indice!A1" display="Voltar ao Índice" xr:uid="{108ADC48-CB90-4BB3-B91B-C8A0A43D249A}"/>
  </hyperlinks>
  <pageMargins left="0.70866141732283472" right="0.70866141732283472" top="0.74803149606299213" bottom="0.74803149606299213" header="0.31496062992125984" footer="0.31496062992125984"/>
  <pageSetup paperSize="9" scale="85" orientation="portrait" verticalDpi="9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5">
    <tabColor theme="0"/>
    <pageSetUpPr fitToPage="1"/>
  </sheetPr>
  <dimension ref="B2:K20"/>
  <sheetViews>
    <sheetView showGridLines="0" workbookViewId="0">
      <selection activeCell="K15" sqref="K15"/>
    </sheetView>
  </sheetViews>
  <sheetFormatPr defaultColWidth="9.140625" defaultRowHeight="12.75" x14ac:dyDescent="0.2"/>
  <cols>
    <col min="1" max="1" width="2.7109375" style="10" customWidth="1"/>
    <col min="2" max="2" width="2.42578125" style="10" customWidth="1"/>
    <col min="3" max="3" width="29.140625" style="10" customWidth="1"/>
    <col min="4" max="5" width="10.7109375" style="10" customWidth="1"/>
    <col min="6" max="6" width="13.85546875" style="10" customWidth="1"/>
    <col min="7" max="7" width="2.42578125" style="10" customWidth="1"/>
    <col min="8" max="8" width="15.42578125" style="10" customWidth="1"/>
    <col min="9" max="9" width="2.42578125" style="10" customWidth="1"/>
    <col min="10" max="10" width="2.7109375" style="10" customWidth="1"/>
    <col min="11" max="11" width="12.5703125" style="10" bestFit="1" customWidth="1"/>
    <col min="12" max="16384" width="9.140625" style="10"/>
  </cols>
  <sheetData>
    <row r="2" spans="2:11" ht="15" customHeight="1" thickBot="1" x14ac:dyDescent="0.25">
      <c r="B2" s="9"/>
      <c r="C2" s="314" t="s">
        <v>348</v>
      </c>
      <c r="D2" s="314"/>
      <c r="E2" s="314"/>
      <c r="F2" s="314"/>
      <c r="G2" s="314"/>
      <c r="H2" s="314"/>
      <c r="I2" s="9"/>
    </row>
    <row r="3" spans="2:11" ht="15" customHeight="1" x14ac:dyDescent="0.2">
      <c r="B3" s="36"/>
      <c r="C3" s="314"/>
      <c r="D3" s="314"/>
      <c r="E3" s="314"/>
      <c r="F3" s="314"/>
      <c r="G3" s="314"/>
      <c r="H3" s="314"/>
      <c r="I3" s="29"/>
      <c r="K3" s="35"/>
    </row>
    <row r="4" spans="2:11" ht="15" customHeight="1" thickBot="1" x14ac:dyDescent="0.25">
      <c r="B4" s="37"/>
      <c r="C4" s="12"/>
      <c r="D4" s="12"/>
      <c r="E4" s="12"/>
      <c r="F4" s="12"/>
      <c r="G4" s="12"/>
      <c r="H4" s="12"/>
      <c r="I4" s="30"/>
    </row>
    <row r="5" spans="2:11" ht="15" customHeight="1" x14ac:dyDescent="0.2">
      <c r="B5" s="70"/>
      <c r="C5" s="309" t="s">
        <v>95</v>
      </c>
      <c r="D5" s="312" t="s">
        <v>67</v>
      </c>
      <c r="E5" s="316"/>
      <c r="F5" s="312" t="s">
        <v>96</v>
      </c>
      <c r="G5" s="316"/>
      <c r="H5" s="309" t="s">
        <v>97</v>
      </c>
      <c r="I5" s="78"/>
    </row>
    <row r="6" spans="2:11" ht="15" customHeight="1" thickBot="1" x14ac:dyDescent="0.25">
      <c r="B6" s="70"/>
      <c r="C6" s="311"/>
      <c r="D6" s="313"/>
      <c r="E6" s="320"/>
      <c r="F6" s="317"/>
      <c r="G6" s="319"/>
      <c r="H6" s="418"/>
      <c r="I6" s="78"/>
    </row>
    <row r="7" spans="2:11" ht="15" customHeight="1" x14ac:dyDescent="0.2">
      <c r="B7" s="70"/>
      <c r="C7" s="311"/>
      <c r="D7" s="309" t="s">
        <v>68</v>
      </c>
      <c r="E7" s="322" t="s">
        <v>349</v>
      </c>
      <c r="F7" s="312" t="s">
        <v>69</v>
      </c>
      <c r="G7" s="316"/>
      <c r="H7" s="309" t="s">
        <v>110</v>
      </c>
      <c r="I7" s="78"/>
    </row>
    <row r="8" spans="2:11" ht="15" customHeight="1" thickBot="1" x14ac:dyDescent="0.25">
      <c r="B8" s="70"/>
      <c r="C8" s="418"/>
      <c r="D8" s="418"/>
      <c r="E8" s="427"/>
      <c r="F8" s="317"/>
      <c r="G8" s="319"/>
      <c r="H8" s="418"/>
      <c r="I8" s="78"/>
    </row>
    <row r="9" spans="2:11" ht="15" customHeight="1" x14ac:dyDescent="0.2">
      <c r="B9" s="70"/>
      <c r="C9" s="82"/>
      <c r="D9" s="50"/>
      <c r="E9" s="50"/>
      <c r="F9" s="50"/>
      <c r="G9" s="50"/>
      <c r="H9" s="50"/>
      <c r="I9" s="78"/>
      <c r="K9" s="14"/>
    </row>
    <row r="10" spans="2:11" ht="15" customHeight="1" x14ac:dyDescent="0.2">
      <c r="B10" s="70"/>
      <c r="C10" s="114" t="s">
        <v>98</v>
      </c>
      <c r="D10" s="224">
        <v>1500005.6932248094</v>
      </c>
      <c r="E10" s="150">
        <v>35.1</v>
      </c>
      <c r="F10" s="197">
        <v>8543769.9202529564</v>
      </c>
      <c r="G10" s="197"/>
      <c r="H10" s="150">
        <f>F10/D10</f>
        <v>5.6958249950938562</v>
      </c>
      <c r="I10" s="78"/>
      <c r="K10" s="41"/>
    </row>
    <row r="11" spans="2:11" ht="15" customHeight="1" x14ac:dyDescent="0.2">
      <c r="B11" s="70"/>
      <c r="C11" s="114" t="s">
        <v>99</v>
      </c>
      <c r="D11" s="224">
        <v>1003546.6795385714</v>
      </c>
      <c r="E11" s="150">
        <v>23.5</v>
      </c>
      <c r="F11" s="197">
        <v>5780335.5511256177</v>
      </c>
      <c r="G11" s="197"/>
      <c r="H11" s="150">
        <f>F11/D11</f>
        <v>5.7599070068005247</v>
      </c>
      <c r="I11" s="78"/>
      <c r="K11" s="41"/>
    </row>
    <row r="12" spans="2:11" ht="15" customHeight="1" x14ac:dyDescent="0.2">
      <c r="B12" s="70"/>
      <c r="C12" s="114" t="s">
        <v>100</v>
      </c>
      <c r="D12" s="224">
        <v>2415223.8553299475</v>
      </c>
      <c r="E12" s="150">
        <v>56.6</v>
      </c>
      <c r="F12" s="197">
        <v>7834704.0704086833</v>
      </c>
      <c r="G12" s="197"/>
      <c r="H12" s="150">
        <f>F12/D12</f>
        <v>3.2438831924912286</v>
      </c>
      <c r="I12" s="78"/>
      <c r="K12" s="15"/>
    </row>
    <row r="13" spans="2:11" ht="15" customHeight="1" x14ac:dyDescent="0.2">
      <c r="B13" s="70"/>
      <c r="C13" s="114" t="s">
        <v>101</v>
      </c>
      <c r="D13" s="224">
        <v>3420525.3404333526</v>
      </c>
      <c r="E13" s="150">
        <v>80.099999999999994</v>
      </c>
      <c r="F13" s="197">
        <v>43076559.860926934</v>
      </c>
      <c r="G13" s="197"/>
      <c r="H13" s="150">
        <f>F13/D13</f>
        <v>12.593550865338564</v>
      </c>
      <c r="I13" s="78"/>
      <c r="K13" s="15"/>
    </row>
    <row r="14" spans="2:11" ht="15" customHeight="1" x14ac:dyDescent="0.2">
      <c r="B14" s="70"/>
      <c r="C14" s="34"/>
      <c r="D14" s="34"/>
      <c r="E14" s="34"/>
      <c r="F14" s="34"/>
      <c r="G14" s="48"/>
      <c r="H14" s="48"/>
      <c r="I14" s="78"/>
    </row>
    <row r="15" spans="2:11" ht="15" customHeight="1" x14ac:dyDescent="0.2">
      <c r="B15" s="341" t="s">
        <v>158</v>
      </c>
      <c r="C15" s="426"/>
      <c r="D15" s="426"/>
      <c r="E15" s="426"/>
      <c r="F15" s="426"/>
      <c r="G15" s="426"/>
      <c r="H15" s="426"/>
      <c r="I15" s="59"/>
    </row>
    <row r="16" spans="2:11" ht="15" customHeight="1" thickBot="1" x14ac:dyDescent="0.25">
      <c r="B16" s="92" t="s">
        <v>148</v>
      </c>
      <c r="C16" s="79"/>
      <c r="D16" s="79"/>
      <c r="E16" s="79"/>
      <c r="F16" s="79"/>
      <c r="G16" s="79"/>
      <c r="H16" s="79"/>
      <c r="I16" s="80"/>
    </row>
    <row r="17" spans="2:11" x14ac:dyDescent="0.2">
      <c r="B17" s="73"/>
      <c r="C17" s="73"/>
      <c r="D17" s="73"/>
      <c r="E17" s="73"/>
      <c r="F17" s="73"/>
      <c r="G17" s="73"/>
      <c r="H17" s="73"/>
      <c r="I17" s="73"/>
    </row>
    <row r="18" spans="2:11" customFormat="1" x14ac:dyDescent="0.2">
      <c r="C18" s="195" t="s">
        <v>245</v>
      </c>
      <c r="F18" s="39"/>
      <c r="G18" s="40"/>
      <c r="K18" s="3"/>
    </row>
    <row r="19" spans="2:11" x14ac:dyDescent="0.2">
      <c r="B19" s="73"/>
      <c r="C19" s="73"/>
      <c r="D19" s="73"/>
      <c r="E19" s="73"/>
      <c r="F19" s="73"/>
      <c r="G19" s="73"/>
      <c r="H19" s="73"/>
      <c r="I19" s="73"/>
    </row>
    <row r="20" spans="2:11" x14ac:dyDescent="0.2">
      <c r="B20" s="73"/>
      <c r="C20" s="73"/>
      <c r="D20" s="73"/>
      <c r="E20" s="73"/>
      <c r="F20" s="73"/>
      <c r="G20" s="73"/>
      <c r="H20" s="73"/>
      <c r="I20" s="73"/>
    </row>
  </sheetData>
  <mergeCells count="10">
    <mergeCell ref="B15:H15"/>
    <mergeCell ref="F5:G6"/>
    <mergeCell ref="F7:G8"/>
    <mergeCell ref="C2:H3"/>
    <mergeCell ref="D5:E6"/>
    <mergeCell ref="H5:H6"/>
    <mergeCell ref="D7:D8"/>
    <mergeCell ref="E7:E8"/>
    <mergeCell ref="H7:H8"/>
    <mergeCell ref="C5:C8"/>
  </mergeCells>
  <hyperlinks>
    <hyperlink ref="C18" location="Indice!A1" display="Voltar ao Índice" xr:uid="{1FA8E442-F9CD-452F-8FF5-9141732D2280}"/>
  </hyperlinks>
  <pageMargins left="0.78740157480314965" right="0.78740157480314965" top="0.78740157480314965" bottom="0.78740157480314965" header="0" footer="0"/>
  <pageSetup paperSize="9" scale="94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0098A-2C78-4909-B92A-3F07A38B7A19}">
  <sheetPr>
    <pageSetUpPr fitToPage="1"/>
  </sheetPr>
  <dimension ref="A1:G25"/>
  <sheetViews>
    <sheetView showGridLines="0" workbookViewId="0">
      <selection activeCell="H13" sqref="H13"/>
    </sheetView>
  </sheetViews>
  <sheetFormatPr defaultRowHeight="12.75" x14ac:dyDescent="0.2"/>
  <cols>
    <col min="1" max="1" width="2.7109375" customWidth="1"/>
    <col min="2" max="2" width="2.42578125" customWidth="1"/>
    <col min="3" max="3" width="90.7109375" customWidth="1"/>
    <col min="4" max="4" width="2.42578125" style="202" customWidth="1"/>
    <col min="5" max="5" width="2.7109375" style="202" customWidth="1"/>
    <col min="7" max="7" width="26" customWidth="1"/>
    <col min="8" max="8" width="13.85546875" customWidth="1"/>
    <col min="254" max="254" width="2.42578125" customWidth="1"/>
    <col min="255" max="256" width="7.140625" customWidth="1"/>
    <col min="257" max="257" width="58.42578125" customWidth="1"/>
    <col min="258" max="258" width="14.7109375" customWidth="1"/>
    <col min="259" max="259" width="14.5703125" customWidth="1"/>
    <col min="260" max="260" width="2.42578125" customWidth="1"/>
    <col min="510" max="510" width="2.42578125" customWidth="1"/>
    <col min="511" max="512" width="7.140625" customWidth="1"/>
    <col min="513" max="513" width="58.42578125" customWidth="1"/>
    <col min="514" max="514" width="14.7109375" customWidth="1"/>
    <col min="515" max="515" width="14.5703125" customWidth="1"/>
    <col min="516" max="516" width="2.42578125" customWidth="1"/>
    <col min="766" max="766" width="2.42578125" customWidth="1"/>
    <col min="767" max="768" width="7.140625" customWidth="1"/>
    <col min="769" max="769" width="58.42578125" customWidth="1"/>
    <col min="770" max="770" width="14.7109375" customWidth="1"/>
    <col min="771" max="771" width="14.5703125" customWidth="1"/>
    <col min="772" max="772" width="2.42578125" customWidth="1"/>
    <col min="1022" max="1022" width="2.42578125" customWidth="1"/>
    <col min="1023" max="1024" width="7.140625" customWidth="1"/>
    <col min="1025" max="1025" width="58.42578125" customWidth="1"/>
    <col min="1026" max="1026" width="14.7109375" customWidth="1"/>
    <col min="1027" max="1027" width="14.5703125" customWidth="1"/>
    <col min="1028" max="1028" width="2.42578125" customWidth="1"/>
    <col min="1278" max="1278" width="2.42578125" customWidth="1"/>
    <col min="1279" max="1280" width="7.140625" customWidth="1"/>
    <col min="1281" max="1281" width="58.42578125" customWidth="1"/>
    <col min="1282" max="1282" width="14.7109375" customWidth="1"/>
    <col min="1283" max="1283" width="14.5703125" customWidth="1"/>
    <col min="1284" max="1284" width="2.42578125" customWidth="1"/>
    <col min="1534" max="1534" width="2.42578125" customWidth="1"/>
    <col min="1535" max="1536" width="7.140625" customWidth="1"/>
    <col min="1537" max="1537" width="58.42578125" customWidth="1"/>
    <col min="1538" max="1538" width="14.7109375" customWidth="1"/>
    <col min="1539" max="1539" width="14.5703125" customWidth="1"/>
    <col min="1540" max="1540" width="2.42578125" customWidth="1"/>
    <col min="1790" max="1790" width="2.42578125" customWidth="1"/>
    <col min="1791" max="1792" width="7.140625" customWidth="1"/>
    <col min="1793" max="1793" width="58.42578125" customWidth="1"/>
    <col min="1794" max="1794" width="14.7109375" customWidth="1"/>
    <col min="1795" max="1795" width="14.5703125" customWidth="1"/>
    <col min="1796" max="1796" width="2.42578125" customWidth="1"/>
    <col min="2046" max="2046" width="2.42578125" customWidth="1"/>
    <col min="2047" max="2048" width="7.140625" customWidth="1"/>
    <col min="2049" max="2049" width="58.42578125" customWidth="1"/>
    <col min="2050" max="2050" width="14.7109375" customWidth="1"/>
    <col min="2051" max="2051" width="14.5703125" customWidth="1"/>
    <col min="2052" max="2052" width="2.42578125" customWidth="1"/>
    <col min="2302" max="2302" width="2.42578125" customWidth="1"/>
    <col min="2303" max="2304" width="7.140625" customWidth="1"/>
    <col min="2305" max="2305" width="58.42578125" customWidth="1"/>
    <col min="2306" max="2306" width="14.7109375" customWidth="1"/>
    <col min="2307" max="2307" width="14.5703125" customWidth="1"/>
    <col min="2308" max="2308" width="2.42578125" customWidth="1"/>
    <col min="2558" max="2558" width="2.42578125" customWidth="1"/>
    <col min="2559" max="2560" width="7.140625" customWidth="1"/>
    <col min="2561" max="2561" width="58.42578125" customWidth="1"/>
    <col min="2562" max="2562" width="14.7109375" customWidth="1"/>
    <col min="2563" max="2563" width="14.5703125" customWidth="1"/>
    <col min="2564" max="2564" width="2.42578125" customWidth="1"/>
    <col min="2814" max="2814" width="2.42578125" customWidth="1"/>
    <col min="2815" max="2816" width="7.140625" customWidth="1"/>
    <col min="2817" max="2817" width="58.42578125" customWidth="1"/>
    <col min="2818" max="2818" width="14.7109375" customWidth="1"/>
    <col min="2819" max="2819" width="14.5703125" customWidth="1"/>
    <col min="2820" max="2820" width="2.42578125" customWidth="1"/>
    <col min="3070" max="3070" width="2.42578125" customWidth="1"/>
    <col min="3071" max="3072" width="7.140625" customWidth="1"/>
    <col min="3073" max="3073" width="58.42578125" customWidth="1"/>
    <col min="3074" max="3074" width="14.7109375" customWidth="1"/>
    <col min="3075" max="3075" width="14.5703125" customWidth="1"/>
    <col min="3076" max="3076" width="2.42578125" customWidth="1"/>
    <col min="3326" max="3326" width="2.42578125" customWidth="1"/>
    <col min="3327" max="3328" width="7.140625" customWidth="1"/>
    <col min="3329" max="3329" width="58.42578125" customWidth="1"/>
    <col min="3330" max="3330" width="14.7109375" customWidth="1"/>
    <col min="3331" max="3331" width="14.5703125" customWidth="1"/>
    <col min="3332" max="3332" width="2.42578125" customWidth="1"/>
    <col min="3582" max="3582" width="2.42578125" customWidth="1"/>
    <col min="3583" max="3584" width="7.140625" customWidth="1"/>
    <col min="3585" max="3585" width="58.42578125" customWidth="1"/>
    <col min="3586" max="3586" width="14.7109375" customWidth="1"/>
    <col min="3587" max="3587" width="14.5703125" customWidth="1"/>
    <col min="3588" max="3588" width="2.42578125" customWidth="1"/>
    <col min="3838" max="3838" width="2.42578125" customWidth="1"/>
    <col min="3839" max="3840" width="7.140625" customWidth="1"/>
    <col min="3841" max="3841" width="58.42578125" customWidth="1"/>
    <col min="3842" max="3842" width="14.7109375" customWidth="1"/>
    <col min="3843" max="3843" width="14.5703125" customWidth="1"/>
    <col min="3844" max="3844" width="2.42578125" customWidth="1"/>
    <col min="4094" max="4094" width="2.42578125" customWidth="1"/>
    <col min="4095" max="4096" width="7.140625" customWidth="1"/>
    <col min="4097" max="4097" width="58.42578125" customWidth="1"/>
    <col min="4098" max="4098" width="14.7109375" customWidth="1"/>
    <col min="4099" max="4099" width="14.5703125" customWidth="1"/>
    <col min="4100" max="4100" width="2.42578125" customWidth="1"/>
    <col min="4350" max="4350" width="2.42578125" customWidth="1"/>
    <col min="4351" max="4352" width="7.140625" customWidth="1"/>
    <col min="4353" max="4353" width="58.42578125" customWidth="1"/>
    <col min="4354" max="4354" width="14.7109375" customWidth="1"/>
    <col min="4355" max="4355" width="14.5703125" customWidth="1"/>
    <col min="4356" max="4356" width="2.42578125" customWidth="1"/>
    <col min="4606" max="4606" width="2.42578125" customWidth="1"/>
    <col min="4607" max="4608" width="7.140625" customWidth="1"/>
    <col min="4609" max="4609" width="58.42578125" customWidth="1"/>
    <col min="4610" max="4610" width="14.7109375" customWidth="1"/>
    <col min="4611" max="4611" width="14.5703125" customWidth="1"/>
    <col min="4612" max="4612" width="2.42578125" customWidth="1"/>
    <col min="4862" max="4862" width="2.42578125" customWidth="1"/>
    <col min="4863" max="4864" width="7.140625" customWidth="1"/>
    <col min="4865" max="4865" width="58.42578125" customWidth="1"/>
    <col min="4866" max="4866" width="14.7109375" customWidth="1"/>
    <col min="4867" max="4867" width="14.5703125" customWidth="1"/>
    <col min="4868" max="4868" width="2.42578125" customWidth="1"/>
    <col min="5118" max="5118" width="2.42578125" customWidth="1"/>
    <col min="5119" max="5120" width="7.140625" customWidth="1"/>
    <col min="5121" max="5121" width="58.42578125" customWidth="1"/>
    <col min="5122" max="5122" width="14.7109375" customWidth="1"/>
    <col min="5123" max="5123" width="14.5703125" customWidth="1"/>
    <col min="5124" max="5124" width="2.42578125" customWidth="1"/>
    <col min="5374" max="5374" width="2.42578125" customWidth="1"/>
    <col min="5375" max="5376" width="7.140625" customWidth="1"/>
    <col min="5377" max="5377" width="58.42578125" customWidth="1"/>
    <col min="5378" max="5378" width="14.7109375" customWidth="1"/>
    <col min="5379" max="5379" width="14.5703125" customWidth="1"/>
    <col min="5380" max="5380" width="2.42578125" customWidth="1"/>
    <col min="5630" max="5630" width="2.42578125" customWidth="1"/>
    <col min="5631" max="5632" width="7.140625" customWidth="1"/>
    <col min="5633" max="5633" width="58.42578125" customWidth="1"/>
    <col min="5634" max="5634" width="14.7109375" customWidth="1"/>
    <col min="5635" max="5635" width="14.5703125" customWidth="1"/>
    <col min="5636" max="5636" width="2.42578125" customWidth="1"/>
    <col min="5886" max="5886" width="2.42578125" customWidth="1"/>
    <col min="5887" max="5888" width="7.140625" customWidth="1"/>
    <col min="5889" max="5889" width="58.42578125" customWidth="1"/>
    <col min="5890" max="5890" width="14.7109375" customWidth="1"/>
    <col min="5891" max="5891" width="14.5703125" customWidth="1"/>
    <col min="5892" max="5892" width="2.42578125" customWidth="1"/>
    <col min="6142" max="6142" width="2.42578125" customWidth="1"/>
    <col min="6143" max="6144" width="7.140625" customWidth="1"/>
    <col min="6145" max="6145" width="58.42578125" customWidth="1"/>
    <col min="6146" max="6146" width="14.7109375" customWidth="1"/>
    <col min="6147" max="6147" width="14.5703125" customWidth="1"/>
    <col min="6148" max="6148" width="2.42578125" customWidth="1"/>
    <col min="6398" max="6398" width="2.42578125" customWidth="1"/>
    <col min="6399" max="6400" width="7.140625" customWidth="1"/>
    <col min="6401" max="6401" width="58.42578125" customWidth="1"/>
    <col min="6402" max="6402" width="14.7109375" customWidth="1"/>
    <col min="6403" max="6403" width="14.5703125" customWidth="1"/>
    <col min="6404" max="6404" width="2.42578125" customWidth="1"/>
    <col min="6654" max="6654" width="2.42578125" customWidth="1"/>
    <col min="6655" max="6656" width="7.140625" customWidth="1"/>
    <col min="6657" max="6657" width="58.42578125" customWidth="1"/>
    <col min="6658" max="6658" width="14.7109375" customWidth="1"/>
    <col min="6659" max="6659" width="14.5703125" customWidth="1"/>
    <col min="6660" max="6660" width="2.42578125" customWidth="1"/>
    <col min="6910" max="6910" width="2.42578125" customWidth="1"/>
    <col min="6911" max="6912" width="7.140625" customWidth="1"/>
    <col min="6913" max="6913" width="58.42578125" customWidth="1"/>
    <col min="6914" max="6914" width="14.7109375" customWidth="1"/>
    <col min="6915" max="6915" width="14.5703125" customWidth="1"/>
    <col min="6916" max="6916" width="2.42578125" customWidth="1"/>
    <col min="7166" max="7166" width="2.42578125" customWidth="1"/>
    <col min="7167" max="7168" width="7.140625" customWidth="1"/>
    <col min="7169" max="7169" width="58.42578125" customWidth="1"/>
    <col min="7170" max="7170" width="14.7109375" customWidth="1"/>
    <col min="7171" max="7171" width="14.5703125" customWidth="1"/>
    <col min="7172" max="7172" width="2.42578125" customWidth="1"/>
    <col min="7422" max="7422" width="2.42578125" customWidth="1"/>
    <col min="7423" max="7424" width="7.140625" customWidth="1"/>
    <col min="7425" max="7425" width="58.42578125" customWidth="1"/>
    <col min="7426" max="7426" width="14.7109375" customWidth="1"/>
    <col min="7427" max="7427" width="14.5703125" customWidth="1"/>
    <col min="7428" max="7428" width="2.42578125" customWidth="1"/>
    <col min="7678" max="7678" width="2.42578125" customWidth="1"/>
    <col min="7679" max="7680" width="7.140625" customWidth="1"/>
    <col min="7681" max="7681" width="58.42578125" customWidth="1"/>
    <col min="7682" max="7682" width="14.7109375" customWidth="1"/>
    <col min="7683" max="7683" width="14.5703125" customWidth="1"/>
    <col min="7684" max="7684" width="2.42578125" customWidth="1"/>
    <col min="7934" max="7934" width="2.42578125" customWidth="1"/>
    <col min="7935" max="7936" width="7.140625" customWidth="1"/>
    <col min="7937" max="7937" width="58.42578125" customWidth="1"/>
    <col min="7938" max="7938" width="14.7109375" customWidth="1"/>
    <col min="7939" max="7939" width="14.5703125" customWidth="1"/>
    <col min="7940" max="7940" width="2.42578125" customWidth="1"/>
    <col min="8190" max="8190" width="2.42578125" customWidth="1"/>
    <col min="8191" max="8192" width="7.140625" customWidth="1"/>
    <col min="8193" max="8193" width="58.42578125" customWidth="1"/>
    <col min="8194" max="8194" width="14.7109375" customWidth="1"/>
    <col min="8195" max="8195" width="14.5703125" customWidth="1"/>
    <col min="8196" max="8196" width="2.42578125" customWidth="1"/>
    <col min="8446" max="8446" width="2.42578125" customWidth="1"/>
    <col min="8447" max="8448" width="7.140625" customWidth="1"/>
    <col min="8449" max="8449" width="58.42578125" customWidth="1"/>
    <col min="8450" max="8450" width="14.7109375" customWidth="1"/>
    <col min="8451" max="8451" width="14.5703125" customWidth="1"/>
    <col min="8452" max="8452" width="2.42578125" customWidth="1"/>
    <col min="8702" max="8702" width="2.42578125" customWidth="1"/>
    <col min="8703" max="8704" width="7.140625" customWidth="1"/>
    <col min="8705" max="8705" width="58.42578125" customWidth="1"/>
    <col min="8706" max="8706" width="14.7109375" customWidth="1"/>
    <col min="8707" max="8707" width="14.5703125" customWidth="1"/>
    <col min="8708" max="8708" width="2.42578125" customWidth="1"/>
    <col min="8958" max="8958" width="2.42578125" customWidth="1"/>
    <col min="8959" max="8960" width="7.140625" customWidth="1"/>
    <col min="8961" max="8961" width="58.42578125" customWidth="1"/>
    <col min="8962" max="8962" width="14.7109375" customWidth="1"/>
    <col min="8963" max="8963" width="14.5703125" customWidth="1"/>
    <col min="8964" max="8964" width="2.42578125" customWidth="1"/>
    <col min="9214" max="9214" width="2.42578125" customWidth="1"/>
    <col min="9215" max="9216" width="7.140625" customWidth="1"/>
    <col min="9217" max="9217" width="58.42578125" customWidth="1"/>
    <col min="9218" max="9218" width="14.7109375" customWidth="1"/>
    <col min="9219" max="9219" width="14.5703125" customWidth="1"/>
    <col min="9220" max="9220" width="2.42578125" customWidth="1"/>
    <col min="9470" max="9470" width="2.42578125" customWidth="1"/>
    <col min="9471" max="9472" width="7.140625" customWidth="1"/>
    <col min="9473" max="9473" width="58.42578125" customWidth="1"/>
    <col min="9474" max="9474" width="14.7109375" customWidth="1"/>
    <col min="9475" max="9475" width="14.5703125" customWidth="1"/>
    <col min="9476" max="9476" width="2.42578125" customWidth="1"/>
    <col min="9726" max="9726" width="2.42578125" customWidth="1"/>
    <col min="9727" max="9728" width="7.140625" customWidth="1"/>
    <col min="9729" max="9729" width="58.42578125" customWidth="1"/>
    <col min="9730" max="9730" width="14.7109375" customWidth="1"/>
    <col min="9731" max="9731" width="14.5703125" customWidth="1"/>
    <col min="9732" max="9732" width="2.42578125" customWidth="1"/>
    <col min="9982" max="9982" width="2.42578125" customWidth="1"/>
    <col min="9983" max="9984" width="7.140625" customWidth="1"/>
    <col min="9985" max="9985" width="58.42578125" customWidth="1"/>
    <col min="9986" max="9986" width="14.7109375" customWidth="1"/>
    <col min="9987" max="9987" width="14.5703125" customWidth="1"/>
    <col min="9988" max="9988" width="2.42578125" customWidth="1"/>
    <col min="10238" max="10238" width="2.42578125" customWidth="1"/>
    <col min="10239" max="10240" width="7.140625" customWidth="1"/>
    <col min="10241" max="10241" width="58.42578125" customWidth="1"/>
    <col min="10242" max="10242" width="14.7109375" customWidth="1"/>
    <col min="10243" max="10243" width="14.5703125" customWidth="1"/>
    <col min="10244" max="10244" width="2.42578125" customWidth="1"/>
    <col min="10494" max="10494" width="2.42578125" customWidth="1"/>
    <col min="10495" max="10496" width="7.140625" customWidth="1"/>
    <col min="10497" max="10497" width="58.42578125" customWidth="1"/>
    <col min="10498" max="10498" width="14.7109375" customWidth="1"/>
    <col min="10499" max="10499" width="14.5703125" customWidth="1"/>
    <col min="10500" max="10500" width="2.42578125" customWidth="1"/>
    <col min="10750" max="10750" width="2.42578125" customWidth="1"/>
    <col min="10751" max="10752" width="7.140625" customWidth="1"/>
    <col min="10753" max="10753" width="58.42578125" customWidth="1"/>
    <col min="10754" max="10754" width="14.7109375" customWidth="1"/>
    <col min="10755" max="10755" width="14.5703125" customWidth="1"/>
    <col min="10756" max="10756" width="2.42578125" customWidth="1"/>
    <col min="11006" max="11006" width="2.42578125" customWidth="1"/>
    <col min="11007" max="11008" width="7.140625" customWidth="1"/>
    <col min="11009" max="11009" width="58.42578125" customWidth="1"/>
    <col min="11010" max="11010" width="14.7109375" customWidth="1"/>
    <col min="11011" max="11011" width="14.5703125" customWidth="1"/>
    <col min="11012" max="11012" width="2.42578125" customWidth="1"/>
    <col min="11262" max="11262" width="2.42578125" customWidth="1"/>
    <col min="11263" max="11264" width="7.140625" customWidth="1"/>
    <col min="11265" max="11265" width="58.42578125" customWidth="1"/>
    <col min="11266" max="11266" width="14.7109375" customWidth="1"/>
    <col min="11267" max="11267" width="14.5703125" customWidth="1"/>
    <col min="11268" max="11268" width="2.42578125" customWidth="1"/>
    <col min="11518" max="11518" width="2.42578125" customWidth="1"/>
    <col min="11519" max="11520" width="7.140625" customWidth="1"/>
    <col min="11521" max="11521" width="58.42578125" customWidth="1"/>
    <col min="11522" max="11522" width="14.7109375" customWidth="1"/>
    <col min="11523" max="11523" width="14.5703125" customWidth="1"/>
    <col min="11524" max="11524" width="2.42578125" customWidth="1"/>
    <col min="11774" max="11774" width="2.42578125" customWidth="1"/>
    <col min="11775" max="11776" width="7.140625" customWidth="1"/>
    <col min="11777" max="11777" width="58.42578125" customWidth="1"/>
    <col min="11778" max="11778" width="14.7109375" customWidth="1"/>
    <col min="11779" max="11779" width="14.5703125" customWidth="1"/>
    <col min="11780" max="11780" width="2.42578125" customWidth="1"/>
    <col min="12030" max="12030" width="2.42578125" customWidth="1"/>
    <col min="12031" max="12032" width="7.140625" customWidth="1"/>
    <col min="12033" max="12033" width="58.42578125" customWidth="1"/>
    <col min="12034" max="12034" width="14.7109375" customWidth="1"/>
    <col min="12035" max="12035" width="14.5703125" customWidth="1"/>
    <col min="12036" max="12036" width="2.42578125" customWidth="1"/>
    <col min="12286" max="12286" width="2.42578125" customWidth="1"/>
    <col min="12287" max="12288" width="7.140625" customWidth="1"/>
    <col min="12289" max="12289" width="58.42578125" customWidth="1"/>
    <col min="12290" max="12290" width="14.7109375" customWidth="1"/>
    <col min="12291" max="12291" width="14.5703125" customWidth="1"/>
    <col min="12292" max="12292" width="2.42578125" customWidth="1"/>
    <col min="12542" max="12542" width="2.42578125" customWidth="1"/>
    <col min="12543" max="12544" width="7.140625" customWidth="1"/>
    <col min="12545" max="12545" width="58.42578125" customWidth="1"/>
    <col min="12546" max="12546" width="14.7109375" customWidth="1"/>
    <col min="12547" max="12547" width="14.5703125" customWidth="1"/>
    <col min="12548" max="12548" width="2.42578125" customWidth="1"/>
    <col min="12798" max="12798" width="2.42578125" customWidth="1"/>
    <col min="12799" max="12800" width="7.140625" customWidth="1"/>
    <col min="12801" max="12801" width="58.42578125" customWidth="1"/>
    <col min="12802" max="12802" width="14.7109375" customWidth="1"/>
    <col min="12803" max="12803" width="14.5703125" customWidth="1"/>
    <col min="12804" max="12804" width="2.42578125" customWidth="1"/>
    <col min="13054" max="13054" width="2.42578125" customWidth="1"/>
    <col min="13055" max="13056" width="7.140625" customWidth="1"/>
    <col min="13057" max="13057" width="58.42578125" customWidth="1"/>
    <col min="13058" max="13058" width="14.7109375" customWidth="1"/>
    <col min="13059" max="13059" width="14.5703125" customWidth="1"/>
    <col min="13060" max="13060" width="2.42578125" customWidth="1"/>
    <col min="13310" max="13310" width="2.42578125" customWidth="1"/>
    <col min="13311" max="13312" width="7.140625" customWidth="1"/>
    <col min="13313" max="13313" width="58.42578125" customWidth="1"/>
    <col min="13314" max="13314" width="14.7109375" customWidth="1"/>
    <col min="13315" max="13315" width="14.5703125" customWidth="1"/>
    <col min="13316" max="13316" width="2.42578125" customWidth="1"/>
    <col min="13566" max="13566" width="2.42578125" customWidth="1"/>
    <col min="13567" max="13568" width="7.140625" customWidth="1"/>
    <col min="13569" max="13569" width="58.42578125" customWidth="1"/>
    <col min="13570" max="13570" width="14.7109375" customWidth="1"/>
    <col min="13571" max="13571" width="14.5703125" customWidth="1"/>
    <col min="13572" max="13572" width="2.42578125" customWidth="1"/>
    <col min="13822" max="13822" width="2.42578125" customWidth="1"/>
    <col min="13823" max="13824" width="7.140625" customWidth="1"/>
    <col min="13825" max="13825" width="58.42578125" customWidth="1"/>
    <col min="13826" max="13826" width="14.7109375" customWidth="1"/>
    <col min="13827" max="13827" width="14.5703125" customWidth="1"/>
    <col min="13828" max="13828" width="2.42578125" customWidth="1"/>
    <col min="14078" max="14078" width="2.42578125" customWidth="1"/>
    <col min="14079" max="14080" width="7.140625" customWidth="1"/>
    <col min="14081" max="14081" width="58.42578125" customWidth="1"/>
    <col min="14082" max="14082" width="14.7109375" customWidth="1"/>
    <col min="14083" max="14083" width="14.5703125" customWidth="1"/>
    <col min="14084" max="14084" width="2.42578125" customWidth="1"/>
    <col min="14334" max="14334" width="2.42578125" customWidth="1"/>
    <col min="14335" max="14336" width="7.140625" customWidth="1"/>
    <col min="14337" max="14337" width="58.42578125" customWidth="1"/>
    <col min="14338" max="14338" width="14.7109375" customWidth="1"/>
    <col min="14339" max="14339" width="14.5703125" customWidth="1"/>
    <col min="14340" max="14340" width="2.42578125" customWidth="1"/>
    <col min="14590" max="14590" width="2.42578125" customWidth="1"/>
    <col min="14591" max="14592" width="7.140625" customWidth="1"/>
    <col min="14593" max="14593" width="58.42578125" customWidth="1"/>
    <col min="14594" max="14594" width="14.7109375" customWidth="1"/>
    <col min="14595" max="14595" width="14.5703125" customWidth="1"/>
    <col min="14596" max="14596" width="2.42578125" customWidth="1"/>
    <col min="14846" max="14846" width="2.42578125" customWidth="1"/>
    <col min="14847" max="14848" width="7.140625" customWidth="1"/>
    <col min="14849" max="14849" width="58.42578125" customWidth="1"/>
    <col min="14850" max="14850" width="14.7109375" customWidth="1"/>
    <col min="14851" max="14851" width="14.5703125" customWidth="1"/>
    <col min="14852" max="14852" width="2.42578125" customWidth="1"/>
    <col min="15102" max="15102" width="2.42578125" customWidth="1"/>
    <col min="15103" max="15104" width="7.140625" customWidth="1"/>
    <col min="15105" max="15105" width="58.42578125" customWidth="1"/>
    <col min="15106" max="15106" width="14.7109375" customWidth="1"/>
    <col min="15107" max="15107" width="14.5703125" customWidth="1"/>
    <col min="15108" max="15108" width="2.42578125" customWidth="1"/>
    <col min="15358" max="15358" width="2.42578125" customWidth="1"/>
    <col min="15359" max="15360" width="7.140625" customWidth="1"/>
    <col min="15361" max="15361" width="58.42578125" customWidth="1"/>
    <col min="15362" max="15362" width="14.7109375" customWidth="1"/>
    <col min="15363" max="15363" width="14.5703125" customWidth="1"/>
    <col min="15364" max="15364" width="2.42578125" customWidth="1"/>
    <col min="15614" max="15614" width="2.42578125" customWidth="1"/>
    <col min="15615" max="15616" width="7.140625" customWidth="1"/>
    <col min="15617" max="15617" width="58.42578125" customWidth="1"/>
    <col min="15618" max="15618" width="14.7109375" customWidth="1"/>
    <col min="15619" max="15619" width="14.5703125" customWidth="1"/>
    <col min="15620" max="15620" width="2.42578125" customWidth="1"/>
    <col min="15870" max="15870" width="2.42578125" customWidth="1"/>
    <col min="15871" max="15872" width="7.140625" customWidth="1"/>
    <col min="15873" max="15873" width="58.42578125" customWidth="1"/>
    <col min="15874" max="15874" width="14.7109375" customWidth="1"/>
    <col min="15875" max="15875" width="14.5703125" customWidth="1"/>
    <col min="15876" max="15876" width="2.42578125" customWidth="1"/>
    <col min="16126" max="16126" width="2.42578125" customWidth="1"/>
    <col min="16127" max="16128" width="7.140625" customWidth="1"/>
    <col min="16129" max="16129" width="58.42578125" customWidth="1"/>
    <col min="16130" max="16130" width="14.7109375" customWidth="1"/>
    <col min="16131" max="16131" width="14.5703125" customWidth="1"/>
    <col min="16132" max="16132" width="2.42578125" customWidth="1"/>
  </cols>
  <sheetData>
    <row r="1" spans="1:7" x14ac:dyDescent="0.2">
      <c r="B1" s="202"/>
      <c r="C1" s="202"/>
    </row>
    <row r="2" spans="1:7" ht="15" customHeight="1" thickBot="1" x14ac:dyDescent="0.25">
      <c r="B2" s="202"/>
      <c r="C2" s="305" t="s">
        <v>250</v>
      </c>
    </row>
    <row r="3" spans="1:7" ht="15" customHeight="1" x14ac:dyDescent="0.2">
      <c r="B3" s="203"/>
      <c r="C3" s="305"/>
      <c r="D3" s="204"/>
      <c r="F3" s="35"/>
    </row>
    <row r="4" spans="1:7" ht="15" customHeight="1" x14ac:dyDescent="0.2">
      <c r="A4" s="17"/>
      <c r="B4" s="205"/>
      <c r="C4" s="206"/>
      <c r="D4" s="207"/>
    </row>
    <row r="5" spans="1:7" ht="15" customHeight="1" x14ac:dyDescent="0.2">
      <c r="A5" s="17"/>
      <c r="B5" s="205"/>
      <c r="C5" s="208"/>
      <c r="D5" s="207"/>
      <c r="F5" s="209"/>
    </row>
    <row r="6" spans="1:7" ht="15" customHeight="1" x14ac:dyDescent="0.2">
      <c r="A6" s="17"/>
      <c r="B6" s="205"/>
      <c r="C6" s="210"/>
      <c r="D6" s="207"/>
    </row>
    <row r="7" spans="1:7" ht="15" customHeight="1" x14ac:dyDescent="0.2">
      <c r="A7" s="17"/>
      <c r="B7" s="205"/>
      <c r="C7" s="210"/>
      <c r="D7" s="207"/>
    </row>
    <row r="8" spans="1:7" ht="15" customHeight="1" x14ac:dyDescent="0.2">
      <c r="A8" s="17"/>
      <c r="B8" s="205"/>
      <c r="C8" s="210"/>
      <c r="D8" s="207"/>
    </row>
    <row r="9" spans="1:7" ht="15" customHeight="1" x14ac:dyDescent="0.2">
      <c r="A9" s="17"/>
      <c r="B9" s="205"/>
      <c r="C9" s="210"/>
      <c r="D9" s="207"/>
    </row>
    <row r="10" spans="1:7" ht="15" customHeight="1" x14ac:dyDescent="0.2">
      <c r="A10" s="17"/>
      <c r="B10" s="205"/>
      <c r="C10" s="211"/>
      <c r="D10" s="207"/>
    </row>
    <row r="11" spans="1:7" ht="15" customHeight="1" x14ac:dyDescent="0.2">
      <c r="A11" s="17"/>
      <c r="B11" s="205"/>
      <c r="C11" s="211"/>
      <c r="D11" s="207"/>
    </row>
    <row r="12" spans="1:7" ht="15" customHeight="1" x14ac:dyDescent="0.2">
      <c r="A12" s="17"/>
      <c r="B12" s="205"/>
      <c r="C12" s="211"/>
      <c r="D12" s="207"/>
      <c r="G12" s="212"/>
    </row>
    <row r="13" spans="1:7" ht="15" customHeight="1" x14ac:dyDescent="0.2">
      <c r="A13" s="17"/>
      <c r="B13" s="205"/>
      <c r="C13" s="211"/>
      <c r="D13" s="207"/>
    </row>
    <row r="14" spans="1:7" ht="15" customHeight="1" x14ac:dyDescent="0.2">
      <c r="A14" s="17"/>
      <c r="B14" s="205"/>
      <c r="C14" s="211"/>
      <c r="D14" s="207"/>
    </row>
    <row r="15" spans="1:7" ht="15" customHeight="1" x14ac:dyDescent="0.2">
      <c r="A15" s="17"/>
      <c r="B15" s="205"/>
      <c r="C15" s="211"/>
      <c r="D15" s="207"/>
    </row>
    <row r="16" spans="1:7" ht="15" customHeight="1" x14ac:dyDescent="0.2">
      <c r="A16" s="17"/>
      <c r="B16" s="205"/>
      <c r="C16" s="211"/>
      <c r="D16" s="207"/>
    </row>
    <row r="17" spans="1:4" ht="15" customHeight="1" x14ac:dyDescent="0.2">
      <c r="A17" s="17"/>
      <c r="B17" s="205"/>
      <c r="C17" s="211"/>
      <c r="D17" s="207"/>
    </row>
    <row r="18" spans="1:4" ht="15" customHeight="1" x14ac:dyDescent="0.2">
      <c r="A18" s="17"/>
      <c r="B18" s="205"/>
      <c r="C18" s="211"/>
      <c r="D18" s="207"/>
    </row>
    <row r="19" spans="1:4" ht="15" customHeight="1" x14ac:dyDescent="0.2">
      <c r="A19" s="17"/>
      <c r="B19" s="205"/>
      <c r="C19" s="211"/>
      <c r="D19" s="207"/>
    </row>
    <row r="20" spans="1:4" ht="15" customHeight="1" thickBot="1" x14ac:dyDescent="0.25">
      <c r="A20" s="17"/>
      <c r="B20" s="306" t="s">
        <v>247</v>
      </c>
      <c r="C20" s="307"/>
      <c r="D20" s="213"/>
    </row>
    <row r="21" spans="1:4" x14ac:dyDescent="0.2">
      <c r="B21" s="202"/>
      <c r="C21" s="202"/>
    </row>
    <row r="22" spans="1:4" x14ac:dyDescent="0.2">
      <c r="B22" s="202"/>
      <c r="C22" s="202"/>
    </row>
    <row r="23" spans="1:4" x14ac:dyDescent="0.2">
      <c r="B23" s="202"/>
      <c r="C23" s="202"/>
    </row>
    <row r="24" spans="1:4" x14ac:dyDescent="0.2">
      <c r="B24" s="202"/>
      <c r="C24" s="202"/>
    </row>
    <row r="25" spans="1:4" x14ac:dyDescent="0.2">
      <c r="B25" s="202"/>
      <c r="C25" s="202"/>
    </row>
  </sheetData>
  <mergeCells count="2">
    <mergeCell ref="C2:C3"/>
    <mergeCell ref="B20:C20"/>
  </mergeCells>
  <pageMargins left="0.70866141732283472" right="0.70866141732283472" top="0.74803149606299213" bottom="0.74803149606299213" header="0.31496062992125984" footer="0.31496062992125984"/>
  <pageSetup paperSize="9" scale="88" orientation="portrait" verticalDpi="9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5AF49-915D-4A23-A565-7872E5F759AD}">
  <sheetPr>
    <tabColor theme="0"/>
    <pageSetUpPr fitToPage="1"/>
  </sheetPr>
  <dimension ref="A2:O42"/>
  <sheetViews>
    <sheetView showGridLines="0" zoomScaleNormal="100" workbookViewId="0">
      <selection activeCell="I27" sqref="I27"/>
    </sheetView>
  </sheetViews>
  <sheetFormatPr defaultRowHeight="12.75" x14ac:dyDescent="0.2"/>
  <cols>
    <col min="1" max="1" width="2.7109375" customWidth="1"/>
    <col min="2" max="2" width="2.42578125" customWidth="1"/>
    <col min="3" max="3" width="28.5703125" customWidth="1"/>
    <col min="4" max="4" width="8.7109375" customWidth="1"/>
    <col min="5" max="5" width="9.42578125" customWidth="1"/>
    <col min="6" max="8" width="8.7109375" customWidth="1"/>
    <col min="9" max="9" width="9.7109375" customWidth="1"/>
    <col min="10" max="11" width="8.7109375" customWidth="1"/>
    <col min="12" max="12" width="2.42578125" customWidth="1"/>
    <col min="13" max="14" width="2.7109375" customWidth="1"/>
    <col min="15" max="15" width="12.5703125" bestFit="1" customWidth="1"/>
  </cols>
  <sheetData>
    <row r="2" spans="1:15" ht="15" customHeight="1" thickBot="1" x14ac:dyDescent="0.25">
      <c r="B2" s="119"/>
      <c r="C2" s="305" t="s">
        <v>353</v>
      </c>
      <c r="D2" s="305"/>
      <c r="E2" s="305"/>
      <c r="F2" s="305"/>
      <c r="G2" s="305"/>
      <c r="H2" s="305"/>
      <c r="I2" s="305"/>
      <c r="J2" s="305"/>
      <c r="K2" s="305"/>
      <c r="L2" s="119"/>
    </row>
    <row r="3" spans="1:15" ht="15" customHeight="1" x14ac:dyDescent="0.2">
      <c r="A3" s="121"/>
      <c r="B3" s="122"/>
      <c r="C3" s="305"/>
      <c r="D3" s="305"/>
      <c r="E3" s="305"/>
      <c r="F3" s="305"/>
      <c r="G3" s="305"/>
      <c r="H3" s="305"/>
      <c r="I3" s="305"/>
      <c r="J3" s="305"/>
      <c r="K3" s="305"/>
      <c r="L3" s="118"/>
      <c r="O3" s="35"/>
    </row>
    <row r="4" spans="1:15" ht="15" customHeight="1" thickBot="1" x14ac:dyDescent="0.25">
      <c r="A4" s="121"/>
      <c r="B4" s="45"/>
      <c r="C4" s="117"/>
      <c r="D4" s="117"/>
      <c r="E4" s="117"/>
      <c r="F4" s="117"/>
      <c r="G4" s="117"/>
      <c r="H4" s="117"/>
      <c r="I4" s="117"/>
      <c r="J4" s="117"/>
      <c r="K4" s="117"/>
      <c r="L4" s="110"/>
    </row>
    <row r="5" spans="1:15" s="280" customFormat="1" ht="23.25" customHeight="1" thickBot="1" x14ac:dyDescent="0.25">
      <c r="A5" s="121"/>
      <c r="B5" s="45"/>
      <c r="C5" s="309" t="s">
        <v>95</v>
      </c>
      <c r="D5" s="334" t="s">
        <v>338</v>
      </c>
      <c r="E5" s="335"/>
      <c r="F5" s="335"/>
      <c r="G5" s="340"/>
      <c r="H5" s="334" t="s">
        <v>97</v>
      </c>
      <c r="I5" s="335"/>
      <c r="J5" s="335"/>
      <c r="K5" s="340"/>
      <c r="L5" s="110"/>
      <c r="M5"/>
    </row>
    <row r="6" spans="1:15" s="280" customFormat="1" ht="15" customHeight="1" thickBot="1" x14ac:dyDescent="0.25">
      <c r="A6" s="121"/>
      <c r="B6" s="45"/>
      <c r="C6" s="311"/>
      <c r="D6" s="337" t="s">
        <v>28</v>
      </c>
      <c r="E6" s="338"/>
      <c r="F6" s="338"/>
      <c r="G6" s="339"/>
      <c r="H6" s="334" t="s">
        <v>110</v>
      </c>
      <c r="I6" s="335"/>
      <c r="J6" s="335"/>
      <c r="K6" s="340"/>
      <c r="L6" s="110"/>
      <c r="M6"/>
    </row>
    <row r="7" spans="1:15" s="280" customFormat="1" ht="22.5" x14ac:dyDescent="0.2">
      <c r="A7" s="121"/>
      <c r="B7" s="45"/>
      <c r="C7" s="311"/>
      <c r="D7" s="289" t="s">
        <v>48</v>
      </c>
      <c r="E7" s="289" t="s">
        <v>21</v>
      </c>
      <c r="F7" s="289" t="s">
        <v>22</v>
      </c>
      <c r="G7" s="289" t="s">
        <v>23</v>
      </c>
      <c r="H7" s="289" t="s">
        <v>48</v>
      </c>
      <c r="I7" s="289" t="s">
        <v>21</v>
      </c>
      <c r="J7" s="289" t="s">
        <v>22</v>
      </c>
      <c r="K7" s="289" t="s">
        <v>23</v>
      </c>
      <c r="L7" s="110"/>
      <c r="M7"/>
      <c r="O7" s="281"/>
    </row>
    <row r="8" spans="1:15" s="17" customFormat="1" ht="12" customHeight="1" x14ac:dyDescent="0.2">
      <c r="A8" s="121"/>
      <c r="B8" s="45"/>
      <c r="C8" s="153"/>
      <c r="D8" s="153"/>
      <c r="E8" s="153"/>
      <c r="F8" s="153"/>
      <c r="G8" s="153"/>
      <c r="H8" s="153"/>
      <c r="I8" s="153"/>
      <c r="J8" s="153"/>
      <c r="K8" s="153"/>
      <c r="L8" s="110"/>
      <c r="M8"/>
      <c r="O8" s="282"/>
    </row>
    <row r="9" spans="1:15" s="17" customFormat="1" ht="15" customHeight="1" x14ac:dyDescent="0.2">
      <c r="A9" s="121"/>
      <c r="B9" s="45"/>
      <c r="C9" s="114" t="s">
        <v>98</v>
      </c>
      <c r="D9" s="155">
        <v>0.35126380566305598</v>
      </c>
      <c r="E9" s="155">
        <v>0.35056370051615571</v>
      </c>
      <c r="F9" s="155">
        <v>0.36177961081737375</v>
      </c>
      <c r="G9" s="155">
        <v>0.37159883165809304</v>
      </c>
      <c r="H9" s="150">
        <v>5.6958249950938562</v>
      </c>
      <c r="I9" s="150">
        <v>5.6817246427292591</v>
      </c>
      <c r="J9" s="150">
        <v>6.2716648421902681</v>
      </c>
      <c r="K9" s="150">
        <v>5.7481238692518017</v>
      </c>
      <c r="L9" s="110"/>
      <c r="M9"/>
      <c r="O9" s="283"/>
    </row>
    <row r="10" spans="1:15" s="17" customFormat="1" ht="15" customHeight="1" x14ac:dyDescent="0.2">
      <c r="A10" s="121"/>
      <c r="B10" s="45"/>
      <c r="C10" s="114" t="s">
        <v>99</v>
      </c>
      <c r="D10" s="284">
        <v>0.23500552525063678</v>
      </c>
      <c r="E10" s="284">
        <v>0.23570004618787194</v>
      </c>
      <c r="F10" s="284">
        <v>0.23776147563290501</v>
      </c>
      <c r="G10" s="284">
        <v>0.20262248814231651</v>
      </c>
      <c r="H10" s="285">
        <v>5.7599070068005247</v>
      </c>
      <c r="I10" s="285">
        <v>5.7629756451582352</v>
      </c>
      <c r="J10" s="285">
        <v>5.5795113794806488</v>
      </c>
      <c r="K10" s="285">
        <v>5.8025717959452807</v>
      </c>
      <c r="L10" s="110"/>
      <c r="M10"/>
      <c r="O10" s="283"/>
    </row>
    <row r="11" spans="1:15" s="17" customFormat="1" ht="15" customHeight="1" x14ac:dyDescent="0.2">
      <c r="A11" s="121"/>
      <c r="B11" s="45"/>
      <c r="C11" s="114" t="s">
        <v>100</v>
      </c>
      <c r="D11" s="284">
        <v>0.56558500196588701</v>
      </c>
      <c r="E11" s="284">
        <v>0.56441956502002355</v>
      </c>
      <c r="F11" s="284">
        <v>0.71870780388913669</v>
      </c>
      <c r="G11" s="284">
        <v>0.47387221772460542</v>
      </c>
      <c r="H11" s="285">
        <v>3.2438831924912286</v>
      </c>
      <c r="I11" s="285">
        <v>3.2581717016629876</v>
      </c>
      <c r="J11" s="285">
        <v>2.9814343597524715</v>
      </c>
      <c r="K11" s="285">
        <v>2.8814249200277851</v>
      </c>
      <c r="L11" s="110"/>
      <c r="M11"/>
      <c r="O11" s="286"/>
    </row>
    <row r="12" spans="1:15" s="17" customFormat="1" ht="15" customHeight="1" x14ac:dyDescent="0.2">
      <c r="A12" s="121"/>
      <c r="B12" s="45"/>
      <c r="C12" s="114" t="s">
        <v>101</v>
      </c>
      <c r="D12" s="284">
        <v>0.80100145877744144</v>
      </c>
      <c r="E12" s="284">
        <v>0.8025735981151263</v>
      </c>
      <c r="F12" s="284">
        <v>0.80527228210947621</v>
      </c>
      <c r="G12" s="284">
        <v>0.72951996584889867</v>
      </c>
      <c r="H12" s="285">
        <v>12.593550865338564</v>
      </c>
      <c r="I12" s="285">
        <v>12.610363538917955</v>
      </c>
      <c r="J12" s="285">
        <v>13.754347075248914</v>
      </c>
      <c r="K12" s="285">
        <v>10.612748279105965</v>
      </c>
      <c r="L12" s="110"/>
      <c r="M12"/>
      <c r="O12" s="286"/>
    </row>
    <row r="13" spans="1:15" s="17" customFormat="1" ht="12" customHeight="1" x14ac:dyDescent="0.2">
      <c r="A13" s="121"/>
      <c r="B13" s="45"/>
      <c r="C13" s="428"/>
      <c r="D13" s="428"/>
      <c r="E13" s="198"/>
      <c r="F13" s="198"/>
      <c r="G13" s="198"/>
      <c r="H13" s="198"/>
      <c r="I13" s="198"/>
      <c r="J13" s="198"/>
      <c r="K13" s="111"/>
      <c r="L13" s="110"/>
      <c r="M13"/>
    </row>
    <row r="14" spans="1:15" s="17" customFormat="1" ht="12" customHeight="1" x14ac:dyDescent="0.2">
      <c r="A14" s="121"/>
      <c r="B14" s="106" t="s">
        <v>354</v>
      </c>
      <c r="C14" s="198"/>
      <c r="D14" s="198"/>
      <c r="E14" s="198"/>
      <c r="F14" s="198"/>
      <c r="G14" s="198"/>
      <c r="H14" s="198"/>
      <c r="I14" s="198"/>
      <c r="J14" s="198"/>
      <c r="K14" s="198"/>
      <c r="L14" s="110"/>
      <c r="M14"/>
      <c r="O14" s="282"/>
    </row>
    <row r="15" spans="1:15" s="17" customFormat="1" ht="12" customHeight="1" thickBot="1" x14ac:dyDescent="0.25">
      <c r="A15" s="121"/>
      <c r="B15" s="109" t="s">
        <v>148</v>
      </c>
      <c r="C15" s="108"/>
      <c r="D15" s="108"/>
      <c r="E15" s="108"/>
      <c r="F15" s="108"/>
      <c r="G15" s="108"/>
      <c r="H15" s="108"/>
      <c r="I15" s="108"/>
      <c r="J15" s="108"/>
      <c r="K15" s="108"/>
      <c r="L15" s="107"/>
      <c r="M15"/>
      <c r="O15" s="283"/>
    </row>
    <row r="16" spans="1:15" s="17" customFormat="1" ht="12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O16" s="283"/>
    </row>
    <row r="17" spans="1:15" x14ac:dyDescent="0.2">
      <c r="C17" s="195" t="s">
        <v>245</v>
      </c>
      <c r="F17" s="39"/>
      <c r="G17" s="40"/>
      <c r="K17" s="3"/>
    </row>
    <row r="18" spans="1:15" s="17" customFormat="1" ht="12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O18" s="286"/>
    </row>
    <row r="19" spans="1:15" s="17" customFormat="1" ht="12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</row>
    <row r="20" spans="1:15" s="17" customFormat="1" ht="12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O20" s="282"/>
    </row>
    <row r="21" spans="1:15" s="17" customFormat="1" ht="12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O21" s="283"/>
    </row>
    <row r="22" spans="1:15" s="17" customFormat="1" ht="12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O22" s="283"/>
    </row>
    <row r="23" spans="1:15" s="17" customFormat="1" ht="12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O23" s="286"/>
    </row>
    <row r="24" spans="1:15" s="17" customFormat="1" ht="12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O24" s="286"/>
    </row>
    <row r="25" spans="1:15" s="17" customFormat="1" ht="12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5" s="17" customFormat="1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O26" s="282"/>
    </row>
    <row r="27" spans="1:15" s="17" customFormat="1" ht="12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O27" s="283"/>
    </row>
    <row r="28" spans="1:15" s="17" customFormat="1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O28" s="283"/>
    </row>
    <row r="29" spans="1:15" s="17" customFormat="1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O29" s="286"/>
    </row>
    <row r="30" spans="1:15" s="17" customFormat="1" ht="12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O30" s="286"/>
    </row>
    <row r="31" spans="1:15" s="280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O31" s="47"/>
    </row>
    <row r="32" spans="1:15" ht="15" customHeight="1" x14ac:dyDescent="0.2"/>
    <row r="33" ht="15" customHeight="1" x14ac:dyDescent="0.2"/>
    <row r="42" ht="12.75" customHeight="1" x14ac:dyDescent="0.2"/>
  </sheetData>
  <mergeCells count="7">
    <mergeCell ref="C13:D13"/>
    <mergeCell ref="C2:K3"/>
    <mergeCell ref="C5:C7"/>
    <mergeCell ref="D5:G5"/>
    <mergeCell ref="H5:K5"/>
    <mergeCell ref="D6:G6"/>
    <mergeCell ref="H6:K6"/>
  </mergeCells>
  <hyperlinks>
    <hyperlink ref="C17" location="Indice!A1" display="Voltar ao Índice" xr:uid="{E39A2FB7-4139-4D24-93D4-82B4B524981C}"/>
  </hyperlinks>
  <pageMargins left="0.70866141732283472" right="0.70866141732283472" top="0.74803149606299213" bottom="0.74803149606299213" header="0.31496062992125984" footer="0.31496062992125984"/>
  <pageSetup paperSize="9" scale="80" orientation="portrait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BCAB7-1C7D-4E92-B5E0-EFDA18DAA105}">
  <sheetPr>
    <pageSetUpPr fitToPage="1"/>
  </sheetPr>
  <dimension ref="A1:E26"/>
  <sheetViews>
    <sheetView showGridLines="0" zoomScaleNormal="100" workbookViewId="0">
      <selection activeCell="C26" sqref="C26"/>
    </sheetView>
  </sheetViews>
  <sheetFormatPr defaultRowHeight="12.75" x14ac:dyDescent="0.2"/>
  <cols>
    <col min="1" max="1" width="2.7109375" customWidth="1"/>
    <col min="2" max="2" width="2.42578125" customWidth="1"/>
    <col min="3" max="3" width="90.7109375" customWidth="1"/>
    <col min="4" max="4" width="2.42578125" style="202" customWidth="1"/>
    <col min="5" max="5" width="2.7109375" style="202" customWidth="1"/>
    <col min="245" max="245" width="2.42578125" customWidth="1"/>
    <col min="246" max="247" width="7.140625" customWidth="1"/>
    <col min="248" max="248" width="58.42578125" customWidth="1"/>
    <col min="249" max="249" width="14.7109375" customWidth="1"/>
    <col min="250" max="250" width="14.5703125" customWidth="1"/>
    <col min="251" max="251" width="2.42578125" customWidth="1"/>
    <col min="501" max="501" width="2.42578125" customWidth="1"/>
    <col min="502" max="503" width="7.140625" customWidth="1"/>
    <col min="504" max="504" width="58.42578125" customWidth="1"/>
    <col min="505" max="505" width="14.7109375" customWidth="1"/>
    <col min="506" max="506" width="14.5703125" customWidth="1"/>
    <col min="507" max="507" width="2.42578125" customWidth="1"/>
    <col min="757" max="757" width="2.42578125" customWidth="1"/>
    <col min="758" max="759" width="7.140625" customWidth="1"/>
    <col min="760" max="760" width="58.42578125" customWidth="1"/>
    <col min="761" max="761" width="14.7109375" customWidth="1"/>
    <col min="762" max="762" width="14.5703125" customWidth="1"/>
    <col min="763" max="763" width="2.42578125" customWidth="1"/>
    <col min="1013" max="1013" width="2.42578125" customWidth="1"/>
    <col min="1014" max="1015" width="7.140625" customWidth="1"/>
    <col min="1016" max="1016" width="58.42578125" customWidth="1"/>
    <col min="1017" max="1017" width="14.7109375" customWidth="1"/>
    <col min="1018" max="1018" width="14.5703125" customWidth="1"/>
    <col min="1019" max="1019" width="2.42578125" customWidth="1"/>
    <col min="1269" max="1269" width="2.42578125" customWidth="1"/>
    <col min="1270" max="1271" width="7.140625" customWidth="1"/>
    <col min="1272" max="1272" width="58.42578125" customWidth="1"/>
    <col min="1273" max="1273" width="14.7109375" customWidth="1"/>
    <col min="1274" max="1274" width="14.5703125" customWidth="1"/>
    <col min="1275" max="1275" width="2.42578125" customWidth="1"/>
    <col min="1525" max="1525" width="2.42578125" customWidth="1"/>
    <col min="1526" max="1527" width="7.140625" customWidth="1"/>
    <col min="1528" max="1528" width="58.42578125" customWidth="1"/>
    <col min="1529" max="1529" width="14.7109375" customWidth="1"/>
    <col min="1530" max="1530" width="14.5703125" customWidth="1"/>
    <col min="1531" max="1531" width="2.42578125" customWidth="1"/>
    <col min="1781" max="1781" width="2.42578125" customWidth="1"/>
    <col min="1782" max="1783" width="7.140625" customWidth="1"/>
    <col min="1784" max="1784" width="58.42578125" customWidth="1"/>
    <col min="1785" max="1785" width="14.7109375" customWidth="1"/>
    <col min="1786" max="1786" width="14.5703125" customWidth="1"/>
    <col min="1787" max="1787" width="2.42578125" customWidth="1"/>
    <col min="2037" max="2037" width="2.42578125" customWidth="1"/>
    <col min="2038" max="2039" width="7.140625" customWidth="1"/>
    <col min="2040" max="2040" width="58.42578125" customWidth="1"/>
    <col min="2041" max="2041" width="14.7109375" customWidth="1"/>
    <col min="2042" max="2042" width="14.5703125" customWidth="1"/>
    <col min="2043" max="2043" width="2.42578125" customWidth="1"/>
    <col min="2293" max="2293" width="2.42578125" customWidth="1"/>
    <col min="2294" max="2295" width="7.140625" customWidth="1"/>
    <col min="2296" max="2296" width="58.42578125" customWidth="1"/>
    <col min="2297" max="2297" width="14.7109375" customWidth="1"/>
    <col min="2298" max="2298" width="14.5703125" customWidth="1"/>
    <col min="2299" max="2299" width="2.42578125" customWidth="1"/>
    <col min="2549" max="2549" width="2.42578125" customWidth="1"/>
    <col min="2550" max="2551" width="7.140625" customWidth="1"/>
    <col min="2552" max="2552" width="58.42578125" customWidth="1"/>
    <col min="2553" max="2553" width="14.7109375" customWidth="1"/>
    <col min="2554" max="2554" width="14.5703125" customWidth="1"/>
    <col min="2555" max="2555" width="2.42578125" customWidth="1"/>
    <col min="2805" max="2805" width="2.42578125" customWidth="1"/>
    <col min="2806" max="2807" width="7.140625" customWidth="1"/>
    <col min="2808" max="2808" width="58.42578125" customWidth="1"/>
    <col min="2809" max="2809" width="14.7109375" customWidth="1"/>
    <col min="2810" max="2810" width="14.5703125" customWidth="1"/>
    <col min="2811" max="2811" width="2.42578125" customWidth="1"/>
    <col min="3061" max="3061" width="2.42578125" customWidth="1"/>
    <col min="3062" max="3063" width="7.140625" customWidth="1"/>
    <col min="3064" max="3064" width="58.42578125" customWidth="1"/>
    <col min="3065" max="3065" width="14.7109375" customWidth="1"/>
    <col min="3066" max="3066" width="14.5703125" customWidth="1"/>
    <col min="3067" max="3067" width="2.42578125" customWidth="1"/>
    <col min="3317" max="3317" width="2.42578125" customWidth="1"/>
    <col min="3318" max="3319" width="7.140625" customWidth="1"/>
    <col min="3320" max="3320" width="58.42578125" customWidth="1"/>
    <col min="3321" max="3321" width="14.7109375" customWidth="1"/>
    <col min="3322" max="3322" width="14.5703125" customWidth="1"/>
    <col min="3323" max="3323" width="2.42578125" customWidth="1"/>
    <col min="3573" max="3573" width="2.42578125" customWidth="1"/>
    <col min="3574" max="3575" width="7.140625" customWidth="1"/>
    <col min="3576" max="3576" width="58.42578125" customWidth="1"/>
    <col min="3577" max="3577" width="14.7109375" customWidth="1"/>
    <col min="3578" max="3578" width="14.5703125" customWidth="1"/>
    <col min="3579" max="3579" width="2.42578125" customWidth="1"/>
    <col min="3829" max="3829" width="2.42578125" customWidth="1"/>
    <col min="3830" max="3831" width="7.140625" customWidth="1"/>
    <col min="3832" max="3832" width="58.42578125" customWidth="1"/>
    <col min="3833" max="3833" width="14.7109375" customWidth="1"/>
    <col min="3834" max="3834" width="14.5703125" customWidth="1"/>
    <col min="3835" max="3835" width="2.42578125" customWidth="1"/>
    <col min="4085" max="4085" width="2.42578125" customWidth="1"/>
    <col min="4086" max="4087" width="7.140625" customWidth="1"/>
    <col min="4088" max="4088" width="58.42578125" customWidth="1"/>
    <col min="4089" max="4089" width="14.7109375" customWidth="1"/>
    <col min="4090" max="4090" width="14.5703125" customWidth="1"/>
    <col min="4091" max="4091" width="2.42578125" customWidth="1"/>
    <col min="4341" max="4341" width="2.42578125" customWidth="1"/>
    <col min="4342" max="4343" width="7.140625" customWidth="1"/>
    <col min="4344" max="4344" width="58.42578125" customWidth="1"/>
    <col min="4345" max="4345" width="14.7109375" customWidth="1"/>
    <col min="4346" max="4346" width="14.5703125" customWidth="1"/>
    <col min="4347" max="4347" width="2.42578125" customWidth="1"/>
    <col min="4597" max="4597" width="2.42578125" customWidth="1"/>
    <col min="4598" max="4599" width="7.140625" customWidth="1"/>
    <col min="4600" max="4600" width="58.42578125" customWidth="1"/>
    <col min="4601" max="4601" width="14.7109375" customWidth="1"/>
    <col min="4602" max="4602" width="14.5703125" customWidth="1"/>
    <col min="4603" max="4603" width="2.42578125" customWidth="1"/>
    <col min="4853" max="4853" width="2.42578125" customWidth="1"/>
    <col min="4854" max="4855" width="7.140625" customWidth="1"/>
    <col min="4856" max="4856" width="58.42578125" customWidth="1"/>
    <col min="4857" max="4857" width="14.7109375" customWidth="1"/>
    <col min="4858" max="4858" width="14.5703125" customWidth="1"/>
    <col min="4859" max="4859" width="2.42578125" customWidth="1"/>
    <col min="5109" max="5109" width="2.42578125" customWidth="1"/>
    <col min="5110" max="5111" width="7.140625" customWidth="1"/>
    <col min="5112" max="5112" width="58.42578125" customWidth="1"/>
    <col min="5113" max="5113" width="14.7109375" customWidth="1"/>
    <col min="5114" max="5114" width="14.5703125" customWidth="1"/>
    <col min="5115" max="5115" width="2.42578125" customWidth="1"/>
    <col min="5365" max="5365" width="2.42578125" customWidth="1"/>
    <col min="5366" max="5367" width="7.140625" customWidth="1"/>
    <col min="5368" max="5368" width="58.42578125" customWidth="1"/>
    <col min="5369" max="5369" width="14.7109375" customWidth="1"/>
    <col min="5370" max="5370" width="14.5703125" customWidth="1"/>
    <col min="5371" max="5371" width="2.42578125" customWidth="1"/>
    <col min="5621" max="5621" width="2.42578125" customWidth="1"/>
    <col min="5622" max="5623" width="7.140625" customWidth="1"/>
    <col min="5624" max="5624" width="58.42578125" customWidth="1"/>
    <col min="5625" max="5625" width="14.7109375" customWidth="1"/>
    <col min="5626" max="5626" width="14.5703125" customWidth="1"/>
    <col min="5627" max="5627" width="2.42578125" customWidth="1"/>
    <col min="5877" max="5877" width="2.42578125" customWidth="1"/>
    <col min="5878" max="5879" width="7.140625" customWidth="1"/>
    <col min="5880" max="5880" width="58.42578125" customWidth="1"/>
    <col min="5881" max="5881" width="14.7109375" customWidth="1"/>
    <col min="5882" max="5882" width="14.5703125" customWidth="1"/>
    <col min="5883" max="5883" width="2.42578125" customWidth="1"/>
    <col min="6133" max="6133" width="2.42578125" customWidth="1"/>
    <col min="6134" max="6135" width="7.140625" customWidth="1"/>
    <col min="6136" max="6136" width="58.42578125" customWidth="1"/>
    <col min="6137" max="6137" width="14.7109375" customWidth="1"/>
    <col min="6138" max="6138" width="14.5703125" customWidth="1"/>
    <col min="6139" max="6139" width="2.42578125" customWidth="1"/>
    <col min="6389" max="6389" width="2.42578125" customWidth="1"/>
    <col min="6390" max="6391" width="7.140625" customWidth="1"/>
    <col min="6392" max="6392" width="58.42578125" customWidth="1"/>
    <col min="6393" max="6393" width="14.7109375" customWidth="1"/>
    <col min="6394" max="6394" width="14.5703125" customWidth="1"/>
    <col min="6395" max="6395" width="2.42578125" customWidth="1"/>
    <col min="6645" max="6645" width="2.42578125" customWidth="1"/>
    <col min="6646" max="6647" width="7.140625" customWidth="1"/>
    <col min="6648" max="6648" width="58.42578125" customWidth="1"/>
    <col min="6649" max="6649" width="14.7109375" customWidth="1"/>
    <col min="6650" max="6650" width="14.5703125" customWidth="1"/>
    <col min="6651" max="6651" width="2.42578125" customWidth="1"/>
    <col min="6901" max="6901" width="2.42578125" customWidth="1"/>
    <col min="6902" max="6903" width="7.140625" customWidth="1"/>
    <col min="6904" max="6904" width="58.42578125" customWidth="1"/>
    <col min="6905" max="6905" width="14.7109375" customWidth="1"/>
    <col min="6906" max="6906" width="14.5703125" customWidth="1"/>
    <col min="6907" max="6907" width="2.42578125" customWidth="1"/>
    <col min="7157" max="7157" width="2.42578125" customWidth="1"/>
    <col min="7158" max="7159" width="7.140625" customWidth="1"/>
    <col min="7160" max="7160" width="58.42578125" customWidth="1"/>
    <col min="7161" max="7161" width="14.7109375" customWidth="1"/>
    <col min="7162" max="7162" width="14.5703125" customWidth="1"/>
    <col min="7163" max="7163" width="2.42578125" customWidth="1"/>
    <col min="7413" max="7413" width="2.42578125" customWidth="1"/>
    <col min="7414" max="7415" width="7.140625" customWidth="1"/>
    <col min="7416" max="7416" width="58.42578125" customWidth="1"/>
    <col min="7417" max="7417" width="14.7109375" customWidth="1"/>
    <col min="7418" max="7418" width="14.5703125" customWidth="1"/>
    <col min="7419" max="7419" width="2.42578125" customWidth="1"/>
    <col min="7669" max="7669" width="2.42578125" customWidth="1"/>
    <col min="7670" max="7671" width="7.140625" customWidth="1"/>
    <col min="7672" max="7672" width="58.42578125" customWidth="1"/>
    <col min="7673" max="7673" width="14.7109375" customWidth="1"/>
    <col min="7674" max="7674" width="14.5703125" customWidth="1"/>
    <col min="7675" max="7675" width="2.42578125" customWidth="1"/>
    <col min="7925" max="7925" width="2.42578125" customWidth="1"/>
    <col min="7926" max="7927" width="7.140625" customWidth="1"/>
    <col min="7928" max="7928" width="58.42578125" customWidth="1"/>
    <col min="7929" max="7929" width="14.7109375" customWidth="1"/>
    <col min="7930" max="7930" width="14.5703125" customWidth="1"/>
    <col min="7931" max="7931" width="2.42578125" customWidth="1"/>
    <col min="8181" max="8181" width="2.42578125" customWidth="1"/>
    <col min="8182" max="8183" width="7.140625" customWidth="1"/>
    <col min="8184" max="8184" width="58.42578125" customWidth="1"/>
    <col min="8185" max="8185" width="14.7109375" customWidth="1"/>
    <col min="8186" max="8186" width="14.5703125" customWidth="1"/>
    <col min="8187" max="8187" width="2.42578125" customWidth="1"/>
    <col min="8437" max="8437" width="2.42578125" customWidth="1"/>
    <col min="8438" max="8439" width="7.140625" customWidth="1"/>
    <col min="8440" max="8440" width="58.42578125" customWidth="1"/>
    <col min="8441" max="8441" width="14.7109375" customWidth="1"/>
    <col min="8442" max="8442" width="14.5703125" customWidth="1"/>
    <col min="8443" max="8443" width="2.42578125" customWidth="1"/>
    <col min="8693" max="8693" width="2.42578125" customWidth="1"/>
    <col min="8694" max="8695" width="7.140625" customWidth="1"/>
    <col min="8696" max="8696" width="58.42578125" customWidth="1"/>
    <col min="8697" max="8697" width="14.7109375" customWidth="1"/>
    <col min="8698" max="8698" width="14.5703125" customWidth="1"/>
    <col min="8699" max="8699" width="2.42578125" customWidth="1"/>
    <col min="8949" max="8949" width="2.42578125" customWidth="1"/>
    <col min="8950" max="8951" width="7.140625" customWidth="1"/>
    <col min="8952" max="8952" width="58.42578125" customWidth="1"/>
    <col min="8953" max="8953" width="14.7109375" customWidth="1"/>
    <col min="8954" max="8954" width="14.5703125" customWidth="1"/>
    <col min="8955" max="8955" width="2.42578125" customWidth="1"/>
    <col min="9205" max="9205" width="2.42578125" customWidth="1"/>
    <col min="9206" max="9207" width="7.140625" customWidth="1"/>
    <col min="9208" max="9208" width="58.42578125" customWidth="1"/>
    <col min="9209" max="9209" width="14.7109375" customWidth="1"/>
    <col min="9210" max="9210" width="14.5703125" customWidth="1"/>
    <col min="9211" max="9211" width="2.42578125" customWidth="1"/>
    <col min="9461" max="9461" width="2.42578125" customWidth="1"/>
    <col min="9462" max="9463" width="7.140625" customWidth="1"/>
    <col min="9464" max="9464" width="58.42578125" customWidth="1"/>
    <col min="9465" max="9465" width="14.7109375" customWidth="1"/>
    <col min="9466" max="9466" width="14.5703125" customWidth="1"/>
    <col min="9467" max="9467" width="2.42578125" customWidth="1"/>
    <col min="9717" max="9717" width="2.42578125" customWidth="1"/>
    <col min="9718" max="9719" width="7.140625" customWidth="1"/>
    <col min="9720" max="9720" width="58.42578125" customWidth="1"/>
    <col min="9721" max="9721" width="14.7109375" customWidth="1"/>
    <col min="9722" max="9722" width="14.5703125" customWidth="1"/>
    <col min="9723" max="9723" width="2.42578125" customWidth="1"/>
    <col min="9973" max="9973" width="2.42578125" customWidth="1"/>
    <col min="9974" max="9975" width="7.140625" customWidth="1"/>
    <col min="9976" max="9976" width="58.42578125" customWidth="1"/>
    <col min="9977" max="9977" width="14.7109375" customWidth="1"/>
    <col min="9978" max="9978" width="14.5703125" customWidth="1"/>
    <col min="9979" max="9979" width="2.42578125" customWidth="1"/>
    <col min="10229" max="10229" width="2.42578125" customWidth="1"/>
    <col min="10230" max="10231" width="7.140625" customWidth="1"/>
    <col min="10232" max="10232" width="58.42578125" customWidth="1"/>
    <col min="10233" max="10233" width="14.7109375" customWidth="1"/>
    <col min="10234" max="10234" width="14.5703125" customWidth="1"/>
    <col min="10235" max="10235" width="2.42578125" customWidth="1"/>
    <col min="10485" max="10485" width="2.42578125" customWidth="1"/>
    <col min="10486" max="10487" width="7.140625" customWidth="1"/>
    <col min="10488" max="10488" width="58.42578125" customWidth="1"/>
    <col min="10489" max="10489" width="14.7109375" customWidth="1"/>
    <col min="10490" max="10490" width="14.5703125" customWidth="1"/>
    <col min="10491" max="10491" width="2.42578125" customWidth="1"/>
    <col min="10741" max="10741" width="2.42578125" customWidth="1"/>
    <col min="10742" max="10743" width="7.140625" customWidth="1"/>
    <col min="10744" max="10744" width="58.42578125" customWidth="1"/>
    <col min="10745" max="10745" width="14.7109375" customWidth="1"/>
    <col min="10746" max="10746" width="14.5703125" customWidth="1"/>
    <col min="10747" max="10747" width="2.42578125" customWidth="1"/>
    <col min="10997" max="10997" width="2.42578125" customWidth="1"/>
    <col min="10998" max="10999" width="7.140625" customWidth="1"/>
    <col min="11000" max="11000" width="58.42578125" customWidth="1"/>
    <col min="11001" max="11001" width="14.7109375" customWidth="1"/>
    <col min="11002" max="11002" width="14.5703125" customWidth="1"/>
    <col min="11003" max="11003" width="2.42578125" customWidth="1"/>
    <col min="11253" max="11253" width="2.42578125" customWidth="1"/>
    <col min="11254" max="11255" width="7.140625" customWidth="1"/>
    <col min="11256" max="11256" width="58.42578125" customWidth="1"/>
    <col min="11257" max="11257" width="14.7109375" customWidth="1"/>
    <col min="11258" max="11258" width="14.5703125" customWidth="1"/>
    <col min="11259" max="11259" width="2.42578125" customWidth="1"/>
    <col min="11509" max="11509" width="2.42578125" customWidth="1"/>
    <col min="11510" max="11511" width="7.140625" customWidth="1"/>
    <col min="11512" max="11512" width="58.42578125" customWidth="1"/>
    <col min="11513" max="11513" width="14.7109375" customWidth="1"/>
    <col min="11514" max="11514" width="14.5703125" customWidth="1"/>
    <col min="11515" max="11515" width="2.42578125" customWidth="1"/>
    <col min="11765" max="11765" width="2.42578125" customWidth="1"/>
    <col min="11766" max="11767" width="7.140625" customWidth="1"/>
    <col min="11768" max="11768" width="58.42578125" customWidth="1"/>
    <col min="11769" max="11769" width="14.7109375" customWidth="1"/>
    <col min="11770" max="11770" width="14.5703125" customWidth="1"/>
    <col min="11771" max="11771" width="2.42578125" customWidth="1"/>
    <col min="12021" max="12021" width="2.42578125" customWidth="1"/>
    <col min="12022" max="12023" width="7.140625" customWidth="1"/>
    <col min="12024" max="12024" width="58.42578125" customWidth="1"/>
    <col min="12025" max="12025" width="14.7109375" customWidth="1"/>
    <col min="12026" max="12026" width="14.5703125" customWidth="1"/>
    <col min="12027" max="12027" width="2.42578125" customWidth="1"/>
    <col min="12277" max="12277" width="2.42578125" customWidth="1"/>
    <col min="12278" max="12279" width="7.140625" customWidth="1"/>
    <col min="12280" max="12280" width="58.42578125" customWidth="1"/>
    <col min="12281" max="12281" width="14.7109375" customWidth="1"/>
    <col min="12282" max="12282" width="14.5703125" customWidth="1"/>
    <col min="12283" max="12283" width="2.42578125" customWidth="1"/>
    <col min="12533" max="12533" width="2.42578125" customWidth="1"/>
    <col min="12534" max="12535" width="7.140625" customWidth="1"/>
    <col min="12536" max="12536" width="58.42578125" customWidth="1"/>
    <col min="12537" max="12537" width="14.7109375" customWidth="1"/>
    <col min="12538" max="12538" width="14.5703125" customWidth="1"/>
    <col min="12539" max="12539" width="2.42578125" customWidth="1"/>
    <col min="12789" max="12789" width="2.42578125" customWidth="1"/>
    <col min="12790" max="12791" width="7.140625" customWidth="1"/>
    <col min="12792" max="12792" width="58.42578125" customWidth="1"/>
    <col min="12793" max="12793" width="14.7109375" customWidth="1"/>
    <col min="12794" max="12794" width="14.5703125" customWidth="1"/>
    <col min="12795" max="12795" width="2.42578125" customWidth="1"/>
    <col min="13045" max="13045" width="2.42578125" customWidth="1"/>
    <col min="13046" max="13047" width="7.140625" customWidth="1"/>
    <col min="13048" max="13048" width="58.42578125" customWidth="1"/>
    <col min="13049" max="13049" width="14.7109375" customWidth="1"/>
    <col min="13050" max="13050" width="14.5703125" customWidth="1"/>
    <col min="13051" max="13051" width="2.42578125" customWidth="1"/>
    <col min="13301" max="13301" width="2.42578125" customWidth="1"/>
    <col min="13302" max="13303" width="7.140625" customWidth="1"/>
    <col min="13304" max="13304" width="58.42578125" customWidth="1"/>
    <col min="13305" max="13305" width="14.7109375" customWidth="1"/>
    <col min="13306" max="13306" width="14.5703125" customWidth="1"/>
    <col min="13307" max="13307" width="2.42578125" customWidth="1"/>
    <col min="13557" max="13557" width="2.42578125" customWidth="1"/>
    <col min="13558" max="13559" width="7.140625" customWidth="1"/>
    <col min="13560" max="13560" width="58.42578125" customWidth="1"/>
    <col min="13561" max="13561" width="14.7109375" customWidth="1"/>
    <col min="13562" max="13562" width="14.5703125" customWidth="1"/>
    <col min="13563" max="13563" width="2.42578125" customWidth="1"/>
    <col min="13813" max="13813" width="2.42578125" customWidth="1"/>
    <col min="13814" max="13815" width="7.140625" customWidth="1"/>
    <col min="13816" max="13816" width="58.42578125" customWidth="1"/>
    <col min="13817" max="13817" width="14.7109375" customWidth="1"/>
    <col min="13818" max="13818" width="14.5703125" customWidth="1"/>
    <col min="13819" max="13819" width="2.42578125" customWidth="1"/>
    <col min="14069" max="14069" width="2.42578125" customWidth="1"/>
    <col min="14070" max="14071" width="7.140625" customWidth="1"/>
    <col min="14072" max="14072" width="58.42578125" customWidth="1"/>
    <col min="14073" max="14073" width="14.7109375" customWidth="1"/>
    <col min="14074" max="14074" width="14.5703125" customWidth="1"/>
    <col min="14075" max="14075" width="2.42578125" customWidth="1"/>
    <col min="14325" max="14325" width="2.42578125" customWidth="1"/>
    <col min="14326" max="14327" width="7.140625" customWidth="1"/>
    <col min="14328" max="14328" width="58.42578125" customWidth="1"/>
    <col min="14329" max="14329" width="14.7109375" customWidth="1"/>
    <col min="14330" max="14330" width="14.5703125" customWidth="1"/>
    <col min="14331" max="14331" width="2.42578125" customWidth="1"/>
    <col min="14581" max="14581" width="2.42578125" customWidth="1"/>
    <col min="14582" max="14583" width="7.140625" customWidth="1"/>
    <col min="14584" max="14584" width="58.42578125" customWidth="1"/>
    <col min="14585" max="14585" width="14.7109375" customWidth="1"/>
    <col min="14586" max="14586" width="14.5703125" customWidth="1"/>
    <col min="14587" max="14587" width="2.42578125" customWidth="1"/>
    <col min="14837" max="14837" width="2.42578125" customWidth="1"/>
    <col min="14838" max="14839" width="7.140625" customWidth="1"/>
    <col min="14840" max="14840" width="58.42578125" customWidth="1"/>
    <col min="14841" max="14841" width="14.7109375" customWidth="1"/>
    <col min="14842" max="14842" width="14.5703125" customWidth="1"/>
    <col min="14843" max="14843" width="2.42578125" customWidth="1"/>
    <col min="15093" max="15093" width="2.42578125" customWidth="1"/>
    <col min="15094" max="15095" width="7.140625" customWidth="1"/>
    <col min="15096" max="15096" width="58.42578125" customWidth="1"/>
    <col min="15097" max="15097" width="14.7109375" customWidth="1"/>
    <col min="15098" max="15098" width="14.5703125" customWidth="1"/>
    <col min="15099" max="15099" width="2.42578125" customWidth="1"/>
    <col min="15349" max="15349" width="2.42578125" customWidth="1"/>
    <col min="15350" max="15351" width="7.140625" customWidth="1"/>
    <col min="15352" max="15352" width="58.42578125" customWidth="1"/>
    <col min="15353" max="15353" width="14.7109375" customWidth="1"/>
    <col min="15354" max="15354" width="14.5703125" customWidth="1"/>
    <col min="15355" max="15355" width="2.42578125" customWidth="1"/>
    <col min="15605" max="15605" width="2.42578125" customWidth="1"/>
    <col min="15606" max="15607" width="7.140625" customWidth="1"/>
    <col min="15608" max="15608" width="58.42578125" customWidth="1"/>
    <col min="15609" max="15609" width="14.7109375" customWidth="1"/>
    <col min="15610" max="15610" width="14.5703125" customWidth="1"/>
    <col min="15611" max="15611" width="2.42578125" customWidth="1"/>
    <col min="15861" max="15861" width="2.42578125" customWidth="1"/>
    <col min="15862" max="15863" width="7.140625" customWidth="1"/>
    <col min="15864" max="15864" width="58.42578125" customWidth="1"/>
    <col min="15865" max="15865" width="14.7109375" customWidth="1"/>
    <col min="15866" max="15866" width="14.5703125" customWidth="1"/>
    <col min="15867" max="15867" width="2.42578125" customWidth="1"/>
    <col min="16117" max="16117" width="2.42578125" customWidth="1"/>
    <col min="16118" max="16119" width="7.140625" customWidth="1"/>
    <col min="16120" max="16120" width="58.42578125" customWidth="1"/>
    <col min="16121" max="16121" width="14.7109375" customWidth="1"/>
    <col min="16122" max="16122" width="14.5703125" customWidth="1"/>
    <col min="16123" max="16123" width="2.42578125" customWidth="1"/>
  </cols>
  <sheetData>
    <row r="1" spans="1:4" x14ac:dyDescent="0.2">
      <c r="B1" s="202"/>
      <c r="C1" s="202"/>
    </row>
    <row r="2" spans="1:4" ht="15" customHeight="1" thickBot="1" x14ac:dyDescent="0.25">
      <c r="B2" s="202"/>
      <c r="C2" s="305" t="s">
        <v>251</v>
      </c>
    </row>
    <row r="3" spans="1:4" ht="15" customHeight="1" x14ac:dyDescent="0.2">
      <c r="B3" s="203"/>
      <c r="C3" s="305"/>
      <c r="D3" s="204"/>
    </row>
    <row r="4" spans="1:4" ht="15" customHeight="1" x14ac:dyDescent="0.2">
      <c r="A4" s="17"/>
      <c r="B4" s="205"/>
      <c r="C4" s="206"/>
      <c r="D4" s="207"/>
    </row>
    <row r="5" spans="1:4" ht="15" customHeight="1" x14ac:dyDescent="0.2">
      <c r="A5" s="17"/>
      <c r="B5" s="205"/>
      <c r="C5" s="208"/>
      <c r="D5" s="207"/>
    </row>
    <row r="6" spans="1:4" ht="15" customHeight="1" x14ac:dyDescent="0.2">
      <c r="A6" s="17"/>
      <c r="B6" s="205"/>
      <c r="C6" s="210"/>
      <c r="D6" s="207"/>
    </row>
    <row r="7" spans="1:4" ht="15" customHeight="1" x14ac:dyDescent="0.2">
      <c r="A7" s="17"/>
      <c r="B7" s="205"/>
      <c r="C7" s="210"/>
      <c r="D7" s="207"/>
    </row>
    <row r="8" spans="1:4" ht="15" customHeight="1" x14ac:dyDescent="0.2">
      <c r="A8" s="17"/>
      <c r="B8" s="205"/>
      <c r="C8" s="210"/>
      <c r="D8" s="207"/>
    </row>
    <row r="9" spans="1:4" ht="15" customHeight="1" x14ac:dyDescent="0.2">
      <c r="A9" s="17"/>
      <c r="B9" s="205"/>
      <c r="C9" s="210"/>
      <c r="D9" s="207"/>
    </row>
    <row r="10" spans="1:4" ht="15" customHeight="1" x14ac:dyDescent="0.2">
      <c r="A10" s="17"/>
      <c r="B10" s="205"/>
      <c r="C10" s="211"/>
      <c r="D10" s="207"/>
    </row>
    <row r="11" spans="1:4" ht="15" customHeight="1" x14ac:dyDescent="0.2">
      <c r="A11" s="17"/>
      <c r="B11" s="205"/>
      <c r="C11" s="211"/>
      <c r="D11" s="207"/>
    </row>
    <row r="12" spans="1:4" ht="15" customHeight="1" x14ac:dyDescent="0.2">
      <c r="A12" s="17"/>
      <c r="B12" s="205"/>
      <c r="C12" s="211"/>
      <c r="D12" s="207"/>
    </row>
    <row r="13" spans="1:4" ht="15" customHeight="1" x14ac:dyDescent="0.2">
      <c r="A13" s="17"/>
      <c r="B13" s="205"/>
      <c r="C13" s="211"/>
      <c r="D13" s="207"/>
    </row>
    <row r="14" spans="1:4" ht="15" customHeight="1" x14ac:dyDescent="0.2">
      <c r="A14" s="17"/>
      <c r="B14" s="205"/>
      <c r="C14" s="211"/>
      <c r="D14" s="207"/>
    </row>
    <row r="15" spans="1:4" ht="15" customHeight="1" x14ac:dyDescent="0.2">
      <c r="A15" s="17"/>
      <c r="B15" s="205"/>
      <c r="C15" s="211"/>
      <c r="D15" s="207"/>
    </row>
    <row r="16" spans="1:4" ht="15" customHeight="1" x14ac:dyDescent="0.2">
      <c r="A16" s="17"/>
      <c r="B16" s="205"/>
      <c r="C16" s="211"/>
      <c r="D16" s="207"/>
    </row>
    <row r="17" spans="1:4" ht="15" customHeight="1" x14ac:dyDescent="0.2">
      <c r="A17" s="17"/>
      <c r="B17" s="205"/>
      <c r="C17" s="211"/>
      <c r="D17" s="207"/>
    </row>
    <row r="18" spans="1:4" ht="15" customHeight="1" x14ac:dyDescent="0.2">
      <c r="A18" s="17"/>
      <c r="B18" s="205"/>
      <c r="C18" s="211"/>
      <c r="D18" s="207"/>
    </row>
    <row r="19" spans="1:4" ht="15" customHeight="1" x14ac:dyDescent="0.2">
      <c r="A19" s="17"/>
      <c r="B19" s="205"/>
      <c r="C19" s="211"/>
      <c r="D19" s="207"/>
    </row>
    <row r="20" spans="1:4" ht="15" customHeight="1" x14ac:dyDescent="0.2">
      <c r="A20" s="17"/>
      <c r="B20" s="205"/>
      <c r="C20" s="211"/>
      <c r="D20" s="207"/>
    </row>
    <row r="21" spans="1:4" ht="15" customHeight="1" thickBot="1" x14ac:dyDescent="0.25">
      <c r="A21" s="17"/>
      <c r="B21" s="306" t="s">
        <v>247</v>
      </c>
      <c r="C21" s="307"/>
      <c r="D21" s="213"/>
    </row>
    <row r="22" spans="1:4" x14ac:dyDescent="0.2">
      <c r="B22" s="202"/>
      <c r="C22" s="202"/>
    </row>
    <row r="23" spans="1:4" x14ac:dyDescent="0.2">
      <c r="B23" s="202"/>
      <c r="C23" s="202"/>
    </row>
    <row r="24" spans="1:4" x14ac:dyDescent="0.2">
      <c r="B24" s="202"/>
      <c r="C24" s="202"/>
    </row>
    <row r="25" spans="1:4" x14ac:dyDescent="0.2">
      <c r="B25" s="202"/>
      <c r="C25" s="202"/>
    </row>
    <row r="26" spans="1:4" x14ac:dyDescent="0.2">
      <c r="B26" s="202"/>
      <c r="C26" s="202"/>
    </row>
  </sheetData>
  <mergeCells count="2">
    <mergeCell ref="C2:C3"/>
    <mergeCell ref="B21:C21"/>
  </mergeCells>
  <pageMargins left="0.70866141732283472" right="0.70866141732283472" top="0.74803149606299213" bottom="0.74803149606299213" header="0.31496062992125984" footer="0.31496062992125984"/>
  <pageSetup paperSize="9" scale="88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0"/>
    <pageSetUpPr fitToPage="1"/>
  </sheetPr>
  <dimension ref="B1:G56"/>
  <sheetViews>
    <sheetView showGridLines="0" zoomScaleNormal="100" workbookViewId="0">
      <selection activeCell="D63" sqref="D63"/>
    </sheetView>
  </sheetViews>
  <sheetFormatPr defaultColWidth="9.140625" defaultRowHeight="11.25" x14ac:dyDescent="0.2"/>
  <cols>
    <col min="1" max="1" width="2.7109375" style="17" customWidth="1"/>
    <col min="2" max="2" width="2.42578125" style="17" customWidth="1"/>
    <col min="3" max="3" width="65.85546875" style="17" customWidth="1"/>
    <col min="4" max="4" width="14.140625" style="17" customWidth="1"/>
    <col min="5" max="5" width="10.140625" style="17" customWidth="1"/>
    <col min="6" max="6" width="2.42578125" style="17" customWidth="1"/>
    <col min="7" max="7" width="4" style="17" customWidth="1"/>
    <col min="8" max="16384" width="9.140625" style="17"/>
  </cols>
  <sheetData>
    <row r="1" spans="2:6" ht="9.9499999999999993" customHeight="1" x14ac:dyDescent="0.2"/>
    <row r="2" spans="2:6" ht="15" customHeight="1" thickBot="1" x14ac:dyDescent="0.25">
      <c r="B2" s="16"/>
      <c r="C2" s="308" t="s">
        <v>140</v>
      </c>
      <c r="D2" s="308"/>
      <c r="E2" s="308"/>
      <c r="F2" s="16"/>
    </row>
    <row r="3" spans="2:6" ht="15" customHeight="1" x14ac:dyDescent="0.2">
      <c r="B3" s="43"/>
      <c r="C3" s="308"/>
      <c r="D3" s="308"/>
      <c r="E3" s="308"/>
      <c r="F3" s="18"/>
    </row>
    <row r="4" spans="2:6" ht="4.9000000000000004" customHeight="1" thickBot="1" x14ac:dyDescent="0.25">
      <c r="B4" s="42"/>
      <c r="C4" s="19"/>
      <c r="D4" s="19"/>
      <c r="E4" s="19"/>
      <c r="F4" s="20"/>
    </row>
    <row r="5" spans="2:6" ht="13.9" customHeight="1" x14ac:dyDescent="0.2">
      <c r="B5" s="70"/>
      <c r="C5" s="309" t="s">
        <v>0</v>
      </c>
      <c r="D5" s="309" t="s">
        <v>1</v>
      </c>
      <c r="E5" s="312" t="s">
        <v>116</v>
      </c>
      <c r="F5" s="20"/>
    </row>
    <row r="6" spans="2:6" ht="14.25" customHeight="1" x14ac:dyDescent="0.2">
      <c r="B6" s="70"/>
      <c r="C6" s="310"/>
      <c r="D6" s="311"/>
      <c r="E6" s="313"/>
      <c r="F6" s="20"/>
    </row>
    <row r="7" spans="2:6" ht="4.9000000000000004" customHeight="1" x14ac:dyDescent="0.2">
      <c r="B7" s="70"/>
      <c r="C7" s="178"/>
      <c r="D7" s="179"/>
      <c r="E7" s="179"/>
      <c r="F7" s="20"/>
    </row>
    <row r="8" spans="2:6" ht="4.9000000000000004" customHeight="1" x14ac:dyDescent="0.2">
      <c r="B8" s="70"/>
      <c r="C8" s="180"/>
      <c r="D8" s="180"/>
      <c r="E8" s="180"/>
      <c r="F8" s="20"/>
    </row>
    <row r="9" spans="2:6" s="73" customFormat="1" ht="12" customHeight="1" x14ac:dyDescent="0.15">
      <c r="B9" s="42"/>
      <c r="C9" s="134" t="s">
        <v>2</v>
      </c>
      <c r="D9" s="114"/>
      <c r="E9" s="181"/>
      <c r="F9" s="20"/>
    </row>
    <row r="10" spans="2:6" s="73" customFormat="1" ht="6.75" customHeight="1" x14ac:dyDescent="0.15">
      <c r="B10" s="42"/>
      <c r="C10" s="182"/>
      <c r="D10" s="114"/>
      <c r="E10" s="181"/>
      <c r="F10" s="20"/>
    </row>
    <row r="11" spans="2:6" s="73" customFormat="1" ht="15" customHeight="1" x14ac:dyDescent="0.15">
      <c r="B11" s="42"/>
      <c r="C11" s="183" t="s">
        <v>217</v>
      </c>
      <c r="D11" s="114" t="s">
        <v>3</v>
      </c>
      <c r="E11" s="161">
        <v>0.67100000000000004</v>
      </c>
      <c r="F11" s="20"/>
    </row>
    <row r="12" spans="2:6" s="73" customFormat="1" ht="15" customHeight="1" x14ac:dyDescent="0.15">
      <c r="B12" s="42"/>
      <c r="C12" s="184" t="s">
        <v>230</v>
      </c>
      <c r="D12" s="114" t="s">
        <v>3</v>
      </c>
      <c r="E12" s="161">
        <v>0.28899999999999998</v>
      </c>
      <c r="F12" s="20"/>
    </row>
    <row r="13" spans="2:6" s="73" customFormat="1" ht="15" customHeight="1" x14ac:dyDescent="0.15">
      <c r="B13" s="42"/>
      <c r="C13" s="184" t="s">
        <v>231</v>
      </c>
      <c r="D13" s="114" t="s">
        <v>3</v>
      </c>
      <c r="E13" s="161">
        <v>0.27700000000000002</v>
      </c>
      <c r="F13" s="20"/>
    </row>
    <row r="14" spans="2:6" s="73" customFormat="1" ht="15" customHeight="1" x14ac:dyDescent="0.15">
      <c r="B14" s="42"/>
      <c r="C14" s="184" t="s">
        <v>232</v>
      </c>
      <c r="D14" s="114" t="s">
        <v>3</v>
      </c>
      <c r="E14" s="161">
        <v>0.158</v>
      </c>
      <c r="F14" s="20"/>
    </row>
    <row r="15" spans="2:6" s="73" customFormat="1" ht="15" customHeight="1" x14ac:dyDescent="0.15">
      <c r="B15" s="42"/>
      <c r="C15" s="184" t="s">
        <v>233</v>
      </c>
      <c r="D15" s="114" t="s">
        <v>3</v>
      </c>
      <c r="E15" s="161">
        <v>0.11899999999999999</v>
      </c>
      <c r="F15" s="20"/>
    </row>
    <row r="16" spans="2:6" s="73" customFormat="1" ht="15" customHeight="1" x14ac:dyDescent="0.15">
      <c r="B16" s="42"/>
      <c r="C16" s="184" t="s">
        <v>234</v>
      </c>
      <c r="D16" s="114" t="s">
        <v>3</v>
      </c>
      <c r="E16" s="161">
        <v>0.35199999999999998</v>
      </c>
      <c r="F16" s="20"/>
    </row>
    <row r="17" spans="2:7" s="73" customFormat="1" ht="15" customHeight="1" x14ac:dyDescent="0.15">
      <c r="B17" s="42"/>
      <c r="C17" s="228" t="s">
        <v>5</v>
      </c>
      <c r="D17" s="114" t="s">
        <v>3</v>
      </c>
      <c r="E17" s="173">
        <v>0.40699999999999997</v>
      </c>
      <c r="F17" s="229"/>
    </row>
    <row r="18" spans="2:7" s="73" customFormat="1" ht="15" customHeight="1" x14ac:dyDescent="0.15">
      <c r="B18" s="42"/>
      <c r="C18" s="228" t="s">
        <v>144</v>
      </c>
      <c r="D18" s="114" t="s">
        <v>3</v>
      </c>
      <c r="E18" s="173">
        <v>0.438</v>
      </c>
      <c r="F18" s="229"/>
    </row>
    <row r="19" spans="2:7" s="73" customFormat="1" ht="15" customHeight="1" x14ac:dyDescent="0.15">
      <c r="B19" s="42"/>
      <c r="C19" s="228" t="s">
        <v>145</v>
      </c>
      <c r="D19" s="114" t="s">
        <v>3</v>
      </c>
      <c r="E19" s="173">
        <v>7.2999999999999995E-2</v>
      </c>
      <c r="F19" s="229" t="s">
        <v>47</v>
      </c>
    </row>
    <row r="20" spans="2:7" s="73" customFormat="1" ht="15" customHeight="1" x14ac:dyDescent="0.15">
      <c r="B20" s="42"/>
      <c r="C20" s="228" t="s">
        <v>146</v>
      </c>
      <c r="D20" s="114" t="s">
        <v>3</v>
      </c>
      <c r="E20" s="173">
        <v>0.05</v>
      </c>
      <c r="F20" s="229" t="s">
        <v>47</v>
      </c>
    </row>
    <row r="21" spans="2:7" s="73" customFormat="1" ht="15" customHeight="1" x14ac:dyDescent="0.15">
      <c r="B21" s="42"/>
      <c r="C21" s="184" t="s">
        <v>235</v>
      </c>
      <c r="D21" s="114" t="s">
        <v>3</v>
      </c>
      <c r="E21" s="173">
        <v>0.34399999999999997</v>
      </c>
      <c r="F21" s="229"/>
    </row>
    <row r="22" spans="2:7" s="73" customFormat="1" ht="15" customHeight="1" x14ac:dyDescent="0.15">
      <c r="B22" s="42"/>
      <c r="C22" s="184" t="s">
        <v>236</v>
      </c>
      <c r="D22" s="114" t="s">
        <v>3</v>
      </c>
      <c r="E22" s="173">
        <v>0.161</v>
      </c>
      <c r="F22" s="229"/>
    </row>
    <row r="23" spans="2:7" s="73" customFormat="1" ht="15" customHeight="1" x14ac:dyDescent="0.15">
      <c r="B23" s="42"/>
      <c r="C23" s="183" t="s">
        <v>280</v>
      </c>
      <c r="D23" s="114" t="s">
        <v>3</v>
      </c>
      <c r="E23" s="173">
        <v>0.122</v>
      </c>
      <c r="F23" s="229"/>
    </row>
    <row r="24" spans="2:7" s="73" customFormat="1" ht="15" customHeight="1" x14ac:dyDescent="0.15">
      <c r="B24" s="42"/>
      <c r="C24" s="183" t="s">
        <v>218</v>
      </c>
      <c r="D24" s="114" t="s">
        <v>9</v>
      </c>
      <c r="E24" s="181">
        <v>1079</v>
      </c>
      <c r="F24" s="229"/>
    </row>
    <row r="25" spans="2:7" s="188" customFormat="1" ht="15" customHeight="1" x14ac:dyDescent="0.15">
      <c r="B25" s="187"/>
      <c r="C25" s="183" t="s">
        <v>378</v>
      </c>
      <c r="D25" s="114" t="s">
        <v>9</v>
      </c>
      <c r="E25" s="181">
        <v>751</v>
      </c>
      <c r="F25" s="229"/>
    </row>
    <row r="26" spans="2:7" s="188" customFormat="1" ht="15" customHeight="1" x14ac:dyDescent="0.15">
      <c r="B26" s="187"/>
      <c r="C26" s="183" t="s">
        <v>281</v>
      </c>
      <c r="D26" s="114" t="s">
        <v>9</v>
      </c>
      <c r="E26" s="181">
        <v>296</v>
      </c>
      <c r="F26" s="229"/>
    </row>
    <row r="27" spans="2:7" s="73" customFormat="1" ht="15" customHeight="1" x14ac:dyDescent="0.15">
      <c r="B27" s="42"/>
      <c r="C27" s="183" t="s">
        <v>237</v>
      </c>
      <c r="D27" s="114" t="s">
        <v>219</v>
      </c>
      <c r="E27" s="181">
        <v>475</v>
      </c>
      <c r="F27" s="229"/>
    </row>
    <row r="28" spans="2:7" s="73" customFormat="1" ht="5.25" customHeight="1" x14ac:dyDescent="0.15">
      <c r="B28" s="42"/>
      <c r="C28" s="134"/>
      <c r="D28" s="114"/>
      <c r="E28" s="181"/>
      <c r="F28" s="229"/>
    </row>
    <row r="29" spans="2:7" s="73" customFormat="1" ht="15" customHeight="1" x14ac:dyDescent="0.15">
      <c r="B29" s="42"/>
      <c r="C29" s="182" t="s">
        <v>10</v>
      </c>
      <c r="D29" s="114"/>
      <c r="E29" s="181"/>
      <c r="F29" s="229"/>
    </row>
    <row r="30" spans="2:7" s="73" customFormat="1" ht="15" customHeight="1" x14ac:dyDescent="0.15">
      <c r="B30" s="42"/>
      <c r="C30" s="183" t="s">
        <v>227</v>
      </c>
      <c r="D30" s="114" t="s">
        <v>28</v>
      </c>
      <c r="E30" s="185">
        <v>53.8</v>
      </c>
      <c r="F30" s="229"/>
      <c r="G30" s="101"/>
    </row>
    <row r="31" spans="2:7" s="73" customFormat="1" ht="15" customHeight="1" x14ac:dyDescent="0.15">
      <c r="B31" s="42"/>
      <c r="C31" s="183" t="s">
        <v>111</v>
      </c>
      <c r="D31" s="114" t="s">
        <v>28</v>
      </c>
      <c r="E31" s="185">
        <v>23.2</v>
      </c>
      <c r="F31" s="229"/>
      <c r="G31" s="101"/>
    </row>
    <row r="32" spans="2:7" s="73" customFormat="1" ht="15" customHeight="1" x14ac:dyDescent="0.15">
      <c r="B32" s="42"/>
      <c r="C32" s="183" t="s">
        <v>112</v>
      </c>
      <c r="D32" s="114" t="s">
        <v>28</v>
      </c>
      <c r="E32" s="185">
        <v>1</v>
      </c>
      <c r="F32" s="229"/>
      <c r="G32" s="101"/>
    </row>
    <row r="33" spans="2:7" s="73" customFormat="1" ht="15" customHeight="1" x14ac:dyDescent="0.15">
      <c r="B33" s="42"/>
      <c r="C33" s="183" t="s">
        <v>113</v>
      </c>
      <c r="D33" s="114" t="s">
        <v>28</v>
      </c>
      <c r="E33" s="185">
        <v>1.7</v>
      </c>
      <c r="F33" s="20"/>
      <c r="G33" s="101"/>
    </row>
    <row r="34" spans="2:7" s="73" customFormat="1" ht="15" customHeight="1" x14ac:dyDescent="0.15">
      <c r="B34" s="42"/>
      <c r="C34" s="183" t="s">
        <v>114</v>
      </c>
      <c r="D34" s="114" t="s">
        <v>28</v>
      </c>
      <c r="E34" s="185">
        <v>34.6</v>
      </c>
      <c r="F34" s="20"/>
      <c r="G34" s="101"/>
    </row>
    <row r="35" spans="2:7" s="73" customFormat="1" ht="15" customHeight="1" x14ac:dyDescent="0.15">
      <c r="B35" s="42"/>
      <c r="C35" s="183" t="s">
        <v>379</v>
      </c>
      <c r="D35" s="114" t="s">
        <v>28</v>
      </c>
      <c r="E35" s="185">
        <v>19.899999999999999</v>
      </c>
      <c r="F35" s="20"/>
      <c r="G35" s="101"/>
    </row>
    <row r="36" spans="2:7" s="73" customFormat="1" ht="15" customHeight="1" x14ac:dyDescent="0.15">
      <c r="B36" s="42"/>
      <c r="C36" s="183" t="s">
        <v>115</v>
      </c>
      <c r="D36" s="114" t="s">
        <v>28</v>
      </c>
      <c r="E36" s="185">
        <v>1.6</v>
      </c>
      <c r="F36" s="20"/>
      <c r="G36" s="101"/>
    </row>
    <row r="37" spans="2:7" s="73" customFormat="1" ht="15" customHeight="1" x14ac:dyDescent="0.15">
      <c r="B37" s="42"/>
      <c r="C37" s="183" t="s">
        <v>228</v>
      </c>
      <c r="D37" s="114" t="s">
        <v>220</v>
      </c>
      <c r="E37" s="185">
        <v>70.069999999999993</v>
      </c>
      <c r="F37" s="20"/>
    </row>
    <row r="38" spans="2:7" s="73" customFormat="1" ht="15" customHeight="1" x14ac:dyDescent="0.15">
      <c r="B38" s="42"/>
      <c r="C38" s="183" t="s">
        <v>221</v>
      </c>
      <c r="D38" s="114" t="s">
        <v>222</v>
      </c>
      <c r="E38" s="186">
        <v>2E-3</v>
      </c>
      <c r="F38" s="20"/>
    </row>
    <row r="39" spans="2:7" s="73" customFormat="1" ht="15" customHeight="1" x14ac:dyDescent="0.15">
      <c r="B39" s="42"/>
      <c r="C39" s="183" t="s">
        <v>229</v>
      </c>
      <c r="D39" s="114" t="s">
        <v>220</v>
      </c>
      <c r="E39" s="185">
        <v>44.36</v>
      </c>
      <c r="F39" s="20"/>
    </row>
    <row r="40" spans="2:7" s="73" customFormat="1" ht="15" customHeight="1" x14ac:dyDescent="0.15">
      <c r="B40" s="42"/>
      <c r="C40" s="183" t="s">
        <v>223</v>
      </c>
      <c r="D40" s="114" t="s">
        <v>222</v>
      </c>
      <c r="E40" s="186">
        <v>4.2000000000000002E-4</v>
      </c>
      <c r="F40" s="20"/>
    </row>
    <row r="41" spans="2:7" s="73" customFormat="1" ht="15" customHeight="1" x14ac:dyDescent="0.15">
      <c r="B41" s="42"/>
      <c r="C41" s="183" t="s">
        <v>224</v>
      </c>
      <c r="D41" s="114" t="s">
        <v>220</v>
      </c>
      <c r="E41" s="185">
        <v>4.33</v>
      </c>
      <c r="F41" s="20"/>
    </row>
    <row r="42" spans="2:7" s="73" customFormat="1" ht="6" customHeight="1" x14ac:dyDescent="0.15">
      <c r="B42" s="42"/>
      <c r="C42" s="114"/>
      <c r="D42" s="114"/>
      <c r="E42" s="181"/>
      <c r="F42" s="20"/>
    </row>
    <row r="43" spans="2:7" s="73" customFormat="1" ht="15" customHeight="1" x14ac:dyDescent="0.15">
      <c r="B43" s="42"/>
      <c r="C43" s="134" t="s">
        <v>11</v>
      </c>
      <c r="D43" s="114"/>
      <c r="E43" s="181"/>
      <c r="F43" s="20"/>
    </row>
    <row r="44" spans="2:7" s="73" customFormat="1" ht="4.9000000000000004" customHeight="1" x14ac:dyDescent="0.15">
      <c r="B44" s="42"/>
      <c r="C44" s="134"/>
      <c r="D44" s="114"/>
      <c r="E44" s="181"/>
      <c r="F44" s="20"/>
    </row>
    <row r="45" spans="2:7" s="73" customFormat="1" ht="15" customHeight="1" x14ac:dyDescent="0.15">
      <c r="B45" s="42"/>
      <c r="C45" s="183" t="s">
        <v>225</v>
      </c>
      <c r="D45" s="114" t="s">
        <v>3</v>
      </c>
      <c r="E45" s="161">
        <v>0.52300000000000002</v>
      </c>
      <c r="F45" s="20"/>
    </row>
    <row r="46" spans="2:7" s="73" customFormat="1" ht="15" customHeight="1" x14ac:dyDescent="0.15">
      <c r="B46" s="42"/>
      <c r="C46" s="183" t="s">
        <v>226</v>
      </c>
      <c r="D46" s="114" t="s">
        <v>9</v>
      </c>
      <c r="E46" s="162">
        <v>821</v>
      </c>
      <c r="F46" s="20"/>
    </row>
    <row r="47" spans="2:7" s="73" customFormat="1" ht="4.9000000000000004" customHeight="1" x14ac:dyDescent="0.15">
      <c r="B47" s="42"/>
      <c r="C47" s="87"/>
      <c r="D47" s="87"/>
      <c r="E47" s="87"/>
      <c r="F47" s="20"/>
    </row>
    <row r="48" spans="2:7" ht="10.15" customHeight="1" x14ac:dyDescent="0.2">
      <c r="B48" s="93" t="s">
        <v>380</v>
      </c>
      <c r="C48" s="91"/>
      <c r="D48" s="91"/>
      <c r="E48" s="91"/>
      <c r="F48" s="59"/>
    </row>
    <row r="49" spans="2:6" ht="10.15" customHeight="1" x14ac:dyDescent="0.2">
      <c r="B49" s="93" t="s">
        <v>238</v>
      </c>
      <c r="C49" s="91"/>
      <c r="D49" s="91"/>
      <c r="E49" s="91"/>
      <c r="F49" s="59"/>
    </row>
    <row r="50" spans="2:6" ht="10.15" customHeight="1" x14ac:dyDescent="0.2">
      <c r="B50" s="93" t="s">
        <v>239</v>
      </c>
      <c r="C50" s="91"/>
      <c r="D50" s="91"/>
      <c r="E50" s="91"/>
      <c r="F50" s="59"/>
    </row>
    <row r="51" spans="2:6" ht="10.15" customHeight="1" x14ac:dyDescent="0.2">
      <c r="B51" s="93" t="s">
        <v>240</v>
      </c>
      <c r="C51" s="91"/>
      <c r="D51" s="91"/>
      <c r="E51" s="91"/>
      <c r="F51" s="59"/>
    </row>
    <row r="52" spans="2:6" ht="10.15" customHeight="1" x14ac:dyDescent="0.2">
      <c r="B52" s="93" t="s">
        <v>241</v>
      </c>
      <c r="C52" s="91"/>
      <c r="D52" s="91"/>
      <c r="E52" s="91"/>
      <c r="F52" s="59"/>
    </row>
    <row r="53" spans="2:6" ht="10.15" customHeight="1" x14ac:dyDescent="0.2">
      <c r="B53" s="93" t="s">
        <v>242</v>
      </c>
      <c r="C53" s="160"/>
      <c r="D53" s="160"/>
      <c r="E53" s="160"/>
      <c r="F53" s="59"/>
    </row>
    <row r="54" spans="2:6" ht="16.5" customHeight="1" thickBot="1" x14ac:dyDescent="0.25">
      <c r="B54" s="109" t="s">
        <v>148</v>
      </c>
      <c r="C54" s="55"/>
      <c r="D54" s="55"/>
      <c r="E54" s="55"/>
      <c r="F54" s="68"/>
    </row>
    <row r="55" spans="2:6" x14ac:dyDescent="0.2">
      <c r="B55" s="90"/>
    </row>
    <row r="56" spans="2:6" ht="12.75" x14ac:dyDescent="0.2">
      <c r="B56" s="195" t="s">
        <v>245</v>
      </c>
    </row>
  </sheetData>
  <mergeCells count="4">
    <mergeCell ref="C2:E3"/>
    <mergeCell ref="C5:C6"/>
    <mergeCell ref="D5:D6"/>
    <mergeCell ref="E5:E6"/>
  </mergeCells>
  <hyperlinks>
    <hyperlink ref="B56" location="Indice!A1" display="Voltar ao Índice" xr:uid="{272CA894-58F9-4B82-90EA-3A7B3BE3B5D5}"/>
  </hyperlinks>
  <pageMargins left="0.78740157480314965" right="0.78740157480314965" top="0.78740157480314965" bottom="0.78740157480314965" header="0" footer="0"/>
  <pageSetup paperSize="9" scale="85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0"/>
    <pageSetUpPr fitToPage="1"/>
  </sheetPr>
  <dimension ref="B1:M24"/>
  <sheetViews>
    <sheetView showGridLines="0" workbookViewId="0">
      <selection activeCell="B24" sqref="B24"/>
    </sheetView>
  </sheetViews>
  <sheetFormatPr defaultRowHeight="12.75" x14ac:dyDescent="0.2"/>
  <cols>
    <col min="1" max="1" width="2.7109375" customWidth="1"/>
    <col min="2" max="2" width="2.42578125" customWidth="1"/>
    <col min="3" max="3" width="10.28515625" customWidth="1"/>
    <col min="4" max="8" width="10.7109375" customWidth="1"/>
    <col min="9" max="9" width="10.7109375" style="3" customWidth="1"/>
    <col min="10" max="12" width="10.7109375" customWidth="1"/>
    <col min="13" max="13" width="2.42578125" customWidth="1"/>
    <col min="14" max="14" width="2.7109375" customWidth="1"/>
  </cols>
  <sheetData>
    <row r="1" spans="2:13" ht="9.9499999999999993" customHeight="1" x14ac:dyDescent="0.2"/>
    <row r="2" spans="2:13" ht="15" customHeight="1" thickBot="1" x14ac:dyDescent="0.25">
      <c r="B2" s="1"/>
      <c r="C2" s="314" t="s">
        <v>121</v>
      </c>
      <c r="D2" s="314"/>
      <c r="E2" s="314"/>
      <c r="F2" s="314"/>
      <c r="G2" s="314"/>
      <c r="H2" s="314"/>
      <c r="I2" s="314"/>
      <c r="J2" s="314"/>
      <c r="K2" s="314"/>
      <c r="L2" s="314"/>
      <c r="M2" s="1"/>
    </row>
    <row r="3" spans="2:13" ht="15" customHeight="1" x14ac:dyDescent="0.2">
      <c r="B3" s="5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6"/>
    </row>
    <row r="4" spans="2:13" ht="15" customHeight="1" thickBot="1" x14ac:dyDescent="0.25">
      <c r="B4" s="56"/>
      <c r="C4" s="57"/>
      <c r="D4" s="57"/>
      <c r="E4" s="57"/>
      <c r="F4" s="57"/>
      <c r="G4" s="57"/>
      <c r="H4" s="57"/>
      <c r="I4" s="58"/>
      <c r="J4" s="57"/>
      <c r="K4" s="57"/>
      <c r="L4" s="57"/>
      <c r="M4" s="59"/>
    </row>
    <row r="5" spans="2:13" ht="15" customHeight="1" x14ac:dyDescent="0.2">
      <c r="B5" s="56"/>
      <c r="C5" s="309" t="s">
        <v>269</v>
      </c>
      <c r="D5" s="312" t="s">
        <v>12</v>
      </c>
      <c r="E5" s="315"/>
      <c r="F5" s="316"/>
      <c r="G5" s="312" t="s">
        <v>132</v>
      </c>
      <c r="H5" s="315"/>
      <c r="I5" s="316"/>
      <c r="J5" s="312" t="s">
        <v>133</v>
      </c>
      <c r="K5" s="315"/>
      <c r="L5" s="316"/>
      <c r="M5" s="59"/>
    </row>
    <row r="6" spans="2:13" ht="15" customHeight="1" thickBot="1" x14ac:dyDescent="0.25">
      <c r="B6" s="56"/>
      <c r="C6" s="311"/>
      <c r="D6" s="317"/>
      <c r="E6" s="318"/>
      <c r="F6" s="319"/>
      <c r="G6" s="317"/>
      <c r="H6" s="318"/>
      <c r="I6" s="319"/>
      <c r="J6" s="317"/>
      <c r="K6" s="318"/>
      <c r="L6" s="319"/>
      <c r="M6" s="59"/>
    </row>
    <row r="7" spans="2:13" ht="15" customHeight="1" x14ac:dyDescent="0.2">
      <c r="B7" s="56"/>
      <c r="C7" s="311"/>
      <c r="D7" s="309" t="s">
        <v>13</v>
      </c>
      <c r="E7" s="309" t="s">
        <v>14</v>
      </c>
      <c r="F7" s="309" t="s">
        <v>243</v>
      </c>
      <c r="G7" s="309" t="s">
        <v>13</v>
      </c>
      <c r="H7" s="309" t="s">
        <v>14</v>
      </c>
      <c r="I7" s="309" t="s">
        <v>243</v>
      </c>
      <c r="J7" s="309" t="s">
        <v>13</v>
      </c>
      <c r="K7" s="309" t="s">
        <v>14</v>
      </c>
      <c r="L7" s="309" t="s">
        <v>243</v>
      </c>
      <c r="M7" s="59"/>
    </row>
    <row r="8" spans="2:13" ht="15" customHeight="1" x14ac:dyDescent="0.2">
      <c r="B8" s="56"/>
      <c r="C8" s="310"/>
      <c r="D8" s="311"/>
      <c r="E8" s="311"/>
      <c r="F8" s="311"/>
      <c r="G8" s="311"/>
      <c r="H8" s="311"/>
      <c r="I8" s="311"/>
      <c r="J8" s="311"/>
      <c r="K8" s="311"/>
      <c r="L8" s="311"/>
      <c r="M8" s="59"/>
    </row>
    <row r="9" spans="2:13" ht="15" customHeight="1" x14ac:dyDescent="0.2">
      <c r="B9" s="56"/>
      <c r="C9" s="189"/>
      <c r="D9" s="190"/>
      <c r="E9" s="190"/>
      <c r="F9" s="190"/>
      <c r="G9" s="190"/>
      <c r="H9" s="190"/>
      <c r="I9" s="191"/>
      <c r="J9" s="190"/>
      <c r="K9" s="190"/>
      <c r="L9" s="190"/>
      <c r="M9" s="59"/>
    </row>
    <row r="10" spans="2:13" ht="15" customHeight="1" x14ac:dyDescent="0.2">
      <c r="B10" s="56"/>
      <c r="C10" s="192"/>
      <c r="D10" s="192"/>
      <c r="E10" s="192"/>
      <c r="F10" s="192"/>
      <c r="G10" s="192"/>
      <c r="H10" s="193"/>
      <c r="I10" s="194"/>
      <c r="J10" s="192"/>
      <c r="K10" s="193"/>
      <c r="L10" s="194"/>
      <c r="M10" s="59"/>
    </row>
    <row r="11" spans="2:13" ht="15" customHeight="1" x14ac:dyDescent="0.2">
      <c r="B11" s="56"/>
      <c r="C11" s="114" t="s">
        <v>15</v>
      </c>
      <c r="D11" s="162">
        <v>276144.04793375975</v>
      </c>
      <c r="E11" s="162">
        <v>556672.09522088803</v>
      </c>
      <c r="F11" s="162">
        <v>29701405.363412119</v>
      </c>
      <c r="G11" s="162">
        <v>204024.60275504299</v>
      </c>
      <c r="H11" s="162">
        <v>423484.19000979298</v>
      </c>
      <c r="I11" s="162">
        <v>22643161.270684998</v>
      </c>
      <c r="J11" s="162">
        <v>72119.445178716793</v>
      </c>
      <c r="K11" s="162">
        <v>133187.905211095</v>
      </c>
      <c r="L11" s="162">
        <v>7058244.09272712</v>
      </c>
      <c r="M11" s="59"/>
    </row>
    <row r="12" spans="2:13" ht="15" customHeight="1" x14ac:dyDescent="0.2">
      <c r="B12" s="56"/>
      <c r="C12" s="114" t="s">
        <v>16</v>
      </c>
      <c r="D12" s="162">
        <v>318730.05623731</v>
      </c>
      <c r="E12" s="162">
        <v>664449.37796439102</v>
      </c>
      <c r="F12" s="162">
        <v>29195550.132801399</v>
      </c>
      <c r="G12" s="162">
        <v>178072.82406331401</v>
      </c>
      <c r="H12" s="162">
        <v>390248.63785178802</v>
      </c>
      <c r="I12" s="162">
        <v>17877799.821718499</v>
      </c>
      <c r="J12" s="162">
        <v>140657.23217399599</v>
      </c>
      <c r="K12" s="162">
        <v>274200.740112603</v>
      </c>
      <c r="L12" s="162">
        <v>11317750.3110829</v>
      </c>
      <c r="M12" s="59"/>
    </row>
    <row r="13" spans="2:13" ht="15" customHeight="1" x14ac:dyDescent="0.2">
      <c r="B13" s="56"/>
      <c r="C13" s="114" t="s">
        <v>17</v>
      </c>
      <c r="D13" s="162">
        <v>405829.78499096096</v>
      </c>
      <c r="E13" s="162">
        <v>829648.29737625597</v>
      </c>
      <c r="F13" s="162">
        <v>40071413.141632006</v>
      </c>
      <c r="G13" s="162">
        <v>204932.48796476499</v>
      </c>
      <c r="H13" s="162">
        <v>450892.17002854001</v>
      </c>
      <c r="I13" s="162">
        <v>21877269.370982502</v>
      </c>
      <c r="J13" s="162">
        <v>200897.297026196</v>
      </c>
      <c r="K13" s="162">
        <v>378756.12734771601</v>
      </c>
      <c r="L13" s="162">
        <v>18194143.7706495</v>
      </c>
      <c r="M13" s="59"/>
    </row>
    <row r="14" spans="2:13" ht="15" customHeight="1" x14ac:dyDescent="0.2">
      <c r="B14" s="56"/>
      <c r="C14" s="114" t="s">
        <v>18</v>
      </c>
      <c r="D14" s="162">
        <v>777981.17687724798</v>
      </c>
      <c r="E14" s="162">
        <v>1705078.5989985252</v>
      </c>
      <c r="F14" s="162">
        <v>86414159.276686102</v>
      </c>
      <c r="G14" s="162">
        <v>444894.85400211101</v>
      </c>
      <c r="H14" s="162">
        <v>1051830.9705095801</v>
      </c>
      <c r="I14" s="162">
        <v>54306392.017892897</v>
      </c>
      <c r="J14" s="162">
        <v>333086.32287513698</v>
      </c>
      <c r="K14" s="162">
        <v>653247.62848894496</v>
      </c>
      <c r="L14" s="162">
        <v>32107767.258793201</v>
      </c>
      <c r="M14" s="59"/>
    </row>
    <row r="15" spans="2:13" ht="15" customHeight="1" x14ac:dyDescent="0.2">
      <c r="B15" s="56"/>
      <c r="C15" s="114" t="s">
        <v>19</v>
      </c>
      <c r="D15" s="162">
        <v>827173.28637250094</v>
      </c>
      <c r="E15" s="162">
        <v>1879103.553535236</v>
      </c>
      <c r="F15" s="162">
        <v>104185538.2442055</v>
      </c>
      <c r="G15" s="162">
        <v>466096.63864509301</v>
      </c>
      <c r="H15" s="162">
        <v>1121405.1881603401</v>
      </c>
      <c r="I15" s="162">
        <v>66486436.255784601</v>
      </c>
      <c r="J15" s="162">
        <v>361076.64772740798</v>
      </c>
      <c r="K15" s="162">
        <v>757698.36537489598</v>
      </c>
      <c r="L15" s="162">
        <v>37699101.988420904</v>
      </c>
      <c r="M15" s="59"/>
    </row>
    <row r="16" spans="2:13" ht="15" customHeight="1" x14ac:dyDescent="0.2">
      <c r="B16" s="56"/>
      <c r="C16" s="114" t="s">
        <v>20</v>
      </c>
      <c r="D16" s="162">
        <v>398401.64294320496</v>
      </c>
      <c r="E16" s="162">
        <v>1004831.3334783691</v>
      </c>
      <c r="F16" s="162">
        <v>52799747.914769597</v>
      </c>
      <c r="G16" s="162">
        <v>206547.10040925301</v>
      </c>
      <c r="H16" s="162">
        <v>538943.74145694298</v>
      </c>
      <c r="I16" s="162">
        <v>30801258.965009999</v>
      </c>
      <c r="J16" s="162">
        <v>191854.54253395199</v>
      </c>
      <c r="K16" s="162">
        <v>465887.59202142601</v>
      </c>
      <c r="L16" s="162">
        <v>21998488.949759599</v>
      </c>
      <c r="M16" s="59"/>
    </row>
    <row r="17" spans="2:13" ht="15" customHeight="1" x14ac:dyDescent="0.2">
      <c r="B17" s="56"/>
      <c r="C17" s="114" t="s">
        <v>122</v>
      </c>
      <c r="D17" s="162">
        <v>563973.0074970359</v>
      </c>
      <c r="E17" s="162">
        <v>1595278.4906476471</v>
      </c>
      <c r="F17" s="162">
        <v>79832334.028368503</v>
      </c>
      <c r="G17" s="162">
        <v>273370.17922641197</v>
      </c>
      <c r="H17" s="162">
        <v>802663.634888942</v>
      </c>
      <c r="I17" s="162">
        <v>45583361.4910281</v>
      </c>
      <c r="J17" s="162">
        <v>290602.82827062398</v>
      </c>
      <c r="K17" s="162">
        <v>792614.85575870494</v>
      </c>
      <c r="L17" s="162">
        <v>34248972.537340403</v>
      </c>
      <c r="M17" s="59"/>
    </row>
    <row r="18" spans="2:13" ht="15" customHeight="1" x14ac:dyDescent="0.2">
      <c r="B18" s="56"/>
      <c r="C18" s="114" t="s">
        <v>123</v>
      </c>
      <c r="D18" s="162">
        <v>418411.63736500201</v>
      </c>
      <c r="E18" s="162">
        <v>1198769.8413941599</v>
      </c>
      <c r="F18" s="162">
        <v>62450955.592465296</v>
      </c>
      <c r="G18" s="162">
        <v>212234.760941746</v>
      </c>
      <c r="H18" s="162">
        <v>626827.21045300202</v>
      </c>
      <c r="I18" s="162">
        <v>36314149.380300201</v>
      </c>
      <c r="J18" s="162">
        <v>206176.87642325601</v>
      </c>
      <c r="K18" s="162">
        <v>571942.63094115804</v>
      </c>
      <c r="L18" s="162">
        <v>26136806.212165099</v>
      </c>
      <c r="M18" s="59"/>
    </row>
    <row r="19" spans="2:13" ht="15" customHeight="1" x14ac:dyDescent="0.2">
      <c r="B19" s="56"/>
      <c r="C19" s="114" t="s">
        <v>131</v>
      </c>
      <c r="D19" s="162">
        <v>283666.35978297499</v>
      </c>
      <c r="E19" s="162">
        <v>850307.41138453002</v>
      </c>
      <c r="F19" s="162">
        <v>44166794.953023501</v>
      </c>
      <c r="G19" s="162">
        <v>155075.558064568</v>
      </c>
      <c r="H19" s="162">
        <v>503640.79752651701</v>
      </c>
      <c r="I19" s="162">
        <v>28176249.369986601</v>
      </c>
      <c r="J19" s="162">
        <v>128590.801718407</v>
      </c>
      <c r="K19" s="162">
        <v>346666.61385801301</v>
      </c>
      <c r="L19" s="162">
        <v>15990545.5830369</v>
      </c>
      <c r="M19" s="59"/>
    </row>
    <row r="20" spans="2:13" ht="15" customHeight="1" x14ac:dyDescent="0.2">
      <c r="B20" s="56"/>
      <c r="C20" s="134" t="s">
        <v>12</v>
      </c>
      <c r="D20" s="135">
        <v>4270310.9999999972</v>
      </c>
      <c r="E20" s="135">
        <v>10284139.000000002</v>
      </c>
      <c r="F20" s="135">
        <v>528817898.64736396</v>
      </c>
      <c r="G20" s="135">
        <v>2345249.0060723051</v>
      </c>
      <c r="H20" s="135">
        <v>5909936.5408854447</v>
      </c>
      <c r="I20" s="135">
        <v>324066077.9433884</v>
      </c>
      <c r="J20" s="135">
        <v>1925061.9939276928</v>
      </c>
      <c r="K20" s="135">
        <v>4374202.4591145581</v>
      </c>
      <c r="L20" s="135">
        <v>204751820.70397562</v>
      </c>
      <c r="M20" s="59"/>
    </row>
    <row r="21" spans="2:13" ht="15" customHeight="1" x14ac:dyDescent="0.2">
      <c r="B21" s="56"/>
      <c r="C21" s="64"/>
      <c r="D21" s="64"/>
      <c r="E21" s="64"/>
      <c r="F21" s="64"/>
      <c r="G21" s="64"/>
      <c r="H21" s="64"/>
      <c r="I21" s="65"/>
      <c r="J21" s="64"/>
      <c r="K21" s="64"/>
      <c r="L21" s="64"/>
      <c r="M21" s="59"/>
    </row>
    <row r="22" spans="2:13" ht="15" customHeight="1" thickBot="1" x14ac:dyDescent="0.25">
      <c r="B22" s="92" t="s">
        <v>148</v>
      </c>
      <c r="C22" s="66"/>
      <c r="D22" s="66"/>
      <c r="E22" s="66"/>
      <c r="F22" s="66"/>
      <c r="G22" s="66"/>
      <c r="H22" s="66"/>
      <c r="I22" s="67"/>
      <c r="J22" s="66"/>
      <c r="K22" s="66"/>
      <c r="L22" s="66"/>
      <c r="M22" s="68"/>
    </row>
    <row r="24" spans="2:13" x14ac:dyDescent="0.2">
      <c r="B24" s="195" t="s">
        <v>245</v>
      </c>
      <c r="D24" s="39"/>
      <c r="E24" s="40"/>
    </row>
  </sheetData>
  <mergeCells count="14">
    <mergeCell ref="C2:L3"/>
    <mergeCell ref="D5:F6"/>
    <mergeCell ref="G5:I6"/>
    <mergeCell ref="J5:L6"/>
    <mergeCell ref="I7:I8"/>
    <mergeCell ref="J7:J8"/>
    <mergeCell ref="K7:K8"/>
    <mergeCell ref="L7:L8"/>
    <mergeCell ref="H7:H8"/>
    <mergeCell ref="D7:D8"/>
    <mergeCell ref="E7:E8"/>
    <mergeCell ref="F7:F8"/>
    <mergeCell ref="G7:G8"/>
    <mergeCell ref="C5:C8"/>
  </mergeCells>
  <hyperlinks>
    <hyperlink ref="B24" location="Indice!A1" display="Voltar ao Índice" xr:uid="{2FAFCC8C-743F-404E-9A1A-159133E5C217}"/>
  </hyperlinks>
  <pageMargins left="0.78740157480314965" right="0.78740157480314965" top="0.78740157480314965" bottom="0.78740157480314965" header="0" footer="0"/>
  <pageSetup paperSize="9" scale="74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0"/>
    <pageSetUpPr fitToPage="1"/>
  </sheetPr>
  <dimension ref="B1:K18"/>
  <sheetViews>
    <sheetView showGridLines="0" workbookViewId="0">
      <selection activeCell="C18" sqref="C18"/>
    </sheetView>
  </sheetViews>
  <sheetFormatPr defaultRowHeight="12.75" x14ac:dyDescent="0.2"/>
  <cols>
    <col min="1" max="1" width="2.7109375" customWidth="1"/>
    <col min="2" max="2" width="2.42578125" customWidth="1"/>
    <col min="3" max="3" width="27.5703125" customWidth="1"/>
    <col min="4" max="4" width="13" customWidth="1"/>
    <col min="5" max="5" width="12.140625" customWidth="1"/>
    <col min="6" max="6" width="15.140625" customWidth="1"/>
    <col min="7" max="7" width="11" customWidth="1"/>
    <col min="8" max="8" width="11.7109375" customWidth="1"/>
    <col min="9" max="9" width="2.42578125" customWidth="1"/>
    <col min="10" max="10" width="2.7109375" customWidth="1"/>
  </cols>
  <sheetData>
    <row r="1" spans="2:11" ht="9.9499999999999993" customHeight="1" x14ac:dyDescent="0.2"/>
    <row r="2" spans="2:11" ht="15" customHeight="1" thickBot="1" x14ac:dyDescent="0.25">
      <c r="B2" s="21"/>
      <c r="C2" s="314" t="s">
        <v>151</v>
      </c>
      <c r="D2" s="314"/>
      <c r="E2" s="314"/>
      <c r="F2" s="314"/>
      <c r="G2" s="314"/>
      <c r="H2" s="314"/>
      <c r="I2" s="21"/>
    </row>
    <row r="3" spans="2:11" ht="15" customHeight="1" x14ac:dyDescent="0.2">
      <c r="B3" s="45"/>
      <c r="C3" s="314"/>
      <c r="D3" s="314"/>
      <c r="E3" s="314"/>
      <c r="F3" s="314"/>
      <c r="G3" s="314"/>
      <c r="H3" s="314"/>
      <c r="I3" s="6"/>
      <c r="K3" s="35"/>
    </row>
    <row r="4" spans="2:11" ht="15" customHeight="1" thickBot="1" x14ac:dyDescent="0.25">
      <c r="B4" s="45"/>
      <c r="C4" s="19"/>
      <c r="D4" s="19"/>
      <c r="E4" s="19"/>
      <c r="F4" s="19"/>
      <c r="G4" s="19"/>
      <c r="H4" s="19"/>
      <c r="I4" s="20"/>
    </row>
    <row r="5" spans="2:11" ht="15" customHeight="1" x14ac:dyDescent="0.2">
      <c r="B5" s="70"/>
      <c r="C5" s="320" t="s">
        <v>153</v>
      </c>
      <c r="D5" s="309" t="s">
        <v>13</v>
      </c>
      <c r="E5" s="309" t="s">
        <v>14</v>
      </c>
      <c r="F5" s="309" t="s">
        <v>49</v>
      </c>
      <c r="G5" s="309" t="s">
        <v>108</v>
      </c>
      <c r="H5" s="309" t="s">
        <v>50</v>
      </c>
      <c r="I5" s="59"/>
    </row>
    <row r="6" spans="2:11" ht="15" customHeight="1" thickBot="1" x14ac:dyDescent="0.25">
      <c r="B6" s="70"/>
      <c r="C6" s="320"/>
      <c r="D6" s="311"/>
      <c r="E6" s="311"/>
      <c r="F6" s="311"/>
      <c r="G6" s="311"/>
      <c r="H6" s="311"/>
      <c r="I6" s="59"/>
    </row>
    <row r="7" spans="2:11" ht="15" customHeight="1" x14ac:dyDescent="0.2">
      <c r="B7" s="70"/>
      <c r="C7" s="320"/>
      <c r="D7" s="311"/>
      <c r="E7" s="311"/>
      <c r="F7" s="309" t="s">
        <v>52</v>
      </c>
      <c r="G7" s="309" t="s">
        <v>270</v>
      </c>
      <c r="H7" s="309" t="s">
        <v>271</v>
      </c>
      <c r="I7" s="59"/>
    </row>
    <row r="8" spans="2:11" ht="15" customHeight="1" x14ac:dyDescent="0.2">
      <c r="B8" s="70"/>
      <c r="C8" s="321"/>
      <c r="D8" s="311"/>
      <c r="E8" s="311"/>
      <c r="F8" s="311"/>
      <c r="G8" s="311"/>
      <c r="H8" s="311"/>
      <c r="I8" s="59"/>
    </row>
    <row r="9" spans="2:11" ht="15" customHeight="1" x14ac:dyDescent="0.2">
      <c r="B9" s="70"/>
      <c r="C9" s="49"/>
      <c r="D9" s="50"/>
      <c r="E9" s="50"/>
      <c r="F9" s="50"/>
      <c r="G9" s="50"/>
      <c r="H9" s="50"/>
      <c r="I9" s="59"/>
      <c r="K9" s="3"/>
    </row>
    <row r="10" spans="2:11" ht="15" customHeight="1" x14ac:dyDescent="0.2">
      <c r="B10" s="70"/>
      <c r="C10" s="51"/>
      <c r="D10" s="51"/>
      <c r="E10" s="51"/>
      <c r="F10" s="51"/>
      <c r="G10" s="51"/>
      <c r="H10" s="52"/>
      <c r="I10" s="59"/>
      <c r="K10" s="4"/>
    </row>
    <row r="11" spans="2:11" ht="15" customHeight="1" x14ac:dyDescent="0.2">
      <c r="B11" s="70"/>
      <c r="C11" s="134" t="s">
        <v>48</v>
      </c>
      <c r="D11" s="135">
        <v>4270311</v>
      </c>
      <c r="E11" s="135">
        <v>10284139</v>
      </c>
      <c r="F11" s="219">
        <v>2.4082880614550102</v>
      </c>
      <c r="G11" s="135">
        <v>528817898.64736384</v>
      </c>
      <c r="H11" s="219">
        <v>123.83592170391449</v>
      </c>
      <c r="I11" s="59"/>
      <c r="K11" s="4"/>
    </row>
    <row r="12" spans="2:11" ht="15" customHeight="1" x14ac:dyDescent="0.2">
      <c r="B12" s="70"/>
      <c r="C12" s="114" t="s">
        <v>21</v>
      </c>
      <c r="D12" s="176">
        <v>4087058.9994594501</v>
      </c>
      <c r="E12" s="176">
        <v>9787715</v>
      </c>
      <c r="F12" s="185">
        <v>2.3948063879906099</v>
      </c>
      <c r="G12" s="176">
        <v>505640278.21327603</v>
      </c>
      <c r="H12" s="185">
        <v>123.717391473955</v>
      </c>
      <c r="I12" s="59"/>
      <c r="K12" s="4"/>
    </row>
    <row r="13" spans="2:11" ht="15" customHeight="1" x14ac:dyDescent="0.2">
      <c r="B13" s="70"/>
      <c r="C13" s="114" t="s">
        <v>135</v>
      </c>
      <c r="D13" s="176">
        <v>88098.960952335998</v>
      </c>
      <c r="E13" s="176">
        <v>242518</v>
      </c>
      <c r="F13" s="185">
        <v>2.7527906955816301</v>
      </c>
      <c r="G13" s="176">
        <v>11930869.144345401</v>
      </c>
      <c r="H13" s="185">
        <v>135.42576456492301</v>
      </c>
      <c r="I13" s="59"/>
      <c r="K13" s="4"/>
    </row>
    <row r="14" spans="2:11" ht="15" customHeight="1" x14ac:dyDescent="0.2">
      <c r="B14" s="70"/>
      <c r="C14" s="114" t="s">
        <v>136</v>
      </c>
      <c r="D14" s="176">
        <v>95153.039588213796</v>
      </c>
      <c r="E14" s="176">
        <v>253906</v>
      </c>
      <c r="F14" s="185">
        <v>2.66839610272892</v>
      </c>
      <c r="G14" s="176">
        <v>11246751.289742401</v>
      </c>
      <c r="H14" s="185">
        <v>118.196447937071</v>
      </c>
      <c r="I14" s="59"/>
      <c r="K14" s="4"/>
    </row>
    <row r="15" spans="2:11" ht="15" customHeight="1" x14ac:dyDescent="0.2">
      <c r="B15" s="70"/>
      <c r="C15" s="48"/>
      <c r="D15" s="48"/>
      <c r="E15" s="48"/>
      <c r="F15" s="48"/>
      <c r="G15" s="48"/>
      <c r="H15" s="48"/>
      <c r="I15" s="59"/>
    </row>
    <row r="16" spans="2:11" ht="15" customHeight="1" thickBot="1" x14ac:dyDescent="0.25">
      <c r="B16" s="92" t="s">
        <v>148</v>
      </c>
      <c r="C16" s="55"/>
      <c r="D16" s="55"/>
      <c r="E16" s="55"/>
      <c r="F16" s="55"/>
      <c r="G16" s="55"/>
      <c r="H16" s="55"/>
      <c r="I16" s="68"/>
    </row>
    <row r="18" spans="3:10" x14ac:dyDescent="0.2">
      <c r="C18" s="195" t="s">
        <v>245</v>
      </c>
      <c r="E18" s="39"/>
      <c r="F18" s="40"/>
      <c r="J18" s="3"/>
    </row>
  </sheetData>
  <mergeCells count="10">
    <mergeCell ref="C2:H3"/>
    <mergeCell ref="F5:F6"/>
    <mergeCell ref="G5:G6"/>
    <mergeCell ref="H5:H6"/>
    <mergeCell ref="C5:C8"/>
    <mergeCell ref="H7:H8"/>
    <mergeCell ref="D5:D8"/>
    <mergeCell ref="E5:E8"/>
    <mergeCell ref="F7:F8"/>
    <mergeCell ref="G7:G8"/>
  </mergeCells>
  <hyperlinks>
    <hyperlink ref="C18" location="Indice!A1" display="Voltar ao Índice" xr:uid="{4F876EED-0DEC-4327-9B8D-ADFA7E1E6956}"/>
  </hyperlinks>
  <pageMargins left="0.78740157480314965" right="0.78740157480314965" top="0.78740157480314965" bottom="0.78740157480314965" header="0" footer="0"/>
  <pageSetup paperSize="9" scale="88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50</vt:i4>
      </vt:variant>
      <vt:variant>
        <vt:lpstr>Named Ranges</vt:lpstr>
      </vt:variant>
      <vt:variant>
        <vt:i4>58</vt:i4>
      </vt:variant>
    </vt:vector>
  </HeadingPairs>
  <TitlesOfParts>
    <vt:vector size="108" baseType="lpstr">
      <vt:lpstr>Indice</vt:lpstr>
      <vt:lpstr>Para saber mais</vt:lpstr>
      <vt:lpstr>F1</vt:lpstr>
      <vt:lpstr>F2</vt:lpstr>
      <vt:lpstr>F3</vt:lpstr>
      <vt:lpstr>F4</vt:lpstr>
      <vt:lpstr>F5</vt:lpstr>
      <vt:lpstr>F6</vt:lpstr>
      <vt:lpstr>F7</vt:lpstr>
      <vt:lpstr>F8</vt:lpstr>
      <vt:lpstr>F9</vt:lpstr>
      <vt:lpstr>F10</vt:lpstr>
      <vt:lpstr>F11_G</vt:lpstr>
      <vt:lpstr>F12_G</vt:lpstr>
      <vt:lpstr>F13</vt:lpstr>
      <vt:lpstr>F14_G</vt:lpstr>
      <vt:lpstr>F15</vt:lpstr>
      <vt:lpstr>F16_G</vt:lpstr>
      <vt:lpstr>F17</vt:lpstr>
      <vt:lpstr>F18</vt:lpstr>
      <vt:lpstr>F19_G</vt:lpstr>
      <vt:lpstr>F20_G</vt:lpstr>
      <vt:lpstr>F21_G</vt:lpstr>
      <vt:lpstr>F22_G</vt:lpstr>
      <vt:lpstr>F23_G</vt:lpstr>
      <vt:lpstr>F24_G</vt:lpstr>
      <vt:lpstr>F25</vt:lpstr>
      <vt:lpstr>F26</vt:lpstr>
      <vt:lpstr>F27_G</vt:lpstr>
      <vt:lpstr>F28</vt:lpstr>
      <vt:lpstr>F29</vt:lpstr>
      <vt:lpstr>F30_G</vt:lpstr>
      <vt:lpstr>F31</vt:lpstr>
      <vt:lpstr>F32</vt:lpstr>
      <vt:lpstr>F33_G</vt:lpstr>
      <vt:lpstr>F34</vt:lpstr>
      <vt:lpstr>F35_G</vt:lpstr>
      <vt:lpstr>F36</vt:lpstr>
      <vt:lpstr>F37_G</vt:lpstr>
      <vt:lpstr>F38</vt:lpstr>
      <vt:lpstr>F39_G</vt:lpstr>
      <vt:lpstr>F40</vt:lpstr>
      <vt:lpstr>F41_G</vt:lpstr>
      <vt:lpstr>F42</vt:lpstr>
      <vt:lpstr>F43_G</vt:lpstr>
      <vt:lpstr>F44</vt:lpstr>
      <vt:lpstr>F45_G</vt:lpstr>
      <vt:lpstr>F46</vt:lpstr>
      <vt:lpstr>F47</vt:lpstr>
      <vt:lpstr>F48</vt:lpstr>
      <vt:lpstr>F35_G!_ftn1</vt:lpstr>
      <vt:lpstr>'F36'!_ftn1</vt:lpstr>
      <vt:lpstr>F37_G!_ftn1</vt:lpstr>
      <vt:lpstr>'F38'!_ftn1</vt:lpstr>
      <vt:lpstr>F39_G!_ftn1</vt:lpstr>
      <vt:lpstr>F41_G!_ftn1</vt:lpstr>
      <vt:lpstr>F43_G!_ftn1</vt:lpstr>
      <vt:lpstr>F45_G!_ftn1</vt:lpstr>
      <vt:lpstr>'F46'!_ftn1</vt:lpstr>
      <vt:lpstr>'F47'!_ftn1</vt:lpstr>
      <vt:lpstr>'F1'!Print_Area</vt:lpstr>
      <vt:lpstr>'F10'!Print_Area</vt:lpstr>
      <vt:lpstr>F11_G!Print_Area</vt:lpstr>
      <vt:lpstr>F12_G!Print_Area</vt:lpstr>
      <vt:lpstr>'F13'!Print_Area</vt:lpstr>
      <vt:lpstr>'F15'!Print_Area</vt:lpstr>
      <vt:lpstr>F16_G!Print_Area</vt:lpstr>
      <vt:lpstr>'F17'!Print_Area</vt:lpstr>
      <vt:lpstr>'F18'!Print_Area</vt:lpstr>
      <vt:lpstr>F19_G!Print_Area</vt:lpstr>
      <vt:lpstr>'F2'!Print_Area</vt:lpstr>
      <vt:lpstr>F21_G!Print_Area</vt:lpstr>
      <vt:lpstr>F22_G!Print_Area</vt:lpstr>
      <vt:lpstr>F23_G!Print_Area</vt:lpstr>
      <vt:lpstr>F24_G!Print_Area</vt:lpstr>
      <vt:lpstr>'F25'!Print_Area</vt:lpstr>
      <vt:lpstr>'F26'!Print_Area</vt:lpstr>
      <vt:lpstr>F27_G!Print_Area</vt:lpstr>
      <vt:lpstr>'F28'!Print_Area</vt:lpstr>
      <vt:lpstr>'F29'!Print_Area</vt:lpstr>
      <vt:lpstr>'F3'!Print_Area</vt:lpstr>
      <vt:lpstr>F30_G!Print_Area</vt:lpstr>
      <vt:lpstr>'F31'!Print_Area</vt:lpstr>
      <vt:lpstr>'F32'!Print_Area</vt:lpstr>
      <vt:lpstr>F33_G!Print_Area</vt:lpstr>
      <vt:lpstr>'F34'!Print_Area</vt:lpstr>
      <vt:lpstr>F35_G!Print_Area</vt:lpstr>
      <vt:lpstr>'F36'!Print_Area</vt:lpstr>
      <vt:lpstr>F37_G!Print_Area</vt:lpstr>
      <vt:lpstr>'F38'!Print_Area</vt:lpstr>
      <vt:lpstr>F39_G!Print_Area</vt:lpstr>
      <vt:lpstr>'F4'!Print_Area</vt:lpstr>
      <vt:lpstr>'F40'!Print_Area</vt:lpstr>
      <vt:lpstr>F41_G!Print_Area</vt:lpstr>
      <vt:lpstr>'F42'!Print_Area</vt:lpstr>
      <vt:lpstr>F43_G!Print_Area</vt:lpstr>
      <vt:lpstr>'F44'!Print_Area</vt:lpstr>
      <vt:lpstr>F45_G!Print_Area</vt:lpstr>
      <vt:lpstr>'F46'!Print_Area</vt:lpstr>
      <vt:lpstr>'F47'!Print_Area</vt:lpstr>
      <vt:lpstr>'F48'!Print_Area</vt:lpstr>
      <vt:lpstr>'F5'!Print_Area</vt:lpstr>
      <vt:lpstr>'F6'!Print_Area</vt:lpstr>
      <vt:lpstr>'F7'!Print_Area</vt:lpstr>
      <vt:lpstr>'F8'!Print_Area</vt:lpstr>
      <vt:lpstr>'F9'!Print_Area</vt:lpstr>
      <vt:lpstr>Indice!Print_Area</vt:lpstr>
      <vt:lpstr>'Para saber mais'!Print_Area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Cláudia Guerreiro</dc:creator>
  <cp:lastModifiedBy>Cláudia Guerreiro</cp:lastModifiedBy>
  <cp:lastPrinted>2021-11-02T10:42:09Z</cp:lastPrinted>
  <dcterms:created xsi:type="dcterms:W3CDTF">2011-06-21T11:48:52Z</dcterms:created>
  <dcterms:modified xsi:type="dcterms:W3CDTF">2021-11-02T10:42:17Z</dcterms:modified>
</cp:coreProperties>
</file>