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565" windowHeight="12990" tabRatio="910"/>
  </bookViews>
  <sheets>
    <sheet name="Índice" sheetId="10" r:id="rId1"/>
    <sheet name="QuadroResumo_Dados Gerais" sheetId="148" r:id="rId2"/>
    <sheet name="QuadroResumo_continuação1" sheetId="149" r:id="rId3"/>
    <sheet name="QuadroResumo_continuação2" sheetId="150" r:id="rId4"/>
    <sheet name="QuadroResumo_continuação3" sheetId="151" r:id="rId5"/>
    <sheet name="2.1.1" sheetId="8" r:id="rId6"/>
    <sheet name="2.2.1" sheetId="9" r:id="rId7"/>
    <sheet name="3.1.1AtividadesCulturaisCri" sheetId="11" r:id="rId8"/>
    <sheet name="3.1.2AtividadesCulturaisCri" sheetId="12" r:id="rId9"/>
    <sheet name="3.2.1 Impressão e reprod_nps" sheetId="13" r:id="rId10"/>
    <sheet name="3.2.2 Impress_reprod_Nuts" sheetId="14" r:id="rId11"/>
    <sheet name="3.2.2 Impress_reprod_Nuts(cont)" sheetId="15" r:id="rId12"/>
    <sheet name="3.3.1 Fab-Joalh instr_mus (nps)" sheetId="16" r:id="rId13"/>
    <sheet name="3.3.2 Fab joalh inst_mus (NUTS)" sheetId="17" r:id="rId14"/>
    <sheet name="3.4.1Comercio_npes" sheetId="18" r:id="rId15"/>
    <sheet name="3.4.2Comercio_Nuts" sheetId="19" r:id="rId16"/>
    <sheet name="3.5.1Edição_npes" sheetId="20" r:id="rId17"/>
    <sheet name="3.5.2A_Edição_Nuts " sheetId="21" r:id="rId18"/>
    <sheet name="3.5.2B_Edição_Nuts" sheetId="22" r:id="rId19"/>
    <sheet name="3.6.1_ActCinema_npes" sheetId="23" r:id="rId20"/>
    <sheet name="3.6.2A_ActCinema_Nuts" sheetId="24" r:id="rId21"/>
    <sheet name="3.6.2B_ActCinema_Nuts(Cont)" sheetId="25" r:id="rId22"/>
    <sheet name="3.7.1RadioTelevisão_npes" sheetId="26" r:id="rId23"/>
    <sheet name="3.7.2.RadioTelevisão_NuTS" sheetId="27" r:id="rId24"/>
    <sheet name="3.8.1_npes" sheetId="28" r:id="rId25"/>
    <sheet name="3.8.2A_ArqDesignFoto_NuTS" sheetId="29" r:id="rId26"/>
    <sheet name="3.8.2B Nuts_Cont" sheetId="30" r:id="rId27"/>
    <sheet name="3.91.Esino_npes" sheetId="31" r:id="rId28"/>
    <sheet name="3.9.2Ensino_NUTS" sheetId="32" r:id="rId29"/>
    <sheet name="3.10.1.ActArtisTeatroDança_npes" sheetId="33" r:id="rId30"/>
    <sheet name="3.10.2ActArtistTeatroDança_Nuts" sheetId="34" r:id="rId31"/>
    <sheet name="3.10.2B_ActArtistTeatrDanç_Nuts" sheetId="35" r:id="rId32"/>
    <sheet name="3.11.1BibliotecasMuseus_npes" sheetId="36" r:id="rId33"/>
    <sheet name="3.11.2_BibliotecasMuseus_Nuts" sheetId="37" r:id="rId34"/>
    <sheet name="3.12.1 Royalties" sheetId="38" r:id="rId35"/>
    <sheet name="4.1" sheetId="39" r:id="rId36"/>
    <sheet name="4.2" sheetId="40" r:id="rId37"/>
    <sheet name="4.3" sheetId="41" r:id="rId38"/>
    <sheet name="4.4" sheetId="42" r:id="rId39"/>
    <sheet name="4.5" sheetId="43" r:id="rId40"/>
    <sheet name="4.6" sheetId="44" r:id="rId41"/>
    <sheet name="5.1.1" sheetId="45" r:id="rId42"/>
    <sheet name="5.1.2" sheetId="46" r:id="rId43"/>
    <sheet name="5.1.3" sheetId="47" r:id="rId44"/>
    <sheet name="5.1.4" sheetId="48" r:id="rId45"/>
    <sheet name="5.1.5" sheetId="49" r:id="rId46"/>
    <sheet name="5.1.6" sheetId="50" r:id="rId47"/>
    <sheet name="5.1.7" sheetId="51" r:id="rId48"/>
    <sheet name="5.1.8(A)" sheetId="52" r:id="rId49"/>
    <sheet name="5.1.8(B)" sheetId="53" r:id="rId50"/>
    <sheet name="5.1.9" sheetId="54" r:id="rId51"/>
    <sheet name="5.1.10" sheetId="55" r:id="rId52"/>
    <sheet name="5.1.11(A)" sheetId="56" r:id="rId53"/>
    <sheet name="5.1.11(B)" sheetId="57" r:id="rId54"/>
    <sheet name="5.1.12(A)" sheetId="58" r:id="rId55"/>
    <sheet name="5.1.12(B)" sheetId="59" r:id="rId56"/>
    <sheet name="5.1.13" sheetId="60" r:id="rId57"/>
    <sheet name="5.1.14" sheetId="61" r:id="rId58"/>
    <sheet name="5.1.15" sheetId="62" r:id="rId59"/>
    <sheet name="5.1.16(A)" sheetId="63" r:id="rId60"/>
    <sheet name="5.1.16(B)" sheetId="64" r:id="rId61"/>
    <sheet name="5.2.1" sheetId="65" r:id="rId62"/>
    <sheet name="5.2.2" sheetId="66" r:id="rId63"/>
    <sheet name="5.2.3" sheetId="67" r:id="rId64"/>
    <sheet name="5.2.4" sheetId="68" r:id="rId65"/>
    <sheet name="5.2.5" sheetId="69" r:id="rId66"/>
    <sheet name="5.2.6" sheetId="70" r:id="rId67"/>
    <sheet name="5.2.7" sheetId="71" r:id="rId68"/>
    <sheet name="6.1.1" sheetId="73" r:id="rId69"/>
    <sheet name="6.1.2A" sheetId="74" r:id="rId70"/>
    <sheet name="6.1.2B" sheetId="75" r:id="rId71"/>
    <sheet name="6.1.3" sheetId="76" r:id="rId72"/>
    <sheet name="6.1.4" sheetId="77" r:id="rId73"/>
    <sheet name="6.1.5" sheetId="78" r:id="rId74"/>
    <sheet name="6.1.6" sheetId="79" r:id="rId75"/>
    <sheet name="7.1.1" sheetId="80" r:id="rId76"/>
    <sheet name="7.1.2" sheetId="81" r:id="rId77"/>
    <sheet name="7.1.3" sheetId="82" r:id="rId78"/>
    <sheet name="7.1.4" sheetId="83" r:id="rId79"/>
    <sheet name="7.1.5" sheetId="84" r:id="rId80"/>
    <sheet name="7.1.6" sheetId="85" r:id="rId81"/>
    <sheet name="7.1.7" sheetId="86" r:id="rId82"/>
    <sheet name="7.1.8" sheetId="87" r:id="rId83"/>
    <sheet name="7.1.9" sheetId="88" r:id="rId84"/>
    <sheet name="7.1.10" sheetId="89" r:id="rId85"/>
    <sheet name="7.1.11" sheetId="90" r:id="rId86"/>
    <sheet name="7.1.12" sheetId="91" r:id="rId87"/>
    <sheet name="7.1.12 (CONT)" sheetId="92" r:id="rId88"/>
    <sheet name="7.1.13(A)" sheetId="93" r:id="rId89"/>
    <sheet name="7.1.13(B)" sheetId="94" r:id="rId90"/>
    <sheet name="7.1.14(A)" sheetId="95" r:id="rId91"/>
    <sheet name="7.1.14(B)" sheetId="96" r:id="rId92"/>
    <sheet name="7.1.15" sheetId="97" r:id="rId93"/>
    <sheet name="7.1.16" sheetId="98" r:id="rId94"/>
    <sheet name="7.1.17" sheetId="99" r:id="rId95"/>
    <sheet name="7.1.18" sheetId="100" r:id="rId96"/>
    <sheet name="7.1.19" sheetId="101" r:id="rId97"/>
    <sheet name="7.1.20" sheetId="102" r:id="rId98"/>
    <sheet name="7.1.21" sheetId="103" r:id="rId99"/>
    <sheet name="7.1.22" sheetId="104" r:id="rId100"/>
    <sheet name="8.1.1 " sheetId="105" r:id="rId101"/>
    <sheet name="8.2.1" sheetId="106" r:id="rId102"/>
    <sheet name="8.2.2" sheetId="107" r:id="rId103"/>
    <sheet name="8.2.3 " sheetId="108" r:id="rId104"/>
    <sheet name="8.2.4 " sheetId="109" r:id="rId105"/>
    <sheet name="9.1.1" sheetId="110" r:id="rId106"/>
    <sheet name="9.1.2" sheetId="111" r:id="rId107"/>
    <sheet name="9.1.3" sheetId="112" r:id="rId108"/>
    <sheet name="9.1.4(A)" sheetId="113" r:id="rId109"/>
    <sheet name="9.1.4(B)" sheetId="114" r:id="rId110"/>
    <sheet name="9.1.4 (C)" sheetId="115" r:id="rId111"/>
    <sheet name="9.1.4 (D)" sheetId="116" r:id="rId112"/>
    <sheet name="9.1.5" sheetId="117" r:id="rId113"/>
    <sheet name="9.1.6" sheetId="118" r:id="rId114"/>
    <sheet name="9.2.1" sheetId="119" r:id="rId115"/>
    <sheet name="9.2.2" sheetId="120" r:id="rId116"/>
    <sheet name="9.2.3" sheetId="121" r:id="rId117"/>
    <sheet name="9.2.4" sheetId="122" r:id="rId118"/>
    <sheet name="9.2.5" sheetId="123" r:id="rId119"/>
    <sheet name="Q10.1.1" sheetId="124" r:id="rId120"/>
    <sheet name="Q10.1.2 " sheetId="125" r:id="rId121"/>
    <sheet name="Q10.2.1.1" sheetId="126" r:id="rId122"/>
    <sheet name="Q10.2.1.2" sheetId="127" r:id="rId123"/>
    <sheet name="Q10.2.2" sheetId="128" r:id="rId124"/>
    <sheet name="Q10.2.3" sheetId="129" r:id="rId125"/>
    <sheet name="Q11.1.1_2019_2018" sheetId="130" r:id="rId126"/>
    <sheet name="Q11.1.1_2017 " sheetId="131" r:id="rId127"/>
    <sheet name="Q11.2.1" sheetId="132" r:id="rId128"/>
    <sheet name="Q11.2.2" sheetId="133" r:id="rId129"/>
    <sheet name="Q11.2.3A" sheetId="134" r:id="rId130"/>
    <sheet name="Q11.2.3B" sheetId="135" r:id="rId131"/>
    <sheet name="Q11.2.4" sheetId="136" r:id="rId132"/>
    <sheet name="Q11.2.5" sheetId="137" r:id="rId133"/>
    <sheet name="Q11.2.6A" sheetId="138" r:id="rId134"/>
    <sheet name="Q11.2.6B" sheetId="139" r:id="rId135"/>
    <sheet name="Q11.2.7A" sheetId="140" r:id="rId136"/>
    <sheet name="Q11.2.7B" sheetId="141" r:id="rId137"/>
    <sheet name="Q11.2.8A" sheetId="142" r:id="rId138"/>
    <sheet name="Q11.2.8B" sheetId="143" r:id="rId139"/>
    <sheet name="Q11.2.9" sheetId="144" r:id="rId140"/>
    <sheet name="Q11.2.10" sheetId="145" r:id="rId141"/>
    <sheet name="Q11.2.11" sheetId="146" r:id="rId142"/>
    <sheet name="Q11.2.12" sheetId="147" r:id="rId143"/>
  </sheets>
  <definedNames>
    <definedName name="_Regression_Int" localSheetId="61" hidden="1">1</definedName>
    <definedName name="_Regression_Int" localSheetId="62" hidden="1">1</definedName>
    <definedName name="_Regression_Int" localSheetId="63" hidden="1">1</definedName>
    <definedName name="_Regression_Int" localSheetId="64" hidden="1">1</definedName>
    <definedName name="_Regression_Int" localSheetId="65" hidden="1">1</definedName>
    <definedName name="_Regression_Int" localSheetId="67" hidden="1">1</definedName>
    <definedName name="_Regression_Int" localSheetId="68" hidden="1">1</definedName>
    <definedName name="_Regression_Int" localSheetId="71" hidden="1">1</definedName>
    <definedName name="_Regression_Int" localSheetId="73" hidden="1">1</definedName>
    <definedName name="_Regression_Int" localSheetId="74" hidden="1">1</definedName>
    <definedName name="_xlnm.Print_Area" localSheetId="5">'2.1.1'!$A$1:$K$24</definedName>
    <definedName name="_xlnm.Print_Area" localSheetId="6">'2.2.1'!$A$1:$K$46</definedName>
    <definedName name="_xlnm.Print_Area" localSheetId="7">'3.1.1AtividadesCulturaisCri'!$A$1:$J$23</definedName>
    <definedName name="_xlnm.Print_Area" localSheetId="8">'3.1.2AtividadesCulturaisCri'!$A$1:$J$28</definedName>
    <definedName name="_xlnm.Print_Area" localSheetId="29">'3.10.1.ActArtisTeatroDança_npes'!$A$1:$J$47</definedName>
    <definedName name="_xlnm.Print_Area" localSheetId="30">'3.10.2ActArtistTeatroDança_Nuts'!$A$1:$J$45</definedName>
    <definedName name="_xlnm.Print_Area" localSheetId="31">'3.10.2B_ActArtistTeatrDanç_Nuts'!$A$1:$J$35</definedName>
    <definedName name="_xlnm.Print_Area" localSheetId="32">'3.11.1BibliotecasMuseus_npes'!$A$1:$J$40</definedName>
    <definedName name="_xlnm.Print_Area" localSheetId="33">'3.11.2_BibliotecasMuseus_Nuts'!$A$1:$J$61</definedName>
    <definedName name="_xlnm.Print_Area" localSheetId="34">'3.12.1 Royalties'!$A$1:$G$51</definedName>
    <definedName name="_xlnm.Print_Area" localSheetId="9">'3.2.1 Impressão e reprod_nps'!$A$1:$J$55</definedName>
    <definedName name="_xlnm.Print_Area" localSheetId="10">'3.2.2 Impress_reprod_Nuts'!$A$1:$J$56</definedName>
    <definedName name="_xlnm.Print_Area" localSheetId="11">'3.2.2 Impress_reprod_Nuts(cont)'!$A$1:$J$48</definedName>
    <definedName name="_xlnm.Print_Area" localSheetId="12">'3.3.1 Fab-Joalh instr_mus (nps)'!$A$1:$J$36</definedName>
    <definedName name="_xlnm.Print_Area" localSheetId="13">'3.3.2 Fab joalh inst_mus (NUTS)'!$A$1:$J$48</definedName>
    <definedName name="_xlnm.Print_Area" localSheetId="14">'3.4.1Comercio_npes'!$A$1:$J$33</definedName>
    <definedName name="_xlnm.Print_Area" localSheetId="15">'3.4.2Comercio_Nuts'!$A$1:$J$48</definedName>
    <definedName name="_xlnm.Print_Area" localSheetId="16">'3.5.1Edição_npes'!$A$1:$J$68</definedName>
    <definedName name="_xlnm.Print_Area" localSheetId="17">'3.5.2A_Edição_Nuts '!$A$1:$J$48</definedName>
    <definedName name="_xlnm.Print_Area" localSheetId="18">'3.5.2B_Edição_Nuts'!$A$1:$J$59</definedName>
    <definedName name="_xlnm.Print_Area" localSheetId="19">'3.6.1_ActCinema_npes'!$A$1:$J$55</definedName>
    <definedName name="_xlnm.Print_Area" localSheetId="20">'3.6.2A_ActCinema_Nuts'!$A$1:$J$52</definedName>
    <definedName name="_xlnm.Print_Area" localSheetId="21">'3.6.2B_ActCinema_Nuts(Cont)'!$A$1:$J$46</definedName>
    <definedName name="_xlnm.Print_Area" localSheetId="22">'3.7.1RadioTelevisão_npes'!$A$1:$J$41</definedName>
    <definedName name="_xlnm.Print_Area" localSheetId="23">'3.7.2.RadioTelevisão_NuTS'!$A$1:$J$56</definedName>
    <definedName name="_xlnm.Print_Area" localSheetId="24">'3.8.1_npes'!$A$1:$J$55</definedName>
    <definedName name="_xlnm.Print_Area" localSheetId="25">'3.8.2A_ArqDesignFoto_NuTS'!$A$1:$J$46</definedName>
    <definedName name="_xlnm.Print_Area" localSheetId="26">'3.8.2B Nuts_Cont'!$A$1:$J$46</definedName>
    <definedName name="_xlnm.Print_Area" localSheetId="28">'3.9.2Ensino_NUTS'!$A$1:$J$25</definedName>
    <definedName name="_xlnm.Print_Area" localSheetId="27">'3.91.Esino_npes'!$A$1:$J$21</definedName>
    <definedName name="_xlnm.Print_Area" localSheetId="35">'4.1'!$A$2:$G$29</definedName>
    <definedName name="_xlnm.Print_Area" localSheetId="36">'4.2'!$A$2:$G$28</definedName>
    <definedName name="_xlnm.Print_Area" localSheetId="37">'4.3'!$A$2:$G$28</definedName>
    <definedName name="_xlnm.Print_Area" localSheetId="38">'4.4'!$A$2:$G$29</definedName>
    <definedName name="_xlnm.Print_Area" localSheetId="39">'4.5'!$A$2:$G$29</definedName>
    <definedName name="_xlnm.Print_Area" localSheetId="40">'4.6'!$A$2:$G$29</definedName>
    <definedName name="_xlnm.Print_Area" localSheetId="41">'5.1.1'!$A$1:$H$29</definedName>
    <definedName name="_xlnm.Print_Area" localSheetId="51">'5.1.10'!$A$1:$J$26</definedName>
    <definedName name="_xlnm.Print_Area" localSheetId="52">'5.1.11(A)'!$A$1:$L$22</definedName>
    <definedName name="_xlnm.Print_Area" localSheetId="53">'5.1.11(B)'!$A$1:$L$23</definedName>
    <definedName name="_xlnm.Print_Area" localSheetId="54">'5.1.12(A)'!$A$1:$G$20</definedName>
    <definedName name="_xlnm.Print_Area" localSheetId="55">'5.1.12(B)'!$A$1:$H$23</definedName>
    <definedName name="_xlnm.Print_Area" localSheetId="56">'5.1.13'!$A$1:$H$22</definedName>
    <definedName name="_xlnm.Print_Area" localSheetId="57">'5.1.14'!$A$1:$F$23</definedName>
    <definedName name="_xlnm.Print_Area" localSheetId="58">'5.1.15'!$A$1:$E$24</definedName>
    <definedName name="_xlnm.Print_Area" localSheetId="59">'5.1.16(A)'!$A$1:$G$20</definedName>
    <definedName name="_xlnm.Print_Area" localSheetId="60">'5.1.16(B)'!$A$1:$G$25</definedName>
    <definedName name="_xlnm.Print_Area" localSheetId="42">'5.1.2'!$A$1:$H$30</definedName>
    <definedName name="_xlnm.Print_Area" localSheetId="43">'5.1.3'!$A$1:$E$24</definedName>
    <definedName name="_xlnm.Print_Area" localSheetId="44">'5.1.4'!$A$1:$D$25</definedName>
    <definedName name="_xlnm.Print_Area" localSheetId="45">'5.1.5'!$A$1:$G$25</definedName>
    <definedName name="_xlnm.Print_Area" localSheetId="46">'5.1.6'!$A$1:$H$28</definedName>
    <definedName name="_xlnm.Print_Area" localSheetId="47">'5.1.7'!$A$1:$G$29</definedName>
    <definedName name="_xlnm.Print_Area" localSheetId="48">'5.1.8(A)'!$A$1:$G$23</definedName>
    <definedName name="_xlnm.Print_Area" localSheetId="49">'5.1.8(B)'!$A$1:$G$23</definedName>
    <definedName name="_xlnm.Print_Area" localSheetId="50">'5.1.9'!$A$1:$K$25</definedName>
    <definedName name="_xlnm.Print_Area" localSheetId="61">'5.2.1'!$A$1:$E$59</definedName>
    <definedName name="_xlnm.Print_Area" localSheetId="62">'5.2.2'!$A$1:$E$63</definedName>
    <definedName name="_xlnm.Print_Area" localSheetId="63">'5.2.3'!$A$1:$G$60</definedName>
    <definedName name="_xlnm.Print_Area" localSheetId="64">'5.2.4'!$A$1:$F$60</definedName>
    <definedName name="_xlnm.Print_Area" localSheetId="65">'5.2.5'!$A$1:$C$25,'5.2.5'!#REF!</definedName>
    <definedName name="_xlnm.Print_Area" localSheetId="67">'5.2.7'!$A$2:$F$38</definedName>
    <definedName name="_xlnm.Print_Area" localSheetId="68">'6.1.1'!$A$1:$G$39</definedName>
    <definedName name="_xlnm.Print_Area" localSheetId="69">'6.1.2A'!$A$1:$G$47</definedName>
    <definedName name="_xlnm.Print_Area" localSheetId="70">'6.1.2B'!$A$1:$G$23</definedName>
    <definedName name="_xlnm.Print_Area" localSheetId="71">'6.1.3'!$A$1:$E$30</definedName>
    <definedName name="_xlnm.Print_Area" localSheetId="72">'6.1.4'!$A$1:$E$41</definedName>
    <definedName name="_xlnm.Print_Area" localSheetId="73">'6.1.5'!$A$1:$E$27</definedName>
    <definedName name="_xlnm.Print_Area" localSheetId="74">'6.1.6'!$A$1:$F$26</definedName>
    <definedName name="_xlnm.Print_Area" localSheetId="75">'7.1.1'!$A$2:$F$25</definedName>
    <definedName name="_xlnm.Print_Area" localSheetId="84">'7.1.10'!$A$2:$C$22</definedName>
    <definedName name="_xlnm.Print_Area" localSheetId="85">'7.1.11'!$A$2:$C$22</definedName>
    <definedName name="_xlnm.Print_Area" localSheetId="86">'7.1.12'!$A$2:$H$22</definedName>
    <definedName name="_xlnm.Print_Area" localSheetId="87">'7.1.12 (CONT)'!$A$2:$H$26</definedName>
    <definedName name="_xlnm.Print_Area" localSheetId="88">'7.1.13(A)'!$A$2:$H$16</definedName>
    <definedName name="_xlnm.Print_Area" localSheetId="89">'7.1.13(B)'!$A$2:$H$21</definedName>
    <definedName name="_xlnm.Print_Area" localSheetId="90">'7.1.14(A)'!$A$2:$J$14</definedName>
    <definedName name="_xlnm.Print_Area" localSheetId="91">'7.1.14(B)'!$A$2:$J$21</definedName>
    <definedName name="_xlnm.Print_Area" localSheetId="92">'7.1.15'!$A$2:$H$25</definedName>
    <definedName name="_xlnm.Print_Area" localSheetId="93">'7.1.16'!$A$2:$H$18</definedName>
    <definedName name="_xlnm.Print_Area" localSheetId="94">'7.1.17'!$A$2:$H$20</definedName>
    <definedName name="_xlnm.Print_Area" localSheetId="95">'7.1.18'!$A$2:$H$27</definedName>
    <definedName name="_xlnm.Print_Area" localSheetId="96">'7.1.19'!$A$2:$H$25</definedName>
    <definedName name="_xlnm.Print_Area" localSheetId="76">'7.1.2'!$A$2:$D$27</definedName>
    <definedName name="_xlnm.Print_Area" localSheetId="97">'7.1.20'!$A$2:$H$19</definedName>
    <definedName name="_xlnm.Print_Area" localSheetId="98">'7.1.21'!$A$2:$G$23</definedName>
    <definedName name="_xlnm.Print_Area" localSheetId="99">'7.1.22'!$A$2:$G$17</definedName>
    <definedName name="_xlnm.Print_Area" localSheetId="77">'7.1.3'!$A$2:$D$21</definedName>
    <definedName name="_xlnm.Print_Area" localSheetId="78">'7.1.4'!$A$2:$G$37</definedName>
    <definedName name="_xlnm.Print_Area" localSheetId="79">'7.1.5'!$A$2:$G$23</definedName>
    <definedName name="_xlnm.Print_Area" localSheetId="80">'7.1.6'!$A$2:$F$26</definedName>
    <definedName name="_xlnm.Print_Area" localSheetId="81">'7.1.7'!$A$2:$F$20</definedName>
    <definedName name="_xlnm.Print_Area" localSheetId="82">'7.1.8'!$A$2:$J$28</definedName>
    <definedName name="_xlnm.Print_Area" localSheetId="83">'7.1.9'!$A$2:$J$21</definedName>
    <definedName name="_xlnm.Print_Area" localSheetId="100">'8.1.1 '!$A$1:$F$58</definedName>
    <definedName name="_xlnm.Print_Area" localSheetId="101">'8.2.1'!$A$1:$H$44</definedName>
    <definedName name="_xlnm.Print_Area" localSheetId="102">'8.2.2'!$A$1:$E$32</definedName>
    <definedName name="_xlnm.Print_Area" localSheetId="103">'8.2.3 '!$A$1:$G$52</definedName>
    <definedName name="_xlnm.Print_Area" localSheetId="104">'8.2.4 '!$A$1:$G$59</definedName>
    <definedName name="_xlnm.Print_Area" localSheetId="105">'9.1.1'!$A$1:$G$41</definedName>
    <definedName name="_xlnm.Print_Area" localSheetId="106">'9.1.2'!$A$1:$G$33</definedName>
    <definedName name="_xlnm.Print_Area" localSheetId="107">'9.1.3'!$A$1:$G$33</definedName>
    <definedName name="_xlnm.Print_Area" localSheetId="110">'9.1.4 (C)'!$A$1:$G$52</definedName>
    <definedName name="_xlnm.Print_Area" localSheetId="111">'9.1.4 (D)'!$A$1:$G$76</definedName>
    <definedName name="_xlnm.Print_Area" localSheetId="108">'9.1.4(A)'!$A$1:$G$65</definedName>
    <definedName name="_xlnm.Print_Area" localSheetId="109">'9.1.4(B)'!$A$1:$G$63</definedName>
    <definedName name="_xlnm.Print_Area" localSheetId="112">'9.1.5'!$A$1:$G$75</definedName>
    <definedName name="_xlnm.Print_Area" localSheetId="113">'9.1.6'!$A$1:$G$73</definedName>
    <definedName name="_xlnm.Print_Area" localSheetId="114">'9.2.1'!$A$1:$E$34</definedName>
    <definedName name="_xlnm.Print_Area" localSheetId="115">'9.2.2'!$A$1:$E$27</definedName>
    <definedName name="_xlnm.Print_Area" localSheetId="116">'9.2.3'!$A$1:$J$26</definedName>
    <definedName name="_xlnm.Print_Area" localSheetId="117">'9.2.4'!$A$1:$E$24</definedName>
    <definedName name="_xlnm.Print_Area" localSheetId="118">'9.2.5'!$A$1:$E$28</definedName>
    <definedName name="_xlnm.Print_Area" localSheetId="119">Q10.1.1!$A$1:$E$56</definedName>
    <definedName name="_xlnm.Print_Area" localSheetId="120">'Q10.1.2 '!$A$1:$K$24</definedName>
    <definedName name="_xlnm.Print_Area" localSheetId="121">Q10.2.1.1!$A$1:$E$25</definedName>
    <definedName name="_xlnm.Print_Area" localSheetId="122">Q10.2.1.2!$A$1:$E$25</definedName>
    <definedName name="_xlnm.Print_Area" localSheetId="123">Q10.2.2!$A$1:$E$25</definedName>
    <definedName name="_xlnm.Print_Area" localSheetId="124">Q10.2.3!$A$1:$E$25</definedName>
    <definedName name="_xlnm.Print_Area" localSheetId="126">'Q11.1.1_2017 '!$A$1:$E$31</definedName>
    <definedName name="_xlnm.Print_Area" localSheetId="125">Q11.1.1_2019_2018!$A$1:$F$32</definedName>
    <definedName name="_xlnm.Print_Area" localSheetId="127">Q11.2.1!$A$1:$G$51</definedName>
    <definedName name="_xlnm.Print_Area" localSheetId="140">Q11.2.10!$A$1:$F$40</definedName>
    <definedName name="_xlnm.Print_Area" localSheetId="141">Q11.2.11!$A$1:$F$49</definedName>
    <definedName name="_xlnm.Print_Area" localSheetId="142">Q11.2.12!$A$1:$F$49</definedName>
    <definedName name="_xlnm.Print_Area" localSheetId="128">Q11.2.2!$A$1:$L$45</definedName>
    <definedName name="_xlnm.Print_Area" localSheetId="129">Q11.2.3A!$A$1:$F$43</definedName>
    <definedName name="_xlnm.Print_Area" localSheetId="130">Q11.2.3B!$A$1:$F$41</definedName>
    <definedName name="_xlnm.Print_Area" localSheetId="131">Q11.2.4!$A$1:$F$49</definedName>
    <definedName name="_xlnm.Print_Area" localSheetId="132">Q11.2.5!$A$1:$F$47</definedName>
    <definedName name="_xlnm.Print_Area" localSheetId="133">Q11.2.6A!$A$1:$F$37</definedName>
    <definedName name="_xlnm.Print_Area" localSheetId="134">Q11.2.6B!$A$1:$F$36</definedName>
    <definedName name="_xlnm.Print_Area" localSheetId="135">Q11.2.7A!$A$1:$F$48</definedName>
    <definedName name="_xlnm.Print_Area" localSheetId="136">Q11.2.7B!$A$1:$F$43</definedName>
    <definedName name="_xlnm.Print_Area" localSheetId="137">Q11.2.8A!$A$1:$F$38</definedName>
    <definedName name="_xlnm.Print_Area" localSheetId="138">Q11.2.8B!$A$1:$F$37</definedName>
    <definedName name="_xlnm.Print_Area" localSheetId="139">Q11.2.9!$A$1:$F$49</definedName>
    <definedName name="_xlnm.Print_Area" localSheetId="2">QuadroResumo_continuação1!$A$1:$H$210</definedName>
    <definedName name="_xlnm.Print_Area" localSheetId="3">QuadroResumo_continuação2!$A$1:$G$98</definedName>
    <definedName name="_xlnm.Print_Area" localSheetId="4">QuadroResumo_continuação3!$A$1:$G$93</definedName>
    <definedName name="_xlnm.Print_Area" localSheetId="1">'QuadroResumo_Dados Gerais'!$A$1:$H$78</definedName>
    <definedName name="Print_Area_MI" localSheetId="6">#REF!</definedName>
    <definedName name="Print_Area_MI" localSheetId="40">#REF!</definedName>
    <definedName name="Print_Area_MI" localSheetId="62">'5.2.2'!$A$1:$B$16</definedName>
    <definedName name="Print_Area_MI" localSheetId="63">'5.2.3'!$A$1:$B$16</definedName>
    <definedName name="Print_Area_MI" localSheetId="64">'5.2.4'!$A$1:$B$16</definedName>
    <definedName name="Print_Area_MI" localSheetId="65">'5.2.5'!$B$1:$C$22</definedName>
    <definedName name="Print_Area_MI" localSheetId="67">'5.2.7'!$B$1:$C$36</definedName>
    <definedName name="Print_Area_MI" localSheetId="69">#REF!</definedName>
    <definedName name="Print_Area_MI" localSheetId="70">#REF!</definedName>
    <definedName name="Print_Area_MI" localSheetId="71">'6.1.3'!$A$1:$E$27</definedName>
    <definedName name="Print_Area_MI" localSheetId="72">#REF!</definedName>
    <definedName name="Print_Area_MI" localSheetId="73">'6.1.5'!$A$1:$E$24</definedName>
    <definedName name="Print_Area_MI" localSheetId="74">'6.1.6'!$A$1:$F$27</definedName>
    <definedName name="Print_Area_MI" localSheetId="85">#REF!</definedName>
    <definedName name="Print_Area_MI">#REF!</definedName>
    <definedName name="_xlnm.Print_Titles" localSheetId="1">'QuadroResumo_Dados Gerais'!$1:$3</definedName>
  </definedNames>
  <calcPr calcId="145621"/>
</workbook>
</file>

<file path=xl/calcChain.xml><?xml version="1.0" encoding="utf-8"?>
<calcChain xmlns="http://schemas.openxmlformats.org/spreadsheetml/2006/main">
  <c r="H130" i="149" l="1"/>
  <c r="G130" i="149"/>
  <c r="F130" i="149"/>
  <c r="E130" i="149"/>
  <c r="C130" i="149"/>
  <c r="H89" i="149"/>
  <c r="G89" i="149"/>
  <c r="F89" i="149"/>
  <c r="E89" i="149"/>
  <c r="H48" i="149"/>
  <c r="G48" i="149"/>
  <c r="F48" i="149"/>
  <c r="E48" i="149"/>
  <c r="C48" i="149"/>
  <c r="H6" i="149"/>
  <c r="G6" i="149"/>
  <c r="F6" i="149"/>
  <c r="E6" i="149"/>
  <c r="C6" i="149"/>
  <c r="C62" i="148"/>
  <c r="C44" i="147" l="1"/>
  <c r="B44" i="147" s="1"/>
  <c r="C43" i="147"/>
  <c r="B43" i="147" s="1"/>
  <c r="C42" i="147"/>
  <c r="B42" i="147" s="1"/>
  <c r="B41" i="147" s="1"/>
  <c r="F41" i="147"/>
  <c r="E41" i="147"/>
  <c r="D41" i="147"/>
  <c r="C40" i="147"/>
  <c r="B40" i="147"/>
  <c r="C39" i="147"/>
  <c r="B39" i="147"/>
  <c r="C38" i="147"/>
  <c r="B38" i="147"/>
  <c r="B37" i="147" s="1"/>
  <c r="F37" i="147"/>
  <c r="E37" i="147"/>
  <c r="D37" i="147"/>
  <c r="C37" i="147"/>
  <c r="C36" i="147"/>
  <c r="B36" i="147" s="1"/>
  <c r="C35" i="147"/>
  <c r="B35" i="147" s="1"/>
  <c r="C34" i="147"/>
  <c r="B34" i="147" s="1"/>
  <c r="B33" i="147" s="1"/>
  <c r="F33" i="147"/>
  <c r="E33" i="147"/>
  <c r="D33" i="147"/>
  <c r="C32" i="147"/>
  <c r="B32" i="147"/>
  <c r="C31" i="147"/>
  <c r="B31" i="147"/>
  <c r="C30" i="147"/>
  <c r="B30" i="147" s="1"/>
  <c r="B29" i="147" s="1"/>
  <c r="F29" i="147"/>
  <c r="E29" i="147"/>
  <c r="D29" i="147"/>
  <c r="C29" i="147"/>
  <c r="C28" i="147"/>
  <c r="B28" i="147" s="1"/>
  <c r="C27" i="147"/>
  <c r="B27" i="147" s="1"/>
  <c r="C26" i="147"/>
  <c r="B26" i="147" s="1"/>
  <c r="F25" i="147"/>
  <c r="E25" i="147"/>
  <c r="D25" i="147"/>
  <c r="C25" i="147"/>
  <c r="C24" i="147"/>
  <c r="B24" i="147"/>
  <c r="C23" i="147"/>
  <c r="B23" i="147"/>
  <c r="C22" i="147"/>
  <c r="B22" i="147"/>
  <c r="F21" i="147"/>
  <c r="E21" i="147"/>
  <c r="D21" i="147"/>
  <c r="C21" i="147"/>
  <c r="B21" i="147"/>
  <c r="C20" i="147"/>
  <c r="B20" i="147" s="1"/>
  <c r="C19" i="147"/>
  <c r="B19" i="147" s="1"/>
  <c r="C18" i="147"/>
  <c r="B18" i="147" s="1"/>
  <c r="B17" i="147" s="1"/>
  <c r="F17" i="147"/>
  <c r="E17" i="147"/>
  <c r="D17" i="147"/>
  <c r="C17" i="147"/>
  <c r="C16" i="147"/>
  <c r="B16" i="147"/>
  <c r="C15" i="147"/>
  <c r="B15" i="147"/>
  <c r="C14" i="147"/>
  <c r="B14" i="147"/>
  <c r="F13" i="147"/>
  <c r="E13" i="147"/>
  <c r="D13" i="147"/>
  <c r="C13" i="147"/>
  <c r="B13" i="147"/>
  <c r="C11" i="147"/>
  <c r="B11" i="147" s="1"/>
  <c r="C10" i="147"/>
  <c r="B10" i="147" s="1"/>
  <c r="C9" i="147"/>
  <c r="B9" i="147" s="1"/>
  <c r="B8" i="147" s="1"/>
  <c r="F8" i="147"/>
  <c r="E8" i="147"/>
  <c r="D8" i="147"/>
  <c r="C8" i="147"/>
  <c r="C43" i="146"/>
  <c r="B43" i="146" s="1"/>
  <c r="C42" i="146"/>
  <c r="B42" i="146" s="1"/>
  <c r="B41" i="146" s="1"/>
  <c r="F41" i="146"/>
  <c r="E41" i="146"/>
  <c r="D41" i="146"/>
  <c r="C41" i="146"/>
  <c r="C39" i="146"/>
  <c r="B39" i="146" s="1"/>
  <c r="C38" i="146"/>
  <c r="B38" i="146" s="1"/>
  <c r="B37" i="146" s="1"/>
  <c r="F37" i="146"/>
  <c r="E37" i="146"/>
  <c r="D37" i="146"/>
  <c r="C37" i="146"/>
  <c r="C35" i="146"/>
  <c r="B35" i="146" s="1"/>
  <c r="C34" i="146"/>
  <c r="B34" i="146" s="1"/>
  <c r="B33" i="146" s="1"/>
  <c r="F33" i="146"/>
  <c r="E33" i="146"/>
  <c r="D33" i="146"/>
  <c r="C33" i="146"/>
  <c r="C31" i="146"/>
  <c r="B31" i="146" s="1"/>
  <c r="C30" i="146"/>
  <c r="B30" i="146" s="1"/>
  <c r="B29" i="146" s="1"/>
  <c r="F29" i="146"/>
  <c r="E29" i="146"/>
  <c r="D29" i="146"/>
  <c r="C29" i="146"/>
  <c r="C27" i="146"/>
  <c r="B27" i="146" s="1"/>
  <c r="C26" i="146"/>
  <c r="B26" i="146" s="1"/>
  <c r="B25" i="146" s="1"/>
  <c r="F25" i="146"/>
  <c r="E25" i="146"/>
  <c r="D25" i="146"/>
  <c r="C25" i="146"/>
  <c r="C23" i="146"/>
  <c r="B23" i="146" s="1"/>
  <c r="C22" i="146"/>
  <c r="B22" i="146" s="1"/>
  <c r="B21" i="146" s="1"/>
  <c r="F21" i="146"/>
  <c r="E21" i="146"/>
  <c r="D21" i="146"/>
  <c r="C21" i="146"/>
  <c r="C19" i="146"/>
  <c r="B19" i="146" s="1"/>
  <c r="B17" i="146" s="1"/>
  <c r="C18" i="146"/>
  <c r="B18" i="146"/>
  <c r="F17" i="146"/>
  <c r="E17" i="146"/>
  <c r="D17" i="146"/>
  <c r="C17" i="146"/>
  <c r="C15" i="146"/>
  <c r="B15" i="146" s="1"/>
  <c r="C14" i="146"/>
  <c r="B14" i="146" s="1"/>
  <c r="F13" i="146"/>
  <c r="E13" i="146"/>
  <c r="D13" i="146"/>
  <c r="C13" i="146"/>
  <c r="C11" i="146"/>
  <c r="B11" i="146"/>
  <c r="C10" i="146"/>
  <c r="B10" i="146"/>
  <c r="F9" i="146"/>
  <c r="E9" i="146"/>
  <c r="D9" i="146"/>
  <c r="C9" i="146"/>
  <c r="B9" i="146"/>
  <c r="C34" i="145"/>
  <c r="B34" i="145" s="1"/>
  <c r="C33" i="145"/>
  <c r="B33" i="145" s="1"/>
  <c r="B32" i="145" s="1"/>
  <c r="F32" i="145"/>
  <c r="E32" i="145"/>
  <c r="D32" i="145"/>
  <c r="C32" i="145"/>
  <c r="C31" i="145"/>
  <c r="B31" i="145" s="1"/>
  <c r="C30" i="145"/>
  <c r="B30" i="145" s="1"/>
  <c r="B29" i="145" s="1"/>
  <c r="F29" i="145"/>
  <c r="E29" i="145"/>
  <c r="D29" i="145"/>
  <c r="C29" i="145" s="1"/>
  <c r="C28" i="145"/>
  <c r="B28" i="145"/>
  <c r="C27" i="145"/>
  <c r="B27" i="145"/>
  <c r="F26" i="145"/>
  <c r="E26" i="145"/>
  <c r="D26" i="145"/>
  <c r="C26" i="145"/>
  <c r="B26" i="145"/>
  <c r="C25" i="145"/>
  <c r="B25" i="145" s="1"/>
  <c r="C24" i="145"/>
  <c r="B24" i="145" s="1"/>
  <c r="B23" i="145" s="1"/>
  <c r="F23" i="145"/>
  <c r="E23" i="145"/>
  <c r="D23" i="145"/>
  <c r="C23" i="145" s="1"/>
  <c r="C22" i="145"/>
  <c r="B22" i="145"/>
  <c r="C21" i="145"/>
  <c r="B21" i="145"/>
  <c r="F20" i="145"/>
  <c r="E20" i="145"/>
  <c r="D20" i="145"/>
  <c r="C20" i="145"/>
  <c r="B20" i="145"/>
  <c r="C19" i="145"/>
  <c r="B19" i="145" s="1"/>
  <c r="C18" i="145"/>
  <c r="B18" i="145" s="1"/>
  <c r="B17" i="145" s="1"/>
  <c r="F17" i="145"/>
  <c r="E17" i="145"/>
  <c r="D17" i="145"/>
  <c r="C17" i="145" s="1"/>
  <c r="C16" i="145"/>
  <c r="B16" i="145" s="1"/>
  <c r="C15" i="145"/>
  <c r="B15" i="145" s="1"/>
  <c r="F14" i="145"/>
  <c r="E14" i="145"/>
  <c r="D14" i="145"/>
  <c r="C14" i="145" s="1"/>
  <c r="C13" i="145"/>
  <c r="B13" i="145" s="1"/>
  <c r="C12" i="145"/>
  <c r="B12" i="145" s="1"/>
  <c r="B11" i="145" s="1"/>
  <c r="F11" i="145"/>
  <c r="E11" i="145"/>
  <c r="D11" i="145"/>
  <c r="C11" i="145"/>
  <c r="C10" i="145"/>
  <c r="B10" i="145" s="1"/>
  <c r="C9" i="145"/>
  <c r="B9" i="145" s="1"/>
  <c r="B8" i="145" s="1"/>
  <c r="F8" i="145"/>
  <c r="E8" i="145"/>
  <c r="D8" i="145"/>
  <c r="C8" i="145"/>
  <c r="C43" i="144"/>
  <c r="B43" i="144" s="1"/>
  <c r="C42" i="144"/>
  <c r="B42" i="144" s="1"/>
  <c r="B41" i="144" s="1"/>
  <c r="F41" i="144"/>
  <c r="E41" i="144"/>
  <c r="D41" i="144"/>
  <c r="C41" i="144"/>
  <c r="C39" i="144"/>
  <c r="B39" i="144" s="1"/>
  <c r="C38" i="144"/>
  <c r="B38" i="144" s="1"/>
  <c r="B37" i="144" s="1"/>
  <c r="F37" i="144"/>
  <c r="E37" i="144"/>
  <c r="D37" i="144"/>
  <c r="C37" i="144"/>
  <c r="C35" i="144"/>
  <c r="B35" i="144" s="1"/>
  <c r="C34" i="144"/>
  <c r="B34" i="144" s="1"/>
  <c r="B33" i="144" s="1"/>
  <c r="F33" i="144"/>
  <c r="E33" i="144"/>
  <c r="D33" i="144"/>
  <c r="C33" i="144"/>
  <c r="C31" i="144"/>
  <c r="B31" i="144" s="1"/>
  <c r="C30" i="144"/>
  <c r="B30" i="144" s="1"/>
  <c r="B29" i="144" s="1"/>
  <c r="F29" i="144"/>
  <c r="E29" i="144"/>
  <c r="D29" i="144"/>
  <c r="C29" i="144"/>
  <c r="C27" i="144"/>
  <c r="B27" i="144" s="1"/>
  <c r="C26" i="144"/>
  <c r="B26" i="144" s="1"/>
  <c r="B25" i="144" s="1"/>
  <c r="F25" i="144"/>
  <c r="E25" i="144"/>
  <c r="D25" i="144"/>
  <c r="C25" i="144"/>
  <c r="C23" i="144"/>
  <c r="B23" i="144" s="1"/>
  <c r="C22" i="144"/>
  <c r="B22" i="144" s="1"/>
  <c r="B21" i="144" s="1"/>
  <c r="F21" i="144"/>
  <c r="E21" i="144"/>
  <c r="D21" i="144"/>
  <c r="C21" i="144"/>
  <c r="C19" i="144"/>
  <c r="B19" i="144" s="1"/>
  <c r="C18" i="144"/>
  <c r="B18" i="144" s="1"/>
  <c r="B17" i="144" s="1"/>
  <c r="F17" i="144"/>
  <c r="E17" i="144"/>
  <c r="D17" i="144"/>
  <c r="C17" i="144"/>
  <c r="C15" i="144"/>
  <c r="B15" i="144" s="1"/>
  <c r="C14" i="144"/>
  <c r="B14" i="144" s="1"/>
  <c r="B13" i="144" s="1"/>
  <c r="F13" i="144"/>
  <c r="E13" i="144"/>
  <c r="D13" i="144"/>
  <c r="C13" i="144"/>
  <c r="C11" i="144"/>
  <c r="B11" i="144" s="1"/>
  <c r="C10" i="144"/>
  <c r="B10" i="144" s="1"/>
  <c r="B9" i="144" s="1"/>
  <c r="F9" i="144"/>
  <c r="E9" i="144"/>
  <c r="D9" i="144"/>
  <c r="C9" i="144"/>
  <c r="C31" i="143"/>
  <c r="B31" i="143" s="1"/>
  <c r="C30" i="143"/>
  <c r="B30" i="143" s="1"/>
  <c r="C29" i="143"/>
  <c r="B29" i="143" s="1"/>
  <c r="C28" i="143"/>
  <c r="B28" i="143" s="1"/>
  <c r="B27" i="143" s="1"/>
  <c r="F27" i="143"/>
  <c r="E27" i="143"/>
  <c r="D27" i="143"/>
  <c r="C27" i="143"/>
  <c r="C25" i="143"/>
  <c r="B25" i="143"/>
  <c r="C24" i="143"/>
  <c r="B24" i="143"/>
  <c r="C23" i="143"/>
  <c r="B23" i="143"/>
  <c r="C22" i="143"/>
  <c r="B22" i="143"/>
  <c r="F21" i="143"/>
  <c r="E21" i="143"/>
  <c r="D21" i="143"/>
  <c r="C21" i="143"/>
  <c r="B21" i="143"/>
  <c r="C19" i="143"/>
  <c r="B19" i="143" s="1"/>
  <c r="C18" i="143"/>
  <c r="B18" i="143" s="1"/>
  <c r="C17" i="143"/>
  <c r="B17" i="143" s="1"/>
  <c r="C16" i="143"/>
  <c r="B16" i="143" s="1"/>
  <c r="F15" i="143"/>
  <c r="E15" i="143"/>
  <c r="D15" i="143"/>
  <c r="C15" i="143"/>
  <c r="C13" i="143"/>
  <c r="B13" i="143"/>
  <c r="C12" i="143"/>
  <c r="B12" i="143"/>
  <c r="C11" i="143"/>
  <c r="B11" i="143"/>
  <c r="C10" i="143"/>
  <c r="B10" i="143"/>
  <c r="F9" i="143"/>
  <c r="E9" i="143"/>
  <c r="D9" i="143"/>
  <c r="C9" i="143"/>
  <c r="B9" i="143"/>
  <c r="C37" i="142"/>
  <c r="B37" i="142" s="1"/>
  <c r="C36" i="142"/>
  <c r="B36" i="142" s="1"/>
  <c r="B33" i="142" s="1"/>
  <c r="C35" i="142"/>
  <c r="B35" i="142"/>
  <c r="C34" i="142"/>
  <c r="B34" i="142"/>
  <c r="F33" i="142"/>
  <c r="E33" i="142"/>
  <c r="D33" i="142"/>
  <c r="C33" i="142"/>
  <c r="C29" i="142"/>
  <c r="B29" i="142" s="1"/>
  <c r="C28" i="142"/>
  <c r="B28" i="142" s="1"/>
  <c r="B27" i="142" s="1"/>
  <c r="E27" i="142"/>
  <c r="D27" i="142"/>
  <c r="C27" i="142"/>
  <c r="C25" i="142"/>
  <c r="B25" i="142" s="1"/>
  <c r="C24" i="142"/>
  <c r="B24" i="142" s="1"/>
  <c r="C23" i="142"/>
  <c r="B23" i="142" s="1"/>
  <c r="C22" i="142"/>
  <c r="B22" i="142" s="1"/>
  <c r="F21" i="142"/>
  <c r="E21" i="142"/>
  <c r="D21" i="142"/>
  <c r="C21" i="142"/>
  <c r="C19" i="142"/>
  <c r="B19" i="142" s="1"/>
  <c r="C18" i="142"/>
  <c r="B18" i="142" s="1"/>
  <c r="C17" i="142"/>
  <c r="B17" i="142" s="1"/>
  <c r="C16" i="142"/>
  <c r="B16" i="142" s="1"/>
  <c r="F15" i="142"/>
  <c r="E15" i="142"/>
  <c r="D15" i="142"/>
  <c r="C15" i="142"/>
  <c r="C13" i="142"/>
  <c r="B13" i="142"/>
  <c r="C12" i="142"/>
  <c r="B12" i="142"/>
  <c r="C11" i="142"/>
  <c r="B11" i="142"/>
  <c r="C10" i="142"/>
  <c r="B10" i="142"/>
  <c r="F9" i="142"/>
  <c r="E9" i="142"/>
  <c r="D9" i="142"/>
  <c r="C9" i="142"/>
  <c r="B9" i="142"/>
  <c r="C39" i="141"/>
  <c r="B39" i="141" s="1"/>
  <c r="C37" i="141"/>
  <c r="B37" i="141" s="1"/>
  <c r="C35" i="141"/>
  <c r="B35" i="141" s="1"/>
  <c r="C34" i="141"/>
  <c r="B34" i="141" s="1"/>
  <c r="C33" i="141"/>
  <c r="B33" i="141" s="1"/>
  <c r="C31" i="141"/>
  <c r="B31" i="141" s="1"/>
  <c r="C30" i="141"/>
  <c r="B30" i="141" s="1"/>
  <c r="C29" i="141"/>
  <c r="B29" i="141" s="1"/>
  <c r="C28" i="141"/>
  <c r="B28" i="141" s="1"/>
  <c r="C27" i="141"/>
  <c r="B27" i="141" s="1"/>
  <c r="C26" i="141"/>
  <c r="B26" i="141" s="1"/>
  <c r="C25" i="141"/>
  <c r="B25" i="141" s="1"/>
  <c r="B24" i="141" s="1"/>
  <c r="F24" i="141"/>
  <c r="E24" i="141"/>
  <c r="D24" i="141"/>
  <c r="C24" i="141"/>
  <c r="C23" i="141"/>
  <c r="B23" i="141" s="1"/>
  <c r="C22" i="141"/>
  <c r="B22" i="141" s="1"/>
  <c r="C21" i="141"/>
  <c r="B21" i="141" s="1"/>
  <c r="C20" i="141"/>
  <c r="B20" i="141" s="1"/>
  <c r="C19" i="141"/>
  <c r="B19" i="141" s="1"/>
  <c r="C18" i="141"/>
  <c r="B18" i="141" s="1"/>
  <c r="C17" i="141"/>
  <c r="B17" i="141" s="1"/>
  <c r="F16" i="141"/>
  <c r="E16" i="141"/>
  <c r="D16" i="141"/>
  <c r="C16" i="141"/>
  <c r="C15" i="141"/>
  <c r="B15" i="141" s="1"/>
  <c r="C14" i="141"/>
  <c r="B14" i="141" s="1"/>
  <c r="C13" i="141"/>
  <c r="B13" i="141"/>
  <c r="C12" i="141"/>
  <c r="B12" i="141" s="1"/>
  <c r="C11" i="141"/>
  <c r="B11" i="141" s="1"/>
  <c r="C10" i="141"/>
  <c r="B10" i="141" s="1"/>
  <c r="C9" i="141"/>
  <c r="B9" i="141" s="1"/>
  <c r="F8" i="141"/>
  <c r="E8" i="141"/>
  <c r="D8" i="141"/>
  <c r="C47" i="140"/>
  <c r="B47" i="140"/>
  <c r="C46" i="140"/>
  <c r="B46" i="140"/>
  <c r="C44" i="140"/>
  <c r="B44" i="140"/>
  <c r="C43" i="140"/>
  <c r="B43" i="140"/>
  <c r="C42" i="140"/>
  <c r="B42" i="140"/>
  <c r="C41" i="140"/>
  <c r="B41" i="140"/>
  <c r="E40" i="140"/>
  <c r="D40" i="140"/>
  <c r="C40" i="140"/>
  <c r="B40" i="140"/>
  <c r="C39" i="140"/>
  <c r="B39" i="140"/>
  <c r="C38" i="140"/>
  <c r="B38" i="140"/>
  <c r="C37" i="140"/>
  <c r="B37" i="140"/>
  <c r="C36" i="140"/>
  <c r="B36" i="140"/>
  <c r="C35" i="140"/>
  <c r="B35" i="140"/>
  <c r="C34" i="140"/>
  <c r="B34" i="140"/>
  <c r="C33" i="140"/>
  <c r="B33" i="140"/>
  <c r="B32" i="140" s="1"/>
  <c r="F32" i="140"/>
  <c r="E32" i="140"/>
  <c r="D32" i="140"/>
  <c r="C32" i="140"/>
  <c r="C31" i="140"/>
  <c r="B31" i="140" s="1"/>
  <c r="C30" i="140"/>
  <c r="B30" i="140" s="1"/>
  <c r="C29" i="140"/>
  <c r="B29" i="140" s="1"/>
  <c r="C28" i="140"/>
  <c r="B28" i="140" s="1"/>
  <c r="C27" i="140"/>
  <c r="B27" i="140" s="1"/>
  <c r="C26" i="140"/>
  <c r="B26" i="140" s="1"/>
  <c r="C25" i="140"/>
  <c r="B25" i="140" s="1"/>
  <c r="F24" i="140"/>
  <c r="E24" i="140"/>
  <c r="D24" i="140"/>
  <c r="C23" i="140"/>
  <c r="B23" i="140"/>
  <c r="C22" i="140"/>
  <c r="B22" i="140"/>
  <c r="C21" i="140"/>
  <c r="B21" i="140"/>
  <c r="C20" i="140"/>
  <c r="B20" i="140"/>
  <c r="C19" i="140"/>
  <c r="B19" i="140"/>
  <c r="C18" i="140"/>
  <c r="B18" i="140"/>
  <c r="C17" i="140"/>
  <c r="B17" i="140"/>
  <c r="B16" i="140" s="1"/>
  <c r="F16" i="140"/>
  <c r="E16" i="140"/>
  <c r="D16" i="140"/>
  <c r="C16" i="140"/>
  <c r="C15" i="140"/>
  <c r="B15" i="140" s="1"/>
  <c r="C14" i="140"/>
  <c r="B14" i="140" s="1"/>
  <c r="C13" i="140"/>
  <c r="B13" i="140" s="1"/>
  <c r="C12" i="140"/>
  <c r="B12" i="140" s="1"/>
  <c r="C11" i="140"/>
  <c r="B11" i="140" s="1"/>
  <c r="C10" i="140"/>
  <c r="B10" i="140" s="1"/>
  <c r="C9" i="140"/>
  <c r="B9" i="140" s="1"/>
  <c r="F8" i="140"/>
  <c r="E8" i="140"/>
  <c r="D8" i="140"/>
  <c r="C8" i="140"/>
  <c r="C31" i="139"/>
  <c r="B31" i="139" s="1"/>
  <c r="C30" i="139"/>
  <c r="B30" i="139" s="1"/>
  <c r="C29" i="139"/>
  <c r="B29" i="139"/>
  <c r="C28" i="139"/>
  <c r="B28" i="139"/>
  <c r="F27" i="139"/>
  <c r="E27" i="139"/>
  <c r="D27" i="139"/>
  <c r="C27" i="139"/>
  <c r="C25" i="139"/>
  <c r="B25" i="139" s="1"/>
  <c r="C23" i="139"/>
  <c r="B23" i="139" s="1"/>
  <c r="C22" i="139"/>
  <c r="B22" i="139" s="1"/>
  <c r="F21" i="139"/>
  <c r="D21" i="139"/>
  <c r="C19" i="139"/>
  <c r="B19" i="139" s="1"/>
  <c r="C18" i="139"/>
  <c r="B18" i="139" s="1"/>
  <c r="C17" i="139"/>
  <c r="B17" i="139" s="1"/>
  <c r="C16" i="139"/>
  <c r="B16" i="139" s="1"/>
  <c r="B15" i="139" s="1"/>
  <c r="F15" i="139"/>
  <c r="E15" i="139"/>
  <c r="D15" i="139"/>
  <c r="C15" i="139"/>
  <c r="C13" i="139"/>
  <c r="B13" i="139"/>
  <c r="C12" i="139"/>
  <c r="B12" i="139"/>
  <c r="C11" i="139"/>
  <c r="B11" i="139" s="1"/>
  <c r="C10" i="139"/>
  <c r="B10" i="139" s="1"/>
  <c r="B9" i="139" s="1"/>
  <c r="F9" i="139"/>
  <c r="E9" i="139"/>
  <c r="D9" i="139"/>
  <c r="C9" i="139"/>
  <c r="C36" i="138"/>
  <c r="B36" i="138" s="1"/>
  <c r="C35" i="138"/>
  <c r="B35" i="138" s="1"/>
  <c r="C34" i="138"/>
  <c r="B34" i="138" s="1"/>
  <c r="C33" i="138"/>
  <c r="B33" i="138" s="1"/>
  <c r="B32" i="138" s="1"/>
  <c r="F32" i="138"/>
  <c r="E32" i="138"/>
  <c r="D32" i="138"/>
  <c r="C32" i="138"/>
  <c r="C29" i="138"/>
  <c r="B29" i="138" s="1"/>
  <c r="C28" i="138"/>
  <c r="B28" i="138" s="1"/>
  <c r="C27" i="138"/>
  <c r="B27" i="138" s="1"/>
  <c r="E26" i="138"/>
  <c r="D26" i="138"/>
  <c r="C26" i="138"/>
  <c r="C24" i="138"/>
  <c r="B24" i="138" s="1"/>
  <c r="C23" i="138"/>
  <c r="B23" i="138" s="1"/>
  <c r="C22" i="138"/>
  <c r="B22" i="138" s="1"/>
  <c r="C21" i="138"/>
  <c r="B21" i="138" s="1"/>
  <c r="B20" i="138" s="1"/>
  <c r="F20" i="138"/>
  <c r="E20" i="138"/>
  <c r="D20" i="138"/>
  <c r="C20" i="138"/>
  <c r="C17" i="138"/>
  <c r="B17" i="138"/>
  <c r="C16" i="138"/>
  <c r="B16" i="138" s="1"/>
  <c r="C15" i="138"/>
  <c r="B15" i="138" s="1"/>
  <c r="B14" i="138" s="1"/>
  <c r="E14" i="138"/>
  <c r="D14" i="138"/>
  <c r="C14" i="138"/>
  <c r="C11" i="138"/>
  <c r="B11" i="138" s="1"/>
  <c r="C10" i="138"/>
  <c r="B10" i="138" s="1"/>
  <c r="C9" i="138"/>
  <c r="B9" i="138" s="1"/>
  <c r="B8" i="138" s="1"/>
  <c r="E8" i="138"/>
  <c r="D8" i="138"/>
  <c r="C8" i="138"/>
  <c r="C43" i="137"/>
  <c r="B43" i="137" s="1"/>
  <c r="C42" i="137"/>
  <c r="B42" i="137" s="1"/>
  <c r="C41" i="137"/>
  <c r="B41" i="137"/>
  <c r="F40" i="137"/>
  <c r="E40" i="137"/>
  <c r="D40" i="137"/>
  <c r="C40" i="137"/>
  <c r="C39" i="137"/>
  <c r="B39" i="137" s="1"/>
  <c r="C38" i="137"/>
  <c r="B38" i="137" s="1"/>
  <c r="C37" i="137"/>
  <c r="B37" i="137" s="1"/>
  <c r="B36" i="137" s="1"/>
  <c r="F36" i="137"/>
  <c r="E36" i="137"/>
  <c r="D36" i="137"/>
  <c r="C36" i="137"/>
  <c r="C35" i="137"/>
  <c r="B35" i="137"/>
  <c r="C34" i="137"/>
  <c r="B34" i="137"/>
  <c r="C33" i="137"/>
  <c r="B33" i="137"/>
  <c r="F32" i="137"/>
  <c r="E32" i="137"/>
  <c r="D32" i="137"/>
  <c r="C32" i="137"/>
  <c r="B32" i="137"/>
  <c r="C31" i="137"/>
  <c r="B31" i="137" s="1"/>
  <c r="C30" i="137"/>
  <c r="B30" i="137" s="1"/>
  <c r="C29" i="137"/>
  <c r="B29" i="137" s="1"/>
  <c r="B28" i="137" s="1"/>
  <c r="F28" i="137"/>
  <c r="E28" i="137"/>
  <c r="D28" i="137"/>
  <c r="C28" i="137"/>
  <c r="C27" i="137"/>
  <c r="B27" i="137" s="1"/>
  <c r="C25" i="137"/>
  <c r="B25" i="137" s="1"/>
  <c r="B24" i="137" s="1"/>
  <c r="F24" i="137"/>
  <c r="E24" i="137"/>
  <c r="D24" i="137"/>
  <c r="C24" i="137"/>
  <c r="C23" i="137"/>
  <c r="B23" i="137"/>
  <c r="C22" i="137"/>
  <c r="B22" i="137"/>
  <c r="C21" i="137"/>
  <c r="B21" i="137"/>
  <c r="F20" i="137"/>
  <c r="E20" i="137"/>
  <c r="D20" i="137"/>
  <c r="C20" i="137"/>
  <c r="B20" i="137"/>
  <c r="C19" i="137"/>
  <c r="B19" i="137" s="1"/>
  <c r="C18" i="137"/>
  <c r="B18" i="137" s="1"/>
  <c r="C17" i="137"/>
  <c r="B17" i="137"/>
  <c r="F16" i="137"/>
  <c r="E16" i="137"/>
  <c r="D16" i="137"/>
  <c r="C16" i="137"/>
  <c r="C15" i="137"/>
  <c r="B15" i="137" s="1"/>
  <c r="C14" i="137"/>
  <c r="B14" i="137" s="1"/>
  <c r="C13" i="137"/>
  <c r="B13" i="137" s="1"/>
  <c r="B12" i="137" s="1"/>
  <c r="F12" i="137"/>
  <c r="E12" i="137"/>
  <c r="D12" i="137"/>
  <c r="C12" i="137"/>
  <c r="C11" i="137"/>
  <c r="B11" i="137" s="1"/>
  <c r="C10" i="137"/>
  <c r="B10" i="137" s="1"/>
  <c r="C9" i="137"/>
  <c r="B9" i="137" s="1"/>
  <c r="F8" i="137"/>
  <c r="E8" i="137"/>
  <c r="D8" i="137"/>
  <c r="C8" i="137"/>
  <c r="C44" i="136"/>
  <c r="B44" i="136" s="1"/>
  <c r="C43" i="136"/>
  <c r="B43" i="136" s="1"/>
  <c r="C42" i="136"/>
  <c r="B42" i="136" s="1"/>
  <c r="B41" i="136" s="1"/>
  <c r="F41" i="136"/>
  <c r="E41" i="136"/>
  <c r="D41" i="136"/>
  <c r="C41" i="136"/>
  <c r="C40" i="136"/>
  <c r="B40" i="136"/>
  <c r="C39" i="136"/>
  <c r="B39" i="136"/>
  <c r="C38" i="136"/>
  <c r="B38" i="136" s="1"/>
  <c r="B37" i="136" s="1"/>
  <c r="F37" i="136"/>
  <c r="E37" i="136"/>
  <c r="D37" i="136"/>
  <c r="C37" i="136"/>
  <c r="C36" i="136"/>
  <c r="B36" i="136" s="1"/>
  <c r="C35" i="136"/>
  <c r="B35" i="136" s="1"/>
  <c r="C34" i="136"/>
  <c r="B34" i="136" s="1"/>
  <c r="B33" i="136" s="1"/>
  <c r="F33" i="136"/>
  <c r="E33" i="136"/>
  <c r="D33" i="136"/>
  <c r="C32" i="136"/>
  <c r="B32" i="136"/>
  <c r="C31" i="136"/>
  <c r="B31" i="136"/>
  <c r="C30" i="136"/>
  <c r="B30" i="136"/>
  <c r="F29" i="136"/>
  <c r="E29" i="136"/>
  <c r="D29" i="136"/>
  <c r="C29" i="136"/>
  <c r="B29" i="136"/>
  <c r="C28" i="136"/>
  <c r="B28" i="136" s="1"/>
  <c r="C27" i="136"/>
  <c r="B27" i="136" s="1"/>
  <c r="C26" i="136"/>
  <c r="B26" i="136" s="1"/>
  <c r="F25" i="136"/>
  <c r="E25" i="136"/>
  <c r="D25" i="136"/>
  <c r="C25" i="136"/>
  <c r="C24" i="136"/>
  <c r="B24" i="136"/>
  <c r="C23" i="136"/>
  <c r="B23" i="136"/>
  <c r="C22" i="136"/>
  <c r="B22" i="136"/>
  <c r="F21" i="136"/>
  <c r="E21" i="136"/>
  <c r="D21" i="136"/>
  <c r="C21" i="136"/>
  <c r="B21" i="136"/>
  <c r="C19" i="136"/>
  <c r="B19" i="136" s="1"/>
  <c r="C18" i="136"/>
  <c r="B18" i="136" s="1"/>
  <c r="C17" i="136"/>
  <c r="B17" i="136" s="1"/>
  <c r="F16" i="136"/>
  <c r="E16" i="136"/>
  <c r="D16" i="136"/>
  <c r="C16" i="136"/>
  <c r="C15" i="136"/>
  <c r="B15" i="136"/>
  <c r="C14" i="136"/>
  <c r="B14" i="136" s="1"/>
  <c r="C13" i="136"/>
  <c r="B13" i="136" s="1"/>
  <c r="F12" i="136"/>
  <c r="E12" i="136"/>
  <c r="D12" i="136"/>
  <c r="C12" i="136"/>
  <c r="C11" i="136"/>
  <c r="B11" i="136"/>
  <c r="C10" i="136"/>
  <c r="B10" i="136"/>
  <c r="C9" i="136"/>
  <c r="B9" i="136"/>
  <c r="F8" i="136"/>
  <c r="E8" i="136"/>
  <c r="D8" i="136"/>
  <c r="C8" i="136"/>
  <c r="B8" i="136"/>
  <c r="C35" i="135"/>
  <c r="C34" i="135"/>
  <c r="C33" i="135"/>
  <c r="B33" i="135" s="1"/>
  <c r="C31" i="135"/>
  <c r="B31" i="135" s="1"/>
  <c r="B30" i="135" s="1"/>
  <c r="E30" i="135"/>
  <c r="D30" i="135"/>
  <c r="C30" i="135"/>
  <c r="C28" i="135"/>
  <c r="B28" i="135" s="1"/>
  <c r="C27" i="135"/>
  <c r="B27" i="135" s="1"/>
  <c r="C26" i="135"/>
  <c r="B26" i="135" s="1"/>
  <c r="C25" i="135"/>
  <c r="B25" i="135" s="1"/>
  <c r="C24" i="135"/>
  <c r="B24" i="135" s="1"/>
  <c r="B23" i="135" s="1"/>
  <c r="F23" i="135"/>
  <c r="E23" i="135"/>
  <c r="D23" i="135"/>
  <c r="C23" i="135"/>
  <c r="C21" i="135"/>
  <c r="B21" i="135"/>
  <c r="C20" i="135"/>
  <c r="B20" i="135"/>
  <c r="C19" i="135"/>
  <c r="B19" i="135"/>
  <c r="C18" i="135"/>
  <c r="B18" i="135"/>
  <c r="C17" i="135"/>
  <c r="B17" i="135"/>
  <c r="F16" i="135"/>
  <c r="E16" i="135"/>
  <c r="D16" i="135"/>
  <c r="C16" i="135"/>
  <c r="B16" i="135"/>
  <c r="C14" i="135"/>
  <c r="B14" i="135"/>
  <c r="C13" i="135"/>
  <c r="B13" i="135"/>
  <c r="C12" i="135"/>
  <c r="B12" i="135"/>
  <c r="C11" i="135"/>
  <c r="B11" i="135"/>
  <c r="C10" i="135"/>
  <c r="B10" i="135" s="1"/>
  <c r="B9" i="135" s="1"/>
  <c r="F9" i="135"/>
  <c r="E9" i="135"/>
  <c r="D9" i="135"/>
  <c r="C9" i="135"/>
  <c r="C42" i="134"/>
  <c r="B42" i="134" s="1"/>
  <c r="C41" i="134"/>
  <c r="B41" i="134" s="1"/>
  <c r="C40" i="134"/>
  <c r="B40" i="134" s="1"/>
  <c r="C39" i="134"/>
  <c r="B39" i="134" s="1"/>
  <c r="C38" i="134"/>
  <c r="B38" i="134" s="1"/>
  <c r="F37" i="134"/>
  <c r="E37" i="134"/>
  <c r="D37" i="134"/>
  <c r="C37" i="134"/>
  <c r="C35" i="134"/>
  <c r="B35" i="134"/>
  <c r="C34" i="134"/>
  <c r="B34" i="134"/>
  <c r="C33" i="134"/>
  <c r="B33" i="134"/>
  <c r="C32" i="134"/>
  <c r="B32" i="134" s="1"/>
  <c r="C31" i="134"/>
  <c r="B31" i="134" s="1"/>
  <c r="F30" i="134"/>
  <c r="E30" i="134"/>
  <c r="D30" i="134"/>
  <c r="C30" i="134"/>
  <c r="C28" i="134"/>
  <c r="B28" i="134" s="1"/>
  <c r="C27" i="134"/>
  <c r="B27" i="134" s="1"/>
  <c r="C26" i="134"/>
  <c r="B26" i="134" s="1"/>
  <c r="C25" i="134"/>
  <c r="B25" i="134" s="1"/>
  <c r="C24" i="134"/>
  <c r="B24" i="134" s="1"/>
  <c r="B23" i="134" s="1"/>
  <c r="F23" i="134"/>
  <c r="E23" i="134"/>
  <c r="D23" i="134"/>
  <c r="C23" i="134"/>
  <c r="C21" i="134"/>
  <c r="B21" i="134"/>
  <c r="C20" i="134"/>
  <c r="B20" i="134"/>
  <c r="C19" i="134"/>
  <c r="B19" i="134"/>
  <c r="C18" i="134"/>
  <c r="B18" i="134"/>
  <c r="C17" i="134"/>
  <c r="B17" i="134"/>
  <c r="F16" i="134"/>
  <c r="E16" i="134"/>
  <c r="D16" i="134"/>
  <c r="C16" i="134"/>
  <c r="B16" i="134"/>
  <c r="C14" i="134"/>
  <c r="B14" i="134" s="1"/>
  <c r="C13" i="134"/>
  <c r="B13" i="134" s="1"/>
  <c r="C12" i="134"/>
  <c r="B12" i="134" s="1"/>
  <c r="C11" i="134"/>
  <c r="B11" i="134" s="1"/>
  <c r="C10" i="134"/>
  <c r="B10" i="134" s="1"/>
  <c r="B9" i="134" s="1"/>
  <c r="F9" i="134"/>
  <c r="E9" i="134"/>
  <c r="D9" i="134"/>
  <c r="C9" i="134"/>
  <c r="C29" i="133"/>
  <c r="B29" i="133"/>
  <c r="C27" i="133"/>
  <c r="B27" i="133"/>
  <c r="C25" i="133"/>
  <c r="B25" i="133"/>
  <c r="C23" i="133"/>
  <c r="B23" i="133"/>
  <c r="C21" i="133"/>
  <c r="B21" i="133"/>
  <c r="C19" i="133"/>
  <c r="B19" i="133"/>
  <c r="C17" i="133"/>
  <c r="B17" i="133"/>
  <c r="C15" i="133"/>
  <c r="B15" i="133" s="1"/>
  <c r="C13" i="133"/>
  <c r="B13" i="133" s="1"/>
  <c r="C11" i="133"/>
  <c r="B11" i="133" s="1"/>
  <c r="F9" i="133"/>
  <c r="E9" i="133"/>
  <c r="D9" i="133"/>
  <c r="C9" i="133"/>
  <c r="B9" i="133"/>
  <c r="F27" i="130"/>
  <c r="E27" i="130"/>
  <c r="D27" i="130"/>
  <c r="C27" i="130"/>
  <c r="B27" i="130"/>
  <c r="F26" i="130"/>
  <c r="E26" i="130"/>
  <c r="D26" i="130"/>
  <c r="C26" i="130" s="1"/>
  <c r="B26" i="130"/>
  <c r="F25" i="130"/>
  <c r="E25" i="130"/>
  <c r="D25" i="130"/>
  <c r="C25" i="130"/>
  <c r="B25" i="130"/>
  <c r="C23" i="130"/>
  <c r="C22" i="130"/>
  <c r="F21" i="130"/>
  <c r="E21" i="130"/>
  <c r="D21" i="130"/>
  <c r="C21" i="130" s="1"/>
  <c r="B21" i="130"/>
  <c r="C19" i="130"/>
  <c r="C18" i="130"/>
  <c r="C17" i="130"/>
  <c r="C16" i="130"/>
  <c r="C14" i="130"/>
  <c r="C13" i="130"/>
  <c r="C11" i="130"/>
  <c r="B30" i="134" l="1"/>
  <c r="B37" i="134"/>
  <c r="B12" i="136"/>
  <c r="B16" i="136"/>
  <c r="B25" i="136"/>
  <c r="B8" i="137"/>
  <c r="B16" i="137"/>
  <c r="B40" i="137"/>
  <c r="B26" i="138"/>
  <c r="B27" i="139"/>
  <c r="B8" i="140"/>
  <c r="B24" i="140"/>
  <c r="B8" i="141"/>
  <c r="C33" i="136"/>
  <c r="B25" i="147"/>
  <c r="C24" i="140"/>
  <c r="C8" i="141"/>
  <c r="B16" i="141"/>
  <c r="B15" i="142"/>
  <c r="B21" i="142"/>
  <c r="B15" i="143"/>
  <c r="B14" i="145"/>
  <c r="B13" i="146"/>
  <c r="C33" i="147"/>
  <c r="C41" i="147"/>
  <c r="E11" i="129" l="1"/>
  <c r="D11" i="129"/>
  <c r="C11" i="129"/>
  <c r="B11" i="129"/>
  <c r="E9" i="129"/>
  <c r="D9" i="129"/>
  <c r="C9" i="129"/>
  <c r="B9" i="129"/>
  <c r="E11" i="128"/>
  <c r="D11" i="128"/>
  <c r="C11" i="128"/>
  <c r="B11" i="128"/>
  <c r="E9" i="128"/>
  <c r="D9" i="128"/>
  <c r="C9" i="128"/>
  <c r="B9" i="128"/>
  <c r="E11" i="127"/>
  <c r="D11" i="127"/>
  <c r="C11" i="127"/>
  <c r="B11" i="127"/>
  <c r="E9" i="127"/>
  <c r="D9" i="127"/>
  <c r="C9" i="127"/>
  <c r="B9" i="127"/>
  <c r="E11" i="126"/>
  <c r="D11" i="126"/>
  <c r="C11" i="126"/>
  <c r="B11" i="126"/>
  <c r="E9" i="126"/>
  <c r="D9" i="126"/>
  <c r="C9" i="126"/>
  <c r="B9" i="126"/>
  <c r="K10" i="125"/>
  <c r="H10" i="125"/>
  <c r="F10" i="125"/>
  <c r="D10" i="125"/>
  <c r="B10" i="125"/>
  <c r="K8" i="125"/>
  <c r="H8" i="125"/>
  <c r="F8" i="125"/>
  <c r="D8" i="125"/>
  <c r="B8" i="125"/>
  <c r="E38" i="124"/>
  <c r="C38" i="124"/>
  <c r="B38" i="124"/>
  <c r="E25" i="124"/>
  <c r="C25" i="124"/>
  <c r="B25" i="124"/>
  <c r="E14" i="124"/>
  <c r="C14" i="124"/>
  <c r="B14" i="124"/>
  <c r="E12" i="124"/>
  <c r="C12" i="124"/>
  <c r="B12" i="124"/>
  <c r="E10" i="124"/>
  <c r="D10" i="124"/>
  <c r="C10" i="124"/>
  <c r="B10" i="124"/>
  <c r="E11" i="123" l="1"/>
  <c r="D11" i="123"/>
  <c r="C11" i="123"/>
  <c r="B11" i="123"/>
  <c r="E9" i="123"/>
  <c r="D9" i="123"/>
  <c r="C9" i="123"/>
  <c r="B9" i="123"/>
  <c r="D9" i="122"/>
  <c r="C9" i="122"/>
  <c r="B9" i="122"/>
  <c r="J11" i="121"/>
  <c r="J9" i="121" s="1"/>
  <c r="I11" i="121"/>
  <c r="H11" i="121"/>
  <c r="H9" i="121" s="1"/>
  <c r="G11" i="121"/>
  <c r="F11" i="121"/>
  <c r="F9" i="121" s="1"/>
  <c r="E11" i="121"/>
  <c r="D11" i="121"/>
  <c r="D9" i="121" s="1"/>
  <c r="C11" i="121"/>
  <c r="B11" i="121"/>
  <c r="B9" i="121" s="1"/>
  <c r="I9" i="121"/>
  <c r="G9" i="121"/>
  <c r="E9" i="121"/>
  <c r="C9" i="121"/>
  <c r="E11" i="120"/>
  <c r="D11" i="120"/>
  <c r="C11" i="120"/>
  <c r="B11" i="120"/>
  <c r="E9" i="120"/>
  <c r="D9" i="120"/>
  <c r="C9" i="120"/>
  <c r="B9" i="120"/>
  <c r="E16" i="119"/>
  <c r="D16" i="119"/>
  <c r="C16" i="119"/>
  <c r="B16" i="119"/>
  <c r="E14" i="119"/>
  <c r="D14" i="119"/>
  <c r="C14" i="119"/>
  <c r="B14" i="119"/>
  <c r="F30" i="118"/>
  <c r="E30" i="118"/>
  <c r="D30" i="118"/>
  <c r="C30" i="118"/>
  <c r="B30" i="118"/>
  <c r="F10" i="118"/>
  <c r="E10" i="118"/>
  <c r="D10" i="118"/>
  <c r="C10" i="118"/>
  <c r="B10" i="118"/>
  <c r="F31" i="117"/>
  <c r="E31" i="117"/>
  <c r="D31" i="117"/>
  <c r="C31" i="117"/>
  <c r="B31" i="117"/>
  <c r="F11" i="117"/>
  <c r="E11" i="117"/>
  <c r="D11" i="117"/>
  <c r="C11" i="117"/>
  <c r="B11" i="117"/>
  <c r="B32" i="116"/>
  <c r="B11" i="116"/>
  <c r="F32" i="115"/>
  <c r="E32" i="115"/>
  <c r="D32" i="115"/>
  <c r="C32" i="115"/>
  <c r="B32" i="115"/>
  <c r="F11" i="115"/>
  <c r="E11" i="115"/>
  <c r="D11" i="115"/>
  <c r="C11" i="115"/>
  <c r="B11" i="115"/>
  <c r="F43" i="114"/>
  <c r="E43" i="114"/>
  <c r="D43" i="114"/>
  <c r="C43" i="114"/>
  <c r="B43" i="114"/>
  <c r="F22" i="114"/>
  <c r="E22" i="114"/>
  <c r="D22" i="114"/>
  <c r="C22" i="114"/>
  <c r="B22" i="114"/>
  <c r="F32" i="113"/>
  <c r="E32" i="113"/>
  <c r="D32" i="113"/>
  <c r="C32" i="113"/>
  <c r="B32" i="113"/>
  <c r="F11" i="113"/>
  <c r="E11" i="113"/>
  <c r="D11" i="113"/>
  <c r="C11" i="113"/>
  <c r="B11" i="113"/>
  <c r="F13" i="112"/>
  <c r="F11" i="112" s="1"/>
  <c r="E13" i="112"/>
  <c r="D13" i="112"/>
  <c r="D11" i="112" s="1"/>
  <c r="C13" i="112"/>
  <c r="B13" i="112"/>
  <c r="B11" i="112" s="1"/>
  <c r="E11" i="112"/>
  <c r="C11" i="112"/>
  <c r="F13" i="111"/>
  <c r="F11" i="111" s="1"/>
  <c r="E13" i="111"/>
  <c r="D13" i="111"/>
  <c r="D11" i="111" s="1"/>
  <c r="C13" i="111"/>
  <c r="B13" i="111"/>
  <c r="B11" i="111" s="1"/>
  <c r="E11" i="111"/>
  <c r="C11" i="111"/>
  <c r="F22" i="110"/>
  <c r="F20" i="110" s="1"/>
  <c r="E22" i="110"/>
  <c r="D22" i="110"/>
  <c r="D20" i="110" s="1"/>
  <c r="C22" i="110"/>
  <c r="B22" i="110"/>
  <c r="B20" i="110" s="1"/>
  <c r="E20" i="110"/>
  <c r="C20" i="110"/>
  <c r="G34" i="109" l="1"/>
  <c r="F34" i="109"/>
  <c r="E34" i="109"/>
  <c r="D34" i="109"/>
  <c r="C34" i="109"/>
  <c r="B34" i="109"/>
  <c r="G8" i="109"/>
  <c r="F8" i="109"/>
  <c r="E8" i="109"/>
  <c r="D8" i="109"/>
  <c r="C8" i="109"/>
  <c r="B8" i="109"/>
  <c r="G33" i="108"/>
  <c r="F33" i="108"/>
  <c r="E33" i="108"/>
  <c r="D33" i="108"/>
  <c r="C33" i="108"/>
  <c r="B33" i="108"/>
  <c r="G31" i="108"/>
  <c r="F31" i="108"/>
  <c r="E31" i="108"/>
  <c r="D31" i="108"/>
  <c r="C31" i="108"/>
  <c r="B31" i="108"/>
  <c r="G10" i="108"/>
  <c r="F10" i="108"/>
  <c r="E10" i="108"/>
  <c r="D10" i="108"/>
  <c r="C10" i="108"/>
  <c r="B10" i="108"/>
  <c r="G8" i="108"/>
  <c r="F8" i="108"/>
  <c r="E8" i="108"/>
  <c r="D8" i="108"/>
  <c r="C8" i="108"/>
  <c r="B8" i="108"/>
  <c r="E7" i="107"/>
  <c r="D7" i="107"/>
  <c r="C7" i="107"/>
  <c r="B7" i="107"/>
  <c r="H20" i="106"/>
  <c r="F20" i="106"/>
  <c r="E20" i="106"/>
  <c r="D20" i="106"/>
  <c r="C20" i="106"/>
  <c r="B20" i="106"/>
  <c r="H18" i="106"/>
  <c r="F18" i="106"/>
  <c r="E18" i="106"/>
  <c r="D18" i="106"/>
  <c r="C18" i="106"/>
  <c r="B18" i="106"/>
  <c r="B16" i="105"/>
  <c r="B12" i="105"/>
  <c r="G10" i="103" l="1"/>
  <c r="F10" i="103"/>
  <c r="E10" i="103"/>
  <c r="D10" i="103"/>
  <c r="C10" i="103"/>
  <c r="B10" i="103"/>
  <c r="G8" i="103"/>
  <c r="F8" i="103"/>
  <c r="E8" i="103"/>
  <c r="D8" i="103"/>
  <c r="C8" i="103"/>
  <c r="B8" i="103"/>
  <c r="H7" i="102"/>
  <c r="G7" i="102"/>
  <c r="F7" i="102"/>
  <c r="E7" i="102"/>
  <c r="D7" i="102"/>
  <c r="C7" i="102"/>
  <c r="B7" i="102"/>
  <c r="H9" i="101"/>
  <c r="G9" i="101"/>
  <c r="F9" i="101"/>
  <c r="E9" i="101"/>
  <c r="D9" i="101"/>
  <c r="C9" i="101"/>
  <c r="B9" i="101"/>
  <c r="H7" i="101"/>
  <c r="G7" i="101"/>
  <c r="F7" i="101"/>
  <c r="E7" i="101"/>
  <c r="D7" i="101"/>
  <c r="C7" i="101"/>
  <c r="B7" i="101"/>
  <c r="B24" i="100"/>
  <c r="B23" i="100"/>
  <c r="B22" i="100"/>
  <c r="B21" i="100"/>
  <c r="B20" i="100"/>
  <c r="B19" i="100"/>
  <c r="B18" i="100"/>
  <c r="B17" i="100"/>
  <c r="B16" i="100"/>
  <c r="B15" i="100"/>
  <c r="H14" i="100"/>
  <c r="G14" i="100"/>
  <c r="F14" i="100"/>
  <c r="E14" i="100"/>
  <c r="D14" i="100"/>
  <c r="C14" i="100"/>
  <c r="B14" i="100"/>
  <c r="B12" i="100"/>
  <c r="B11" i="100"/>
  <c r="H10" i="100"/>
  <c r="G10" i="100"/>
  <c r="F10" i="100"/>
  <c r="E10" i="100"/>
  <c r="D10" i="100"/>
  <c r="C10" i="100"/>
  <c r="B10" i="100"/>
  <c r="H8" i="100"/>
  <c r="G8" i="100"/>
  <c r="F8" i="100"/>
  <c r="E8" i="100"/>
  <c r="D8" i="100"/>
  <c r="C8" i="100"/>
  <c r="B8" i="100"/>
  <c r="H8" i="99"/>
  <c r="G8" i="99"/>
  <c r="F8" i="99"/>
  <c r="E8" i="99"/>
  <c r="D8" i="99"/>
  <c r="C8" i="99"/>
  <c r="B8" i="99"/>
  <c r="H7" i="98"/>
  <c r="G7" i="98"/>
  <c r="F7" i="98"/>
  <c r="E7" i="98"/>
  <c r="D7" i="98"/>
  <c r="C7" i="98"/>
  <c r="B7" i="98"/>
  <c r="H9" i="97"/>
  <c r="G9" i="97"/>
  <c r="F9" i="97"/>
  <c r="E9" i="97"/>
  <c r="D9" i="97"/>
  <c r="C9" i="97"/>
  <c r="B9" i="97"/>
  <c r="H7" i="97"/>
  <c r="G7" i="97"/>
  <c r="F7" i="97"/>
  <c r="E7" i="97"/>
  <c r="D7" i="97"/>
  <c r="C7" i="97"/>
  <c r="B7" i="97"/>
  <c r="D15" i="96"/>
  <c r="D14" i="96"/>
  <c r="D13" i="96"/>
  <c r="D12" i="96"/>
  <c r="D11" i="96"/>
  <c r="J9" i="96"/>
  <c r="I9" i="96"/>
  <c r="H9" i="96"/>
  <c r="G9" i="96"/>
  <c r="F9" i="96"/>
  <c r="E9" i="96"/>
  <c r="D9" i="96"/>
  <c r="C9" i="96"/>
  <c r="B9" i="96"/>
  <c r="J7" i="95"/>
  <c r="I7" i="95"/>
  <c r="H7" i="95"/>
  <c r="G7" i="95"/>
  <c r="F7" i="95"/>
  <c r="E7" i="95"/>
  <c r="D7" i="95"/>
  <c r="C7" i="95"/>
  <c r="B7" i="95"/>
  <c r="H8" i="94"/>
  <c r="G8" i="94"/>
  <c r="F8" i="94"/>
  <c r="E8" i="94"/>
  <c r="D8" i="94"/>
  <c r="C8" i="94"/>
  <c r="B8" i="94"/>
  <c r="H9" i="93"/>
  <c r="G9" i="93"/>
  <c r="F9" i="93"/>
  <c r="E9" i="93"/>
  <c r="D9" i="93"/>
  <c r="C9" i="93"/>
  <c r="B9" i="93"/>
  <c r="H10" i="92"/>
  <c r="G10" i="92"/>
  <c r="F10" i="92"/>
  <c r="E10" i="92"/>
  <c r="D10" i="92"/>
  <c r="C10" i="92"/>
  <c r="B10" i="92"/>
  <c r="H8" i="92"/>
  <c r="G8" i="92"/>
  <c r="F8" i="92"/>
  <c r="E8" i="92"/>
  <c r="D8" i="92"/>
  <c r="C8" i="92"/>
  <c r="B8" i="92"/>
  <c r="H11" i="91"/>
  <c r="G11" i="91"/>
  <c r="F11" i="91"/>
  <c r="E11" i="91"/>
  <c r="D11" i="91"/>
  <c r="C11" i="91"/>
  <c r="B11" i="91"/>
  <c r="H9" i="91"/>
  <c r="G9" i="91"/>
  <c r="F9" i="91"/>
  <c r="E9" i="91"/>
  <c r="D9" i="91"/>
  <c r="C9" i="91"/>
  <c r="B9" i="91"/>
  <c r="C12" i="90"/>
  <c r="B12" i="90"/>
  <c r="C12" i="89"/>
  <c r="B12" i="89"/>
  <c r="J9" i="88"/>
  <c r="I9" i="88"/>
  <c r="H9" i="88"/>
  <c r="G9" i="88"/>
  <c r="F9" i="88"/>
  <c r="E9" i="88"/>
  <c r="D9" i="88"/>
  <c r="C9" i="88"/>
  <c r="B9" i="88"/>
  <c r="J11" i="87"/>
  <c r="I11" i="87"/>
  <c r="H11" i="87"/>
  <c r="G11" i="87"/>
  <c r="F11" i="87"/>
  <c r="E11" i="87"/>
  <c r="D11" i="87"/>
  <c r="C11" i="87"/>
  <c r="B11" i="87"/>
  <c r="J9" i="87"/>
  <c r="I9" i="87"/>
  <c r="H9" i="87"/>
  <c r="G9" i="87"/>
  <c r="F9" i="87"/>
  <c r="E9" i="87"/>
  <c r="D9" i="87"/>
  <c r="C9" i="87"/>
  <c r="B9" i="87"/>
  <c r="F7" i="86"/>
  <c r="E7" i="86"/>
  <c r="D7" i="86"/>
  <c r="C7" i="86"/>
  <c r="B7" i="86"/>
  <c r="F9" i="85"/>
  <c r="E9" i="85"/>
  <c r="D9" i="85"/>
  <c r="C9" i="85"/>
  <c r="B9" i="85"/>
  <c r="F7" i="85"/>
  <c r="E7" i="85"/>
  <c r="D7" i="85"/>
  <c r="C7" i="85"/>
  <c r="B7" i="85"/>
  <c r="G7" i="84"/>
  <c r="F7" i="84"/>
  <c r="E7" i="84"/>
  <c r="D7" i="84"/>
  <c r="C7" i="84"/>
  <c r="B7" i="84"/>
  <c r="G17" i="83"/>
  <c r="F17" i="83"/>
  <c r="E17" i="83"/>
  <c r="D17" i="83"/>
  <c r="C17" i="83"/>
  <c r="B17" i="83"/>
  <c r="G15" i="83"/>
  <c r="F15" i="83"/>
  <c r="E15" i="83"/>
  <c r="D15" i="83"/>
  <c r="C15" i="83"/>
  <c r="B15" i="83"/>
  <c r="D9" i="82"/>
  <c r="C9" i="82"/>
  <c r="B9" i="82"/>
  <c r="D11" i="81"/>
  <c r="C11" i="81"/>
  <c r="B11" i="81"/>
  <c r="D9" i="81"/>
  <c r="C9" i="81"/>
  <c r="B9" i="81"/>
  <c r="F11" i="80"/>
  <c r="E11" i="80"/>
  <c r="D11" i="80"/>
  <c r="C11" i="80"/>
  <c r="B11" i="80"/>
  <c r="F9" i="80"/>
  <c r="E9" i="80"/>
  <c r="D9" i="80"/>
  <c r="C9" i="80"/>
  <c r="B9" i="80"/>
  <c r="F12" i="79" l="1"/>
  <c r="E12" i="79"/>
  <c r="D12" i="79"/>
  <c r="C12" i="79"/>
  <c r="B12" i="79"/>
  <c r="F10" i="79"/>
  <c r="E10" i="79"/>
  <c r="D10" i="79"/>
  <c r="C10" i="79"/>
  <c r="B10" i="79"/>
  <c r="B21" i="78"/>
  <c r="B20" i="78"/>
  <c r="B19" i="78"/>
  <c r="B18" i="78"/>
  <c r="B17" i="78"/>
  <c r="B16" i="78"/>
  <c r="B15" i="78"/>
  <c r="B14" i="78"/>
  <c r="E12" i="78"/>
  <c r="D12" i="78"/>
  <c r="C12" i="78"/>
  <c r="B12" i="78"/>
  <c r="B34" i="77"/>
  <c r="B33" i="77"/>
  <c r="B32" i="77"/>
  <c r="B31" i="77"/>
  <c r="B29" i="77"/>
  <c r="B28" i="77"/>
  <c r="B27" i="77"/>
  <c r="B26" i="77"/>
  <c r="B24" i="77"/>
  <c r="B23" i="77"/>
  <c r="B22" i="77"/>
  <c r="B21" i="77"/>
  <c r="B19" i="77"/>
  <c r="B18" i="77"/>
  <c r="B17" i="77"/>
  <c r="B16" i="77"/>
  <c r="B14" i="77"/>
  <c r="B13" i="77"/>
  <c r="B12" i="77"/>
  <c r="B11" i="77"/>
  <c r="E9" i="77"/>
  <c r="D9" i="77"/>
  <c r="C9" i="77"/>
  <c r="B9" i="77"/>
  <c r="B24" i="76"/>
  <c r="B22" i="76"/>
  <c r="B20" i="76"/>
  <c r="B19" i="76"/>
  <c r="B17" i="76"/>
  <c r="B16" i="76"/>
  <c r="E14" i="76"/>
  <c r="D14" i="76"/>
  <c r="C14" i="76"/>
  <c r="B14" i="76"/>
  <c r="E12" i="76"/>
  <c r="D12" i="76"/>
  <c r="C12" i="76"/>
  <c r="B12" i="76"/>
  <c r="G10" i="75"/>
  <c r="F10" i="75"/>
  <c r="E10" i="75"/>
  <c r="D10" i="75"/>
  <c r="C10" i="75"/>
  <c r="B10" i="75"/>
  <c r="G8" i="75"/>
  <c r="F8" i="75"/>
  <c r="E8" i="75"/>
  <c r="D8" i="75"/>
  <c r="C8" i="75"/>
  <c r="B8" i="75"/>
  <c r="G32" i="74"/>
  <c r="F32" i="74"/>
  <c r="E32" i="74"/>
  <c r="D32" i="74"/>
  <c r="C32" i="74"/>
  <c r="B32" i="74"/>
  <c r="G30" i="74"/>
  <c r="F30" i="74"/>
  <c r="E30" i="74"/>
  <c r="D30" i="74"/>
  <c r="C30" i="74"/>
  <c r="B30" i="74"/>
  <c r="G10" i="74"/>
  <c r="F10" i="74"/>
  <c r="E10" i="74"/>
  <c r="D10" i="74"/>
  <c r="C10" i="74"/>
  <c r="B10" i="74"/>
  <c r="G8" i="74"/>
  <c r="F8" i="74"/>
  <c r="E8" i="74"/>
  <c r="D8" i="74"/>
  <c r="C8" i="74"/>
  <c r="B8" i="74"/>
  <c r="G21" i="73"/>
  <c r="F21" i="73"/>
  <c r="E21" i="73"/>
  <c r="D21" i="73"/>
  <c r="C21" i="73"/>
  <c r="B21" i="73"/>
  <c r="G19" i="73"/>
  <c r="F19" i="73"/>
  <c r="E19" i="73"/>
  <c r="D19" i="73"/>
  <c r="C19" i="73"/>
  <c r="B19" i="73"/>
  <c r="B52" i="68" l="1"/>
  <c r="B50" i="68"/>
  <c r="B48" i="68"/>
  <c r="B46" i="68"/>
  <c r="B45" i="68"/>
  <c r="B44" i="68"/>
  <c r="B43" i="68"/>
  <c r="B42" i="68"/>
  <c r="F40" i="68"/>
  <c r="E40" i="68"/>
  <c r="D40" i="68"/>
  <c r="C40" i="68"/>
  <c r="B40" i="68"/>
  <c r="B38" i="68"/>
  <c r="B36" i="68"/>
  <c r="B35" i="68"/>
  <c r="B34" i="68"/>
  <c r="B33" i="68"/>
  <c r="B32" i="68"/>
  <c r="B31" i="68"/>
  <c r="B30" i="68"/>
  <c r="B29" i="68"/>
  <c r="F27" i="68"/>
  <c r="E27" i="68"/>
  <c r="D27" i="68"/>
  <c r="C27" i="68"/>
  <c r="B27" i="68"/>
  <c r="B25" i="68"/>
  <c r="B24" i="68"/>
  <c r="B23" i="68"/>
  <c r="B22" i="68"/>
  <c r="B21" i="68"/>
  <c r="B20" i="68"/>
  <c r="B19" i="68"/>
  <c r="B18" i="68"/>
  <c r="F16" i="68"/>
  <c r="E16" i="68"/>
  <c r="D16" i="68"/>
  <c r="C16" i="68"/>
  <c r="B16" i="68"/>
  <c r="F14" i="68"/>
  <c r="E14" i="68"/>
  <c r="D14" i="68"/>
  <c r="C14" i="68"/>
  <c r="B14" i="68"/>
  <c r="F12" i="68"/>
  <c r="E12" i="68"/>
  <c r="D12" i="68"/>
  <c r="C12" i="68"/>
  <c r="B12" i="68"/>
  <c r="B52" i="67"/>
  <c r="B50" i="67"/>
  <c r="G40" i="67"/>
  <c r="F40" i="67"/>
  <c r="E40" i="67"/>
  <c r="D40" i="67"/>
  <c r="C40" i="67"/>
  <c r="B40" i="67"/>
  <c r="G27" i="67"/>
  <c r="F27" i="67"/>
  <c r="E27" i="67"/>
  <c r="D27" i="67"/>
  <c r="C27" i="67"/>
  <c r="B27" i="67"/>
  <c r="G16" i="67"/>
  <c r="F16" i="67"/>
  <c r="E16" i="67"/>
  <c r="D16" i="67"/>
  <c r="C16" i="67"/>
  <c r="B16" i="67"/>
  <c r="G14" i="67"/>
  <c r="F14" i="67"/>
  <c r="E14" i="67"/>
  <c r="D14" i="67"/>
  <c r="C14" i="67"/>
  <c r="B14" i="67"/>
  <c r="G12" i="67"/>
  <c r="F12" i="67"/>
  <c r="E12" i="67"/>
  <c r="D12" i="67"/>
  <c r="C12" i="67"/>
  <c r="B12" i="67"/>
  <c r="B52" i="66"/>
  <c r="B50" i="66"/>
  <c r="E40" i="66"/>
  <c r="D40" i="66"/>
  <c r="C40" i="66"/>
  <c r="B40" i="66"/>
  <c r="E27" i="66"/>
  <c r="D27" i="66"/>
  <c r="C27" i="66"/>
  <c r="B27" i="66"/>
  <c r="E16" i="66"/>
  <c r="D16" i="66"/>
  <c r="C16" i="66"/>
  <c r="B16" i="66"/>
  <c r="E14" i="66"/>
  <c r="D14" i="66"/>
  <c r="C14" i="66"/>
  <c r="B14" i="66"/>
  <c r="E12" i="66"/>
  <c r="D12" i="66"/>
  <c r="C12" i="66"/>
  <c r="B12" i="66"/>
  <c r="E40" i="65"/>
  <c r="D40" i="65"/>
  <c r="C40" i="65"/>
  <c r="B40" i="65"/>
  <c r="E27" i="65"/>
  <c r="D27" i="65"/>
  <c r="C27" i="65"/>
  <c r="B27" i="65"/>
  <c r="E16" i="65"/>
  <c r="D16" i="65"/>
  <c r="C16" i="65"/>
  <c r="B16" i="65"/>
  <c r="E14" i="65"/>
  <c r="D14" i="65"/>
  <c r="C14" i="65"/>
  <c r="B14" i="65"/>
  <c r="E12" i="65"/>
  <c r="D12" i="65"/>
  <c r="C12" i="65"/>
  <c r="B12" i="65"/>
  <c r="G8" i="64"/>
  <c r="F8" i="64"/>
  <c r="E8" i="64"/>
  <c r="D8" i="64"/>
  <c r="C8" i="64"/>
  <c r="G8" i="63"/>
  <c r="F8" i="63"/>
  <c r="E8" i="63"/>
  <c r="D8" i="63"/>
  <c r="C8" i="63"/>
  <c r="C18" i="62"/>
  <c r="C17" i="62"/>
  <c r="C16" i="62"/>
  <c r="C15" i="62"/>
  <c r="C14" i="62"/>
  <c r="C13" i="62"/>
  <c r="C12" i="62"/>
  <c r="C11" i="62"/>
  <c r="C10" i="62"/>
  <c r="C9" i="62"/>
  <c r="E7" i="62"/>
  <c r="D7" i="62"/>
  <c r="C7" i="62"/>
  <c r="C19" i="61"/>
  <c r="C18" i="61"/>
  <c r="C17" i="61"/>
  <c r="C16" i="61"/>
  <c r="C15" i="61"/>
  <c r="C14" i="61"/>
  <c r="C13" i="61"/>
  <c r="C12" i="61"/>
  <c r="C11" i="61"/>
  <c r="C10" i="61"/>
  <c r="F8" i="61"/>
  <c r="E8" i="61"/>
  <c r="D8" i="61"/>
  <c r="C8" i="61"/>
  <c r="F18" i="60"/>
  <c r="C18" i="60"/>
  <c r="F17" i="60"/>
  <c r="C17" i="60"/>
  <c r="F16" i="60"/>
  <c r="C16" i="60"/>
  <c r="F15" i="60"/>
  <c r="C15" i="60"/>
  <c r="F14" i="60"/>
  <c r="C14" i="60"/>
  <c r="F13" i="60"/>
  <c r="C13" i="60"/>
  <c r="F12" i="60"/>
  <c r="C12" i="60"/>
  <c r="F11" i="60"/>
  <c r="C11" i="60"/>
  <c r="F10" i="60"/>
  <c r="C10" i="60"/>
  <c r="F9" i="60"/>
  <c r="C9" i="60"/>
  <c r="H7" i="60"/>
  <c r="G7" i="60"/>
  <c r="F7" i="60"/>
  <c r="E7" i="60"/>
  <c r="D7" i="60"/>
  <c r="C7" i="60"/>
  <c r="H8" i="59"/>
  <c r="G8" i="59"/>
  <c r="F8" i="59"/>
  <c r="E8" i="59"/>
  <c r="D8" i="59"/>
  <c r="C8" i="59"/>
  <c r="G8" i="58"/>
  <c r="F8" i="58"/>
  <c r="E8" i="58"/>
  <c r="D8" i="58"/>
  <c r="C8" i="58"/>
  <c r="H20" i="57"/>
  <c r="C20" i="57"/>
  <c r="H19" i="57"/>
  <c r="C19" i="57"/>
  <c r="H18" i="57"/>
  <c r="C18" i="57"/>
  <c r="H17" i="57"/>
  <c r="C17" i="57"/>
  <c r="H16" i="57"/>
  <c r="C16" i="57"/>
  <c r="H15" i="57"/>
  <c r="C15" i="57"/>
  <c r="H13" i="57"/>
  <c r="C13" i="57"/>
  <c r="H12" i="57"/>
  <c r="C12" i="57"/>
  <c r="H10" i="57"/>
  <c r="C10" i="57"/>
  <c r="H9" i="57"/>
  <c r="C9" i="57"/>
  <c r="L7" i="57"/>
  <c r="K7" i="57"/>
  <c r="J7" i="57"/>
  <c r="I7" i="57"/>
  <c r="H7" i="57"/>
  <c r="G7" i="57"/>
  <c r="F7" i="57"/>
  <c r="E7" i="57"/>
  <c r="D7" i="57"/>
  <c r="C7" i="57"/>
  <c r="H19" i="56"/>
  <c r="C19" i="56"/>
  <c r="H18" i="56"/>
  <c r="C18" i="56"/>
  <c r="H17" i="56"/>
  <c r="C17" i="56"/>
  <c r="H16" i="56"/>
  <c r="C16" i="56"/>
  <c r="H15" i="56"/>
  <c r="C15" i="56"/>
  <c r="H14" i="56"/>
  <c r="C14" i="56"/>
  <c r="H13" i="56"/>
  <c r="C13" i="56"/>
  <c r="H12" i="56"/>
  <c r="C12" i="56"/>
  <c r="H10" i="56"/>
  <c r="C10" i="56"/>
  <c r="H9" i="56"/>
  <c r="C9" i="56"/>
  <c r="L7" i="56"/>
  <c r="K7" i="56"/>
  <c r="J7" i="56"/>
  <c r="I7" i="56"/>
  <c r="H7" i="56"/>
  <c r="G7" i="56"/>
  <c r="F7" i="56"/>
  <c r="E7" i="56"/>
  <c r="D7" i="56"/>
  <c r="C7" i="56"/>
  <c r="B20" i="55"/>
  <c r="B18" i="55"/>
  <c r="B16" i="55"/>
  <c r="B15" i="55"/>
  <c r="B14" i="55"/>
  <c r="B13" i="55"/>
  <c r="B12" i="55"/>
  <c r="J10" i="55"/>
  <c r="I10" i="55"/>
  <c r="H10" i="55"/>
  <c r="G10" i="55"/>
  <c r="F10" i="55"/>
  <c r="E10" i="55"/>
  <c r="D10" i="55"/>
  <c r="C10" i="55"/>
  <c r="B10" i="55"/>
  <c r="J8" i="55"/>
  <c r="I8" i="55"/>
  <c r="H8" i="55"/>
  <c r="G8" i="55"/>
  <c r="F8" i="55"/>
  <c r="E8" i="55"/>
  <c r="D8" i="55"/>
  <c r="C8" i="55"/>
  <c r="B8" i="55"/>
  <c r="C19" i="54"/>
  <c r="C18" i="54"/>
  <c r="C17" i="54"/>
  <c r="C16" i="54"/>
  <c r="C15" i="54"/>
  <c r="C14" i="54"/>
  <c r="C13" i="54"/>
  <c r="C12" i="54"/>
  <c r="C11" i="54"/>
  <c r="C10" i="54"/>
  <c r="K8" i="54"/>
  <c r="J8" i="54"/>
  <c r="I8" i="54"/>
  <c r="H8" i="54"/>
  <c r="G8" i="54"/>
  <c r="F8" i="54"/>
  <c r="E8" i="54"/>
  <c r="D8" i="54"/>
  <c r="C8" i="54"/>
  <c r="G8" i="53"/>
  <c r="F8" i="53"/>
  <c r="E8" i="53"/>
  <c r="D8" i="53"/>
  <c r="C8" i="53"/>
  <c r="G8" i="52"/>
  <c r="F8" i="52"/>
  <c r="E8" i="52"/>
  <c r="D8" i="52"/>
  <c r="C8" i="52"/>
  <c r="G9" i="51"/>
  <c r="F9" i="51"/>
  <c r="E9" i="51"/>
  <c r="D9" i="51"/>
  <c r="C9" i="51"/>
  <c r="B9" i="51"/>
  <c r="G7" i="51"/>
  <c r="F7" i="51"/>
  <c r="E7" i="51"/>
  <c r="D7" i="51"/>
  <c r="C7" i="51"/>
  <c r="B7" i="51"/>
  <c r="H8" i="50"/>
  <c r="G8" i="50"/>
  <c r="F8" i="50"/>
  <c r="E8" i="50"/>
  <c r="D8" i="50"/>
  <c r="C8" i="50"/>
  <c r="C19" i="49"/>
  <c r="C18" i="49"/>
  <c r="C17" i="49"/>
  <c r="C16" i="49"/>
  <c r="C15" i="49"/>
  <c r="C14" i="49"/>
  <c r="C13" i="49"/>
  <c r="C12" i="49"/>
  <c r="C11" i="49"/>
  <c r="C10" i="49"/>
  <c r="G8" i="49"/>
  <c r="F8" i="49"/>
  <c r="E8" i="49"/>
  <c r="D8" i="49"/>
  <c r="C8" i="49"/>
  <c r="B19" i="48"/>
  <c r="B17" i="48"/>
  <c r="B15" i="48"/>
  <c r="B14" i="48"/>
  <c r="B13" i="48"/>
  <c r="B12" i="48"/>
  <c r="B11" i="48"/>
  <c r="D9" i="48"/>
  <c r="C9" i="48"/>
  <c r="B9" i="48" s="1"/>
  <c r="B7" i="48" s="1"/>
  <c r="D7" i="48"/>
  <c r="C7" i="48"/>
  <c r="C18" i="47"/>
  <c r="C17" i="47"/>
  <c r="C16" i="47"/>
  <c r="C15" i="47"/>
  <c r="C14" i="47"/>
  <c r="C13" i="47"/>
  <c r="C12" i="47"/>
  <c r="C11" i="47"/>
  <c r="C10" i="47"/>
  <c r="C9" i="47"/>
  <c r="C7" i="47" s="1"/>
  <c r="E7" i="47"/>
  <c r="D7" i="47"/>
  <c r="H6" i="46"/>
  <c r="G6" i="46"/>
  <c r="F6" i="46"/>
  <c r="E6" i="46"/>
  <c r="D6" i="46"/>
  <c r="C6" i="46"/>
  <c r="B12" i="38" l="1"/>
  <c r="L20" i="33"/>
</calcChain>
</file>

<file path=xl/sharedStrings.xml><?xml version="1.0" encoding="utf-8"?>
<sst xmlns="http://schemas.openxmlformats.org/spreadsheetml/2006/main" count="7503" uniqueCount="1793">
  <si>
    <t>Total</t>
  </si>
  <si>
    <t xml:space="preserve">   Homens</t>
  </si>
  <si>
    <t xml:space="preserve">   Mulheres</t>
  </si>
  <si>
    <t>Escalão etário</t>
  </si>
  <si>
    <t xml:space="preserve">   15-24 anos</t>
  </si>
  <si>
    <t xml:space="preserve">   25-34 anos</t>
  </si>
  <si>
    <t xml:space="preserve">   35-44 anos</t>
  </si>
  <si>
    <t>Nível de escolaridade completo</t>
  </si>
  <si>
    <t xml:space="preserve">   Superior</t>
  </si>
  <si>
    <t>2015</t>
  </si>
  <si>
    <t>2016</t>
  </si>
  <si>
    <t>2017</t>
  </si>
  <si>
    <t>(2012 = 100)</t>
  </si>
  <si>
    <t>Produtos - COICOP 2010</t>
  </si>
  <si>
    <t xml:space="preserve">Bens e serviços culturais  </t>
  </si>
  <si>
    <t>Equipamento para receção, registo e reprodução de som</t>
  </si>
  <si>
    <t>Meios ou suportes de gravação pré-gravados</t>
  </si>
  <si>
    <t>Instrumentos musicais</t>
  </si>
  <si>
    <t>Cinema, teatro e concertos</t>
  </si>
  <si>
    <t>Museus, bibliotecas e jardins zoológicos</t>
  </si>
  <si>
    <t>Serviços fotográficos</t>
  </si>
  <si>
    <t>Jornais</t>
  </si>
  <si>
    <t>Revistas e periódicos</t>
  </si>
  <si>
    <t>Artigos de papel</t>
  </si>
  <si>
    <r>
      <rPr>
        <b/>
        <sz val="8"/>
        <rFont val="Arial Narrow"/>
        <family val="2"/>
      </rPr>
      <t>Fonte</t>
    </r>
    <r>
      <rPr>
        <sz val="8"/>
        <rFont val="Arial Narrow"/>
        <family val="2"/>
      </rPr>
      <t>: INE - Índice de Preços no Consumidor</t>
    </r>
  </si>
  <si>
    <r>
      <t>Fonte</t>
    </r>
    <r>
      <rPr>
        <sz val="8"/>
        <color indexed="8"/>
        <rFont val="Arial Narrow"/>
        <family val="2"/>
      </rPr>
      <t>: INE - Inquérito ao Emprego</t>
    </r>
  </si>
  <si>
    <t>QUADRO 2.1.2</t>
  </si>
  <si>
    <t>QUADRO 2.2.1</t>
  </si>
  <si>
    <t>Índice de preços no consumidor de bens e serviços culturais (2012 = 100)</t>
  </si>
  <si>
    <t>Emprego cultural</t>
  </si>
  <si>
    <t xml:space="preserve">   45 e mais anos</t>
  </si>
  <si>
    <t xml:space="preserve">   Secundário e pós-secundário</t>
  </si>
  <si>
    <t>Unidade: Milhares de pessoas</t>
  </si>
  <si>
    <r>
      <rPr>
        <b/>
        <sz val="8"/>
        <color theme="0"/>
        <rFont val="Arial Narrow"/>
        <family val="2"/>
      </rPr>
      <t>Portugal</t>
    </r>
    <r>
      <rPr>
        <b/>
        <strike/>
        <sz val="8"/>
        <color theme="0"/>
        <rFont val="Arial Narrow"/>
        <family val="2"/>
      </rPr>
      <t xml:space="preserve">
</t>
    </r>
  </si>
  <si>
    <t>Sexo</t>
  </si>
  <si>
    <t xml:space="preserve">   Até ao 3.º ciclo do ensino básico</t>
  </si>
  <si>
    <t>Manuais escolares</t>
  </si>
  <si>
    <t>Serviços de encadernação e descarregamentos de livros eletrónicos</t>
  </si>
  <si>
    <t>Jornais e outras publicações periódicas</t>
  </si>
  <si>
    <t>Livros</t>
  </si>
  <si>
    <t>Artigos de papelaria e de desenho</t>
  </si>
  <si>
    <t>Serviços culturais</t>
  </si>
  <si>
    <t>Taxas das licenças de televisão e de rádio, assinaturas(1)</t>
  </si>
  <si>
    <t>x</t>
  </si>
  <si>
    <t>Equipamento audiovisual, fotográfico e de processamento de dados</t>
  </si>
  <si>
    <t>Equipamento informático</t>
  </si>
  <si>
    <t>Acessórios para equipamento informático</t>
  </si>
  <si>
    <t>Computadores Pessoais</t>
  </si>
  <si>
    <t>Equipamento para receção, registo e reprodução de som e vídeo</t>
  </si>
  <si>
    <t>Dispositivos portáteis de som e vídeo</t>
  </si>
  <si>
    <t>Equipamento fotográfico e cinematográfico e instrumentos de ótica</t>
  </si>
  <si>
    <t>Reparação de equipamento audiovisual, fotográfico e informático</t>
  </si>
  <si>
    <t>Literatura</t>
  </si>
  <si>
    <r>
      <rPr>
        <vertAlign val="superscript"/>
        <sz val="8"/>
        <color theme="1"/>
        <rFont val="Arial Narrow"/>
        <family val="2"/>
      </rPr>
      <t>(1)</t>
    </r>
    <r>
      <rPr>
        <sz val="8"/>
        <rFont val="Arial Narrow"/>
        <family val="2"/>
      </rPr>
      <t xml:space="preserve"> Categoria nova. Dezembro 2017=100</t>
    </r>
  </si>
  <si>
    <t xml:space="preserve">Máquinas fotográficas </t>
  </si>
  <si>
    <t>(1) Consultar ponto 2 do Anexo 1 - Notas Metodológicas.</t>
  </si>
  <si>
    <r>
      <t>Emprego cultural por sexo, escalão</t>
    </r>
    <r>
      <rPr>
        <b/>
        <sz val="8"/>
        <color theme="0"/>
        <rFont val="Arial Narrow"/>
        <family val="2"/>
      </rPr>
      <t xml:space="preserve"> etário e nível de escolaridade completo</t>
    </r>
  </si>
  <si>
    <t>2019</t>
  </si>
  <si>
    <t>09111</t>
  </si>
  <si>
    <t>09112</t>
  </si>
  <si>
    <t>09113</t>
  </si>
  <si>
    <t>09121</t>
  </si>
  <si>
    <t>0913</t>
  </si>
  <si>
    <t>09141</t>
  </si>
  <si>
    <t>09151</t>
  </si>
  <si>
    <t>09221</t>
  </si>
  <si>
    <t>0942</t>
  </si>
  <si>
    <t>09421</t>
  </si>
  <si>
    <t>09422</t>
  </si>
  <si>
    <t>09423</t>
  </si>
  <si>
    <t>09425</t>
  </si>
  <si>
    <t>0951</t>
  </si>
  <si>
    <t>09511</t>
  </si>
  <si>
    <t>09512</t>
  </si>
  <si>
    <t>09513</t>
  </si>
  <si>
    <t>09514</t>
  </si>
  <si>
    <t>0952</t>
  </si>
  <si>
    <t>09521</t>
  </si>
  <si>
    <t>09522</t>
  </si>
  <si>
    <t>0954</t>
  </si>
  <si>
    <t>09541</t>
  </si>
  <si>
    <t>Códigos - COICOP 2010</t>
  </si>
  <si>
    <t>Equipamento para receção, registo e     reprodução de som e imagem</t>
  </si>
  <si>
    <t>Outros livros de caráter geral</t>
  </si>
  <si>
    <t>Q.2.1.1 - Emprego cultural por sexo, escalão etário e nível de escolaridade completo</t>
  </si>
  <si>
    <t>Q.2.2.1 - Índice de preços no consumidor de bens e serviços culturais (2012 = 100)</t>
  </si>
  <si>
    <t>QUADRO 3.1.1</t>
  </si>
  <si>
    <t xml:space="preserve"> Principais variáveis das empresas culturais e criativas, por CAE - Rev.3 e escalões de pessoal ao serviço</t>
  </si>
  <si>
    <t>CAE-Rev.3 e escalões de pessoal ao serviço</t>
  </si>
  <si>
    <t>Empresas</t>
  </si>
  <si>
    <t>Pessoal ao serviço</t>
  </si>
  <si>
    <t>Principais gastos</t>
  </si>
  <si>
    <t>Volume de Negócios</t>
  </si>
  <si>
    <t>Resultado líquido do período</t>
  </si>
  <si>
    <t>Gastos com o pessoal</t>
  </si>
  <si>
    <t>CMVMC</t>
  </si>
  <si>
    <t>FSE</t>
  </si>
  <si>
    <t>Vendas</t>
  </si>
  <si>
    <t>Prestações de serviços</t>
  </si>
  <si>
    <t>N.º</t>
  </si>
  <si>
    <t>1000 Euros</t>
  </si>
  <si>
    <t xml:space="preserve"> Atividades culturais e criativas</t>
  </si>
  <si>
    <t>Menos de 10</t>
  </si>
  <si>
    <t xml:space="preserve"> </t>
  </si>
  <si>
    <t>10 - 49</t>
  </si>
  <si>
    <t>50 - 249</t>
  </si>
  <si>
    <t>250 ou mais</t>
  </si>
  <si>
    <t>Nota: Inclui as seguintes classes da CAE-Rev.3: 1811, 1812, 1813, 1814,1820,3212, 3220, 4761, 4762, 4763, 5811, 5813, 5814, 5821, 5911, 5912, 5913, 5914, 5920, 6010, 6020, 6391, 7111, 7311, 7410, 7420, 7430, 7722, 8552, 9001, 9002, 9003, 9004, 9101,9102 e 9103.</t>
  </si>
  <si>
    <r>
      <t xml:space="preserve">Fonte: </t>
    </r>
    <r>
      <rPr>
        <sz val="8"/>
        <color indexed="8"/>
        <rFont val="Arial Narrow"/>
        <family val="2"/>
      </rPr>
      <t xml:space="preserve">Sistema de Contas Integradas das Empresas </t>
    </r>
  </si>
  <si>
    <t>QUADRO 3.1.2</t>
  </si>
  <si>
    <t xml:space="preserve"> Principais variáveis das empresas culturais e criativas, por CAE - Rev.3 e por região (NUTS II)</t>
  </si>
  <si>
    <t>CAE-Rev.3</t>
  </si>
  <si>
    <t>e</t>
  </si>
  <si>
    <t>Região</t>
  </si>
  <si>
    <t>Portugal</t>
  </si>
  <si>
    <t>Continente</t>
  </si>
  <si>
    <t xml:space="preserve">     Norte</t>
  </si>
  <si>
    <t xml:space="preserve">     Centro</t>
  </si>
  <si>
    <t xml:space="preserve">     A. M. Lisboa </t>
  </si>
  <si>
    <t>…</t>
  </si>
  <si>
    <t xml:space="preserve">     Alentejo</t>
  </si>
  <si>
    <t xml:space="preserve">     Algarve</t>
  </si>
  <si>
    <t xml:space="preserve">R. A. Açores </t>
  </si>
  <si>
    <t xml:space="preserve">R. A. Madeira    </t>
  </si>
  <si>
    <t>QUADRO 3.2.1</t>
  </si>
  <si>
    <t xml:space="preserve"> Principais variáveis das empresas de impressão e reprodução de suportes gravados, por CAE- Rev.3, e escalões de pessoal ao serviço</t>
  </si>
  <si>
    <t>18 -Impressão e reprodução de suportes gravados</t>
  </si>
  <si>
    <t>181 - Impressão e atividades dos serviços relacionados com a impressão</t>
  </si>
  <si>
    <t>1811 - Impressão de jornais</t>
  </si>
  <si>
    <t>1812 - Outra impressão</t>
  </si>
  <si>
    <t>1813 - Atividades de preparação da impressão e de produtos media</t>
  </si>
  <si>
    <t>...</t>
  </si>
  <si>
    <t>1814 - Atividades de encadernação e atividades relacionadas</t>
  </si>
  <si>
    <t>1820 - Reprodução de suportes gravados</t>
  </si>
  <si>
    <t>QUADRO 3.2.2</t>
  </si>
  <si>
    <t xml:space="preserve"> Principais variáveis das empresas de atividades de impressão e reprodução de suportes gravados, por CAE- Rev.3, e por região (NUTS II)</t>
  </si>
  <si>
    <t xml:space="preserve">R. A. Açores  </t>
  </si>
  <si>
    <t xml:space="preserve">R. A. Madeira </t>
  </si>
  <si>
    <t xml:space="preserve"> Principais variáveis das empresas de atividades de impressão e reprodução de suportes gravados, por CAE- Rev.3, e por região (NUTS II) - continuação</t>
  </si>
  <si>
    <t xml:space="preserve">            </t>
  </si>
  <si>
    <t>QUADRO 3.3.1</t>
  </si>
  <si>
    <t xml:space="preserve"> Principais variáveis das empresas de fabricação de joalharia, ourivesaria e artigos similares e das empresas de fabricação de instrumentos musicais, por CAE - Rev.3, e por região (NUTS II)</t>
  </si>
  <si>
    <t>3212 - Fabricação de joalharia, ourivesaria e artigos similares</t>
  </si>
  <si>
    <t>322 - Fabricação de instrumentos musicais</t>
  </si>
  <si>
    <t>3220 - Fabricação de instrumentos musicais</t>
  </si>
  <si>
    <t>QUADRO 3.3.2</t>
  </si>
  <si>
    <t>QUADRO 3.4.1</t>
  </si>
  <si>
    <t>Principais variáveis das empresas de comércio a retalho de bens culturais e recreativos, em estabelecimentos especializados, por CAE- Rev.3 e escalões de pessoal ao serviço</t>
  </si>
  <si>
    <t>4761 - Comércio a retalho de livros, em estabelecimentos especializados</t>
  </si>
  <si>
    <t>4762 - Comércio a retalho de jornais, revistas e artigos de papelaria, em estabelecimentos especializados</t>
  </si>
  <si>
    <t>4763 - Comércio a retalho de discos, CD, DVD, cassetes e similares, em estabelecimentos especializados</t>
  </si>
  <si>
    <t>QUADRO 3.4.2</t>
  </si>
  <si>
    <t xml:space="preserve"> Principais variáveis das empresas de comércio a retalho de bens culturais e recreativos,
em estabelecimentos especializados, por CAE - Rev.3, e por região (NUTS II)</t>
  </si>
  <si>
    <t>QUADRO 3.5.1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</si>
  <si>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</si>
  <si>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</si>
  <si>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</si>
  <si>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</si>
  <si>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</si>
  <si>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</si>
  <si>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582 - Edição de programas de computador</t>
  </si>
  <si>
    <t>5821 - Edição de jogos de computador</t>
  </si>
  <si>
    <t>QUADRO 3.5.2</t>
  </si>
  <si>
    <t>Principais variáveis das empresas de edição, por CAE - Rev.3, e por região (NUTS II)</t>
  </si>
  <si>
    <t>Principais variáveis das empresas de edição, por CAE - Rev.3, e por região (NUTS II) - continuação</t>
  </si>
  <si>
    <t>582 - Edição de programas informáticos</t>
  </si>
  <si>
    <t>QUADRO 3.6.1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</si>
  <si>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</si>
  <si>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</si>
  <si>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</si>
  <si>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</si>
  <si>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</si>
  <si>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</si>
  <si>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</si>
  <si>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</si>
  <si>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3.6.2</t>
  </si>
  <si>
    <t xml:space="preserve"> Principais variáveis das empresas de atividades cinematográficas, de vídeo, de produção de
programas de televisão, de gravação de som e de edição de música, por CAE- Rev.3, e por região (NUTS II)</t>
  </si>
  <si>
    <t>Principais variáveis das empresas de atividades cinematográficas, de vídeo, de produção de
programas de televisão, de gravação de som e de edição de música, por CAE- Rev.3, e por região (NUTS II) - continuação</t>
  </si>
  <si>
    <t>QUADRO 3.7.1</t>
  </si>
  <si>
    <t xml:space="preserve"> Principais variáveis das empresas de atividades de rádio e de televisão, por CAE- Rev.3, 
e escalões de pessoal ao serviço</t>
  </si>
  <si>
    <t>60 - Atividades de rádio e de televisão</t>
  </si>
  <si>
    <t xml:space="preserve">6010 - Atividades de rádio </t>
  </si>
  <si>
    <t>6020 - Atividades de televisão</t>
  </si>
  <si>
    <t>ǝ</t>
  </si>
  <si>
    <t>6391 - Atividades de agências de notícias</t>
  </si>
  <si>
    <t>QUADRO 3.7.2</t>
  </si>
  <si>
    <t xml:space="preserve"> Principais variáveis das empresas de atividades de rádio e de televisão, por CAE- Rev.3, e por região (NUTS II)</t>
  </si>
  <si>
    <t>QUADRO 3.8.1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</si>
  <si>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</si>
  <si>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</si>
  <si>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</si>
  <si>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</si>
  <si>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</si>
  <si>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</si>
  <si>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</si>
  <si>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3.8.2</t>
  </si>
  <si>
    <t xml:space="preserve"> Principais variáveis das empresas de atividades de arquitetura, agências de publicidade, atividades de design, atividades de tradução e interpretação, aluguer de videocassetes e discos, por CAE- Rev.3, e por região (NUTS II)</t>
  </si>
  <si>
    <t>Principais variáveis das empresas de atividades de arquitetura, agências de publicidade, atividades de design, atividades de tradução e interpretação, aluguer de videocassetes e discos, por CAE- Rev.3, e por região (NUTS II) - continuação</t>
  </si>
  <si>
    <t>QUADRO 3.9.1</t>
  </si>
  <si>
    <t>Principais variáveis das empresas de ensino de atividades culturais, por CAE- Rev.3, e escalões de pessoal ao serviço</t>
  </si>
  <si>
    <t>8552 - Ensino de atividades culturais</t>
  </si>
  <si>
    <t>QUADRO 3.9.2</t>
  </si>
  <si>
    <t xml:space="preserve"> Principais variáveis das empresas de ensino de atividades culturais, por CAE- Rev.3, e por região (NUTS II)</t>
  </si>
  <si>
    <t>QUADRO 3.10.1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</si>
  <si>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</si>
  <si>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</si>
  <si>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</si>
  <si>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</si>
  <si>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</si>
  <si>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</si>
  <si>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3.10.2</t>
  </si>
  <si>
    <t xml:space="preserve"> Principais variáveis das empresas de atividades de teatro, de música, de dança e outras atividades artísticas e literárias,
por CAE-Rev.3, e por região (NUTS II)</t>
  </si>
  <si>
    <t>QUADRO 3.11.1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</si>
  <si>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</si>
  <si>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</si>
  <si>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</si>
  <si>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</si>
  <si>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</si>
  <si>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3.11.2</t>
  </si>
  <si>
    <t>Principais variáveis das empresas de atividades de bibliotecas, arquivos, museus e outras atividades culturais, por CAE- Rev.3, e por região (NUTS II)</t>
  </si>
  <si>
    <t>QUADRO 3.12.1</t>
  </si>
  <si>
    <t xml:space="preserve"> Royalties – Fornecimentos e serviços externos e rendimentos suplementares, por atividades culturais e criativas</t>
  </si>
  <si>
    <t>Atividades</t>
  </si>
  <si>
    <t xml:space="preserve">Royalties - Fornecimentos e serviços externos </t>
  </si>
  <si>
    <t xml:space="preserve">Royalties - Rendimentos suplementares </t>
  </si>
  <si>
    <t>Atividades culturais e criativas</t>
  </si>
  <si>
    <t>Impressão de jornais</t>
  </si>
  <si>
    <t>Outra impressão</t>
  </si>
  <si>
    <t>Atividades de preparação da impressão e de produtos media</t>
  </si>
  <si>
    <t>Encadernação e atividades relacionadas</t>
  </si>
  <si>
    <t>Reprodução de suportes gravados</t>
  </si>
  <si>
    <t>Fabricação de joalharia, ourivesaria e artigos similares</t>
  </si>
  <si>
    <t>Fabricação de instrumentos musicais</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</si>
  <si>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</si>
  <si>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</si>
  <si>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</si>
  <si>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</si>
  <si>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</si>
  <si>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</si>
  <si>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</si>
  <si>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</si>
  <si>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</si>
  <si>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</si>
  <si>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</si>
  <si>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gravação de som e edição de música</t>
  </si>
  <si>
    <t>Atividades de rádio</t>
  </si>
  <si>
    <t>Atividades de televisão</t>
  </si>
  <si>
    <t>Atividades de agências de notícias</t>
  </si>
  <si>
    <t>Atividades de arquitetura</t>
  </si>
  <si>
    <t>Agências de publicidade</t>
  </si>
  <si>
    <t>Atividades de design</t>
  </si>
  <si>
    <t>Atividades fotográficas</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</si>
  <si>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</si>
  <si>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</si>
  <si>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</si>
  <si>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</si>
  <si>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</si>
  <si>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</si>
  <si>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</si>
  <si>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</si>
  <si>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</si>
  <si>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</si>
  <si>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t>Q.3.1.1 - Principais variáveis das empresas culturais e criativas, por CAE - Rev.3 e escalões de pessoal ao serviço</t>
  </si>
  <si>
    <t>Q.3.1.2 - Principais variáveis das empresas culturais e criativas, por CAE - Rev.3 e por região (NUTS II)</t>
  </si>
  <si>
    <t>Q.3.2.1 - Principais variáveis das empresas de impressão e reprodução de suportes gravados, por CAE- Rev.3, e escalões de pessoal ao serviço</t>
  </si>
  <si>
    <t>Q.3.2.2 - Principais variáveis das empresas de atividades de impressão e reprodução de suportes gravados, por CAE- Rev.3, e por região (NUTS II)</t>
  </si>
  <si>
    <t>Q.3.2.2 - Principais variáveis das empresas de atividades de impressão e reprodução de suportes gravados, por CAE- Rev.3, e por região (NUTS II) - continuação</t>
  </si>
  <si>
    <t>Q.3.3.2 - Principais variáveis das empresas de fabricação de joalharia, ourivesaria e artigos similares e das empresas de fabricação de instrumentos musicais, por CAE - Rev.3, e por região (NUTS II)</t>
  </si>
  <si>
    <t>Q.3.4.1 - Principais variáveis das empresas de comércio a retalho de bens culturais e recreativos, em estabelecimentos especializados, por CAE- Rev.3 e escalões de pessoal ao serviço</t>
  </si>
  <si>
    <t>Q.3.4.2 - Principais variáveis das empresas de comércio a retalho de bens culturais e recreativos, em estabelecimentos especializados, por CAE - Rev.3, e por região (NUTS II)</t>
  </si>
  <si>
    <t>Q.3.5.1 - Principais variáveis das empresas de edição, por CAE - Rev.3, e escalões de pessoal ao serviço</t>
  </si>
  <si>
    <t>Q.3.5.2 - Principais variáveis das empresas de edição, por CAE - Rev.3, e por região (NUTS II)</t>
  </si>
  <si>
    <t>Q.3.5.2 - Principais variáveis das empresas de edição, por CAE - Rev.3, e por região (NUTS II) - continuação</t>
  </si>
  <si>
    <t>Q.3.6.1 - Principais variáveis das empresas de atividades cinematográficas, de vídeo, de produção de programas de televisão, de gravação de som e de edição de música, por CAE- Rev.3, e escalões de pessoal ao serviço</t>
  </si>
  <si>
    <t>Q.3.6.2 - Principais variáveis das empresas de atividades cinematográficas, de vídeo, de produção de programas de televisão, de gravação de som e de edição de música, por CAE- Rev.3, e por região (NUTS II)</t>
  </si>
  <si>
    <t>Q.3.6.2 - Principais variáveis das empresas de atividades cinematográficas, de vídeo, de produção de programas de televisão, de gravação de som e de edição de música, por CAE- Rev.3, e por região (NUTS II) - continuação</t>
  </si>
  <si>
    <t>Q.3.7.1 - Principais variáveis das empresas de atividades de rádio e de televisão, por CAE- Rev.3, 
e escalões de pessoal ao serviço</t>
  </si>
  <si>
    <t>Q.3.7.2 - Principais variáveis das empresas de atividades de rádio e de televisão, por CAE- Rev.3, e por região (NUTS II)</t>
  </si>
  <si>
    <t>Q.3.8.1 - Principais variáveis das empresas de atividades de arquitetura, agências de publicidade, atividades de design, atividades de tradução e interpretação, aluguer de videocassetes e discos, por CAE- Rev.3, e escalões de pessoal ao serviço</t>
  </si>
  <si>
    <t>Q.3.8.2 - Principais variáveis das empresas de atividades de arquitetura, agências de publicidade, atividades de design, atividades de tradução e interpretação, aluguer de videocassetes e discos, por CAE- Rev.3, e por região (NUTS II)</t>
  </si>
  <si>
    <t>Q.3.8.2 - Principais variáveis das empresas de atividades de arquitetura, agências de publicidade, atividades de design, atividades de tradução e interpretação, aluguer de videocassetes e discos, por CAE- Rev.3, e por região (NUTS II) - continuação</t>
  </si>
  <si>
    <t>Q.3.9.1 - Principais variáveis das empresas de ensino de atividades culturais, por CAE- Rev.3, e escalões de pessoal ao serviço</t>
  </si>
  <si>
    <t>Q.3.9.2 - Principais variáveis das empresas de ensino de atividades culturais, por CAE- Rev.3, e por região (NUTS II)</t>
  </si>
  <si>
    <t>Q.3.10.1 - Principais variáveis das empresas de atividades de teatro, de música, de dança e outras atividades artísticas e literárias, por CAE - Rev.3 e escalões de pessoal ao serviço</t>
  </si>
  <si>
    <t>Q.3.10.2 - Principais variáveis das empresas de atividades de teatro, de música, de dança e outras atividades artísticas e literárias, por CAE - Rev.3, e por região (NUTS II)</t>
  </si>
  <si>
    <t xml:space="preserve"> Principais variáveis das empresas de atividades de teatro, de música, de dança e outras atividades artísticas e literárias, por CAE-Rev.3, e por região (NUTS II) - continuação</t>
  </si>
  <si>
    <t>Q-3.10.2 - Principais variáveis das empresas de atividades de teatro, de música, de dança e outras atividades artísticas e literárias, por CAE - Rev.3, e por região (NUTS II) - continuação</t>
  </si>
  <si>
    <t>Q.3.11.1 - Principais variáveis das empresas de atividades de bibliotecas, arquivos, museus e outras atividades culturais, por CAE - Rev.3 e, escalões de pessoal ao serviço</t>
  </si>
  <si>
    <t>Q.3.11.2 - Principais variáveis das empresas de atividades de bibliotecas, arquivos, museus e outras atividades culturais, por CAE - Rev.3, e por região (NUTS II)</t>
  </si>
  <si>
    <t>Q.3.12.1 - Royalties -Fornecimentos e serviços externos e rendimentos suplementares, por atividades culturais e criativas</t>
  </si>
  <si>
    <t>Q.3..3.1 -Principais variáveis das empresas de fabricação de joalharia, ourivesaria e artigos similares e das empresas de fabricação de instrumentos musicais, por CAE - Rev.3, e escalões de pessoal ao serviço</t>
  </si>
  <si>
    <t xml:space="preserve"> Principais variáveis das empresas de fabricação de joalharia, ourivesaria e artigos similares e das empresas de fabricação de instrumentos musicais, por CAE - Rev.3, e escalões de pessoal ao serviço</t>
  </si>
  <si>
    <t>QUADRO 4.1</t>
  </si>
  <si>
    <t>Comércio internacional de bens culturais, por países</t>
  </si>
  <si>
    <t xml:space="preserve">        Unidade: 1000 Euros</t>
  </si>
  <si>
    <t>Países</t>
  </si>
  <si>
    <t>Importações de Bens</t>
  </si>
  <si>
    <t>Exportações de Bens</t>
  </si>
  <si>
    <t>2018</t>
  </si>
  <si>
    <t>União Europeia (UE-28)</t>
  </si>
  <si>
    <t xml:space="preserve"> dos quais:</t>
  </si>
  <si>
    <t xml:space="preserve">             Alemanha</t>
  </si>
  <si>
    <t xml:space="preserve">             Espanha</t>
  </si>
  <si>
    <t xml:space="preserve">             França</t>
  </si>
  <si>
    <t xml:space="preserve">             Reino Unido</t>
  </si>
  <si>
    <t>Resto do mundo</t>
  </si>
  <si>
    <t xml:space="preserve">        Brasil</t>
  </si>
  <si>
    <t xml:space="preserve">        China</t>
  </si>
  <si>
    <t xml:space="preserve">        Estados Unidos da América</t>
  </si>
  <si>
    <t xml:space="preserve">        Países africanos de lingua oficial portuguesa (PALOP)</t>
  </si>
  <si>
    <t xml:space="preserve">               dos quais:</t>
  </si>
  <si>
    <t xml:space="preserve">                          Angola</t>
  </si>
  <si>
    <t xml:space="preserve">                          Moçambique</t>
  </si>
  <si>
    <r>
      <t>Fonte</t>
    </r>
    <r>
      <rPr>
        <sz val="8"/>
        <color indexed="8"/>
        <rFont val="Arial Narrow"/>
        <family val="2"/>
      </rPr>
      <t>: INE - Estatísticas do Comércio Internacional (versão de 09-09-2020)</t>
    </r>
  </si>
  <si>
    <t>QUADRO 4.2</t>
  </si>
  <si>
    <t xml:space="preserve">Comércio internacional de bens pertencentes ao dominío dos livros e materiais impressos, por países </t>
  </si>
  <si>
    <t>Unidade: 1000 Euros</t>
  </si>
  <si>
    <t>QUADRO 4.3</t>
  </si>
  <si>
    <t xml:space="preserve"> Comércio internacional de bens pertencentes ao dominío das artes visuais, por países</t>
  </si>
  <si>
    <t>QUADRO 4.4</t>
  </si>
  <si>
    <t xml:space="preserve"> Comércio internacional de bens pertencentes ao dominío de artesanato, por países</t>
  </si>
  <si>
    <t>0</t>
  </si>
  <si>
    <t>QUADRO 4.5</t>
  </si>
  <si>
    <t>Comércio internacional de bens pertencentes ao dominío das artes performativas, por países</t>
  </si>
  <si>
    <r>
      <rPr>
        <b/>
        <sz val="8"/>
        <color indexed="8"/>
        <rFont val="Arial Narrow"/>
        <family val="2"/>
      </rPr>
      <t>Fonte</t>
    </r>
    <r>
      <rPr>
        <sz val="8"/>
        <color indexed="8"/>
        <rFont val="Arial Narrow"/>
        <family val="2"/>
      </rPr>
      <t>: INE - Estatísticas do Comércio Internacional (versão de 09-09-2020)</t>
    </r>
  </si>
  <si>
    <t>QUADRO 4.6</t>
  </si>
  <si>
    <t>Comércio internacional de bens pertencentes dominío do audiovisual e multimédia, por países</t>
  </si>
  <si>
    <t>Q.4.1 - Comércio internacional de bens culturais, por países</t>
  </si>
  <si>
    <t xml:space="preserve">Q.4.2 - Comércio internacional de bens pertencentes ao dominío dos livros e materiais impressos, por países </t>
  </si>
  <si>
    <t>Q.4.3 - Comércio internacional de bens pertencentes ao dominío das artes visuais, por países</t>
  </si>
  <si>
    <t>Q.4.4 - Comércio internacional de bens pertencentes ao dominío de artesanato, por países</t>
  </si>
  <si>
    <t>Q.4.5 - Comércio internacional de bens pertencentes ao dominío das artes performativas, por países</t>
  </si>
  <si>
    <t>Q.4.6 - Comércio internacional de bens pertencentes dominío do audiovisual e multimédia, por países</t>
  </si>
  <si>
    <t>QUADRO 5.1.1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</si>
  <si>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</si>
  <si>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</si>
  <si>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</si>
  <si>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</si>
  <si>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</si>
  <si>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</si>
  <si>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</si>
  <si>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</si>
  <si>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</si>
  <si>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</si>
  <si>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</si>
  <si>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</si>
  <si>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atividade</t>
  </si>
  <si>
    <t xml:space="preserve">                                                       Com  cessação definitiva</t>
  </si>
  <si>
    <t xml:space="preserve">                 Com  atividade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</si>
  <si>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</si>
  <si>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</si>
  <si>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</si>
  <si>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</si>
  <si>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</si>
  <si>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</si>
  <si>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</si>
  <si>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t>Fonte</t>
    </r>
    <r>
      <rPr>
        <sz val="8"/>
        <color indexed="8"/>
        <rFont val="Arial Narrow"/>
        <family val="2"/>
      </rPr>
      <t>: INE - Inquérito aos Museus, 2019</t>
    </r>
  </si>
  <si>
    <t>QUADRO 5.1.2</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</si>
  <si>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</si>
  <si>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Unidade: N.º</t>
  </si>
  <si>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</si>
  <si>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</si>
  <si>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</si>
  <si>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</si>
  <si>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</si>
  <si>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</si>
  <si>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</si>
  <si>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</si>
  <si>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</si>
  <si>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</si>
  <si>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</si>
  <si>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</si>
  <si>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</si>
  <si>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</si>
  <si>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</si>
  <si>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</si>
  <si>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</si>
  <si>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t>Para mais informação consulte:</t>
  </si>
  <si>
    <t>Museus (N.º) por Tipologia; Anual</t>
  </si>
  <si>
    <t>QUADRO 5.1.3</t>
  </si>
  <si>
    <t>Museus, segundo o funcionamento, por tipologia</t>
  </si>
  <si>
    <t>Funcionamento</t>
  </si>
  <si>
    <t>Permanente</t>
  </si>
  <si>
    <t>Sazonal</t>
  </si>
  <si>
    <t>QUADRO 5.1.4</t>
  </si>
  <si>
    <t xml:space="preserve"> Museus, segundo o funcionamento, por região (NUTS II)</t>
  </si>
  <si>
    <t>Âmbito geográfico</t>
  </si>
  <si>
    <t xml:space="preserve">   Norte</t>
  </si>
  <si>
    <t xml:space="preserve">   Centro</t>
  </si>
  <si>
    <t xml:space="preserve">   Área Metropolitana de Lisboa</t>
  </si>
  <si>
    <t xml:space="preserve">   Alentejo</t>
  </si>
  <si>
    <t xml:space="preserve">   Algarve</t>
  </si>
  <si>
    <t>Região Autónoma dos Açores</t>
  </si>
  <si>
    <t>Região Autónoma da Madeira</t>
  </si>
  <si>
    <t>Museus (N.º) por Localização geográfica (NUTS - 2013); Anual</t>
  </si>
  <si>
    <t>QUADRO 5.1.5</t>
  </si>
  <si>
    <t xml:space="preserve"> Controlo dos visitantes nos Museus, por tipologia</t>
  </si>
  <si>
    <t>Número de museus</t>
  </si>
  <si>
    <t>Controlo de visitantes</t>
  </si>
  <si>
    <t>Controlo de entrada informatizado</t>
  </si>
  <si>
    <t>Sim</t>
  </si>
  <si>
    <t>Não</t>
  </si>
  <si>
    <t>QUADRO 5.1.6</t>
  </si>
  <si>
    <t xml:space="preserve"> Visitantes dos Museus, por tipologia</t>
  </si>
  <si>
    <t xml:space="preserve">     Visitantes, dos quais:</t>
  </si>
  <si>
    <t>Visitantes</t>
  </si>
  <si>
    <t xml:space="preserve">Total </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</si>
  <si>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</si>
  <si>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</si>
  <si>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</si>
  <si>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</si>
  <si>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</si>
  <si>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</si>
  <si>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</si>
  <si>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5.1.7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</si>
  <si>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</si>
  <si>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</si>
  <si>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</si>
  <si>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</si>
  <si>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</si>
  <si>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5.1.8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</si>
  <si>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</si>
  <si>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</si>
  <si>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</si>
  <si>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</si>
  <si>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</si>
  <si>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</si>
  <si>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</si>
  <si>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</si>
  <si>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</si>
  <si>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Fotografia</t>
  </si>
  <si>
    <t>História</t>
  </si>
  <si>
    <t>Indústria</t>
  </si>
  <si>
    <t>Traje</t>
  </si>
  <si>
    <t>Outras</t>
  </si>
  <si>
    <t>QUADRO 5.1.9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</si>
  <si>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</si>
  <si>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</si>
  <si>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</si>
  <si>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</si>
  <si>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</si>
  <si>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</si>
  <si>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</si>
  <si>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</si>
  <si>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</si>
  <si>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</si>
  <si>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t>Bens dos museus (N.º) por Tipologia; Anual</t>
  </si>
  <si>
    <t>QUADRO 5.1.10</t>
  </si>
  <si>
    <t>Número de bens dos Museus, segundo o tipo dominante dos bens, por região (NUTS II)</t>
  </si>
  <si>
    <t>Bens artísticos e históricos</t>
  </si>
  <si>
    <t xml:space="preserve">     Área Metropolitana de Lisboa</t>
  </si>
  <si>
    <t>Bens dos museus (N.º) por Localização geográfica (NUTS - 2013); Anual</t>
  </si>
  <si>
    <t>QUADRO 5.1.11</t>
  </si>
  <si>
    <t>Pessoal ao serviço, remunerado, não remunerado e pessoal voluntário nos Museus, por tipologia</t>
  </si>
  <si>
    <t>Pessoal remunerado</t>
  </si>
  <si>
    <t>Total geral</t>
  </si>
  <si>
    <t>Conser-vador/ técnico superior</t>
  </si>
  <si>
    <t>Outro pessoal técnico</t>
  </si>
  <si>
    <t>Administrativo</t>
  </si>
  <si>
    <t>Auxiliar e operário</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</si>
  <si>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</si>
  <si>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</si>
  <si>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</si>
  <si>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</si>
  <si>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</si>
  <si>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Conservador/ técnico superior</t>
  </si>
  <si>
    <t>Adminis-
trativo</t>
  </si>
  <si>
    <t>QUADRO 5.1.12</t>
  </si>
  <si>
    <t xml:space="preserve">Museus, segundo as actividades orientadas para os visitantes, por tipologia </t>
  </si>
  <si>
    <r>
      <t xml:space="preserve">Atividades orientadas para os visitantes </t>
    </r>
    <r>
      <rPr>
        <b/>
        <vertAlign val="superscript"/>
        <sz val="8"/>
        <color indexed="59"/>
        <rFont val="Arial Narrow"/>
        <family val="2"/>
      </rPr>
      <t>(1)</t>
    </r>
  </si>
  <si>
    <t>Renovação de exposição permanente</t>
  </si>
  <si>
    <t>Exposição temporária</t>
  </si>
  <si>
    <t>Ação dirigida ao público escolar</t>
  </si>
  <si>
    <t>Ação dirigida ao público adulto</t>
  </si>
  <si>
    <t xml:space="preserve">Ação dirigida a outro tipo de público </t>
  </si>
  <si>
    <t>Museus, segundo as actividades orientadas para os visitantes, por tipologia - continuação</t>
  </si>
  <si>
    <t>Conferência/ seminário/  curso</t>
  </si>
  <si>
    <t>Atelier/ oficina/ workshop</t>
  </si>
  <si>
    <t>Espetáculo</t>
  </si>
  <si>
    <t>Visita orientada</t>
  </si>
  <si>
    <t>Outra</t>
  </si>
  <si>
    <t>Nenhuma</t>
  </si>
  <si>
    <t>(1) Cada entidade pode ter realizado uma ou mais atividades orientadas para os visitantes.</t>
  </si>
  <si>
    <t>QUADRO 5.1.13</t>
  </si>
  <si>
    <t xml:space="preserve">Serviço educativo dos Museus, por tipologia </t>
  </si>
  <si>
    <t>Tem serviço educativo</t>
  </si>
  <si>
    <t>O serviço educativo está formalizado na lei orgânica</t>
  </si>
  <si>
    <t>Museus de Ciências Naturais 
e de História Natural</t>
  </si>
  <si>
    <t>QUADRO 5.1.14</t>
  </si>
  <si>
    <t xml:space="preserve">Museus polinucleados e número de núcleos, por tipologia </t>
  </si>
  <si>
    <t>Museu Polinucleado</t>
  </si>
  <si>
    <t xml:space="preserve"> Núcleos dos Museus Polinucleados</t>
  </si>
  <si>
    <t>QUADRO 5.1.15</t>
  </si>
  <si>
    <t xml:space="preserve"> Museus segundo a personalidade jurídica, por tipologia</t>
  </si>
  <si>
    <t>Museu tem personalidade jurídica própria</t>
  </si>
  <si>
    <t>QUADRO 5.1.16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</si>
  <si>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</si>
  <si>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</si>
  <si>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</si>
  <si>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</si>
  <si>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</si>
  <si>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</si>
  <si>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</si>
  <si>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</si>
  <si>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</si>
  <si>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</si>
  <si>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</si>
  <si>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</si>
  <si>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</si>
  <si>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QUADRO 5.2.1</t>
  </si>
  <si>
    <t>Bens imóveis classificados, segundo a categoria, por região (NUTS III)</t>
  </si>
  <si>
    <t>Âmbito Geográfico</t>
  </si>
  <si>
    <t>Categoria dos bens imóveis</t>
  </si>
  <si>
    <t>Monumentos</t>
  </si>
  <si>
    <t>Conjuntos</t>
  </si>
  <si>
    <t>Sítios</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</si>
  <si>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</si>
  <si>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</si>
  <si>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</si>
  <si>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</si>
  <si>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</si>
  <si>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</si>
  <si>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</si>
  <si>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</si>
  <si>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</si>
  <si>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</si>
  <si>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</si>
  <si>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</si>
  <si>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</si>
  <si>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</si>
  <si>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</si>
  <si>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</si>
  <si>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</si>
  <si>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</si>
  <si>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</si>
  <si>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</si>
  <si>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</si>
  <si>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</si>
  <si>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</si>
  <si>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</si>
  <si>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</si>
  <si>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</si>
  <si>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</si>
  <si>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sz val="9"/>
        <color indexed="8"/>
        <rFont val="Arial Narrow"/>
        <family val="2"/>
      </rPr>
      <t/>
    </r>
  </si>
  <si>
    <t xml:space="preserve">   Região Autónoma da Madeira</t>
  </si>
  <si>
    <r>
      <t>Fonte:</t>
    </r>
    <r>
      <rPr>
        <sz val="8"/>
        <color indexed="8"/>
        <rFont val="Arial Narrow"/>
        <family val="2"/>
      </rPr>
      <t xml:space="preserve"> Continente - DGPC - Direcção-Geral do Património Cultural </t>
    </r>
  </si>
  <si>
    <t xml:space="preserve">           Região Autónoma dos Açores - Direcção Regional da Cultura 
</t>
  </si>
  <si>
    <t xml:space="preserve">           Região Autónoma da Madeira - Direcção Regional da Cultura 
</t>
  </si>
  <si>
    <t>Bens imóveis culturais (N.º) por Localização geográfica (NUTS - 2013) e Tipo (bem imóvel cultural); Anual</t>
  </si>
  <si>
    <t>QUADRO 5.2.2</t>
  </si>
  <si>
    <r>
      <t xml:space="preserve">Bens imóveis classificados </t>
    </r>
    <r>
      <rPr>
        <b/>
        <vertAlign val="superscript"/>
        <sz val="8"/>
        <color indexed="59"/>
        <rFont val="Arial Narrow"/>
        <family val="2"/>
      </rPr>
      <t>(1 )</t>
    </r>
    <r>
      <rPr>
        <b/>
        <sz val="8"/>
        <color indexed="59"/>
        <rFont val="Arial Narrow"/>
        <family val="2"/>
      </rPr>
      <t>, segundo a categoria de proteção, por região (NUTS III)</t>
    </r>
  </si>
  <si>
    <t xml:space="preserve">     Categoria de Proteção </t>
  </si>
  <si>
    <t>Monumentos Nacionais</t>
  </si>
  <si>
    <t xml:space="preserve">Imóveis de </t>
  </si>
  <si>
    <t>Interesse</t>
  </si>
  <si>
    <t>Público</t>
  </si>
  <si>
    <t xml:space="preserve">Municipal </t>
  </si>
  <si>
    <t xml:space="preserve">              Alto Tâmega</t>
  </si>
  <si>
    <r>
      <t xml:space="preserve">   Região Autónoma dos Açores</t>
    </r>
    <r>
      <rPr>
        <b/>
        <vertAlign val="superscript"/>
        <sz val="9"/>
        <color indexed="8"/>
        <rFont val="Arial Narrow"/>
        <family val="2"/>
      </rPr>
      <t xml:space="preserve"> </t>
    </r>
  </si>
  <si>
    <t>(1) Dentro das classificações existem vários conjuntos classificados (que incluem muitos imóveis), nomeadamente a Baixa Pombalina, o Campo dos Mártires da Pátria e o Paço do Lumiar (em Lisboa), a Zona Histórica do Porto, o Centro Histórico de Guimarães.</t>
  </si>
  <si>
    <r>
      <t>Fonte:</t>
    </r>
    <r>
      <rPr>
        <sz val="8"/>
        <rFont val="Arial Narrow"/>
        <family val="2"/>
      </rPr>
      <t xml:space="preserve"> Continente - DGPC - Direcção-Geral do Património Cultural</t>
    </r>
  </si>
  <si>
    <t xml:space="preserve">           Região Autónoma dos Açores - Direcção Regional da Cultura
</t>
  </si>
  <si>
    <t>QUADRO 5.2.3</t>
  </si>
  <si>
    <t>Bens imóveis classificados, segundo a tipologia, por região (NUTS III)</t>
  </si>
  <si>
    <t xml:space="preserve">Tipologia </t>
  </si>
  <si>
    <t>Sítios Arqueológicos</t>
  </si>
  <si>
    <t>Arquitetura  Civil</t>
  </si>
  <si>
    <t>Arquitetura Militar</t>
  </si>
  <si>
    <t>Arquitetura Mista</t>
  </si>
  <si>
    <t>Arquitetura Religiosa</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</si>
  <si>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</si>
  <si>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</si>
  <si>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</si>
  <si>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</si>
  <si>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</si>
  <si>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</si>
  <si>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</si>
  <si>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</si>
  <si>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</si>
  <si>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</si>
  <si>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</si>
  <si>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</si>
  <si>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</si>
  <si>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</si>
  <si>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</si>
  <si>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</si>
  <si>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</si>
  <si>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</si>
  <si>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</si>
  <si>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</si>
  <si>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</si>
  <si>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</si>
  <si>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</si>
  <si>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</si>
  <si>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</si>
  <si>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</si>
  <si>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vertAlign val="superscript"/>
        <sz val="9"/>
        <color indexed="8"/>
        <rFont val="Arial Narrow"/>
        <family val="2"/>
      </rPr>
      <t>(1)</t>
    </r>
  </si>
  <si>
    <r>
      <t>Fonte:</t>
    </r>
    <r>
      <rPr>
        <sz val="8"/>
        <rFont val="Arial Narrow"/>
        <family val="2"/>
      </rPr>
      <t xml:space="preserve"> Continente - DGPC - Direção-Geral do Património Cultural</t>
    </r>
  </si>
  <si>
    <t xml:space="preserve">           Região Autónoma dos Açores - Direcção Regional da Cultura dos Açores
</t>
  </si>
  <si>
    <t>QUADRO 5.2.4</t>
  </si>
  <si>
    <t>Bens imóveis classificados, segundo a entidade proprietária, por região (NUTS III)</t>
  </si>
  <si>
    <t>Entidade proprietária</t>
  </si>
  <si>
    <t>Privada</t>
  </si>
  <si>
    <t>Mista</t>
  </si>
  <si>
    <t>Não Confirmada</t>
  </si>
  <si>
    <t>Pública</t>
  </si>
  <si>
    <t xml:space="preserve">   Região Autónoma dos Açores</t>
  </si>
  <si>
    <t xml:space="preserve">            Região Autónoma dos Açores - Direcção Regional da Cultura
</t>
  </si>
  <si>
    <t xml:space="preserve">            Região Autónoma da Madeira - Direcção Regional da Cultura 
</t>
  </si>
  <si>
    <t>QUADRO 5.2.5</t>
  </si>
  <si>
    <t>Património Mundial em Portugal classificado pela UNESCO e ano de classificação</t>
  </si>
  <si>
    <t>Nome</t>
  </si>
  <si>
    <t>Ano</t>
  </si>
  <si>
    <t>Alto Douro Vinhateiro</t>
  </si>
  <si>
    <t>Centro Histórico de Angra do Heroísmo</t>
  </si>
  <si>
    <t>Centro Histórico de Évora</t>
  </si>
  <si>
    <t>Centro Histórico de Guimarães</t>
  </si>
  <si>
    <t>Centro Histórico do Porto, Ponte D. Luiz I e Mosteiro da Serra do Pilar</t>
  </si>
  <si>
    <t>Cidade Fronteiriça e de Guarnição de Elvas e suas fortificações</t>
  </si>
  <si>
    <t>Convento de Cristo, Tomar</t>
  </si>
  <si>
    <t>Floresta Laurissilva da Madeira</t>
  </si>
  <si>
    <t>Mosteiro da Batalha</t>
  </si>
  <si>
    <t>Mosteiro de Alcobaça</t>
  </si>
  <si>
    <t>Mosteiro dos Jerónimos e Torre de Belém</t>
  </si>
  <si>
    <t>Paisagem Cultural de Sintra</t>
  </si>
  <si>
    <t>Paisagem da Cultura da Vinha da Ilha do Pico</t>
  </si>
  <si>
    <t>Real Edifício de Mafra (Palácio, Basílica, Convento, Jardim do Cerco e Tapada)</t>
  </si>
  <si>
    <t>Santuário do Bom Jesus de Braga</t>
  </si>
  <si>
    <t>Sítios Pré-históricos de Arte Rupestres do Vale do Rio Côa e de Siega Verde</t>
  </si>
  <si>
    <t>Universidade de Coimbra – Alta e Sofia</t>
  </si>
  <si>
    <r>
      <t>Fonte:</t>
    </r>
    <r>
      <rPr>
        <sz val="8"/>
        <color indexed="8"/>
        <rFont val="Arial Narrow"/>
        <family val="2"/>
      </rPr>
      <t xml:space="preserve"> DGPC - Direcção-Geral do Património Cultural </t>
    </r>
  </si>
  <si>
    <t>QUADRO 5.2.6</t>
  </si>
  <si>
    <t>Património Imaterial em Portugal classificado pela UNESCO, e ano da classificação</t>
  </si>
  <si>
    <t>Arte da Falcoaria</t>
  </si>
  <si>
    <t>Cante Alentejano, canto polifónico do Alentejo, sul de Portugal</t>
  </si>
  <si>
    <t>Carnaval de Podence</t>
  </si>
  <si>
    <t>Dieta Mediterrânica</t>
  </si>
  <si>
    <t>Fado, canção urbana e popular de Portugal</t>
  </si>
  <si>
    <t>Manufatura de chocalhos</t>
  </si>
  <si>
    <t>Processo de confeção de Louça Preta de Bisalhães</t>
  </si>
  <si>
    <t>Produção de figurado em barro de Estremoz</t>
  </si>
  <si>
    <t>QUADRO 5.2.7</t>
  </si>
  <si>
    <t>Capital Europeia da Cultura, 1985-2020</t>
  </si>
  <si>
    <t>Capital Europeia da Cultura</t>
  </si>
  <si>
    <r>
      <t>Fonte:</t>
    </r>
    <r>
      <rPr>
        <sz val="8"/>
        <color indexed="8"/>
        <rFont val="Arial Narrow"/>
        <family val="2"/>
      </rPr>
      <t xml:space="preserve"> Comissão Europeia (http://ec.europa.eu/programmes/creative-europe/actions/capitals-culture_en.htm)</t>
    </r>
  </si>
  <si>
    <t>Q.5.1.1 - Situação dos Museus observados</t>
  </si>
  <si>
    <t xml:space="preserve">Q.5.1.2 - Museus, segundo os critérios de seleção (1), por tipologia </t>
  </si>
  <si>
    <t>Q.5.1.3 - Museus, segundo o funcionamento, por tipologia</t>
  </si>
  <si>
    <t>Q.5.1.4 - Museus, segundo o funcionamento, por região (NUTS II)</t>
  </si>
  <si>
    <t>Q.5.1.5 - Controlo dos visitantes nos Museus, por tipologia</t>
  </si>
  <si>
    <t>Q.5.1.6 - Visitantes dos Museus, por tipologia</t>
  </si>
  <si>
    <t xml:space="preserve">Q.5.1.7 - Visitantes dos Museus, por região (NUTS II) </t>
  </si>
  <si>
    <t>Q.5.1.8 - Museus, segundo o tipo dominante de bens, por tipologia</t>
  </si>
  <si>
    <t>Q.5.1.8 - Museus, segundo o tipo dominante de bens, por tipologia - continuação</t>
  </si>
  <si>
    <t>Q.5.1.9 - Número de bens dos Museus, segundo o tipo dominante dos bens, por tipologia</t>
  </si>
  <si>
    <t>Q.5.1.10 - Número de bens dos Museus, segundo o tipo dominante dos bens, por região (NUTS II)</t>
  </si>
  <si>
    <t>Q.5.1.11 - Pessoal ao serviço, remunerado, não remunerado e pessoal voluntário nos Museus, por tipologia</t>
  </si>
  <si>
    <t>Q.5.1.11 - Pessoal ao serviço, remunerado, não remunerado e pessoal voluntário nos Museus, por tipologia - continuação</t>
  </si>
  <si>
    <t xml:space="preserve">Q.5.1.12 - Museus, segundo as actividades orientadas para os visitantes, por tipologia </t>
  </si>
  <si>
    <t>Q.5.1.12 - Museus, segundo as actividades orientadas para os visitantes, por tipologia - continuação</t>
  </si>
  <si>
    <t xml:space="preserve">Q.5.1.13 - Serviço educativo dos Museus, por tipologia </t>
  </si>
  <si>
    <t xml:space="preserve">Q.5.1.14 - Museus polinucleados e número de núcleos, por tipologia </t>
  </si>
  <si>
    <t>Q.5.1.15 - Museus segundo a personalidade jurídica, por tipologia</t>
  </si>
  <si>
    <t>Q.5.1.16 - Forma jurídica do espaço ou entidade de que o museu depende, por tipologia</t>
  </si>
  <si>
    <t>Q.5.1.16 - Forma jurídica do espaço ou entidade de que o museu depende, por tipologia - continuação</t>
  </si>
  <si>
    <t>Q.5.2.1 - Bens imóveis classificados, segundo a categoria, por região (NUTS III)</t>
  </si>
  <si>
    <t>Q.5.2.2 - Bens imóveis classificados (1 ), segundo a categoria de proteção, por região (NUTS III)</t>
  </si>
  <si>
    <t>Q.5.2.3 - Bens imóveis classificados, segundo a tipologia, por região (NUTS III)</t>
  </si>
  <si>
    <t>Q.5.2.4 - Bens imóveis classificados, segundo a entidade proprietária, por região (NUTS III)</t>
  </si>
  <si>
    <t>Q.5.2.5 - Património Mundial em Portugal classificado pela UNESCO e ano de classificação</t>
  </si>
  <si>
    <t>Q.5.2.6 - Património Imaterial em Portugal classificado pela UNESCO, e ano da classificação</t>
  </si>
  <si>
    <t>Q.5.2.7 - Capital Europeia da Cultura, 1985-2020</t>
  </si>
  <si>
    <t>Quadro Resumo - Dados Gerais</t>
  </si>
  <si>
    <t>Unidade</t>
  </si>
  <si>
    <t>1.1. ENSINO CULTURAL</t>
  </si>
  <si>
    <t>1.1.1. Alunos inscritos no ensino superior por áreas de estudo</t>
  </si>
  <si>
    <t>-</t>
  </si>
  <si>
    <t>Artes</t>
  </si>
  <si>
    <t xml:space="preserve">     Belas-artes</t>
  </si>
  <si>
    <r>
      <t xml:space="preserve">     Artes do espetáculo</t>
    </r>
    <r>
      <rPr>
        <sz val="8"/>
        <color indexed="8"/>
        <rFont val="Arial Narrow"/>
        <family val="2"/>
      </rPr>
      <t xml:space="preserve"> (1)</t>
    </r>
  </si>
  <si>
    <t xml:space="preserve">         Cursos, dos quais:</t>
  </si>
  <si>
    <t xml:space="preserve">            - Animação cultural</t>
  </si>
  <si>
    <t xml:space="preserve">            - Dança</t>
  </si>
  <si>
    <t xml:space="preserve">            - Estudos artísticos</t>
  </si>
  <si>
    <t xml:space="preserve">            - Música </t>
  </si>
  <si>
    <t xml:space="preserve">            - Teatro</t>
  </si>
  <si>
    <t xml:space="preserve">            - Outros</t>
  </si>
  <si>
    <t xml:space="preserve">     Audiovisuais e produção dos média</t>
  </si>
  <si>
    <t xml:space="preserve">     Design</t>
  </si>
  <si>
    <t xml:space="preserve">     Artesanato</t>
  </si>
  <si>
    <t xml:space="preserve">     Outros</t>
  </si>
  <si>
    <t xml:space="preserve">     História e arqueologia</t>
  </si>
  <si>
    <t xml:space="preserve">     Informação e jornalismo</t>
  </si>
  <si>
    <t xml:space="preserve">  </t>
  </si>
  <si>
    <t xml:space="preserve">     Arquitetura e urbanismo</t>
  </si>
  <si>
    <t>Em percentagem do total de inscritos</t>
  </si>
  <si>
    <t>%</t>
  </si>
  <si>
    <t>1.1.2. Alunos diplomados no ensino superior por área de estudo</t>
  </si>
  <si>
    <t>Em percentagem do total de diplomados</t>
  </si>
  <si>
    <t>(1) A desagregação inclui em cada uma das categorias todos os cursos relacionados com estas. Da categoria "Outros" constam cursos que poderiam ser incluidos em mais do que uma categoria ou cursos que não correspondem a nenhuma das categorias acima designadas.</t>
  </si>
  <si>
    <t>1.2. EMPREGO CULTURAL</t>
  </si>
  <si>
    <t>Por sexo</t>
  </si>
  <si>
    <t xml:space="preserve">   15 - 24 anos</t>
  </si>
  <si>
    <t xml:space="preserve">   25 - 34 anos</t>
  </si>
  <si>
    <t xml:space="preserve">   35 - 44 anos</t>
  </si>
  <si>
    <t xml:space="preserve">   Até ao 3.º ciclo</t>
  </si>
  <si>
    <t xml:space="preserve">   Secundário </t>
  </si>
  <si>
    <t>Em percentagem do emprego total</t>
  </si>
  <si>
    <t>1.3. ÍNDICE DE PREÇOS NO CONSUMIDOR</t>
  </si>
  <si>
    <t>Índice de preços no consumidor de bens e serviços culturais</t>
  </si>
  <si>
    <t>Bens e serviços culturais (Rc)</t>
  </si>
  <si>
    <t>2012 = 100</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</si>
  <si>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</si>
  <si>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</si>
  <si>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</si>
  <si>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</si>
  <si>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</si>
  <si>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</si>
  <si>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Os valores da série  dos Bens e Servilos Culturais foram atualizados de acordo com a nova metodologia de 2018.</t>
  </si>
  <si>
    <t>1.4. PROPRIEDADE INTELECTUAL</t>
  </si>
  <si>
    <t>Número de processos de registo de obras literárias, artísticas e científicas na IGAC</t>
  </si>
  <si>
    <t>Royalties (fornecimentos e serviços externos)</t>
  </si>
  <si>
    <t>1000 euros</t>
  </si>
  <si>
    <t>Royalties (rendimentos suplementares)</t>
  </si>
  <si>
    <t xml:space="preserve">1.5. EMPRESAS DAS ATIVIDADES CULTURAIS E CRIATIVAS </t>
  </si>
  <si>
    <t>1.5.1. Empresas com atividade económica principal</t>
  </si>
  <si>
    <t>1.6. COMÉRCIO INTERNACIONAL DE BENS CULTURAIS</t>
  </si>
  <si>
    <t xml:space="preserve">1.6.1. Exportações de bens </t>
  </si>
  <si>
    <t>PATRIMÓNIO CULTURAL</t>
  </si>
  <si>
    <t xml:space="preserve">Antiguidades </t>
  </si>
  <si>
    <t>LIVROS E MATERIAIS IMPRESSOS</t>
  </si>
  <si>
    <t xml:space="preserve">Jornais e Periódicos </t>
  </si>
  <si>
    <t xml:space="preserve">Livros </t>
  </si>
  <si>
    <t>Mapas e Gráficos Hidrográficos ou similares</t>
  </si>
  <si>
    <t>ARTES VISUAIS</t>
  </si>
  <si>
    <t>Objectos de arte (Pinturas, Gravuras, Esculturas, Desenhos)</t>
  </si>
  <si>
    <t>ARTESANATO</t>
  </si>
  <si>
    <t>Artesanato (Fabrico manual e artigos ornamentais)</t>
  </si>
  <si>
    <t>Artigos de Joalharia (Metais e predras preciosas e semi-preciosas)</t>
  </si>
  <si>
    <t>ARTES PERFORMATIVAS</t>
  </si>
  <si>
    <t>Instrumentos Musicais( Partes de acessórios)</t>
  </si>
  <si>
    <t>AUDIOVISUAL E MULTIMÉDIA</t>
  </si>
  <si>
    <t>Audiovisual e Média Interativa</t>
  </si>
  <si>
    <t>CD´S</t>
  </si>
  <si>
    <t>DVD'S</t>
  </si>
  <si>
    <t>Outros Suportes</t>
  </si>
  <si>
    <t>ARQUITETURA</t>
  </si>
  <si>
    <t>Plantas e Desenhos de Arquitetura</t>
  </si>
  <si>
    <t>Em percentagem do total das exportações</t>
  </si>
  <si>
    <t xml:space="preserve">1.6.2. Importações de bens </t>
  </si>
  <si>
    <t>Em percentagem do total das importações</t>
  </si>
  <si>
    <t xml:space="preserve">Nota: versão de 09-09-2020. </t>
  </si>
  <si>
    <t>1.7. PARTICIPAÇÃO CULTURAL</t>
  </si>
  <si>
    <t>Nos últimos 12 meses  assistiu a algum espetáculo ao vivo (por exemplo, de teatro, concertos de música, bailado ou dança)?</t>
  </si>
  <si>
    <t xml:space="preserve">    Sim</t>
  </si>
  <si>
    <t xml:space="preserve">    Não</t>
  </si>
  <si>
    <t>Quantas vezes assistiu a espetáculos ao vivo, nos últimos 12 meses?</t>
  </si>
  <si>
    <t xml:space="preserve">    Até 6 vezes</t>
  </si>
  <si>
    <t xml:space="preserve">    Mais de 6 vezes</t>
  </si>
  <si>
    <t>Nos últimos 12 meses  assistiu a alguma sessão de cinema?</t>
  </si>
  <si>
    <t>Quantas vezes assistiu a sessões de cinema,nos últimos 12 meses, ?</t>
  </si>
  <si>
    <t xml:space="preserve">      Até 6 vezes</t>
  </si>
  <si>
    <t>Nos últimos 12 meses  visitou locais culturais (por exemplo, monumentos, museus, galerias de arte)?</t>
  </si>
  <si>
    <t xml:space="preserve">      Sim</t>
  </si>
  <si>
    <t xml:space="preserve">      Não</t>
  </si>
  <si>
    <t>Quantas vezes visitou locais culturais nos últimos 12 meses?</t>
  </si>
  <si>
    <t xml:space="preserve">      Mais de 6 vezes</t>
  </si>
  <si>
    <t>Nos últimos 12 meses, com que frequência leu  jornais ou revistas, incluindo leitura na internet?</t>
  </si>
  <si>
    <t xml:space="preserve">      Todos os dias ou quase todos os dias</t>
  </si>
  <si>
    <t xml:space="preserve">      Pelo menos uma vez por semana</t>
  </si>
  <si>
    <t xml:space="preserve">      Pelo menos uma vez por mês</t>
  </si>
  <si>
    <t xml:space="preserve">      Menos de uma vez por mês</t>
  </si>
  <si>
    <t xml:space="preserve">     Nunca</t>
  </si>
  <si>
    <t xml:space="preserve">Nos últimos 12 meses leu algum livro como atividade de lazer? </t>
  </si>
  <si>
    <t xml:space="preserve">Leu menos de 5 livros, entre 5 e 10 livros ou mais de 10 livros ? </t>
  </si>
  <si>
    <t xml:space="preserve">     Menos de 5 livros</t>
  </si>
  <si>
    <t xml:space="preserve">     Entre 5 - 10 livros</t>
  </si>
  <si>
    <t xml:space="preserve">     Mais de 10 livros</t>
  </si>
  <si>
    <t>Fonte: Inquérito à Educação e Formação de Adultos 2016 (IEFA).</t>
  </si>
  <si>
    <t>1.8. PATRIMÓNIO CULTURAL</t>
  </si>
  <si>
    <t xml:space="preserve">1.8.1.  Museus </t>
  </si>
  <si>
    <t xml:space="preserve">    Número de museus</t>
  </si>
  <si>
    <t xml:space="preserve">    Total de visitantes </t>
  </si>
  <si>
    <t xml:space="preserve">    Visitantes inseridos em grupos escolares</t>
  </si>
  <si>
    <t xml:space="preserve">    Visitantes estrangeiros </t>
  </si>
  <si>
    <t xml:space="preserve">1.8.2. Património cultural imóvel </t>
  </si>
  <si>
    <t xml:space="preserve">     Total dos bens imóveis (protegidos)</t>
  </si>
  <si>
    <t xml:space="preserve">     Monumentos        </t>
  </si>
  <si>
    <t xml:space="preserve">     Monumentos nacionais</t>
  </si>
  <si>
    <t>Nota: Os dados relativos ao Património Cultural Imóvel são provenientes:
         Continente - DGPC - Direção-Geral do Património Cultural; R.A. dos Açores - Direção Regional de Cultura; R.A. da Madeira - Direção Regional de Cultura</t>
  </si>
  <si>
    <t>1.9. ARTES PLÁSTICAS</t>
  </si>
  <si>
    <t xml:space="preserve">   Galerias de arte e outros espaços de exposições temporárias </t>
  </si>
  <si>
    <t xml:space="preserve">   Número de galerias de arte e outros espaços de exposições temporárias</t>
  </si>
  <si>
    <t xml:space="preserve">   Exposições realizadas</t>
  </si>
  <si>
    <t xml:space="preserve">   Obras expostas</t>
  </si>
  <si>
    <t xml:space="preserve">1.10. MATERIAIS IMPRESSOS E DE LITERATURA </t>
  </si>
  <si>
    <t xml:space="preserve">  Publicações periódicas</t>
  </si>
  <si>
    <t xml:space="preserve">   Número de publicações periódicas</t>
  </si>
  <si>
    <t xml:space="preserve">            Das quais:</t>
  </si>
  <si>
    <t xml:space="preserve">                Número de jornais</t>
  </si>
  <si>
    <t xml:space="preserve">                Número de revistas</t>
  </si>
  <si>
    <t xml:space="preserve">   Edições anuais</t>
  </si>
  <si>
    <t xml:space="preserve">   Tiragem total </t>
  </si>
  <si>
    <t xml:space="preserve">   Circulação total </t>
  </si>
  <si>
    <t xml:space="preserve">            Da qual: </t>
  </si>
  <si>
    <t xml:space="preserve">                Número de exemplares vendidos </t>
  </si>
  <si>
    <t xml:space="preserve">1.11. CINEMA </t>
  </si>
  <si>
    <t>1.11.1. Produção cinematográfica</t>
  </si>
  <si>
    <t xml:space="preserve">        Filmes produzidos</t>
  </si>
  <si>
    <t xml:space="preserve">        Filmes nacionais estreados</t>
  </si>
  <si>
    <t xml:space="preserve">        Filmes apoiados</t>
  </si>
  <si>
    <t xml:space="preserve">1.11.2.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</si>
  <si>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</si>
  <si>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</si>
  <si>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</si>
  <si>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</si>
  <si>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</si>
  <si>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</si>
  <si>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</si>
  <si>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</si>
  <si>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</si>
  <si>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t>Fonte: ICA - Instituto do Cinema e do Audiovisual, I.P.</t>
  </si>
  <si>
    <t>1.12. DISTRIBUIÇÃO VIDEOGRÁFICA</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</si>
  <si>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</si>
  <si>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</si>
  <si>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Fonte: IGAC - Inspeção-Geral das Atividades Culturais</t>
  </si>
  <si>
    <t xml:space="preserve">1.13. ESPETÁCULOS AO VIVO </t>
  </si>
  <si>
    <t xml:space="preserve">        Total de bilhetes vendidos</t>
  </si>
  <si>
    <t>1.14. RADIODIFUSÃO</t>
  </si>
  <si>
    <t xml:space="preserve"> Número de alojamentos cablados com FHC (Hybrid Fiber-Coaxial)</t>
  </si>
  <si>
    <t xml:space="preserve"> Número de alojamentos cablados com Fibra ótica</t>
  </si>
  <si>
    <t xml:space="preserve"> Número de clientes residenciais das redes e serviços de alta velocidade em local fixo</t>
  </si>
  <si>
    <t xml:space="preserve"> Número de assinantes do serviço de distribuição de sinais de televisão por subscrição</t>
  </si>
  <si>
    <t>Fonte: ANACOM - Autotidade Nacional de Comunicações</t>
  </si>
  <si>
    <t>1.15. DESPESAS DAS FAMÍLIAS EM CULTURA</t>
  </si>
  <si>
    <t>Despesa média por agregado em:</t>
  </si>
  <si>
    <t>Lazer, recreação  e cultura (divisão 09 da COICOP) - Total</t>
  </si>
  <si>
    <t>Euros</t>
  </si>
  <si>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</si>
  <si>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</si>
  <si>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t xml:space="preserve">     Até 29 anos</t>
  </si>
  <si>
    <t xml:space="preserve">     30-44 anos </t>
  </si>
  <si>
    <t xml:space="preserve">     45-64 anos</t>
  </si>
  <si>
    <t xml:space="preserve">     65 e mais anos</t>
  </si>
  <si>
    <t>Grau de urbanização</t>
  </si>
  <si>
    <t xml:space="preserve">     Área predominantemente urbana</t>
  </si>
  <si>
    <t xml:space="preserve">     Área mediamente urbana</t>
  </si>
  <si>
    <t xml:space="preserve">     Área predominantemente rural</t>
  </si>
  <si>
    <t>Em percentagem da despesa total média por agregado</t>
  </si>
  <si>
    <t>1.16.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</si>
  <si>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</si>
  <si>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</si>
  <si>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</si>
  <si>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 xml:space="preserve">                Despesas correntes </t>
  </si>
  <si>
    <t xml:space="preserve">                Despesas de capital </t>
  </si>
  <si>
    <t>QUADRO 6.1.1</t>
  </si>
  <si>
    <t>Exposições, obras expostas e autores representados, por região (NUTS II), 2012 - 2019</t>
  </si>
  <si>
    <t>Ano e Âmbito geográfico</t>
  </si>
  <si>
    <t>Exposições realizadas</t>
  </si>
  <si>
    <t>Galerias</t>
  </si>
  <si>
    <t>de arte</t>
  </si>
  <si>
    <t>Obras</t>
  </si>
  <si>
    <t>Autores/as</t>
  </si>
  <si>
    <t>e outros</t>
  </si>
  <si>
    <t>Individuais</t>
  </si>
  <si>
    <t>Coletivas</t>
  </si>
  <si>
    <t>expostas</t>
  </si>
  <si>
    <t>representados/as</t>
  </si>
  <si>
    <t>espaços</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</si>
  <si>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</si>
  <si>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</si>
  <si>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</si>
  <si>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</si>
  <si>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</si>
  <si>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</si>
  <si>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</si>
  <si>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</si>
  <si>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r>
      <t>Fonte</t>
    </r>
    <r>
      <rPr>
        <sz val="8"/>
        <color indexed="8"/>
        <rFont val="Arial Narrow"/>
        <family val="2"/>
      </rPr>
      <t>: INE - Inquérito às Galerias de Arte e Outros Espaços de Exposições Temporárias 2019</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</si>
  <si>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</si>
  <si>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</si>
  <si>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</si>
  <si>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</si>
  <si>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6.1.2</t>
  </si>
  <si>
    <t>Número de obras expostas nas galerias de arte e outros espaços de exposições temporárias, segundo a classificação das obras, por região (NUTS II)</t>
  </si>
  <si>
    <t>Cerâmica</t>
  </si>
  <si>
    <t xml:space="preserve">Cinematografia </t>
  </si>
  <si>
    <t>Colecionação e Comemorativa</t>
  </si>
  <si>
    <t>Decoração / Artesanato</t>
  </si>
  <si>
    <t>Desenho</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</si>
  <si>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</si>
  <si>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</si>
  <si>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</si>
  <si>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</si>
  <si>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</si>
  <si>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</si>
  <si>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</si>
  <si>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</si>
  <si>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</si>
  <si>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</si>
  <si>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</si>
  <si>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</si>
  <si>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</si>
  <si>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</si>
  <si>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 xml:space="preserve">           Norte</t>
  </si>
  <si>
    <t xml:space="preserve">           Centro</t>
  </si>
  <si>
    <t xml:space="preserve">           Área Metropolitana de Lisboa</t>
  </si>
  <si>
    <t xml:space="preserve">           Alentejo</t>
  </si>
  <si>
    <t xml:space="preserve">           Algarve</t>
  </si>
  <si>
    <t>Número de obras expostas nas galerias de arte e outros espaços de exposições temporárias, segundo a classificação das obras, por região (NUTS II) - continuação</t>
  </si>
  <si>
    <t>Multimédia</t>
  </si>
  <si>
    <t>Música/ Instrumentos musicais</t>
  </si>
  <si>
    <t>Ourivesaria/ Joalharia</t>
  </si>
  <si>
    <t>Pintura</t>
  </si>
  <si>
    <t>Tapeçaria e Vitral</t>
  </si>
  <si>
    <t>QUADRO 6.1.3</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</si>
  <si>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</si>
  <si>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</si>
  <si>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</si>
  <si>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</si>
  <si>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 comercial</t>
  </si>
  <si>
    <t>Outros espaços</t>
  </si>
  <si>
    <t/>
  </si>
  <si>
    <r>
      <t>Fonte</t>
    </r>
    <r>
      <rPr>
        <sz val="8"/>
        <color indexed="8"/>
        <rFont val="Arial Narrow"/>
        <family val="2"/>
      </rPr>
      <t>: INE - Inquérito às Galerias de Arte e Outros Espaços de Exposições Temporárias, 2019</t>
    </r>
  </si>
  <si>
    <t>QUADRO 6.1.4</t>
  </si>
  <si>
    <t>Obras expostas nas galerias de arte e outros espaços de exposições temporárias, segundo a natureza dos espaços de exposição, por classificação das obras</t>
  </si>
  <si>
    <t>Obras expostas (1) por tipo e espaço</t>
  </si>
  <si>
    <t>Classificação das</t>
  </si>
  <si>
    <t>Com fins lucrativos</t>
  </si>
  <si>
    <t>Espaço de exposição</t>
  </si>
  <si>
    <t>obras expostas</t>
  </si>
  <si>
    <t>Galeria de arte</t>
  </si>
  <si>
    <t>Outros</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</si>
  <si>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</si>
  <si>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</si>
  <si>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</si>
  <si>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</si>
  <si>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</si>
  <si>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</si>
  <si>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</si>
  <si>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</si>
  <si>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</si>
  <si>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</si>
  <si>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</si>
  <si>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</si>
  <si>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</si>
  <si>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</si>
  <si>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</si>
  <si>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</si>
  <si>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</si>
  <si>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</si>
  <si>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</si>
  <si>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</si>
  <si>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</si>
  <si>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</si>
  <si>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</si>
  <si>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</si>
  <si>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6.1.5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</si>
  <si>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</si>
  <si>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</si>
  <si>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</si>
  <si>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</si>
  <si>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</si>
  <si>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</si>
  <si>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</si>
  <si>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</si>
  <si>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</si>
  <si>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</si>
  <si>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6.1.6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</si>
  <si>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</si>
  <si>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</si>
  <si>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</si>
  <si>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</si>
  <si>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</si>
  <si>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</si>
  <si>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</si>
  <si>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</si>
  <si>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</si>
  <si>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</si>
  <si>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</si>
  <si>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</si>
  <si>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Q.6.1.1 - Exposições, obras expostas e autores representados, por região (NUTS II), 2012 - 2019</t>
  </si>
  <si>
    <t>Q.6.1.2 - Número de obras expostas nas galerias de arte e outros espaços de exposições temporárias, segundo a classificação das obras, por região (NUTS II)</t>
  </si>
  <si>
    <t>Q.6.1.2 - Número de obras expostas nas galerias de arte e outros espaços de exposições temporárias, segundo a classificação das obras, por região (NUTS II) - continuação</t>
  </si>
  <si>
    <t xml:space="preserve">Q.6.1.3 - Tipo de espaço das galerias de arte e outros espaços de exposições temporárias, por região (NUTS II) </t>
  </si>
  <si>
    <t>Q.6.1.4 - Obras expostas nas galerias de arte e outros espaços de exposições temporárias, segundo a natureza dos espaços de exposição, por classificação das obras</t>
  </si>
  <si>
    <t>Q.6.1.5 - Localização das galerias de arte e outros espaços de exposições temporárias, por tipo de espaço</t>
  </si>
  <si>
    <t>Q.6.1.6 - Exposições realizadas segundo a entidade promotora(1), por região (Nuts II)</t>
  </si>
  <si>
    <t>QUADRO 7.1.1</t>
  </si>
  <si>
    <t xml:space="preserve"> Situação das publicações periódicas, por região (NUTS II)</t>
  </si>
  <si>
    <t>Situação das publicações</t>
  </si>
  <si>
    <t>Editada</t>
  </si>
  <si>
    <t>Suspensa</t>
  </si>
  <si>
    <t>Cancelada</t>
  </si>
  <si>
    <t>Outra situação</t>
  </si>
  <si>
    <t xml:space="preserve">      Área Metropolitana de Lisboa</t>
  </si>
  <si>
    <r>
      <t>Fonte</t>
    </r>
    <r>
      <rPr>
        <sz val="8"/>
        <color indexed="8"/>
        <rFont val="Arial Narrow"/>
        <family val="2"/>
      </rPr>
      <t>: INE - Inquérito às Publicações Periódicas, 2019</t>
    </r>
  </si>
  <si>
    <t>QUADRO 7.1.2</t>
  </si>
  <si>
    <t>Publicações periódicas segundo o suporte de difusão, por região (NUTS II)</t>
  </si>
  <si>
    <t xml:space="preserve">Suporte de difusão </t>
  </si>
  <si>
    <t xml:space="preserve">Papel </t>
  </si>
  <si>
    <t>Papel e eletrónico simultaneamente</t>
  </si>
  <si>
    <t>Publicações periódicas (N.º) por Localização geográfica (NUTS - 2013); Anual</t>
  </si>
  <si>
    <t>QUADRO 7.1.3</t>
  </si>
  <si>
    <t>Publicações periódicas segundo o suporte de difusão,
 por tipo de publicação</t>
  </si>
  <si>
    <t>Tipo de publicação</t>
  </si>
  <si>
    <t xml:space="preserve">      Jornal</t>
  </si>
  <si>
    <t xml:space="preserve">      Revista</t>
  </si>
  <si>
    <t xml:space="preserve">      Boletim</t>
  </si>
  <si>
    <t xml:space="preserve">      Anuário</t>
  </si>
  <si>
    <t xml:space="preserve">      Outro</t>
  </si>
  <si>
    <t>Publicações periódicas (N.º) por Tipo de publicação periódica; Anual</t>
  </si>
  <si>
    <t>QUADRO 7.1.4</t>
  </si>
  <si>
    <t>Número de publicações, tiragem e circulação total, exemplares vendidos e distribuídos gratuitamente,
por região (NUTS II), 2012 - 2018</t>
  </si>
  <si>
    <t>Publicações</t>
  </si>
  <si>
    <t>Edições anuais</t>
  </si>
  <si>
    <t>Tiragem total</t>
  </si>
  <si>
    <t>Circulação total</t>
  </si>
  <si>
    <t>Total de exemplares vendidos</t>
  </si>
  <si>
    <t>Exemplares distribuídos gratuitamente</t>
  </si>
  <si>
    <t>2012</t>
  </si>
  <si>
    <t>2013</t>
  </si>
  <si>
    <t>2014</t>
  </si>
  <si>
    <t>Edições de publicações periódicas (N.º) por Localização geográfica (NUTS - 2013); Anual</t>
  </si>
  <si>
    <t>Tiragem total de publicações periódicas (N.º) por Localização geográfica (NUTS - 2013); Anual</t>
  </si>
  <si>
    <t>Circulação total de publicações periódicas (N.º) por Localização geográfica (NUTS - 2013); Anual</t>
  </si>
  <si>
    <t>Exemplares vendidos de publicações periódicas (N.º) por Localização geográfica (NUTS - 2013); Anual</t>
  </si>
  <si>
    <t>QUADRO 7.1.5</t>
  </si>
  <si>
    <t xml:space="preserve"> Número de publicações, tiragem e circulação total, exemplares vendidos e distribuídos gratuitamente, por tipo de publicação </t>
  </si>
  <si>
    <t>Edições de publicações periódicas (N.º) por Tipo de publicação periódica; Anual</t>
  </si>
  <si>
    <t>Tiragem total de publicações periódicas (N.º) por Tipo de publicação periódica; Anual</t>
  </si>
  <si>
    <t>Circulação total de publicações periódicas (N.º) por Tipo de publicação periódica; Anual</t>
  </si>
  <si>
    <t>Exemplares vendidos de publicações periódicas (N.º) por Tipo de publicação periódica; Anual</t>
  </si>
  <si>
    <t>QUADRO 7.1.6</t>
  </si>
  <si>
    <t xml:space="preserve">Número de publicações, edições anuais, tiragem, circulação e média dos exemplares vendidos,
por região (NUTS II) </t>
  </si>
  <si>
    <t>Tiragem média por edição</t>
  </si>
  <si>
    <t>Circulação média por edição</t>
  </si>
  <si>
    <t>Média dos exemplares vendidos</t>
  </si>
  <si>
    <t>QUADRO 7.1.7</t>
  </si>
  <si>
    <t xml:space="preserve"> Número de publicações, edições anuais, tiragem, circulação e média dos exemplares vendidos, por tipo de publicação</t>
  </si>
  <si>
    <t>QUADRO 7.1.8</t>
  </si>
  <si>
    <t xml:space="preserve"> Número de publicações, tiragem e circulação média por edição das publicações periódicas, 
por região (NUTS II)</t>
  </si>
  <si>
    <t>Diários</t>
  </si>
  <si>
    <t>Semanários</t>
  </si>
  <si>
    <t>Publicações periódicas (N.º) por Periodicidade; Anual</t>
  </si>
  <si>
    <t>QUADRO 7.1.9</t>
  </si>
  <si>
    <t xml:space="preserve"> Número de publicações, tiragem e circulação média por edição das publicações periódicas, 
por tipo de publicação</t>
  </si>
  <si>
    <t xml:space="preserve"> Total</t>
  </si>
  <si>
    <t xml:space="preserve">       Jornal</t>
  </si>
  <si>
    <t xml:space="preserve">       Revista</t>
  </si>
  <si>
    <t xml:space="preserve">       Boletim</t>
  </si>
  <si>
    <t xml:space="preserve">       Anuário</t>
  </si>
  <si>
    <t xml:space="preserve">       Outro</t>
  </si>
  <si>
    <t>QUADRO 7.1.10</t>
  </si>
  <si>
    <t xml:space="preserve">Número de jornais segundo os escalões de tiragem e circulação média </t>
  </si>
  <si>
    <t>Escalões por edição</t>
  </si>
  <si>
    <t>Por tiragem média</t>
  </si>
  <si>
    <t>Por circulação média</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</si>
  <si>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</si>
  <si>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</si>
  <si>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</si>
  <si>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</si>
  <si>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</si>
  <si>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</si>
  <si>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7.1.11</t>
  </si>
  <si>
    <t>Número de revistas segundo os escalões de tiragem e circulação média</t>
  </si>
  <si>
    <t>Revistas</t>
  </si>
  <si>
    <t xml:space="preserve">         Mais de 100 000       "</t>
  </si>
  <si>
    <t>QUADRO 7.1.12</t>
  </si>
  <si>
    <t>Publicações periódicas segundo a periodicidade, por região (NUTS II)</t>
  </si>
  <si>
    <t>Diária</t>
  </si>
  <si>
    <t>Não diária</t>
  </si>
  <si>
    <t>Matutino</t>
  </si>
  <si>
    <t>Semanal</t>
  </si>
  <si>
    <t>Quinzenal</t>
  </si>
  <si>
    <t>Bimensal</t>
  </si>
  <si>
    <t>Publicações periódicas segundo a periodicidade, por região (NUTS II) - continuação</t>
  </si>
  <si>
    <t>Mensal</t>
  </si>
  <si>
    <t>Bimestral</t>
  </si>
  <si>
    <t>Trimestral</t>
  </si>
  <si>
    <t>Quadrimestral</t>
  </si>
  <si>
    <t>Semestral</t>
  </si>
  <si>
    <t>Anual</t>
  </si>
  <si>
    <t>QUADRO 7.1.13</t>
  </si>
  <si>
    <t>Publicações periódicas segundo a periodicidade, por tipo de publicação</t>
  </si>
  <si>
    <t>Publicações periódicas segundo a periodicidade, por tipo de publicação - continuação</t>
  </si>
  <si>
    <t>QUADRO 7.1.14</t>
  </si>
  <si>
    <t xml:space="preserve">Publicações periódicas segundo o tema do conteúdo principal, por tipo de publicação </t>
  </si>
  <si>
    <t>Generalidades e reportagem</t>
  </si>
  <si>
    <t>Filosofia e psicologia</t>
  </si>
  <si>
    <t>Religião e teologia</t>
  </si>
  <si>
    <t>Ciências   sociais e educação</t>
  </si>
  <si>
    <t>Matemática e ciências naturais</t>
  </si>
  <si>
    <t>Ciências aplicadas</t>
  </si>
  <si>
    <t>Medicina e saúde, engenharia e tecnologia</t>
  </si>
  <si>
    <t>Gestão, comércio, indústria e equipamento</t>
  </si>
  <si>
    <t xml:space="preserve">        Jornal</t>
  </si>
  <si>
    <t xml:space="preserve">        Revista</t>
  </si>
  <si>
    <t xml:space="preserve">        Boletim</t>
  </si>
  <si>
    <t xml:space="preserve">        Anuário</t>
  </si>
  <si>
    <t xml:space="preserve">        Outro</t>
  </si>
  <si>
    <t>Publicações periódicas segundo o tema do conteúdo principal, por tipo de publicação- continuação</t>
  </si>
  <si>
    <t>Agricultura, silvicultura, caça e pesca</t>
  </si>
  <si>
    <t xml:space="preserve"> Jardinagem, horticultura e animais, economia doméstica</t>
  </si>
  <si>
    <t>Artes, recreio, lazer e desporto</t>
  </si>
  <si>
    <t>Línguas, linguística e literatura</t>
  </si>
  <si>
    <t>Geografia e viagens, história e biografia</t>
  </si>
  <si>
    <t>Outros temas</t>
  </si>
  <si>
    <t>Artes plásticas, gráficas, design e desenho</t>
  </si>
  <si>
    <t>Música e espetáculos</t>
  </si>
  <si>
    <t>Jogos e desporto</t>
  </si>
  <si>
    <t>QUADRO 7.1.15</t>
  </si>
  <si>
    <t xml:space="preserve">Publicações periódicas segundo a língua dominante, por região (NUTS II) </t>
  </si>
  <si>
    <t>Português</t>
  </si>
  <si>
    <t>Espanhol</t>
  </si>
  <si>
    <t>Francês</t>
  </si>
  <si>
    <t>Inglês</t>
  </si>
  <si>
    <t>Bilingue</t>
  </si>
  <si>
    <t>QUADRO 7.1.16</t>
  </si>
  <si>
    <t>Publicações periódicas segundo a língua dominante, por tipo de publicação</t>
  </si>
  <si>
    <t>QUADRO 7.1.17</t>
  </si>
  <si>
    <t xml:space="preserve">Publicações periódicas segundo os escalões do preço de capa das edições regulares, 
por tipo de publicação </t>
  </si>
  <si>
    <t>Gratuita</t>
  </si>
  <si>
    <t xml:space="preserve">Preço de capa das edições regulares </t>
  </si>
  <si>
    <t>Menor que 0,50 euros</t>
  </si>
  <si>
    <t>De 0,51 a 1,50 euros</t>
  </si>
  <si>
    <t>De 1,51 a 3,50 euros</t>
  </si>
  <si>
    <t>De 3,51 a 4,99 euros</t>
  </si>
  <si>
    <t>5 euros e mais</t>
  </si>
  <si>
    <t>QUADRO 7.1.18</t>
  </si>
  <si>
    <t>Publicações periódicas segundo os escalões do preço de capa das edições regulares, 
por periodicidade</t>
  </si>
  <si>
    <t>Periodicidade</t>
  </si>
  <si>
    <t>Preço de capa das edições regulares</t>
  </si>
  <si>
    <t xml:space="preserve">   Diária</t>
  </si>
  <si>
    <t xml:space="preserve">      Matutino</t>
  </si>
  <si>
    <t xml:space="preserve">      Vespertino</t>
  </si>
  <si>
    <t xml:space="preserve">   Não Diária</t>
  </si>
  <si>
    <t xml:space="preserve">      Semanal</t>
  </si>
  <si>
    <t xml:space="preserve">      Quinzenal</t>
  </si>
  <si>
    <t xml:space="preserve">      Bimensal</t>
  </si>
  <si>
    <t xml:space="preserve">      Mensal</t>
  </si>
  <si>
    <t xml:space="preserve">      Bimestral</t>
  </si>
  <si>
    <t xml:space="preserve">      Trimestral</t>
  </si>
  <si>
    <t xml:space="preserve">      Quadrimestral</t>
  </si>
  <si>
    <t xml:space="preserve">      Semestral</t>
  </si>
  <si>
    <t xml:space="preserve">      Anual</t>
  </si>
  <si>
    <t xml:space="preserve">      Outra</t>
  </si>
  <si>
    <t>QUADRO 7.1.19</t>
  </si>
  <si>
    <t xml:space="preserve">Publicações periódicas segundo o tempo de publicação, por região (NUTS II)  </t>
  </si>
  <si>
    <t>Menos de 1 ano</t>
  </si>
  <si>
    <t>De 1 a 15 anos</t>
  </si>
  <si>
    <t>De 16 a 19 anos</t>
  </si>
  <si>
    <t>De 20 a 39 anos</t>
  </si>
  <si>
    <t>De 40 a 79 anos</t>
  </si>
  <si>
    <t>80 e mais anos</t>
  </si>
  <si>
    <t>QUADRO 7.1.20</t>
  </si>
  <si>
    <t>Publicações periódicas segundo o tempo de publicação, por tipo de publicação</t>
  </si>
  <si>
    <t>QUADRO 7.1.21</t>
  </si>
  <si>
    <t>Receitas e despesas das publicações periódicas, por região (NUTS II)</t>
  </si>
  <si>
    <t>Total Receitas</t>
  </si>
  <si>
    <t>Receitas provenientes de</t>
  </si>
  <si>
    <t>Total das despesas</t>
  </si>
  <si>
    <t>Exemplares vendidos</t>
  </si>
  <si>
    <t>Publicidade</t>
  </si>
  <si>
    <t>Donativos</t>
  </si>
  <si>
    <t>Produtos associados</t>
  </si>
  <si>
    <t>QUADRO 7.1.22</t>
  </si>
  <si>
    <t xml:space="preserve"> Receitas e despesas das publicações periódicas, por tipo de publicação</t>
  </si>
  <si>
    <r>
      <t>Fonte</t>
    </r>
    <r>
      <rPr>
        <sz val="8"/>
        <color indexed="8"/>
        <rFont val="Arial Narrow"/>
        <family val="2"/>
      </rPr>
      <t>: INE - Inquérito às Publicações Periódicas 2019</t>
    </r>
  </si>
  <si>
    <t>Q.7.1.2 - Publicações periódicas segundo o suporte de difusão, por região (NUTS II)</t>
  </si>
  <si>
    <t>Q.7.1.1 - Situação das publicações periódicas, por região (NUTS II)</t>
  </si>
  <si>
    <t>Q.7.1.3 - Publicações periódicas segundo o suporte de difusão,
 por tipo de publicação</t>
  </si>
  <si>
    <t>Q.7.1.4 - Número de publicações, tiragem e circulação total, exemplares vendidos e distribuídos gratuitamente,
por região (NUTS II), 2012 - 2018</t>
  </si>
  <si>
    <t xml:space="preserve">Q.7.1.5 - Número de publicações, tiragem e circulação total, exemplares vendidos e distribuídos gratuitamente, por tipo de publicação </t>
  </si>
  <si>
    <t xml:space="preserve">Q.7.1.6 - Número de publicações, edições anuais, tiragem, circulação e média dos exemplares vendidos,
por região (NUTS II) </t>
  </si>
  <si>
    <t>Q.7.1.7 - Número de publicações, edições anuais, tiragem, circulação e média dos exemplares vendidos, por tipo de publicação</t>
  </si>
  <si>
    <t>Q.7.1.8 - Número de publicações, tiragem e circulação média por edição das publicações periódicas, 
por região (NUTS II)</t>
  </si>
  <si>
    <t>Q.7.1.9 - Número de publicações, tiragem e circulação média por edição das publicações periódicas, 
por tipo de publicação</t>
  </si>
  <si>
    <t xml:space="preserve">Q.7.1.10 - Número de jornais segundo os escalões de tiragem e circulação média </t>
  </si>
  <si>
    <t>Q.7.1.12 - Publicações periódicas segundo a periodicidade, por região (NUTS II)</t>
  </si>
  <si>
    <t>Q.7.1.11 - Número de revistas segundo os escalões de tiragem e circulação média</t>
  </si>
  <si>
    <t>Q.7.1.12 - Publicações periódicas segundo a periodicidade, por região (NUTS II) - continuação</t>
  </si>
  <si>
    <t>Q.7.1.13 - Publicações periódicas segundo a periodicidade, por tipo de publicação</t>
  </si>
  <si>
    <t>Q.7.1.13 - Publicações periódicas segundo a periodicidade, por tipo de publicação - continuação</t>
  </si>
  <si>
    <t xml:space="preserve">Q.7.1.14 - Publicações periódicas segundo o tema do conteúdo principal, por tipo de publicação </t>
  </si>
  <si>
    <t>Q.7.1.14 - Publicações periódicas segundo o tema do conteúdo principal, por tipo de publicação- continuação</t>
  </si>
  <si>
    <t xml:space="preserve">Q.7.1.15 - Publicações periódicas segundo a língua dominante, por região (NUTS II) </t>
  </si>
  <si>
    <t>Q.7.1.16 - Publicações periódicas segundo a língua dominante, por tipo de publicação</t>
  </si>
  <si>
    <t xml:space="preserve">Q.7.1.17 - Publicações periódicas segundo os escalões do preço de capa das edições regulares, 
por tipo de publicação </t>
  </si>
  <si>
    <t>Q.7.1.18 - Publicações periódicas segundo os escalões do preço de capa das edições regulares, 
por periodicidade</t>
  </si>
  <si>
    <t xml:space="preserve">Q.7.1.19 - Publicações periódicas segundo o tempo de publicação, por região (NUTS II)  </t>
  </si>
  <si>
    <t>Q.7.1.20 - Publicações periódicas segundo o tempo de publicação, por tipo de publicação</t>
  </si>
  <si>
    <t>Q.7.1.21 - Receitas e despesas das publicações periódicas, por região (NUTS II)</t>
  </si>
  <si>
    <t>Q.7.1.22 - Receitas e despesas das publicações periódicas, por tipo de publicação</t>
  </si>
  <si>
    <t>Produção cinematográfica em Portugal</t>
  </si>
  <si>
    <t>Q.8.1.1 - Produção cinematográfica em Portugal</t>
  </si>
  <si>
    <t>Q.8.2.1 - Cinema - Recintos, ecrãs, lotação, sessões, espectadores e receitas por região (NUTS II), 2010 - 2018</t>
  </si>
  <si>
    <t>Q.8.2.2 - Cinema  - Filmes exibidos, sessões, espectadores e receitas, por origem dos filmes exibidos</t>
  </si>
  <si>
    <t xml:space="preserve">Q.8.2.3 - Cinema - Sessões, espectadores e receitas, segundo o trimestre, por região (NUTS II) </t>
  </si>
  <si>
    <t>Q.8.2.4 - Cinema - Sessões, espectadores e receitas,  segundo o trimestre, por origem dos filmes exibidos</t>
  </si>
  <si>
    <t>QUADRO 8.1.1</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</si>
  <si>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</si>
  <si>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</si>
  <si>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</si>
  <si>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</si>
  <si>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</si>
  <si>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</si>
  <si>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</si>
  <si>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</si>
  <si>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</si>
  <si>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</si>
  <si>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</si>
  <si>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</si>
  <si>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</si>
  <si>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</si>
  <si>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r>
      <rPr>
        <b/>
        <sz val="8"/>
        <color indexed="8"/>
        <rFont val="Arial Narrow"/>
        <family val="2"/>
      </rPr>
      <t>Fonte</t>
    </r>
    <r>
      <rPr>
        <sz val="8"/>
        <color indexed="8"/>
        <rFont val="Arial Narrow"/>
        <family val="2"/>
      </rPr>
      <t>: ICA - Instituto do Cinema e do Audiovisual, I.P.</t>
    </r>
  </si>
  <si>
    <t>QUADRO 8.2.1</t>
  </si>
  <si>
    <r>
      <t xml:space="preserve">Cinema </t>
    </r>
    <r>
      <rPr>
        <b/>
        <vertAlign val="superscript"/>
        <sz val="8"/>
        <color indexed="59"/>
        <rFont val="Arial Narrow"/>
        <family val="2"/>
      </rPr>
      <t>(1)</t>
    </r>
    <r>
      <rPr>
        <b/>
        <sz val="8"/>
        <color indexed="59"/>
        <rFont val="Arial Narrow"/>
        <family val="2"/>
      </rPr>
      <t xml:space="preserve"> – Recintos, ecrãs, lotação, sessões, espectadores e receitas por região (NUTS II), 2010 - 2018</t>
    </r>
  </si>
  <si>
    <t>Âmbito</t>
  </si>
  <si>
    <t xml:space="preserve">Recintos </t>
  </si>
  <si>
    <t>Ecrãs</t>
  </si>
  <si>
    <t>Lotação</t>
  </si>
  <si>
    <t>Sessões</t>
  </si>
  <si>
    <t>Espectadores/as</t>
  </si>
  <si>
    <t>Taxa de Ocupação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</si>
  <si>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</si>
  <si>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</si>
  <si>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</si>
  <si>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</si>
  <si>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</si>
  <si>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</si>
  <si>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Em 2018, os dados da R.A. dos Açores não incluem informação de recintos cujas bilheteiras ainda não se encontram informatizadas, como é o caso dos recintos dos municípios de Horta, Lages do Pico e Velas.</t>
  </si>
  <si>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</si>
  <si>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</si>
  <si>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</si>
  <si>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</si>
  <si>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</si>
  <si>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</si>
  <si>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</si>
  <si>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t>QUADRO 8.2.2</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</si>
  <si>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origem dos filmes exibidos</t>
    </r>
  </si>
  <si>
    <t>Origem dos filmes</t>
  </si>
  <si>
    <t>Filmes</t>
  </si>
  <si>
    <t>exibidos</t>
  </si>
  <si>
    <t xml:space="preserve"> Euros</t>
  </si>
  <si>
    <t xml:space="preserve">  Europa</t>
  </si>
  <si>
    <t xml:space="preserve">    Portugal</t>
  </si>
  <si>
    <t xml:space="preserve">    Espanha</t>
  </si>
  <si>
    <t xml:space="preserve">    França</t>
  </si>
  <si>
    <t xml:space="preserve">    Reino Unido da Grã-Bretanha  e Irlanda do Norte</t>
  </si>
  <si>
    <t xml:space="preserve">    Outros Países da UE</t>
  </si>
  <si>
    <t xml:space="preserve">    Outros Países da Europa</t>
  </si>
  <si>
    <t xml:space="preserve">  EUA</t>
  </si>
  <si>
    <t xml:space="preserve">  Outros Países</t>
  </si>
  <si>
    <t xml:space="preserve">  Total das Coproduções</t>
  </si>
  <si>
    <t xml:space="preserve">      Países Europeus</t>
  </si>
  <si>
    <t xml:space="preserve">      Países Europeus/EUA</t>
  </si>
  <si>
    <t xml:space="preserve">      Outras Coproduções</t>
  </si>
  <si>
    <t>(1) A informação respeita aos Recintos que enviaram informação ao ICA - Instituto do Cinema e do Audiovisual, I.P., de acordo com o projeto de informatização das bilheteiras (Decreto-Lei Nº. 125/2003 de 20 junho).</t>
  </si>
  <si>
    <t>Sessões de cinema por Origem dos filmes exibidos; Anual</t>
  </si>
  <si>
    <t>Espectadores de cinema por Origem dos filmes exibidos; Anual</t>
  </si>
  <si>
    <t>Receitas de cinema por Origem dos filmes exibidos; Anual</t>
  </si>
  <si>
    <t>QUADRO 8.2.3</t>
  </si>
  <si>
    <r>
      <t xml:space="preserve"> Cinema</t>
    </r>
    <r>
      <rPr>
        <b/>
        <vertAlign val="superscript"/>
        <sz val="8"/>
        <color indexed="59"/>
        <rFont val="Arial Narrow"/>
        <family val="2"/>
      </rPr>
      <t xml:space="preserve"> (1)</t>
    </r>
    <r>
      <rPr>
        <b/>
        <sz val="8"/>
        <color indexed="59"/>
        <rFont val="Arial Narrow"/>
        <family val="2"/>
      </rPr>
      <t xml:space="preserve"> – Sessões, espectadores e receitas, segundo o trimestre, por região (NUTS II) </t>
    </r>
  </si>
  <si>
    <t>1º trimestre</t>
  </si>
  <si>
    <t>2º trimestre</t>
  </si>
  <si>
    <t xml:space="preserve"> R. A. dos Açores </t>
  </si>
  <si>
    <t xml:space="preserve"> R. A. da Madeira   </t>
  </si>
  <si>
    <r>
      <t xml:space="preserve"> Cinema</t>
    </r>
    <r>
      <rPr>
        <b/>
        <sz val="6"/>
        <color indexed="59"/>
        <rFont val="Arial Narrow"/>
        <family val="2"/>
      </rPr>
      <t xml:space="preserve"> </t>
    </r>
    <r>
      <rPr>
        <b/>
        <vertAlign val="superscript"/>
        <sz val="8"/>
        <color indexed="59"/>
        <rFont val="Arial Narrow"/>
        <family val="2"/>
      </rPr>
      <t xml:space="preserve">(1) </t>
    </r>
    <r>
      <rPr>
        <b/>
        <sz val="8"/>
        <color indexed="59"/>
        <rFont val="Arial Narrow"/>
        <family val="2"/>
      </rPr>
      <t>– Sessões, espectadores e receitas, segundo o trimestre, por região (NUTS II) ) - continuação</t>
    </r>
  </si>
  <si>
    <t>3º trimestre</t>
  </si>
  <si>
    <t>4º trimestre</t>
  </si>
  <si>
    <t>(1) A informação respeita aos Recintos que enviaram informação ao ICA - Instituto do Cinema e do Audiovisual, de acordo com o projeto de informatização das bilheteiras (Decreto-Lei Nº 125/2003 de 20 de Junho).</t>
  </si>
  <si>
    <t>Sessões de cinema por Localização geográfica (NUTS - 2013); Trimestral</t>
  </si>
  <si>
    <t>Espectadores de cinema por Localização geográfica (NUTS - 2013); Trimestral</t>
  </si>
  <si>
    <t>Receitas de cinema por Localização geográfica (NUTS - 2013); Trimestral</t>
  </si>
  <si>
    <t xml:space="preserve">QUADRO 8.2.4 </t>
  </si>
  <si>
    <r>
      <t xml:space="preserve"> Cinema </t>
    </r>
    <r>
      <rPr>
        <b/>
        <vertAlign val="superscript"/>
        <sz val="8"/>
        <color indexed="59"/>
        <rFont val="Arial Narrow"/>
        <family val="2"/>
      </rPr>
      <t>(1)</t>
    </r>
    <r>
      <rPr>
        <b/>
        <sz val="8"/>
        <color indexed="59"/>
        <rFont val="Arial Narrow"/>
        <family val="2"/>
      </rPr>
      <t xml:space="preserve"> – Sessões, espectadores e receitas,  segundo o trimestre, por origem dos filmes exibidos</t>
    </r>
  </si>
  <si>
    <r>
      <t xml:space="preserve"> Cinema </t>
    </r>
    <r>
      <rPr>
        <b/>
        <vertAlign val="superscript"/>
        <sz val="8"/>
        <color indexed="59"/>
        <rFont val="Arial Narrow"/>
        <family val="2"/>
      </rPr>
      <t>(1)</t>
    </r>
    <r>
      <rPr>
        <b/>
        <sz val="8"/>
        <color indexed="59"/>
        <rFont val="Arial Narrow"/>
        <family val="2"/>
      </rPr>
      <t xml:space="preserve"> – Sessões, espectadores/as e receitas,  segundo o trimestre, por origem dos filmes exibidos - continuação</t>
    </r>
  </si>
  <si>
    <t>Sessões de cinema por Origem dos filmes exibidos; Trimestral</t>
  </si>
  <si>
    <t>Espectadores de cinema por Origem dos filmes exibidos; Trimestral</t>
  </si>
  <si>
    <t>Receitas de cinema por Origem dos filmes exibidos; Trimestral</t>
  </si>
  <si>
    <t>Atenas (Grécia)</t>
  </si>
  <si>
    <t>Florença (Itália)</t>
  </si>
  <si>
    <t>Amesterdão (Holanda)</t>
  </si>
  <si>
    <t>Berlim (Alemanha)</t>
  </si>
  <si>
    <t>Paris (França)</t>
  </si>
  <si>
    <t>Glasgow (Reino Unido)</t>
  </si>
  <si>
    <t>Dublin (Irlanda)</t>
  </si>
  <si>
    <t>Madrid (Espanha)</t>
  </si>
  <si>
    <t>Antuérpia (Bélgica)</t>
  </si>
  <si>
    <t>Lisboa (Portugal)</t>
  </si>
  <si>
    <t>Luxemburgo (Luxemburgo)</t>
  </si>
  <si>
    <t>Copenhaga (Dinamarca)</t>
  </si>
  <si>
    <t>Salónica (Grécia)</t>
  </si>
  <si>
    <t>Estocolmo (Suécia)</t>
  </si>
  <si>
    <t>Veimar (Alemanha)</t>
  </si>
  <si>
    <t>Avinhão (França)</t>
  </si>
  <si>
    <t>Bergen (Noruega)</t>
  </si>
  <si>
    <t>Bolonha (Itália)</t>
  </si>
  <si>
    <t>Bruxelas (Bélgica)</t>
  </si>
  <si>
    <t>Helsínquia (Finlândia)</t>
  </si>
  <si>
    <t>Cracóvia (Polónia)</t>
  </si>
  <si>
    <t>Reiquiavique (Islândia)</t>
  </si>
  <si>
    <t>Praga (Chéquia)</t>
  </si>
  <si>
    <t>Santiago de Compostela (Espanha)</t>
  </si>
  <si>
    <t>Porto (Portugal)</t>
  </si>
  <si>
    <t>Roterdão (Holanda)</t>
  </si>
  <si>
    <t>Bruges (Bélgica)</t>
  </si>
  <si>
    <t>Salamanca (Espanha)</t>
  </si>
  <si>
    <t>Granz (Áustria)</t>
  </si>
  <si>
    <t>Génova (Itália)</t>
  </si>
  <si>
    <t>Lile (França)</t>
  </si>
  <si>
    <t>Cork (Irlanda)</t>
  </si>
  <si>
    <t>Patras (Grécia)</t>
  </si>
  <si>
    <t>Sibiu (Roménia)</t>
  </si>
  <si>
    <t>Liverpool (Reino Unido)</t>
  </si>
  <si>
    <t>Stavanger (Noruega)</t>
  </si>
  <si>
    <t>Vilnius (Lituânia)</t>
  </si>
  <si>
    <t>Líncia/Linz (Áustria)</t>
  </si>
  <si>
    <t>Essen (Alemanha)</t>
  </si>
  <si>
    <t>Pécs (Hungria)</t>
  </si>
  <si>
    <t>Istambul (Turquia)</t>
  </si>
  <si>
    <t>Turku (Finlândia)</t>
  </si>
  <si>
    <t>Taline (Estónia)</t>
  </si>
  <si>
    <t>Guimarães (Portugal)</t>
  </si>
  <si>
    <t>Maribor (Eslovénia)</t>
  </si>
  <si>
    <t>Marselha (França)</t>
  </si>
  <si>
    <t>Kosice (Eslováquia)</t>
  </si>
  <si>
    <t>Riga (Letónia)</t>
  </si>
  <si>
    <t>Umea (Suécia)</t>
  </si>
  <si>
    <t>Mons (Bélgica)</t>
  </si>
  <si>
    <t>Pilsen/Plzeň (Chéquia)</t>
  </si>
  <si>
    <t>Donostia-San Sebastián (Espanha)</t>
  </si>
  <si>
    <t>Bréslavia/Wrocław (Polónia)</t>
  </si>
  <si>
    <t>Aarhus (Dinamarca)</t>
  </si>
  <si>
    <t>Pafos (Chipre)</t>
  </si>
  <si>
    <t xml:space="preserve">Leuvarda/Leeuwarden (Holanda) </t>
  </si>
  <si>
    <t>Valeta (Malta)</t>
  </si>
  <si>
    <t>Plovdiv (Bulgária)</t>
  </si>
  <si>
    <t>Matera (Itália)</t>
  </si>
  <si>
    <t>Rijeka (Croácia)</t>
  </si>
  <si>
    <t>Galway (Irlanda)</t>
  </si>
  <si>
    <t xml:space="preserve"> Espectáculos ao Vivo – Total das sessões, bilhetes vendidos e oferecidos, espectadores, receitas
e preço médio, por região (NUTS II), 2011 - 2019</t>
  </si>
  <si>
    <t>Q.9.1.1 - Espectáculos ao Vivo - Total das sessões, bilhetes vendidos e oferecidos, espectadores, receitas
e preço médio, por região (NUTS II), 2011 - 2019</t>
  </si>
  <si>
    <t>Espectáculos ao Vivo - Sessões diurnas, bilhetes vendidos e oferecidos, espectadores, receitas
e preço médio, por região (NUTS II)</t>
  </si>
  <si>
    <t>Q.9.1.2 - Espectáculos ao Vivo - Sessões diurnas, bilhetes vendidos e oferecidos, espectadores, receitas e preço médio, por região (NUTS II)</t>
  </si>
  <si>
    <t xml:space="preserve">Espectáculos ao Vivo – Sessões noturnas, bilhetes vendidos e oferecidos, espectadores, receitas
e preço médio, por região (NUTS II) </t>
  </si>
  <si>
    <t xml:space="preserve">Q.9.1.3 - Espectáculos ao Vivo - Sessões noturnas, bilhetes vendidos e oferecidos, espectadores, receitas e preço médio, por região (NUTS II) </t>
  </si>
  <si>
    <t>Espectáculos ao Vivo – Total das sessões, bilhetes vendidos e oferecidos, espectadores, receitas e preço médio, por região (NUTS II) e modalidades</t>
  </si>
  <si>
    <t>Espectáculos ao Vivo – Total das sessões, bilhetes vendidos e oferecidos, espectadores, receitas e preço médio, por região (NUTS II) e modalidades - continuação</t>
  </si>
  <si>
    <t>Q.9.1.4 - Espectáculos ao Vivo . Total das sessões, bilhetes vendidos e oferecidos, espectadores, receitas e preço médio, por região (NUTS II) e modalidades - continuação</t>
  </si>
  <si>
    <t>Espectáculos ao Vivo – Total das sessões, bilhetes vendidos e oferecidos, espectadores, receitas e preço médio, por região (NUTS II) e modalidades  - continuação</t>
  </si>
  <si>
    <t>Espectáculos ao Vivo – Sessões, bilhetes vendidos e oferecidos, espectadores, receitas e preço
médio em sessões diurnas, por região (NUTS I) e modalidades</t>
  </si>
  <si>
    <t>Q.9.1.5 - Espectáculos ao Vivo - Sessões, bilhetes vendidos e oferecidos, espectadores, receitas e preço médio em sessões diurnas, por região (NUTS I) e modalidades</t>
  </si>
  <si>
    <t xml:space="preserve"> Espectáculos ao Vivo – Sessões, bilhetes vendidos e oferecidos, espectadores, receitas e preço
médio em sessões noturnas, por região (NUTS I) e modalidades</t>
  </si>
  <si>
    <t>Q.9.1.4 - Espectáculos ao Vivo - Total das sessões, bilhetes vendidos e oferecidos, espectadores, receitas e preço médio, por região (NUTS II) e modalidades</t>
  </si>
  <si>
    <t>Q.9.1.6 - Espectáculos ao Vivo - Sessões, bilhetes vendidos e oferecidos, espectadores, receitas e preço médio em sessões noturnas, por região (NUTS I) e modalidades</t>
  </si>
  <si>
    <t>Recintos de espetáculos, salas e/ou espaços e número de lugares, por região (NUTS II), 2011 - 2019</t>
  </si>
  <si>
    <t>Q.9.2.1 - Recintos de espetáculos, salas e/ou espaços e número de lugares, por região (NUTS II), 2011 - 2019</t>
  </si>
  <si>
    <t xml:space="preserve">Recintos de espetáculos segundo o número de salas e/ou espaços, por região (NUTS II)  </t>
  </si>
  <si>
    <t xml:space="preserve">Q.9.2.2 - Recintos de espetáculos segundo o número de salas e/ou espaços, por região (NUTS II)  </t>
  </si>
  <si>
    <t xml:space="preserve">Recintos de espetáculos, salas e/ou espaços, segundo o tipo, por região (NUTS II) </t>
  </si>
  <si>
    <t xml:space="preserve">Q.9.2.3 - Recintos de espetáculos, salas e/ou espaços, segundo o tipo, por região (NUTS II) </t>
  </si>
  <si>
    <t xml:space="preserve">Salas e/ou espaços, lugares e dimensão média total da sala e/ou espaço, por tipo </t>
  </si>
  <si>
    <t xml:space="preserve">Q.9.2.4 - Salas e/ou espaços, lugares e dimensão média total da sala e/ou espaço, por tipo </t>
  </si>
  <si>
    <t xml:space="preserve">Recintos de espetáculos segundo o tipo de instalações e pessoal ao serviço, por região (NUTS II) </t>
  </si>
  <si>
    <t xml:space="preserve">Q.9.2.5 - Recintos de espetáculos segundo o tipo de instalações e pessoal ao serviço, por região (NUTS II) </t>
  </si>
  <si>
    <t>QUADRO 9.1.1</t>
  </si>
  <si>
    <t xml:space="preserve">Total de sessões </t>
  </si>
  <si>
    <t>Total de bilhetes vendidos</t>
  </si>
  <si>
    <t>Total de bilhetes oferecidos</t>
  </si>
  <si>
    <t>Total de espectadores/as</t>
  </si>
  <si>
    <t>Total de receitas de bilheteira</t>
  </si>
  <si>
    <t>Preço médio total dos bilhetes vendidos</t>
  </si>
  <si>
    <t xml:space="preserve">Portugal </t>
  </si>
  <si>
    <r>
      <t>Fonte</t>
    </r>
    <r>
      <rPr>
        <sz val="8"/>
        <color indexed="8"/>
        <rFont val="Arial Narrow"/>
        <family val="2"/>
      </rPr>
      <t>: INE - Inquérito aos Espectáculos ao Vivo, 2019</t>
    </r>
  </si>
  <si>
    <t>Sessões de espectáculos ao vivo (N.º) por Localização geográfica (NUTS - 2013); Anual</t>
  </si>
  <si>
    <t>Bilhetes vendidos de espectáculos ao vivo (N.º) por Localização geográfica (NUTS - 2013); Anual</t>
  </si>
  <si>
    <t>Espectadores de espectáculos ao vivo (N.º) por Localização geográfica (NUTS - 2013); Anual</t>
  </si>
  <si>
    <t>Receitas de espectáculos ao vivo (€) por Localização geográfica (NUTS - 2013); Anual</t>
  </si>
  <si>
    <t>QUADRO 9.1.2</t>
  </si>
  <si>
    <t>Sessões diurnas</t>
  </si>
  <si>
    <t>Bilhetes vendidos em sessões diurnas</t>
  </si>
  <si>
    <t>Bilhetes oferecidos em sessões diurmas</t>
  </si>
  <si>
    <t>Espectadores/as de sessões diurnas</t>
  </si>
  <si>
    <t>Receitas de bilheteira de sessões diurnas</t>
  </si>
  <si>
    <t>Preço médio dos bilhetes vendidos em sessões diurnas</t>
  </si>
  <si>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</si>
  <si>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</si>
  <si>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</si>
  <si>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</si>
  <si>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</si>
  <si>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QUADRO 9.1.3</t>
  </si>
  <si>
    <t>Sessões noturnas</t>
  </si>
  <si>
    <t>Bilhetes vendidos em sessões noturnas</t>
  </si>
  <si>
    <t>Bilhetes oferecidos em sessões noturnas</t>
  </si>
  <si>
    <t>Espectadores/as de sessões noturnas</t>
  </si>
  <si>
    <t>Receitas de bilheteira de sessões noturnas</t>
  </si>
  <si>
    <t>Preço médio dos bilhetes vendidos em sessões noturnas</t>
  </si>
  <si>
    <t>QUADRO 9.1.4</t>
  </si>
  <si>
    <t>Âmbito Geográfico e Modalidades</t>
  </si>
  <si>
    <t>Total de Sessões</t>
  </si>
  <si>
    <t>Bilhetes vendidos</t>
  </si>
  <si>
    <t>Bilhetes oferecidos</t>
  </si>
  <si>
    <t>Receitas de bilheteira</t>
  </si>
  <si>
    <t>Preço médio dos bilhetes vendidos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</si>
  <si>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</si>
  <si>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</si>
  <si>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</si>
  <si>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</si>
  <si>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</si>
  <si>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</si>
  <si>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</si>
  <si>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</si>
  <si>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</si>
  <si>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</si>
  <si>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</si>
  <si>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</si>
  <si>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</si>
  <si>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</si>
  <si>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</si>
  <si>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</si>
  <si>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</si>
  <si>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</si>
  <si>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</si>
  <si>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</si>
  <si>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</si>
  <si>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NORTE (Cont.)</t>
  </si>
  <si>
    <t>CENTRO</t>
  </si>
  <si>
    <t>ÁREA METROPOLITANA DE LISBOA</t>
  </si>
  <si>
    <t>ALENTEJO</t>
  </si>
  <si>
    <t>ALGARVE</t>
  </si>
  <si>
    <t>R. A. DOS AÇORES</t>
  </si>
  <si>
    <t>R. A. DA MADEIRA</t>
  </si>
  <si>
    <r>
      <t>Fonte</t>
    </r>
    <r>
      <rPr>
        <sz val="10"/>
        <color indexed="8"/>
        <rFont val="Arial Narrow"/>
        <family val="2"/>
      </rPr>
      <t>: INE - Inquérito aos Espectáculos ao Vivo, 2019</t>
    </r>
  </si>
  <si>
    <t>Sessões de espectáculos ao vivo (N.º); Anual</t>
  </si>
  <si>
    <t>Sessões de teatro (N.º); Anual</t>
  </si>
  <si>
    <t>Sessões de concertos de música (N.º); Anual</t>
  </si>
  <si>
    <t>Sessões de dança (N.º); Anual</t>
  </si>
  <si>
    <t>Espectadores de espetáculos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</si>
  <si>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</si>
  <si>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</si>
  <si>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</si>
  <si>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</si>
  <si>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</si>
  <si>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</si>
  <si>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</si>
  <si>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9.1.5</t>
  </si>
  <si>
    <t>Espectadores de espectáculos ao vivo (N.º); Anual</t>
  </si>
  <si>
    <t>QUADRO 9.1.6</t>
  </si>
  <si>
    <t>Espetadores/as de sessões noturnas</t>
  </si>
  <si>
    <r>
      <t>Fonte</t>
    </r>
    <r>
      <rPr>
        <sz val="10"/>
        <color indexed="8"/>
        <rFont val="Arial Narrow"/>
        <family val="2"/>
      </rPr>
      <t>: INE - Inquérito aos Espectáculos ao Vivo 2019</t>
    </r>
  </si>
  <si>
    <t xml:space="preserve">QUADRO 9.2.1 </t>
  </si>
  <si>
    <t>Recintos de espetáculos</t>
  </si>
  <si>
    <t>Salas e/ou espaços</t>
  </si>
  <si>
    <t>Lugares</t>
  </si>
  <si>
    <t>Sentados</t>
  </si>
  <si>
    <t xml:space="preserve">      Área Metropolitana de  Lisboa </t>
  </si>
  <si>
    <r>
      <t>Fonte</t>
    </r>
    <r>
      <rPr>
        <sz val="8"/>
        <color indexed="8"/>
        <rFont val="Arial Narrow"/>
        <family val="2"/>
      </rPr>
      <t>: INE - Inquérito aos Recintos de Espetáculos, 2019</t>
    </r>
  </si>
  <si>
    <t>Recintos de espetáculos (N.º) por Localização geográfica (NUTS - 2013); Bienal</t>
  </si>
  <si>
    <t>Salas/ espaços dos recintos de espetáculos (N.º) por Localização geográfica (NUTS - 2013); Bienal</t>
  </si>
  <si>
    <t>Lotação dos recintos de espetáculos (N.º) por Localização geográfica (NUTS - 2013); Bienal</t>
  </si>
  <si>
    <t>Lugares sentados dos recintos de espetáculos (N.º) por Localização geográfica (NUTS - 2013); Bienal</t>
  </si>
  <si>
    <t xml:space="preserve">QUADRO 9.2.2 </t>
  </si>
  <si>
    <t>Com uma sala ou espaço</t>
  </si>
  <si>
    <t>Com duas salas ou espaços</t>
  </si>
  <si>
    <t>Com três ou mais salas ou espaços</t>
  </si>
  <si>
    <r>
      <t>Fonte</t>
    </r>
    <r>
      <rPr>
        <sz val="8"/>
        <color indexed="8"/>
        <rFont val="Arial Narrow"/>
        <family val="2"/>
      </rPr>
      <t>: INE - Inquérito aos Recintos de Espectáculos, 2019</t>
    </r>
  </si>
  <si>
    <t>QUADRO 9.2.3</t>
  </si>
  <si>
    <t>Tipo de sala ou espaço</t>
  </si>
  <si>
    <t>Auditório</t>
  </si>
  <si>
    <t>Cineteatro</t>
  </si>
  <si>
    <t>Coliseu</t>
  </si>
  <si>
    <t>Sala polivalente</t>
  </si>
  <si>
    <t>Sala multiusos</t>
  </si>
  <si>
    <t>Outro tipo</t>
  </si>
  <si>
    <t>Salas/ espaços dos recintos de espetáculos (N.º) por Localização geográfica (NUTS - 2013) e Tipo de sala/espaço; Bienal</t>
  </si>
  <si>
    <t>QUADRO 9.2.4</t>
  </si>
  <si>
    <t>Salas ou espaços</t>
  </si>
  <si>
    <t>Dimensão média total da sala e/ou espaço</t>
  </si>
  <si>
    <t xml:space="preserve">       Auditório</t>
  </si>
  <si>
    <t xml:space="preserve">       Teatro</t>
  </si>
  <si>
    <t xml:space="preserve">       Cineteatro</t>
  </si>
  <si>
    <t xml:space="preserve">       Coliseu</t>
  </si>
  <si>
    <t xml:space="preserve">       Sala polivalente</t>
  </si>
  <si>
    <t xml:space="preserve">       Sala multiusos</t>
  </si>
  <si>
    <t xml:space="preserve">       Outro Tipo</t>
  </si>
  <si>
    <t>Lotação dos recintos de espetáculos (N.º) por Tipo de sala/espaço; Bienal</t>
  </si>
  <si>
    <t>Lugares sentados dos recintos de espetáculos (N.º) por Tipo de sala/espaço; Bienal</t>
  </si>
  <si>
    <t>QUADRO 9.2.5</t>
  </si>
  <si>
    <t>Tipo de instalações dos recintos</t>
  </si>
  <si>
    <t>Fixo</t>
  </si>
  <si>
    <t>Improvisado</t>
  </si>
  <si>
    <t>Pessoal ao serviço (N.º) nos recintos de espetáculos por Localização geográfica (NUTS - 2013); Bienal</t>
  </si>
  <si>
    <t>Recintos de espetáculos (N.º) por Localização geográfica (NUTS - 2013) e Tipo de instalação; Bienal</t>
  </si>
  <si>
    <t xml:space="preserve">QUADRO 10.1.1 </t>
  </si>
  <si>
    <t xml:space="preserve"> Número de estações licenciadas, segundo o tipo de serviço de radiocomunicações, por região (NUTS III)</t>
  </si>
  <si>
    <t>Serviços</t>
  </si>
  <si>
    <t>Móveis</t>
  </si>
  <si>
    <r>
      <t xml:space="preserve">Amador </t>
    </r>
    <r>
      <rPr>
        <b/>
        <vertAlign val="superscript"/>
        <sz val="8"/>
        <color indexed="59"/>
        <rFont val="Arial Narrow"/>
        <family val="2"/>
      </rPr>
      <t>(</t>
    </r>
    <r>
      <rPr>
        <vertAlign val="superscript"/>
        <sz val="8"/>
        <color indexed="59"/>
        <rFont val="Arial Narrow"/>
        <family val="2"/>
      </rPr>
      <t>1</t>
    </r>
    <r>
      <rPr>
        <b/>
        <vertAlign val="superscript"/>
        <sz val="8"/>
        <color indexed="59"/>
        <rFont val="Arial Narrow"/>
        <family val="2"/>
      </rPr>
      <t>)</t>
    </r>
  </si>
  <si>
    <t>Radiodifusão</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</si>
  <si>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</si>
  <si>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</si>
  <si>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</si>
  <si>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</si>
  <si>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</si>
  <si>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</si>
  <si>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</si>
  <si>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</si>
  <si>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</si>
  <si>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</si>
  <si>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</si>
  <si>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</si>
  <si>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</si>
  <si>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</si>
  <si>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</si>
  <si>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</si>
  <si>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</si>
  <si>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</si>
  <si>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</si>
  <si>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</si>
  <si>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</si>
  <si>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</si>
  <si>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</si>
  <si>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</si>
  <si>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</si>
  <si>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</si>
  <si>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t>
  </si>
  <si>
    <t xml:space="preserve">      Região Autónoma da Madeira</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</si>
  <si>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</si>
  <si>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</si>
  <si>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10.1.2 </t>
  </si>
  <si>
    <t>Número de estações licenciadas, segundo o tipo de emissão, por região (NUTS II)</t>
  </si>
  <si>
    <t>Radiodifusão Sonora</t>
  </si>
  <si>
    <t>Radiodifusão Visual</t>
  </si>
  <si>
    <t>Onda Média</t>
  </si>
  <si>
    <t>Onda Curta</t>
  </si>
  <si>
    <t>FM</t>
  </si>
  <si>
    <t>Digital TDT</t>
  </si>
  <si>
    <t>TOTAL</t>
  </si>
  <si>
    <t>RDS</t>
  </si>
  <si>
    <t>Emissores</t>
  </si>
  <si>
    <t xml:space="preserve">            Norte</t>
  </si>
  <si>
    <t xml:space="preserve">            Centro</t>
  </si>
  <si>
    <t xml:space="preserve">            Área Metropolitana de Lisboa </t>
  </si>
  <si>
    <t xml:space="preserve">            Alentejo</t>
  </si>
  <si>
    <t xml:space="preserve">            Algarve</t>
  </si>
  <si>
    <r>
      <t>Fonte:</t>
    </r>
    <r>
      <rPr>
        <sz val="8"/>
        <color indexed="8"/>
        <rFont val="Arial Narrow"/>
        <family val="2"/>
      </rPr>
      <t xml:space="preserve"> ANACOM - Autoridade Nacional de Comunicações   </t>
    </r>
  </si>
  <si>
    <t>QUADRO 10.2.1.1</t>
  </si>
  <si>
    <t xml:space="preserve"> Evolução do número de alojamentos cablados com HFC (Hybrid Fiber-Coaxial), por região (NUTS II)</t>
  </si>
  <si>
    <t>Unidade: Milhares</t>
  </si>
  <si>
    <t>Evolução do número de alojamentos cablados com HFC (Hybrid Fiber-Coaxial)</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</si>
  <si>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</si>
  <si>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</si>
  <si>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</si>
  <si>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</si>
  <si>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</si>
  <si>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QUADRO 10.2.1.2</t>
  </si>
  <si>
    <t xml:space="preserve"> Evolução do número de alojamentos cablados com fibra ótica (Fiber To Home - FTTH), por região (NUTS II)</t>
  </si>
  <si>
    <t>Evolução do número de alojamentos cablados com fibra ótica</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</si>
  <si>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</si>
  <si>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QUADRO 10.2.2</t>
  </si>
  <si>
    <t>Evolução do número de clientes residenciais das redes e serviços de alta velocidade em local fixo, por região (NUTS II)</t>
  </si>
  <si>
    <t>Evolução do número de clientes residenciais das redes e serviços de alta velocidade em local fixo</t>
  </si>
  <si>
    <t>QUADRO 10.2.3</t>
  </si>
  <si>
    <t>Evolução do número de assinantes do serviço de distribuição de sinais de televisão por subscrição, por região (NUTS II)</t>
  </si>
  <si>
    <t>Evolução do número de assinantes do serviço de distribuição de sinais de televisão por subscrição</t>
  </si>
  <si>
    <r>
      <rPr>
        <b/>
        <sz val="8"/>
        <color indexed="8"/>
        <rFont val="Arial Narrow"/>
        <family val="2"/>
      </rPr>
      <t>Nota</t>
    </r>
    <r>
      <rPr>
        <sz val="8"/>
        <color indexed="8"/>
        <rFont val="Arial Narrow"/>
        <family val="2"/>
      </rPr>
      <t xml:space="preserve">: Não se consideraram para efeitos de contabilização de assinantes e quotas, os serviços prestados ao abrigo do protocolo celebrado entre o Governo da República, os Governos Regionais, a ANACOM, a NOS Açores e a NOS Madeira e que visa garantir aos cidadãos dos arquipélagos o acesso gratuito aos canais generalistas de âmbito nacional bem como a gradual migração da tecnologia analógica para a digital. </t>
    </r>
  </si>
  <si>
    <t>Q.10.1.1 - Número de estações licenciadas, segundo o tipo de serviço de radiocomunicações, por região (NUTS III)</t>
  </si>
  <si>
    <t>Q.10.1.2 - Número de estações licenciadas, segundo o tipo de emissão, por região (NUTS II)</t>
  </si>
  <si>
    <t>Q.10.2.1.1 - Evolução do número de alojamentos cablados com HFC (Hybrid Fiber-Coaxial), por região (NUTS II)</t>
  </si>
  <si>
    <t>Q.10.2.1.2 - Evolução do número de alojamentos cablados com fibra ótica (Fiber To Home - FTTH), por região (NUTS II)</t>
  </si>
  <si>
    <t>Q.10.2.2 - Evolução do número de clientes residenciais das redes e serviços de alta velocidade em local fixo, por região (NUTS II)</t>
  </si>
  <si>
    <t>Q.10.2.3 - Evolução do número de assinantes do serviço de distribuição de sinais de televisão por subscrição, por região (NUTS II)</t>
  </si>
  <si>
    <t>QUADRO 11.1.1 -A</t>
  </si>
  <si>
    <r>
      <t xml:space="preserve">Despesas da Administração Central, por subsector institucional, segundo o tipo de despesa </t>
    </r>
    <r>
      <rPr>
        <b/>
        <vertAlign val="superscript"/>
        <sz val="8"/>
        <color indexed="59"/>
        <rFont val="Arial"/>
        <family val="2"/>
      </rPr>
      <t>(1)</t>
    </r>
  </si>
  <si>
    <r>
      <t>Unidade: 10</t>
    </r>
    <r>
      <rPr>
        <vertAlign val="superscript"/>
        <sz val="8"/>
        <color indexed="8"/>
        <rFont val="Arial Narrow"/>
        <family val="2"/>
      </rPr>
      <t>3</t>
    </r>
    <r>
      <rPr>
        <sz val="8"/>
        <color indexed="8"/>
        <rFont val="Arial Narrow"/>
        <family val="2"/>
      </rPr>
      <t xml:space="preserve"> Euros</t>
    </r>
  </si>
  <si>
    <t>Sector institucional</t>
  </si>
  <si>
    <r>
      <t xml:space="preserve">2019 </t>
    </r>
    <r>
      <rPr>
        <b/>
        <vertAlign val="superscript"/>
        <sz val="8"/>
        <color indexed="59"/>
        <rFont val="Arial Narrow"/>
        <family val="2"/>
      </rPr>
      <t>(3)</t>
    </r>
  </si>
  <si>
    <t>Administração Central</t>
  </si>
  <si>
    <t>Estado (CGE)</t>
  </si>
  <si>
    <t>Serviços e Fundos Autónomos da</t>
  </si>
  <si>
    <t xml:space="preserve"> Instituições sem fim lucrativo da</t>
  </si>
  <si>
    <r>
      <t xml:space="preserve">Administração Central </t>
    </r>
    <r>
      <rPr>
        <b/>
        <vertAlign val="superscript"/>
        <sz val="8"/>
        <color indexed="59"/>
        <rFont val="Arial Narrow"/>
        <family val="2"/>
      </rPr>
      <t>(2)</t>
    </r>
  </si>
  <si>
    <t>Tipo de despesa</t>
  </si>
  <si>
    <t xml:space="preserve">      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</si>
  <si>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</si>
  <si>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</si>
  <si>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</si>
  <si>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</si>
  <si>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</si>
  <si>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</si>
  <si>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</si>
  <si>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</si>
  <si>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</si>
  <si>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</si>
  <si>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Empresariais não mercantis.</t>
  </si>
  <si>
    <t>(3)  Os dados do ano de 2018 são provisórios. À data da divulgação destes dados, não é possível discriminar os valores da Administração Central pelos subsetores para o ano referido.</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</si>
  <si>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</si>
  <si>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</si>
  <si>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</si>
  <si>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t>QUADRO 11.1.1 - B</t>
  </si>
  <si>
    <r>
      <t>Despesas da Administração Central, por subsector institucional, segundo o tipo de despesa,</t>
    </r>
    <r>
      <rPr>
        <b/>
        <vertAlign val="superscript"/>
        <sz val="10"/>
        <color indexed="59"/>
        <rFont val="Arial"/>
        <family val="2"/>
      </rPr>
      <t xml:space="preserve">(1) </t>
    </r>
    <r>
      <rPr>
        <b/>
        <sz val="8"/>
        <color indexed="59"/>
        <rFont val="Arial"/>
        <family val="2"/>
      </rPr>
      <t>2017</t>
    </r>
  </si>
  <si>
    <t>Unidade: 1000 euros</t>
  </si>
  <si>
    <t xml:space="preserve">                              Sector institucional</t>
  </si>
  <si>
    <t xml:space="preserve">      Tipo de despesa</t>
  </si>
  <si>
    <t>Estado</t>
  </si>
  <si>
    <r>
      <t xml:space="preserve">Serviços e Fundos Autónomos </t>
    </r>
    <r>
      <rPr>
        <b/>
        <vertAlign val="superscript"/>
        <sz val="10"/>
        <color indexed="59"/>
        <rFont val="Arial Narrow"/>
        <family val="2"/>
      </rPr>
      <t>(2)</t>
    </r>
  </si>
  <si>
    <t xml:space="preserve"> Instituições sem fim lucrativo </t>
  </si>
  <si>
    <t>Nota: Os dados do Estado incluem os Serviços Centrais do Estado localizados nas Regiões Autónomas. Os dados dos Serviços e Fundos Autónomos (SFA) não incluem os SFA localizados nas Regiões Autónomas.</t>
  </si>
  <si>
    <t>A informação é consistente com as Contas Nacionais Portuguesas na base de 2016.</t>
  </si>
  <si>
    <t>QUADRO 11.2.1</t>
  </si>
  <si>
    <t xml:space="preserve">              Unidade: 1000 euros</t>
  </si>
  <si>
    <t xml:space="preserve"> Tipo de despesa</t>
  </si>
  <si>
    <t>Despesas Totais</t>
  </si>
  <si>
    <t>Despesas Correntes</t>
  </si>
  <si>
    <t>Totais</t>
  </si>
  <si>
    <t>Em atividades culturais e criativas</t>
  </si>
  <si>
    <t>Total das despesas das Câmaras Municipais nas atividades culturais e criativas, por região (NUTS II), 
segundo o tipo de despesa (continuação)</t>
  </si>
  <si>
    <t>Despesas de Capital</t>
  </si>
  <si>
    <t>Despesas com pessoal</t>
  </si>
  <si>
    <t>Nota: Por razões de arredondamento a milhares de euros, os totais podem não ser iguais às somas dos parciais.</t>
  </si>
  <si>
    <r>
      <t>Fonte</t>
    </r>
    <r>
      <rPr>
        <sz val="8"/>
        <color indexed="8"/>
        <rFont val="Arial"/>
        <family val="2"/>
      </rPr>
      <t>: INE - Inquérito ao Financiamento das Atividades Culturais, Criativas e Desportivas pelas Câmaras Municipais, 2019</t>
    </r>
  </si>
  <si>
    <t>Despesas em atividades culturais e criativas (€) dos municípios por Localização geográfica (NUTS - 2013) e Tipo de despesa; Anual</t>
  </si>
  <si>
    <t>QUADRO 11.2.2</t>
  </si>
  <si>
    <t>Síntese das despesas das Câmaras Municipais, segundo o tipo de despesa, por domínios das atividades culturais e criativas</t>
  </si>
  <si>
    <t>Despesas correntes</t>
  </si>
  <si>
    <t>Despesas de capital</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</si>
  <si>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</si>
  <si>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</si>
  <si>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</si>
  <si>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</si>
  <si>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</si>
  <si>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</si>
  <si>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</si>
  <si>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</si>
  <si>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</si>
  <si>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</si>
  <si>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</si>
  <si>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</si>
  <si>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r>
      <t>Fonte</t>
    </r>
    <r>
      <rPr>
        <sz val="8"/>
        <color indexed="8"/>
        <rFont val="Arial Narrow"/>
        <family val="2"/>
      </rPr>
      <t>: INE - Inquérito ao Financiamento das Atividades Culturais, Criativas e Desportivas pelas Câmaras Municipais, 2019</t>
    </r>
  </si>
  <si>
    <t>Despesas em património cultural (€) dos municípios por Localização geográfica (NUTS - 2013), Tipo de despesa e Domínio cultural (património); Anual</t>
  </si>
  <si>
    <t>Despesas em bibliotecas e arquivos (€) dos municípios por Localização geográfica (NUTS - 2013), Tipo de despesa e Domínio cultural (bibliotecas e arquivos); Anual</t>
  </si>
  <si>
    <t>Despesas em livros e publicações periódicas (€) dos municípios por Localização geográfica (NUTS - 2013), Tipo de despesa e Domínio cultural (livros e publicações); Anual</t>
  </si>
  <si>
    <t>Despesas em artes visuais (€) dos municípios por Localização geográfica (NUTS - 2013), Tipo de despesa e Domínio cultural (artes visuais); Anu</t>
  </si>
  <si>
    <t>Despesas em artes do espetáculo (€) dos municípios por Localização geográfica (NUTS - 2013), Tipo de despesa e Domínio cultural (artes de espetáculo); Anual</t>
  </si>
  <si>
    <t>Despesas em audiovisual e multimédia (€) dos municípios por Localização geográfica (NUTS - 2013), Tipo de despesa e Domínio cultural (audiovisual e multimédia); Anu</t>
  </si>
  <si>
    <t>Despesas em arquitetura (€) dos municípios por Localização geográfica (NUTS - 2013), Tipo de despesa e Domínio cultural (arquitetura); Anual</t>
  </si>
  <si>
    <t>Despesas em atividades interdisciplinares (€) dos municípios por Localização geográfica (NUTS - 2013), Tipo de despesa e Domínio cultural (atividades interdisciplinares); Anual</t>
  </si>
  <si>
    <t>Despesas em publicidade (€) dos municípios por Localização geográfica (NUTS - 2013), Tipo de despesa e Domínio cultural (publicidade); Anual</t>
  </si>
  <si>
    <t>Despesas em artesanato (€) dos municípios por Localização geográfica (NUTS - 2013), Tipo de despesa e Domínio cultural (artesanato); Anual</t>
  </si>
  <si>
    <t>QUADRO 11.2.3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</si>
  <si>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</si>
  <si>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</si>
  <si>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</si>
  <si>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</si>
  <si>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</si>
  <si>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</si>
  <si>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</si>
  <si>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Norte</t>
  </si>
  <si>
    <t>Centro</t>
  </si>
  <si>
    <t>Área Metropolitana de Lisboa</t>
  </si>
  <si>
    <t xml:space="preserve"> Património Cultural - despesas segundo o tipo, por subdomínios e região (NUTS II) - continuação</t>
  </si>
  <si>
    <t>Alentejo</t>
  </si>
  <si>
    <t>Algarve</t>
  </si>
  <si>
    <t xml:space="preserve">Região Autónoma dos Açores </t>
  </si>
  <si>
    <t xml:space="preserve">Região Autónoma da Madeira </t>
  </si>
  <si>
    <t>QUADRO 11.2.4</t>
  </si>
  <si>
    <t>Bibliotecas e Arquivos - despesas segundo o tipo, por subdomínios e região (NUTS II)</t>
  </si>
  <si>
    <t xml:space="preserve">  Bibliotecas</t>
  </si>
  <si>
    <t xml:space="preserve">  Arquivos</t>
  </si>
  <si>
    <t>QUADRO 11.2.5</t>
  </si>
  <si>
    <t>Livros e Publicações - despesas segundo o tipo, por subdomínios e região (NUTS II)</t>
  </si>
  <si>
    <t xml:space="preserve">Jornais, revistas e outras publicações periódicas </t>
  </si>
  <si>
    <t>Outras atividades não especificadas</t>
  </si>
  <si>
    <r>
      <t>Fonte</t>
    </r>
    <r>
      <rPr>
        <sz val="8"/>
        <color indexed="8"/>
        <rFont val="Arial Narrow"/>
        <family val="2"/>
      </rPr>
      <t>: INE - Inquérito ao Financiamento  das Atividades Culturais, Criativas e Desportivas pelas Câmaras Municipais, 2019</t>
    </r>
  </si>
  <si>
    <t>QUADRO 11.2.6</t>
  </si>
  <si>
    <t>Artes Visuais - despesas segundo o tipo, por subdomínios e região (NUTS II)</t>
  </si>
  <si>
    <t xml:space="preserve">  Artes plásticas (pintura, escultura, outras)</t>
  </si>
  <si>
    <t xml:space="preserve">  Fotografia</t>
  </si>
  <si>
    <t xml:space="preserve">  Design</t>
  </si>
  <si>
    <r>
      <t>Artes Visuais - despesas segundo o tipo, por subdomínios e região (NUTS II) -</t>
    </r>
    <r>
      <rPr>
        <b/>
        <i/>
        <sz val="8"/>
        <color indexed="59"/>
        <rFont val="Arial"/>
        <family val="2"/>
      </rPr>
      <t xml:space="preserve"> </t>
    </r>
    <r>
      <rPr>
        <b/>
        <sz val="8"/>
        <color indexed="59"/>
        <rFont val="Arial"/>
        <family val="2"/>
      </rPr>
      <t>continuação</t>
    </r>
  </si>
  <si>
    <r>
      <t>Fonte</t>
    </r>
    <r>
      <rPr>
        <sz val="8"/>
        <color indexed="8"/>
        <rFont val="Arial Narrow"/>
        <family val="2"/>
      </rPr>
      <t>: INE - Inquérito ao Financiamento das Atividades Culturais, Criativas e Desportivas pelas Câmaras Municipais 2019</t>
    </r>
  </si>
  <si>
    <t>Despesas em artes visuais (€) dos municípios por Localização geográfica (NUTS - 2013), Tipo de despesa e Domínio cultural (artes visuais); Anual</t>
  </si>
  <si>
    <t>QUADRO 11.2.7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</si>
  <si>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</si>
  <si>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</si>
  <si>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</si>
  <si>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</si>
  <si>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</si>
  <si>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</si>
  <si>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</si>
  <si>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Artes do Espetáculo - despesas segundo o tipo, por subdomínios e região (NUTS II)  - continuação</t>
  </si>
  <si>
    <t>QUADRO 11.2.8</t>
  </si>
  <si>
    <t>Audiovisual e Multimédia - despesas segundo o tipo, por subdomínios e região (NUTS II)</t>
  </si>
  <si>
    <t xml:space="preserve">  Cinema </t>
  </si>
  <si>
    <t xml:space="preserve">  Rádio e televisão</t>
  </si>
  <si>
    <t xml:space="preserve">  Serviços de multimédia</t>
  </si>
  <si>
    <t>Audiovisual e Multimédia - despesas segundo o tipo, por subdomínios e região (NUTS II)-  continuação</t>
  </si>
  <si>
    <t>Despesas em audiovisual e multimédia (€) dos municípios por Localização geográfica (NUTS - 2013), Tipo de despesa e Domínio cultural (audiovisual e multimédia); Anual</t>
  </si>
  <si>
    <t>QUADRO 11.2.9</t>
  </si>
  <si>
    <t>Arquitetura - despesas segundo o tipo, por subdomínios e região (NUTS II)</t>
  </si>
  <si>
    <t xml:space="preserve">  Arquitetura (estudos e consultoria)</t>
  </si>
  <si>
    <t>QUADRO 11.2.10</t>
  </si>
  <si>
    <t>Publicidade - despesas segundo o tipo, por subdomínios e região (NUTS II)</t>
  </si>
  <si>
    <t xml:space="preserve">  Publicidade (estudos e consultoria)</t>
  </si>
  <si>
    <t>QUADRO 11.2.11</t>
  </si>
  <si>
    <t xml:space="preserve"> Artesanato - despesas segundo o tipo, por subdomínios e região (NUTS II)</t>
  </si>
  <si>
    <t>QUADRO 11.2.12</t>
  </si>
  <si>
    <t xml:space="preserve"> Atividades interdisciplinares - despesas segundo o tipo, por subdomínios e região (NUTS II)</t>
  </si>
  <si>
    <t xml:space="preserve">  Apoio a entidades culturais e criativas </t>
  </si>
  <si>
    <t xml:space="preserve">  Administração geral</t>
  </si>
  <si>
    <t>Q.11.1.1B - Despesas da Administração Central, por subsector institucional, segundo o tipo de despesa, 2017</t>
  </si>
  <si>
    <t>Q.11.1.1A - Despesas da Administração Central, por subsector institucional, segundo o tipo de despesa, 2018-2019</t>
  </si>
  <si>
    <t>Total das despesas das Câmaras Municipais e nas atividades culturais e criativas, por região (NUTS II), 
segundo o tipo de despesa, 2019</t>
  </si>
  <si>
    <t>Q.11.2.1 - Total das despesas das Câmaras Municipais e nas atividades culturais e criativas, por região (NUTS II), segundo o tipo de despesa, 2019</t>
  </si>
  <si>
    <t>Q.11.2.2 - Síntese das despesas das Câmaras Municipais, segundo o tipo de despesa, por domínios das atividades culturais e criativas</t>
  </si>
  <si>
    <t>Q.11.2.3 - Património Cultural - despesas segundo o tipo, por subdomínios e região (NUTS II)</t>
  </si>
  <si>
    <t>Q.11.2.3 - Património Cultural - despesas segundo o tipo, por subdomínios e região (NUTS II) - continuação</t>
  </si>
  <si>
    <t>Q.11.2.4 - Bibliotecas e Arquivos - despesas segundo o tipo, por subdomínios e região (NUTS II)</t>
  </si>
  <si>
    <t>Q.11.2.5 - Livros e Publicações - despesas segundo o tipo, por subdomínios e região (NUTS II)</t>
  </si>
  <si>
    <t>Q.11.2.6 - Artes Visuais - despesas segundo o tipo, por subdomínios e região (NUTS II)</t>
  </si>
  <si>
    <t>Q-11.2.6 - Artes Visuais - despesas segundo o tipo, por subdomínios e região (NUTS II) - continuação</t>
  </si>
  <si>
    <t xml:space="preserve">Q.11.2.7 - Artes do Espetáculo - despesas segundo o tipo, por subdomínios e região (NUTS II) </t>
  </si>
  <si>
    <t>Q.11.2.7 - Artes do Espetáculo - despesas segundo o tipo, por subdomínios e região (NUTS II)  - continuação</t>
  </si>
  <si>
    <t>Q.11.2.8 - Audiovisual e Multimédia - despesas segundo o tipo, por subdomínios e região (NUTS II)</t>
  </si>
  <si>
    <t>Q.11.2.8 - Audiovisual e Multimédia - despesas segundo o tipo, por subdomínios e região (NUTS II)-  continuação</t>
  </si>
  <si>
    <t>Q.11.2.9 - Arquitetura - despesas segundo o tipo, por subdomínios e região (NUTS II)</t>
  </si>
  <si>
    <t>Q.11.2.10 - Publicidade - despesas segundo o tipo, por subdomínios e região (NUTS II)</t>
  </si>
  <si>
    <t>Q.11.2.11 - Artesanato - despesas segundo o tipo, por subdomínios e região (NUTS II)</t>
  </si>
  <si>
    <t>Q.11.2.12 - Atividades interdisciplinares - despesas segundo o tipo, por subdomínios e região (NUTS II)</t>
  </si>
  <si>
    <t>Comércio Internacional de Bens Culturais</t>
  </si>
  <si>
    <t>Património Cultural</t>
  </si>
  <si>
    <t>Artes Plásticas</t>
  </si>
  <si>
    <t>Materiais Impressos e de Literatura</t>
  </si>
  <si>
    <t>Cinema</t>
  </si>
  <si>
    <t>Atividades Artísticas e de Espetáculo</t>
  </si>
  <si>
    <t>Financiamento Público das Atividades Culturais</t>
  </si>
  <si>
    <t>Empresas das Atividades Culturais e Criativas</t>
  </si>
  <si>
    <t>Emprego Cultural e Índice de Preços no Consumidor de Bens e Serviços Culturais</t>
  </si>
  <si>
    <t>Quadro Resumo</t>
  </si>
  <si>
    <t>ÍNDICE</t>
  </si>
  <si>
    <t>Total das atividades culturais e criativas</t>
  </si>
  <si>
    <t>Po</t>
  </si>
  <si>
    <t>1811: Impressão de jornais</t>
  </si>
  <si>
    <t>1812: Outra impressão</t>
  </si>
  <si>
    <t>1813: Atividades de preparação da impressão e de produtos media</t>
  </si>
  <si>
    <t>1814: Encadernação e atividades relacionadas</t>
  </si>
  <si>
    <t>1820: Reprodução de suportes gravados</t>
  </si>
  <si>
    <t>3212: Fabricação de joalharia, ourivesaria e artigos similares</t>
  </si>
  <si>
    <t>3220: Fabricação de instrumentos musicais</t>
  </si>
  <si>
    <t>4761: Comércio a retalho de livros, em estabelecimentos especializados</t>
  </si>
  <si>
    <t>4762: Comércio a retalho de jornais, revistas e artigos de papelaria, em estabelecimentos especializados</t>
  </si>
  <si>
    <t>4763: Comércio a retalho de discos, CD, DVD, cassetes e similares, em estabelecimentos especializados</t>
  </si>
  <si>
    <t>5811: Edição de livros</t>
  </si>
  <si>
    <t>5813: Edição de jornais</t>
  </si>
  <si>
    <t>5814: Edição de revistas e de outras publicações periódicas</t>
  </si>
  <si>
    <t>5821: Edição de jogos de computador</t>
  </si>
  <si>
    <t>5911: Produção de filmes, de vídeos e de programas de televisão</t>
  </si>
  <si>
    <t>5912: Atividades técnicas de pós-produção para filmes, vídeos e programas de televisão</t>
  </si>
  <si>
    <t>5913: Distribuição de filmes, de vídeos e de programas de televisão</t>
  </si>
  <si>
    <t>5914: Projeção de filmes e de vídeos</t>
  </si>
  <si>
    <t>5920: Atividades de gravação de som e edição de música</t>
  </si>
  <si>
    <t>6010: Atividades de rádio</t>
  </si>
  <si>
    <t>6020: Atividades de televisão</t>
  </si>
  <si>
    <t>6391: Atividades de agências de notícias</t>
  </si>
  <si>
    <t>7111: Atividades de arquitetura</t>
  </si>
  <si>
    <t>7311: Agências de publicidade</t>
  </si>
  <si>
    <t>7410: Atividades de design</t>
  </si>
  <si>
    <t>7420: Atividades fotográficas</t>
  </si>
  <si>
    <t>7430: Atividades de tradução e interpretação</t>
  </si>
  <si>
    <t>7722: Aluguer de videocassetes e discos</t>
  </si>
  <si>
    <t>8552: Ensino de atividades culturais</t>
  </si>
  <si>
    <t>9001: Atividades das artes do espetáculo</t>
  </si>
  <si>
    <t>9002: Atividades de apoio às artes do espetáculo</t>
  </si>
  <si>
    <t>9003: Criação artística e literária</t>
  </si>
  <si>
    <t>9004: Exploração de salas de espetáculos e atividades conexas</t>
  </si>
  <si>
    <t>9101: Atividades das bibliotecas e arquivos</t>
  </si>
  <si>
    <t>9102: Atividades dos museus</t>
  </si>
  <si>
    <t>9103: Atividades dos sítios e monumentos históricos</t>
  </si>
  <si>
    <r>
      <t xml:space="preserve">Em percentagem do total das empresas da economia </t>
    </r>
    <r>
      <rPr>
        <i/>
        <sz val="8"/>
        <color indexed="8"/>
        <rFont val="Arial Narrow"/>
        <family val="2"/>
      </rPr>
      <t>(Rv)</t>
    </r>
  </si>
  <si>
    <t>Nota: Os dados estão de acordo com a CAE-Rev. 3. A informação de 2019 é provisória (Versão de 30-10-2020).</t>
  </si>
  <si>
    <t>1.5.2. Remunerações do pessoal ao serviço</t>
  </si>
  <si>
    <t>Em percentagem do total das remunerações da economia</t>
  </si>
  <si>
    <t xml:space="preserve">1.5.3. Volume de negócios das empresas </t>
  </si>
  <si>
    <r>
      <t xml:space="preserve">Em percentagem do total do volume de negócios da economia </t>
    </r>
    <r>
      <rPr>
        <sz val="8"/>
        <color indexed="8"/>
        <rFont val="Arial Narrow"/>
        <family val="2"/>
      </rPr>
      <t>(Rv)</t>
    </r>
  </si>
  <si>
    <t xml:space="preserve">1.5.4. Valor acrescentado bruto das empresas </t>
  </si>
  <si>
    <r>
      <t xml:space="preserve">Em percentagem do valor acrescentado bruto do total as empresas da economia </t>
    </r>
    <r>
      <rPr>
        <sz val="8"/>
        <color indexed="8"/>
        <rFont val="Arial Narrow"/>
        <family val="2"/>
      </rPr>
      <t>(Rv)</t>
    </r>
  </si>
  <si>
    <t>1.5.5. Produtividade aparente do trabalho</t>
  </si>
  <si>
    <t>Total das empresas da economia</t>
  </si>
  <si>
    <t>Quadro Resumo - Dados Gerais (continuação)</t>
  </si>
  <si>
    <t>Quadro Resumo - Dados Gerais - continuação1</t>
  </si>
  <si>
    <t>Quadro Resumo - Dados Gerais - continuação2</t>
  </si>
  <si>
    <t>Quadro Resumo - Dados Gerais - continuação3</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</si>
</sst>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0.0"/>
    <numFmt numFmtId="165" formatCode="#\ ###.0"/>
    <numFmt numFmtId="166" formatCode="#\ ##0.0"/>
    <numFmt numFmtId="167" formatCode="#,##0.0_ ;\-#,##0.0\ "/>
    <numFmt numFmtId="168" formatCode="###0"/>
    <numFmt numFmtId="169" formatCode="#,##0.00_ ;\-#,##0.00\ "/>
    <numFmt numFmtId="170" formatCode="0.0%"/>
    <numFmt numFmtId="171" formatCode="#,##0.0\ _€;\-#,##0.0\ _€"/>
    <numFmt numFmtId="172" formatCode="0\ ###"/>
    <numFmt numFmtId="173" formatCode="0####"/>
    <numFmt numFmtId="174" formatCode="#\ ###\ ##0"/>
    <numFmt numFmtId="175" formatCode="#\ ###\ ###\ ###"/>
    <numFmt numFmtId="176" formatCode="#\ ###\ ###"/>
    <numFmt numFmtId="177" formatCode="##\ ###\ ###"/>
    <numFmt numFmtId="178" formatCode="###\ ###\ ###"/>
    <numFmt numFmtId="179" formatCode="#\ ##0"/>
    <numFmt numFmtId="180" formatCode="#\ ##0.00"/>
    <numFmt numFmtId="181" formatCode="#,###,###"/>
    <numFmt numFmtId="182" formatCode="0_ ;\-0\ "/>
    <numFmt numFmtId="183" formatCode="General_)"/>
    <numFmt numFmtId="184" formatCode="#,##0.00_);\(#,##0.00\)"/>
    <numFmt numFmtId="185" formatCode="###\ ###"/>
    <numFmt numFmtId="186" formatCode="##\ ###"/>
    <numFmt numFmtId="187" formatCode="#\ ###"/>
    <numFmt numFmtId="188" formatCode="##\ ##0"/>
    <numFmt numFmtId="189" formatCode="####"/>
    <numFmt numFmtId="190" formatCode="##,###,##0"/>
    <numFmt numFmtId="191" formatCode="###\ ###\ ##0"/>
    <numFmt numFmtId="192" formatCode="#,##0.0"/>
    <numFmt numFmtId="193" formatCode="0_)"/>
    <numFmt numFmtId="194" formatCode="\ \ ;"/>
    <numFmt numFmtId="195" formatCode="0.000"/>
    <numFmt numFmtId="196" formatCode="##.00\ ###"/>
    <numFmt numFmtId="197" formatCode="###\ ###\ ###\ ###"/>
    <numFmt numFmtId="198" formatCode="###.0\ ###\ ###\ ###"/>
    <numFmt numFmtId="199" formatCode="\ #\ ###\ ##0"/>
  </numFmts>
  <fonts count="142">
    <font>
      <sz val="10"/>
      <name val="Helv"/>
    </font>
    <font>
      <sz val="11"/>
      <color theme="1"/>
      <name val="Calibri"/>
      <family val="2"/>
      <scheme val="minor"/>
    </font>
    <font>
      <sz val="11"/>
      <color theme="1"/>
      <name val="Calibri"/>
      <family val="2"/>
      <scheme val="minor"/>
    </font>
    <font>
      <sz val="10"/>
      <name val="Arial"/>
      <family val="2"/>
    </font>
    <font>
      <sz val="7"/>
      <name val="Arial"/>
      <family val="2"/>
    </font>
    <font>
      <b/>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8"/>
      <color indexed="60"/>
      <name val="Arial Narrow"/>
      <family val="2"/>
    </font>
    <font>
      <sz val="8"/>
      <name val="Arial Narrow"/>
      <family val="2"/>
    </font>
    <font>
      <b/>
      <sz val="8"/>
      <color indexed="59"/>
      <name val="Arial Narrow"/>
      <family val="2"/>
    </font>
    <font>
      <sz val="8"/>
      <color indexed="8"/>
      <name val="Arial Narrow"/>
      <family val="2"/>
    </font>
    <font>
      <b/>
      <sz val="8"/>
      <color indexed="8"/>
      <name val="Arial Narrow"/>
      <family val="2"/>
    </font>
    <font>
      <b/>
      <sz val="8"/>
      <name val="Arial Narrow"/>
      <family val="2"/>
    </font>
    <font>
      <sz val="10"/>
      <name val="Helv"/>
    </font>
    <font>
      <b/>
      <sz val="8"/>
      <color rgb="FFB51270"/>
      <name val="Arial Narrow"/>
      <family val="2"/>
    </font>
    <font>
      <b/>
      <sz val="8"/>
      <color theme="0"/>
      <name val="Arial Narrow"/>
      <family val="2"/>
    </font>
    <font>
      <sz val="8"/>
      <color theme="1"/>
      <name val="Arial Narrow"/>
      <family val="2"/>
    </font>
    <font>
      <b/>
      <strike/>
      <sz val="8"/>
      <color theme="0"/>
      <name val="Arial Narrow"/>
      <family val="2"/>
    </font>
    <font>
      <b/>
      <sz val="8"/>
      <color theme="1"/>
      <name val="Arial Narrow"/>
      <family val="2"/>
    </font>
    <font>
      <vertAlign val="superscript"/>
      <sz val="8"/>
      <color theme="1"/>
      <name val="Arial Narrow"/>
      <family val="2"/>
    </font>
    <font>
      <b/>
      <sz val="8"/>
      <color rgb="FFB52670"/>
      <name val="Arial Narrow"/>
      <family val="2"/>
    </font>
    <font>
      <u/>
      <sz val="10"/>
      <color theme="10"/>
      <name val="Helv"/>
    </font>
    <font>
      <sz val="9"/>
      <name val="Arial Narrow"/>
      <family val="2"/>
    </font>
    <font>
      <sz val="8"/>
      <name val="Arial"/>
      <family val="2"/>
    </font>
    <font>
      <b/>
      <sz val="9"/>
      <color indexed="8"/>
      <name val="Calibri"/>
      <family val="2"/>
    </font>
    <font>
      <b/>
      <sz val="8"/>
      <name val="Arial"/>
      <family val="2"/>
    </font>
    <font>
      <sz val="9"/>
      <name val="Calibri"/>
      <family val="2"/>
    </font>
    <font>
      <b/>
      <sz val="10"/>
      <name val="Calibri"/>
      <family val="2"/>
    </font>
    <font>
      <sz val="10"/>
      <name val="Calibri"/>
      <family val="2"/>
    </font>
    <font>
      <sz val="8"/>
      <color rgb="FFFF0000"/>
      <name val="Arial Narrow"/>
      <family val="2"/>
    </font>
    <font>
      <sz val="9"/>
      <name val="Arial"/>
      <family val="2"/>
    </font>
    <font>
      <b/>
      <i/>
      <sz val="8"/>
      <color indexed="8"/>
      <name val="Arial Narrow"/>
      <family val="2"/>
    </font>
    <font>
      <sz val="9"/>
      <color indexed="8"/>
      <name val="Arial"/>
      <family val="2"/>
    </font>
    <font>
      <sz val="10"/>
      <name val="Arial"/>
      <family val="2"/>
    </font>
    <font>
      <b/>
      <sz val="8"/>
      <color indexed="9"/>
      <name val="Arial Narrow"/>
      <family val="2"/>
    </font>
    <font>
      <vertAlign val="superscript"/>
      <sz val="8"/>
      <color indexed="8"/>
      <name val="Arial Narrow"/>
      <family val="2"/>
    </font>
    <font>
      <b/>
      <vertAlign val="superscript"/>
      <sz val="8"/>
      <color indexed="9"/>
      <name val="Arial Narrow"/>
      <family val="2"/>
    </font>
    <font>
      <sz val="7"/>
      <color indexed="8"/>
      <name val="Arial Narrow"/>
      <family val="2"/>
    </font>
    <font>
      <sz val="10"/>
      <name val="MS Sans Serif"/>
      <family val="2"/>
    </font>
    <font>
      <u/>
      <sz val="10"/>
      <color theme="10"/>
      <name val="MS Sans Serif"/>
      <family val="2"/>
    </font>
    <font>
      <u/>
      <sz val="8"/>
      <color rgb="FFB51270"/>
      <name val="Arial Narrow"/>
      <family val="2"/>
    </font>
    <font>
      <b/>
      <sz val="8"/>
      <color rgb="FF566471"/>
      <name val="Tahoma"/>
      <family val="2"/>
    </font>
    <font>
      <sz val="7"/>
      <name val="Arial Narrow"/>
      <family val="2"/>
    </font>
    <font>
      <b/>
      <vertAlign val="superscript"/>
      <sz val="8"/>
      <color indexed="59"/>
      <name val="Arial Narrow"/>
      <family val="2"/>
    </font>
    <font>
      <sz val="8"/>
      <color rgb="FFB51270"/>
      <name val="Arial Narrow"/>
      <family val="2"/>
    </font>
    <font>
      <i/>
      <sz val="8"/>
      <color indexed="8"/>
      <name val="Arial Narrow"/>
      <family val="2"/>
    </font>
    <font>
      <b/>
      <sz val="9"/>
      <color indexed="8"/>
      <name val="Arial Narrow"/>
      <family val="2"/>
    </font>
    <font>
      <sz val="8"/>
      <color indexed="8"/>
      <name val="Arial"/>
      <family val="2"/>
    </font>
    <font>
      <b/>
      <vertAlign val="superscript"/>
      <sz val="9"/>
      <color indexed="8"/>
      <name val="Arial Narrow"/>
      <family val="2"/>
    </font>
    <font>
      <sz val="8"/>
      <color indexed="59"/>
      <name val="Arial Narrow"/>
      <family val="2"/>
    </font>
    <font>
      <sz val="10"/>
      <color indexed="8"/>
      <name val="Arial Narrow"/>
      <family val="2"/>
    </font>
    <font>
      <i/>
      <sz val="8"/>
      <name val="Arial Narrow"/>
      <family val="2"/>
    </font>
    <font>
      <b/>
      <sz val="8"/>
      <name val="Times New Roman"/>
      <family val="1"/>
    </font>
    <font>
      <sz val="8"/>
      <name val="Times New Roman"/>
      <family val="1"/>
    </font>
    <font>
      <sz val="8.5"/>
      <color indexed="0"/>
      <name val="Arial Narrow"/>
      <family val="2"/>
    </font>
    <font>
      <b/>
      <sz val="16"/>
      <name val="Times New Roman"/>
      <family val="1"/>
    </font>
    <font>
      <b/>
      <sz val="9"/>
      <color theme="0"/>
      <name val="Arial Narrow"/>
      <family val="2"/>
    </font>
    <font>
      <b/>
      <sz val="8"/>
      <color indexed="8"/>
      <name val="Arial"/>
      <family val="2"/>
    </font>
    <font>
      <b/>
      <i/>
      <sz val="8"/>
      <name val="Arial Narrow"/>
      <family val="2"/>
    </font>
    <font>
      <b/>
      <sz val="8"/>
      <color indexed="14"/>
      <name val="Arial Narrow"/>
      <family val="2"/>
    </font>
    <font>
      <b/>
      <sz val="7"/>
      <color rgb="FFB52670"/>
      <name val="Arial"/>
      <family val="2"/>
    </font>
    <font>
      <sz val="7"/>
      <color indexed="8"/>
      <name val="Arial"/>
      <family val="2"/>
    </font>
    <font>
      <b/>
      <sz val="7"/>
      <color indexed="8"/>
      <name val="Arial"/>
      <family val="2"/>
    </font>
    <font>
      <u/>
      <sz val="8"/>
      <color rgb="FFB52670"/>
      <name val="Arial Narrow"/>
      <family val="2"/>
    </font>
    <font>
      <sz val="6"/>
      <name val="Arial"/>
      <family val="2"/>
    </font>
    <font>
      <sz val="6"/>
      <color indexed="8"/>
      <name val="Arial"/>
      <family val="2"/>
    </font>
    <font>
      <b/>
      <sz val="6"/>
      <name val="Arial"/>
      <family val="2"/>
    </font>
    <font>
      <b/>
      <i/>
      <sz val="7"/>
      <color indexed="8"/>
      <name val="Arial"/>
      <family val="2"/>
    </font>
    <font>
      <u/>
      <sz val="10"/>
      <color theme="10"/>
      <name val="Arial"/>
      <family val="2"/>
    </font>
    <font>
      <u/>
      <sz val="7"/>
      <color rgb="FFB51270"/>
      <name val="Arial Narrow"/>
      <family val="2"/>
    </font>
    <font>
      <u/>
      <sz val="7"/>
      <color theme="10"/>
      <name val="Arial Narrow"/>
      <family val="2"/>
    </font>
    <font>
      <b/>
      <sz val="8"/>
      <color indexed="59"/>
      <name val="Arial"/>
      <family val="2"/>
    </font>
    <font>
      <sz val="10"/>
      <name val="Arial"/>
      <family val="2"/>
    </font>
    <font>
      <b/>
      <sz val="10"/>
      <color indexed="1"/>
      <name val="Arial Narrow"/>
      <family val="2"/>
    </font>
    <font>
      <b/>
      <sz val="10"/>
      <name val="Arial Narrow"/>
      <family val="2"/>
    </font>
    <font>
      <b/>
      <i/>
      <sz val="7"/>
      <name val="Arial"/>
      <family val="2"/>
    </font>
    <font>
      <sz val="9"/>
      <color indexed="0"/>
      <name val="Calibri"/>
      <family val="2"/>
    </font>
    <font>
      <sz val="8.5"/>
      <name val="Arial Narrow"/>
      <family val="2"/>
    </font>
    <font>
      <sz val="11"/>
      <name val="Arial"/>
      <family val="2"/>
    </font>
    <font>
      <u/>
      <sz val="8"/>
      <color theme="10"/>
      <name val="Arial Narrow"/>
      <family val="2"/>
    </font>
    <font>
      <b/>
      <sz val="6"/>
      <color indexed="59"/>
      <name val="Arial Narrow"/>
      <family val="2"/>
    </font>
    <font>
      <sz val="11"/>
      <color theme="1"/>
      <name val="Arial"/>
      <family val="2"/>
    </font>
    <font>
      <sz val="12"/>
      <color theme="1"/>
      <name val="Arial"/>
      <family val="2"/>
    </font>
    <font>
      <b/>
      <sz val="9"/>
      <color indexed="0"/>
      <name val="Calibri"/>
      <family val="2"/>
    </font>
    <font>
      <u/>
      <sz val="11"/>
      <color theme="10"/>
      <name val="Calibri"/>
      <family val="2"/>
      <scheme val="minor"/>
    </font>
    <font>
      <sz val="9"/>
      <name val="UniversCondLight"/>
    </font>
    <font>
      <b/>
      <sz val="10"/>
      <color indexed="1"/>
      <name val="Calibri"/>
      <family val="2"/>
    </font>
    <font>
      <b/>
      <sz val="18"/>
      <color indexed="1"/>
      <name val="Calibri"/>
      <family val="2"/>
    </font>
    <font>
      <sz val="8"/>
      <color theme="0"/>
      <name val="Arial Narrow"/>
      <family val="2"/>
    </font>
    <font>
      <b/>
      <sz val="10"/>
      <color indexed="59"/>
      <name val="Arial Narrow"/>
      <family val="2"/>
    </font>
    <font>
      <b/>
      <sz val="10"/>
      <color theme="0"/>
      <name val="Arial Narrow"/>
      <family val="2"/>
    </font>
    <font>
      <sz val="10"/>
      <color theme="0"/>
      <name val="Arial Narrow"/>
      <family val="2"/>
    </font>
    <font>
      <b/>
      <sz val="10"/>
      <color indexed="8"/>
      <name val="Arial Narrow"/>
      <family val="2"/>
    </font>
    <font>
      <sz val="10"/>
      <name val="Arial Narrow"/>
      <family val="2"/>
    </font>
    <font>
      <u/>
      <sz val="10"/>
      <color rgb="FFB51270"/>
      <name val="Arial Narrow"/>
      <family val="2"/>
    </font>
    <font>
      <sz val="10"/>
      <color rgb="FFB51270"/>
      <name val="Arial Narrow"/>
      <family val="2"/>
    </font>
    <font>
      <b/>
      <sz val="10"/>
      <color rgb="FFB51270"/>
      <name val="Arial Narrow"/>
      <family val="2"/>
    </font>
    <font>
      <vertAlign val="superscript"/>
      <sz val="8"/>
      <color indexed="59"/>
      <name val="Arial Narrow"/>
      <family val="2"/>
    </font>
    <font>
      <b/>
      <sz val="7"/>
      <color indexed="60"/>
      <name val="Arial"/>
      <family val="2"/>
    </font>
    <font>
      <sz val="7"/>
      <color indexed="59"/>
      <name val="Arial"/>
      <family val="2"/>
    </font>
    <font>
      <b/>
      <sz val="7"/>
      <color indexed="59"/>
      <name val="Arial"/>
      <family val="2"/>
    </font>
    <font>
      <b/>
      <sz val="8"/>
      <color rgb="FFFF0000"/>
      <name val="Arial Narrow"/>
      <family val="2"/>
    </font>
    <font>
      <sz val="7"/>
      <color rgb="FFFF0000"/>
      <name val="Arial"/>
      <family val="2"/>
    </font>
    <font>
      <b/>
      <sz val="7"/>
      <color rgb="FFFF0000"/>
      <name val="Arial"/>
      <family val="2"/>
    </font>
    <font>
      <b/>
      <sz val="8"/>
      <color rgb="FFB51270"/>
      <name val="Arial"/>
      <family val="2"/>
    </font>
    <font>
      <b/>
      <sz val="8"/>
      <color indexed="60"/>
      <name val="Arial"/>
      <family val="2"/>
    </font>
    <font>
      <b/>
      <vertAlign val="superscript"/>
      <sz val="8"/>
      <color indexed="59"/>
      <name val="Arial"/>
      <family val="2"/>
    </font>
    <font>
      <b/>
      <vertAlign val="superscript"/>
      <sz val="10"/>
      <color indexed="59"/>
      <name val="Arial"/>
      <family val="2"/>
    </font>
    <font>
      <b/>
      <vertAlign val="superscript"/>
      <sz val="10"/>
      <color indexed="59"/>
      <name val="Arial Narrow"/>
      <family val="2"/>
    </font>
    <font>
      <u/>
      <sz val="8"/>
      <color rgb="FFB51270"/>
      <name val="Arial"/>
      <family val="2"/>
    </font>
    <font>
      <b/>
      <sz val="7"/>
      <color indexed="8"/>
      <name val="Arial Narrow"/>
      <family val="2"/>
    </font>
    <font>
      <b/>
      <sz val="7"/>
      <name val="Arial Narrow"/>
      <family val="2"/>
    </font>
    <font>
      <b/>
      <sz val="8"/>
      <color indexed="8"/>
      <name val="Calibri"/>
      <family val="2"/>
    </font>
    <font>
      <sz val="9"/>
      <color indexed="8"/>
      <name val="Arial Narrow"/>
      <family val="2"/>
    </font>
    <font>
      <sz val="9"/>
      <color indexed="8"/>
      <name val="Calibri"/>
      <family val="2"/>
    </font>
    <font>
      <b/>
      <i/>
      <sz val="8"/>
      <color indexed="59"/>
      <name val="Arial"/>
      <family val="2"/>
    </font>
    <font>
      <sz val="10"/>
      <color indexed="8"/>
      <name val="Calibri"/>
      <family val="2"/>
    </font>
    <font>
      <b/>
      <sz val="8"/>
      <color theme="0"/>
      <name val="Arial"/>
      <family val="2"/>
    </font>
    <font>
      <sz val="8"/>
      <color theme="0"/>
      <name val="Arial"/>
      <family val="2"/>
    </font>
    <font>
      <b/>
      <sz val="10"/>
      <name val="Arial"/>
      <family val="2"/>
    </font>
    <font>
      <u/>
      <sz val="8"/>
      <color rgb="FFB52670"/>
      <name val="Arial"/>
      <family val="2"/>
    </font>
    <font>
      <u/>
      <sz val="11"/>
      <color theme="1"/>
      <name val="Arial"/>
      <family val="2"/>
    </font>
    <font>
      <u/>
      <sz val="10"/>
      <color theme="1"/>
      <name val="Arial"/>
      <family val="2"/>
    </font>
    <font>
      <b/>
      <sz val="10"/>
      <color theme="1"/>
      <name val="Arial"/>
      <family val="2"/>
    </font>
    <font>
      <b/>
      <sz val="11"/>
      <color theme="1"/>
      <name val="Arial"/>
      <family val="2"/>
    </font>
    <font>
      <u/>
      <sz val="11"/>
      <color rgb="FF0070C0"/>
      <name val="Arial"/>
      <family val="2"/>
    </font>
  </fonts>
  <fills count="50">
    <fill>
      <patternFill patternType="none"/>
    </fill>
    <fill>
      <patternFill patternType="gray125"/>
    </fill>
    <fill>
      <patternFill patternType="solid">
        <fgColor indexed="9"/>
        <bgColor indexed="64"/>
      </patternFill>
    </fill>
    <fill>
      <patternFill patternType="solid">
        <fgColor indexed="3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DA92B7"/>
        <bgColor indexed="64"/>
      </patternFill>
    </fill>
    <fill>
      <patternFill patternType="solid">
        <fgColor rgb="FFB52670"/>
        <bgColor indexed="64"/>
      </patternFill>
    </fill>
    <fill>
      <patternFill patternType="solid">
        <fgColor indexed="9"/>
        <bgColor indexed="8"/>
      </patternFill>
    </fill>
    <fill>
      <patternFill patternType="solid">
        <fgColor indexed="59"/>
        <bgColor indexed="64"/>
      </patternFill>
    </fill>
    <fill>
      <patternFill patternType="solid">
        <fgColor rgb="FFB51270"/>
        <bgColor indexed="64"/>
      </patternFill>
    </fill>
    <fill>
      <patternFill patternType="solid">
        <fgColor indexed="13"/>
        <bgColor indexed="64"/>
      </patternFill>
    </fill>
    <fill>
      <patternFill patternType="solid">
        <fgColor theme="0" tint="-0.14999847407452621"/>
        <bgColor indexed="64"/>
      </patternFill>
    </fill>
    <fill>
      <patternFill patternType="mediumGray"/>
    </fill>
    <fill>
      <patternFill patternType="solid">
        <fgColor theme="0" tint="-4.9989318521683403E-2"/>
        <bgColor indexed="8"/>
      </patternFill>
    </fill>
    <fill>
      <patternFill patternType="solid">
        <fgColor theme="0" tint="-4.9989318521683403E-2"/>
        <bgColor indexed="64"/>
      </patternFill>
    </fill>
    <fill>
      <patternFill patternType="solid">
        <fgColor theme="0"/>
        <bgColor indexed="8"/>
      </patternFill>
    </fill>
    <fill>
      <patternFill patternType="solid">
        <fgColor indexed="55"/>
        <bgColor indexed="64"/>
      </patternFill>
    </fill>
    <fill>
      <patternFill patternType="solid">
        <fgColor indexed="31"/>
        <bgColor indexed="64"/>
      </patternFill>
    </fill>
    <fill>
      <patternFill patternType="solid">
        <fgColor indexed="1"/>
        <bgColor indexed="64"/>
      </patternFill>
    </fill>
  </fills>
  <borders count="302">
    <border>
      <left/>
      <right/>
      <top/>
      <bottom/>
      <diagonal/>
    </border>
    <border>
      <left style="thin">
        <color indexed="59"/>
      </left>
      <right style="thin">
        <color indexed="59"/>
      </right>
      <top/>
      <bottom/>
      <diagonal/>
    </border>
    <border>
      <left style="thin">
        <color indexed="59"/>
      </left>
      <right/>
      <top style="thin">
        <color indexed="59"/>
      </top>
      <bottom style="thin">
        <color indexed="59"/>
      </bottom>
      <diagonal/>
    </border>
    <border>
      <left style="thin">
        <color indexed="59"/>
      </left>
      <right style="thin">
        <color indexed="59"/>
      </right>
      <top style="thin">
        <color indexed="59"/>
      </top>
      <bottom/>
      <diagonal/>
    </border>
    <border>
      <left/>
      <right/>
      <top/>
      <bottom style="thin">
        <color indexed="22"/>
      </bottom>
      <diagonal/>
    </border>
    <border>
      <left/>
      <right/>
      <top style="thin">
        <color indexed="22"/>
      </top>
      <bottom style="thin">
        <color indexed="22"/>
      </bottom>
      <diagonal/>
    </border>
    <border>
      <left style="thin">
        <color indexed="59"/>
      </left>
      <right style="thin">
        <color indexed="59"/>
      </right>
      <top/>
      <bottom style="thin">
        <color indexed="5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9"/>
      </top>
      <bottom style="thin">
        <color indexed="59"/>
      </bottom>
      <diagonal/>
    </border>
    <border>
      <left/>
      <right/>
      <top/>
      <bottom style="double">
        <color rgb="FFB52670"/>
      </bottom>
      <diagonal/>
    </border>
    <border>
      <left/>
      <right style="thin">
        <color indexed="59"/>
      </right>
      <top/>
      <bottom/>
      <diagonal/>
    </border>
    <border>
      <left/>
      <right style="thin">
        <color theme="0"/>
      </right>
      <top/>
      <bottom/>
      <diagonal/>
    </border>
    <border>
      <left style="thin">
        <color theme="0"/>
      </left>
      <right/>
      <top/>
      <bottom/>
      <diagonal/>
    </border>
    <border>
      <left/>
      <right style="thin">
        <color indexed="59"/>
      </right>
      <top style="thin">
        <color indexed="59"/>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style="thin">
        <color indexed="59"/>
      </right>
      <top/>
      <bottom style="thin">
        <color indexed="39"/>
      </bottom>
      <diagonal/>
    </border>
    <border>
      <left style="thin">
        <color indexed="59"/>
      </left>
      <right/>
      <top/>
      <bottom style="thin">
        <color indexed="39"/>
      </bottom>
      <diagonal/>
    </border>
    <border>
      <left style="thin">
        <color indexed="59"/>
      </left>
      <right/>
      <top style="thin">
        <color indexed="39"/>
      </top>
      <bottom/>
      <diagonal/>
    </border>
    <border>
      <left/>
      <right style="thin">
        <color indexed="59"/>
      </right>
      <top style="thin">
        <color indexed="39"/>
      </top>
      <bottom/>
      <diagonal/>
    </border>
    <border>
      <left/>
      <right/>
      <top style="thin">
        <color indexed="39"/>
      </top>
      <bottom/>
      <diagonal/>
    </border>
    <border>
      <left style="thin">
        <color indexed="59"/>
      </left>
      <right/>
      <top/>
      <bottom style="thin">
        <color indexed="59"/>
      </bottom>
      <diagonal/>
    </border>
    <border>
      <left/>
      <right/>
      <top/>
      <bottom style="double">
        <color rgb="FFB51270"/>
      </bottom>
      <diagonal/>
    </border>
    <border>
      <left/>
      <right/>
      <top style="double">
        <color rgb="FFB51270"/>
      </top>
      <bottom/>
      <diagonal/>
    </border>
    <border>
      <left/>
      <right/>
      <top style="thin">
        <color theme="0"/>
      </top>
      <bottom style="thin">
        <color theme="0"/>
      </bottom>
      <diagonal/>
    </border>
    <border>
      <left style="thin">
        <color indexed="9"/>
      </left>
      <right/>
      <top style="thin">
        <color theme="0"/>
      </top>
      <bottom style="thin">
        <color theme="0"/>
      </bottom>
      <diagonal/>
    </border>
    <border>
      <left/>
      <right style="thin">
        <color indexed="64"/>
      </right>
      <top/>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style="thin">
        <color theme="0"/>
      </bottom>
      <diagonal/>
    </border>
    <border>
      <left style="thin">
        <color indexed="22"/>
      </left>
      <right style="thin">
        <color indexed="22"/>
      </right>
      <top style="thin">
        <color indexed="22"/>
      </top>
      <bottom style="thin">
        <color indexed="22"/>
      </bottom>
      <diagonal/>
    </border>
    <border>
      <left/>
      <right/>
      <top/>
      <bottom style="thin">
        <color theme="0"/>
      </bottom>
      <diagonal/>
    </border>
    <border>
      <left style="thin">
        <color indexed="9"/>
      </left>
      <right style="thin">
        <color indexed="9"/>
      </right>
      <top style="thin">
        <color theme="0"/>
      </top>
      <bottom style="thin">
        <color theme="0"/>
      </bottom>
      <diagonal/>
    </border>
    <border>
      <left/>
      <right/>
      <top style="thin">
        <color indexed="59"/>
      </top>
      <bottom/>
      <diagonal/>
    </border>
    <border>
      <left style="thin">
        <color indexed="5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theme="0"/>
      </top>
      <bottom/>
      <diagonal/>
    </border>
    <border>
      <left/>
      <right style="thin">
        <color indexed="9"/>
      </right>
      <top/>
      <bottom style="thin">
        <color theme="0"/>
      </bottom>
      <diagonal/>
    </border>
    <border>
      <left/>
      <right/>
      <top style="thin">
        <color indexed="59"/>
      </top>
      <bottom style="thin">
        <color theme="0"/>
      </bottom>
      <diagonal/>
    </border>
    <border>
      <left/>
      <right style="thin">
        <color indexed="59"/>
      </right>
      <top style="thin">
        <color indexed="59"/>
      </top>
      <bottom/>
      <diagonal/>
    </border>
    <border>
      <left/>
      <right/>
      <top/>
      <bottom style="thin">
        <color indexed="59"/>
      </bottom>
      <diagonal/>
    </border>
    <border>
      <left/>
      <right style="thin">
        <color indexed="59"/>
      </right>
      <top/>
      <bottom style="thin">
        <color indexed="59"/>
      </bottom>
      <diagonal/>
    </border>
    <border>
      <left/>
      <right style="thin">
        <color indexed="38"/>
      </right>
      <top/>
      <bottom/>
      <diagonal/>
    </border>
    <border>
      <left style="thin">
        <color indexed="38"/>
      </left>
      <right/>
      <top/>
      <bottom style="thin">
        <color indexed="59"/>
      </bottom>
      <diagonal/>
    </border>
    <border>
      <left style="thin">
        <color indexed="38"/>
      </left>
      <right style="thin">
        <color indexed="59"/>
      </right>
      <top style="thin">
        <color indexed="59"/>
      </top>
      <bottom/>
      <diagonal/>
    </border>
    <border>
      <left/>
      <right style="thin">
        <color indexed="5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n">
        <color rgb="FFB51270"/>
      </top>
      <bottom style="thin">
        <color rgb="FFB51270"/>
      </bottom>
      <diagonal/>
    </border>
    <border>
      <left style="thin">
        <color indexed="59"/>
      </left>
      <right style="thin">
        <color indexed="59"/>
      </right>
      <top style="thin">
        <color indexed="59"/>
      </top>
      <bottom style="thin">
        <color indexed="59"/>
      </bottom>
      <diagonal/>
    </border>
    <border>
      <left/>
      <right style="thin">
        <color indexed="64"/>
      </right>
      <top style="thin">
        <color indexed="59"/>
      </top>
      <bottom/>
      <diagonal/>
    </border>
    <border>
      <left style="thin">
        <color indexed="64"/>
      </left>
      <right/>
      <top/>
      <bottom/>
      <diagonal/>
    </border>
    <border>
      <left/>
      <right style="thin">
        <color indexed="64"/>
      </right>
      <top/>
      <bottom style="double">
        <color rgb="FFB5127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bottom style="medium">
        <color indexed="8"/>
      </bottom>
      <diagonal/>
    </border>
    <border>
      <left/>
      <right/>
      <top style="medium">
        <color indexed="8"/>
      </top>
      <bottom style="thin">
        <color indexed="8"/>
      </bottom>
      <diagonal/>
    </border>
    <border>
      <left/>
      <right/>
      <top/>
      <bottom style="thin">
        <color indexed="64"/>
      </bottom>
      <diagonal/>
    </border>
    <border>
      <left style="thin">
        <color theme="1"/>
      </left>
      <right/>
      <top style="thin">
        <color theme="1"/>
      </top>
      <bottom style="thin">
        <color indexed="64"/>
      </bottom>
      <diagonal/>
    </border>
    <border>
      <left style="thin">
        <color indexed="8"/>
      </left>
      <right style="thin">
        <color theme="0" tint="-0.14996795556505021"/>
      </right>
      <top style="thin">
        <color indexed="8"/>
      </top>
      <bottom style="thin">
        <color indexed="64"/>
      </bottom>
      <diagonal/>
    </border>
    <border>
      <left style="thin">
        <color theme="0" tint="-0.14996795556505021"/>
      </left>
      <right/>
      <top style="thin">
        <color indexed="8"/>
      </top>
      <bottom style="thin">
        <color auto="1"/>
      </bottom>
      <diagonal/>
    </border>
    <border>
      <left/>
      <right style="thin">
        <color indexed="22"/>
      </right>
      <top style="thin">
        <color indexed="22"/>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right/>
      <top style="thin">
        <color indexed="8"/>
      </top>
      <bottom/>
      <diagonal/>
    </border>
    <border>
      <left style="thin">
        <color indexed="8"/>
      </left>
      <right/>
      <top/>
      <bottom/>
      <diagonal/>
    </border>
    <border>
      <left style="thin">
        <color indexed="8"/>
      </left>
      <right style="thin">
        <color theme="0" tint="-0.14996795556505021"/>
      </right>
      <top/>
      <bottom/>
      <diagonal/>
    </border>
    <border>
      <left style="thin">
        <color theme="0" tint="-0.14996795556505021"/>
      </left>
      <right/>
      <top/>
      <bottom/>
      <diagonal/>
    </border>
    <border>
      <left/>
      <right style="thin">
        <color indexed="22"/>
      </right>
      <top style="thin">
        <color indexed="64"/>
      </top>
      <bottom/>
      <diagonal/>
    </border>
    <border>
      <left style="thin">
        <color theme="0" tint="-0.24994659260841701"/>
      </left>
      <right style="thin">
        <color theme="0" tint="-0.24994659260841701"/>
      </right>
      <top style="thin">
        <color indexed="64"/>
      </top>
      <bottom/>
      <diagonal/>
    </border>
    <border>
      <left/>
      <right style="thin">
        <color theme="0" tint="-0.34998626667073579"/>
      </right>
      <top style="thin">
        <color indexed="64"/>
      </top>
      <bottom/>
      <diagonal/>
    </border>
    <border>
      <left/>
      <right style="thin">
        <color indexed="22"/>
      </right>
      <top/>
      <bottom/>
      <diagonal/>
    </border>
    <border>
      <left style="thin">
        <color theme="0" tint="-0.24994659260841701"/>
      </left>
      <right style="thin">
        <color theme="0" tint="-0.24994659260841701"/>
      </right>
      <top/>
      <bottom/>
      <diagonal/>
    </border>
    <border>
      <left/>
      <right style="thin">
        <color theme="0" tint="-0.34998626667073579"/>
      </right>
      <top/>
      <bottom/>
      <diagonal/>
    </border>
    <border>
      <left/>
      <right style="thin">
        <color theme="0" tint="-0.24994659260841701"/>
      </right>
      <top/>
      <bottom/>
      <diagonal/>
    </border>
    <border>
      <left style="thin">
        <color theme="0" tint="-0.24994659260841701"/>
      </left>
      <right style="thin">
        <color theme="0" tint="-0.24994659260841701"/>
      </right>
      <top/>
      <bottom style="thin">
        <color theme="0" tint="-0.499984740745262"/>
      </bottom>
      <diagonal/>
    </border>
    <border>
      <left/>
      <right style="thin">
        <color theme="0" tint="-0.34998626667073579"/>
      </right>
      <top/>
      <bottom style="thin">
        <color theme="0" tint="-0.499984740745262"/>
      </bottom>
      <diagonal/>
    </border>
    <border>
      <left/>
      <right style="thin">
        <color indexed="22"/>
      </right>
      <top/>
      <bottom style="thin">
        <color theme="0" tint="-0.499984740745262"/>
      </bottom>
      <diagonal/>
    </border>
    <border>
      <left/>
      <right/>
      <top style="thin">
        <color indexed="55"/>
      </top>
      <bottom style="thin">
        <color indexed="8"/>
      </bottom>
      <diagonal/>
    </border>
    <border>
      <left style="thin">
        <color indexed="8"/>
      </left>
      <right style="thin">
        <color indexed="64"/>
      </right>
      <top style="thin">
        <color indexed="55"/>
      </top>
      <bottom style="thin">
        <color indexed="8"/>
      </bottom>
      <diagonal/>
    </border>
    <border>
      <left/>
      <right style="thin">
        <color theme="0" tint="-0.24994659260841701"/>
      </right>
      <top style="thin">
        <color theme="0" tint="-0.499984740745262"/>
      </top>
      <bottom style="thin">
        <color auto="1"/>
      </bottom>
      <diagonal/>
    </border>
    <border>
      <left style="thin">
        <color theme="0" tint="-0.14996795556505021"/>
      </left>
      <right/>
      <top style="thin">
        <color theme="0" tint="-0.499984740745262"/>
      </top>
      <bottom style="thin">
        <color auto="1"/>
      </bottom>
      <diagonal/>
    </border>
    <border>
      <left style="thin">
        <color theme="0" tint="-0.24994659260841701"/>
      </left>
      <right style="thin">
        <color theme="0" tint="-0.24994659260841701"/>
      </right>
      <top/>
      <bottom style="thin">
        <color indexed="8"/>
      </bottom>
      <diagonal/>
    </border>
    <border>
      <left/>
      <right style="thin">
        <color theme="0" tint="-0.34998626667073579"/>
      </right>
      <top/>
      <bottom style="thin">
        <color indexed="8"/>
      </bottom>
      <diagonal/>
    </border>
    <border>
      <left/>
      <right style="thin">
        <color indexed="22"/>
      </right>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top style="thin">
        <color indexed="8"/>
      </top>
      <bottom style="thin">
        <color theme="1"/>
      </bottom>
      <diagonal/>
    </border>
    <border>
      <left/>
      <right/>
      <top style="thin">
        <color theme="1"/>
      </top>
      <bottom style="thin">
        <color indexed="64"/>
      </bottom>
      <diagonal/>
    </border>
    <border>
      <left style="thin">
        <color theme="0" tint="-0.24994659260841701"/>
      </left>
      <right style="thin">
        <color theme="0" tint="-0.24994659260841701"/>
      </right>
      <top style="thin">
        <color theme="1"/>
      </top>
      <bottom style="thin">
        <color indexed="64"/>
      </bottom>
      <diagonal/>
    </border>
    <border>
      <left/>
      <right style="thin">
        <color theme="0" tint="-0.34998626667073579"/>
      </right>
      <top style="thin">
        <color theme="1"/>
      </top>
      <bottom style="thin">
        <color indexed="64"/>
      </bottom>
      <diagonal/>
    </border>
    <border>
      <left/>
      <right/>
      <top style="thin">
        <color theme="1"/>
      </top>
      <bottom/>
      <diagonal/>
    </border>
    <border>
      <left style="thin">
        <color theme="0" tint="-0.24994659260841701"/>
      </left>
      <right style="thin">
        <color theme="0" tint="-0.24994659260841701"/>
      </right>
      <top style="thin">
        <color theme="1"/>
      </top>
      <bottom/>
      <diagonal/>
    </border>
    <border>
      <left/>
      <right style="thin">
        <color theme="0" tint="-0.34998626667073579"/>
      </right>
      <top style="thin">
        <color theme="1"/>
      </top>
      <bottom/>
      <diagonal/>
    </border>
    <border>
      <left/>
      <right/>
      <top/>
      <bottom style="thin">
        <color theme="0" tint="-0.499984740745262"/>
      </bottom>
      <diagonal/>
    </border>
    <border>
      <left/>
      <right style="thin">
        <color indexed="64"/>
      </right>
      <top style="thin">
        <color indexed="23"/>
      </top>
      <bottom/>
      <diagonal/>
    </border>
    <border>
      <left style="thin">
        <color indexed="8"/>
      </left>
      <right/>
      <top style="thin">
        <color indexed="23"/>
      </top>
      <bottom/>
      <diagonal/>
    </border>
    <border>
      <left/>
      <right style="thin">
        <color theme="0" tint="-0.24994659260841701"/>
      </right>
      <top style="thin">
        <color theme="0" tint="-0.499984740745262"/>
      </top>
      <bottom/>
      <diagonal/>
    </border>
    <border>
      <left style="thin">
        <color theme="0" tint="-0.14996795556505021"/>
      </left>
      <right/>
      <top style="thin">
        <color theme="0" tint="-0.499984740745262"/>
      </top>
      <bottom/>
      <diagonal/>
    </border>
    <border>
      <left/>
      <right style="thin">
        <color indexed="64"/>
      </right>
      <top/>
      <bottom style="thin">
        <color indexed="8"/>
      </bottom>
      <diagonal/>
    </border>
    <border>
      <left style="thin">
        <color auto="1"/>
      </left>
      <right style="thin">
        <color theme="0" tint="-0.24994659260841701"/>
      </right>
      <top/>
      <bottom style="thin">
        <color auto="1"/>
      </bottom>
      <diagonal/>
    </border>
    <border>
      <left style="thin">
        <color theme="0" tint="-0.14996795556505021"/>
      </left>
      <right/>
      <top/>
      <bottom style="thin">
        <color indexed="8"/>
      </bottom>
      <diagonal/>
    </border>
    <border>
      <left style="thin">
        <color indexed="8"/>
      </left>
      <right/>
      <top style="medium">
        <color indexed="8"/>
      </top>
      <bottom style="thin">
        <color indexed="8"/>
      </bottom>
      <diagonal/>
    </border>
    <border>
      <left style="thin">
        <color auto="1"/>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right style="thin">
        <color theme="0" tint="-0.14996795556505021"/>
      </right>
      <top style="medium">
        <color indexed="8"/>
      </top>
      <bottom style="thin">
        <color indexed="8"/>
      </bottom>
      <diagonal/>
    </border>
    <border>
      <left style="thin">
        <color auto="1"/>
      </left>
      <right style="thin">
        <color theme="0" tint="-0.24994659260841701"/>
      </right>
      <top/>
      <bottom/>
      <diagonal/>
    </border>
    <border>
      <left style="thin">
        <color theme="0" tint="-0.24994659260841701"/>
      </left>
      <right style="thin">
        <color theme="0" tint="-0.24994659260841701"/>
      </right>
      <top style="thin">
        <color indexed="8"/>
      </top>
      <bottom/>
      <diagonal/>
    </border>
    <border>
      <left/>
      <right style="thin">
        <color theme="0" tint="-0.14996795556505021"/>
      </right>
      <top style="thin">
        <color indexed="8"/>
      </top>
      <bottom/>
      <diagonal/>
    </border>
    <border>
      <left style="thin">
        <color indexed="8"/>
      </left>
      <right style="thin">
        <color indexed="8"/>
      </right>
      <top/>
      <bottom/>
      <diagonal/>
    </border>
    <border>
      <left/>
      <right style="thin">
        <color theme="0" tint="-0.14996795556505021"/>
      </right>
      <top/>
      <bottom/>
      <diagonal/>
    </border>
    <border>
      <left style="thin">
        <color indexed="8"/>
      </left>
      <right style="thin">
        <color indexed="8"/>
      </right>
      <top/>
      <bottom style="thin">
        <color indexed="23"/>
      </bottom>
      <diagonal/>
    </border>
    <border>
      <left/>
      <right style="thin">
        <color theme="0" tint="-0.24994659260841701"/>
      </right>
      <top/>
      <bottom style="thin">
        <color indexed="23"/>
      </bottom>
      <diagonal/>
    </border>
    <border>
      <left/>
      <right/>
      <top/>
      <bottom style="thin">
        <color indexed="23"/>
      </bottom>
      <diagonal/>
    </border>
    <border>
      <left style="thin">
        <color theme="0" tint="-0.24994659260841701"/>
      </left>
      <right style="thin">
        <color theme="0" tint="-0.24994659260841701"/>
      </right>
      <top/>
      <bottom style="thin">
        <color indexed="23"/>
      </bottom>
      <diagonal/>
    </border>
    <border>
      <left/>
      <right style="thin">
        <color theme="0" tint="-0.14996795556505021"/>
      </right>
      <top/>
      <bottom style="thin">
        <color indexed="23"/>
      </bottom>
      <diagonal/>
    </border>
    <border>
      <left/>
      <right/>
      <top style="thin">
        <color indexed="23"/>
      </top>
      <bottom style="medium">
        <color indexed="8"/>
      </bottom>
      <diagonal/>
    </border>
    <border>
      <left style="thin">
        <color indexed="8"/>
      </left>
      <right/>
      <top style="thin">
        <color indexed="23"/>
      </top>
      <bottom style="medium">
        <color indexed="8"/>
      </bottom>
      <diagonal/>
    </border>
    <border>
      <left style="thin">
        <color auto="1"/>
      </left>
      <right style="thin">
        <color theme="0" tint="-0.24994659260841701"/>
      </right>
      <top style="thin">
        <color indexed="23"/>
      </top>
      <bottom style="medium">
        <color indexed="8"/>
      </bottom>
      <diagonal/>
    </border>
    <border>
      <left style="thin">
        <color theme="0" tint="-0.14996795556505021"/>
      </left>
      <right style="thin">
        <color theme="0" tint="-0.14996795556505021"/>
      </right>
      <top style="thin">
        <color indexed="23"/>
      </top>
      <bottom style="medium">
        <color indexed="8"/>
      </bottom>
      <diagonal/>
    </border>
    <border>
      <left/>
      <right/>
      <top style="medium">
        <color indexed="8"/>
      </top>
      <bottom/>
      <diagonal/>
    </border>
    <border>
      <left style="thin">
        <color indexed="8"/>
      </left>
      <right style="thin">
        <color theme="0" tint="-0.14996795556505021"/>
      </right>
      <top style="thin">
        <color indexed="8"/>
      </top>
      <bottom/>
      <diagonal/>
    </border>
    <border>
      <left/>
      <right/>
      <top/>
      <bottom style="medium">
        <color indexed="64"/>
      </bottom>
      <diagonal/>
    </border>
    <border>
      <left style="thin">
        <color indexed="8"/>
      </left>
      <right/>
      <top/>
      <bottom style="medium">
        <color indexed="64"/>
      </bottom>
      <diagonal/>
    </border>
    <border>
      <left style="thin">
        <color indexed="8"/>
      </left>
      <right style="thin">
        <color theme="0" tint="-0.24994659260841701"/>
      </right>
      <top/>
      <bottom style="medium">
        <color indexed="8"/>
      </bottom>
      <diagonal/>
    </border>
    <border>
      <left style="thin">
        <color theme="0" tint="-0.24994659260841701"/>
      </left>
      <right style="thin">
        <color theme="0" tint="-0.24994659260841701"/>
      </right>
      <top/>
      <bottom style="medium">
        <color indexed="8"/>
      </bottom>
      <diagonal/>
    </border>
    <border>
      <left/>
      <right style="thin">
        <color theme="0" tint="-0.24994659260841701"/>
      </right>
      <top/>
      <bottom style="medium">
        <color indexed="8"/>
      </bottom>
      <diagonal/>
    </border>
    <border>
      <left/>
      <right/>
      <top style="medium">
        <color indexed="8"/>
      </top>
      <bottom style="medium">
        <color indexed="8"/>
      </bottom>
      <diagonal/>
    </border>
    <border>
      <left/>
      <right style="thin">
        <color indexed="64"/>
      </right>
      <top style="medium">
        <color indexed="8"/>
      </top>
      <bottom/>
      <diagonal/>
    </border>
    <border>
      <left style="thin">
        <color indexed="8"/>
      </left>
      <right style="thin">
        <color indexed="8"/>
      </right>
      <top style="medium">
        <color indexed="8"/>
      </top>
      <bottom/>
      <diagonal/>
    </border>
    <border>
      <left/>
      <right style="thin">
        <color theme="0" tint="-0.24994659260841701"/>
      </right>
      <top style="medium">
        <color indexed="8"/>
      </top>
      <bottom/>
      <diagonal/>
    </border>
    <border>
      <left style="thin">
        <color theme="0" tint="-0.24994659260841701"/>
      </left>
      <right/>
      <top style="medium">
        <color indexed="8"/>
      </top>
      <bottom/>
      <diagonal/>
    </border>
    <border>
      <left style="thin">
        <color theme="0" tint="-0.24994659260841701"/>
      </left>
      <right style="thin">
        <color theme="0" tint="-0.24994659260841701"/>
      </right>
      <top style="medium">
        <color indexed="8"/>
      </top>
      <bottom/>
      <diagonal/>
    </border>
    <border>
      <left style="thin">
        <color theme="0" tint="-0.24994659260841701"/>
      </left>
      <right/>
      <top/>
      <bottom/>
      <diagonal/>
    </border>
    <border>
      <left style="thin">
        <color indexed="8"/>
      </left>
      <right style="thin">
        <color indexed="8"/>
      </right>
      <top/>
      <bottom style="medium">
        <color indexed="8"/>
      </bottom>
      <diagonal/>
    </border>
    <border>
      <left/>
      <right style="thin">
        <color theme="0" tint="-0.24994659260841701"/>
      </right>
      <top/>
      <bottom style="medium">
        <color indexed="64"/>
      </bottom>
      <diagonal/>
    </border>
    <border>
      <left style="thin">
        <color theme="0" tint="-0.24994659260841701"/>
      </left>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indexed="8"/>
      </left>
      <right style="thin">
        <color indexed="8"/>
      </right>
      <top style="medium">
        <color indexed="8"/>
      </top>
      <bottom style="thin">
        <color indexed="8"/>
      </bottom>
      <diagonal/>
    </border>
    <border>
      <left style="thin">
        <color indexed="8"/>
      </left>
      <right style="thin">
        <color theme="0" tint="-0.24994659260841701"/>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indexed="8"/>
      </left>
      <right style="thin">
        <color theme="0" tint="-0.24994659260841701"/>
      </right>
      <top/>
      <bottom/>
      <diagonal/>
    </border>
    <border>
      <left/>
      <right/>
      <top style="thin">
        <color indexed="23"/>
      </top>
      <bottom style="thin">
        <color indexed="8"/>
      </bottom>
      <diagonal/>
    </border>
    <border>
      <left style="thin">
        <color indexed="8"/>
      </left>
      <right style="thin">
        <color indexed="8"/>
      </right>
      <top style="thin">
        <color indexed="23"/>
      </top>
      <bottom style="thin">
        <color indexed="8"/>
      </bottom>
      <diagonal/>
    </border>
    <border>
      <left style="thin">
        <color theme="0" tint="-0.24994659260841701"/>
      </left>
      <right style="thin">
        <color theme="0" tint="-0.24994659260841701"/>
      </right>
      <top style="thin">
        <color indexed="23"/>
      </top>
      <bottom style="thin">
        <color indexed="8"/>
      </bottom>
      <diagonal/>
    </border>
    <border>
      <left style="thin">
        <color theme="0" tint="-0.24994659260841701"/>
      </left>
      <right style="thin">
        <color theme="0" tint="-0.24994659260841701"/>
      </right>
      <top style="thin">
        <color indexed="23"/>
      </top>
      <bottom style="thin">
        <color auto="1"/>
      </bottom>
      <diagonal/>
    </border>
    <border>
      <left style="thin">
        <color theme="0" tint="-0.24994659260841701"/>
      </left>
      <right style="thin">
        <color theme="0" tint="-0.24994659260841701"/>
      </right>
      <top style="medium">
        <color indexed="64"/>
      </top>
      <bottom style="thin">
        <color indexed="8"/>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indexed="8"/>
      </left>
      <right style="thin">
        <color theme="0" tint="-0.24994659260841701"/>
      </right>
      <top style="thin">
        <color indexed="23"/>
      </top>
      <bottom style="medium">
        <color indexed="8"/>
      </bottom>
      <diagonal/>
    </border>
    <border>
      <left style="thin">
        <color theme="0" tint="-0.24994659260841701"/>
      </left>
      <right style="thin">
        <color theme="0" tint="-0.24994659260841701"/>
      </right>
      <top style="thin">
        <color indexed="23"/>
      </top>
      <bottom style="medium">
        <color auto="1"/>
      </bottom>
      <diagonal/>
    </border>
    <border>
      <left style="thin">
        <color theme="0" tint="-0.24994659260841701"/>
      </left>
      <right style="thin">
        <color theme="0" tint="-0.24994659260841701"/>
      </right>
      <top style="thin">
        <color indexed="23"/>
      </top>
      <bottom style="medium">
        <color indexed="8"/>
      </bottom>
      <diagonal/>
    </border>
    <border>
      <left style="thin">
        <color theme="0" tint="-0.24994659260841701"/>
      </left>
      <right style="thin">
        <color theme="0" tint="-0.24994659260841701"/>
      </right>
      <top style="thin">
        <color indexed="23"/>
      </top>
      <bottom style="medium">
        <color theme="1"/>
      </bottom>
      <diagonal/>
    </border>
    <border>
      <left style="thin">
        <color theme="0" tint="-0.24994659260841701"/>
      </left>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medium">
        <color theme="0" tint="-0.14996795556505021"/>
      </right>
      <top style="thin">
        <color indexed="8"/>
      </top>
      <bottom/>
      <diagonal/>
    </border>
    <border>
      <left/>
      <right style="medium">
        <color theme="0" tint="-0.14996795556505021"/>
      </right>
      <top/>
      <bottom/>
      <diagonal/>
    </border>
    <border>
      <left/>
      <right/>
      <top style="medium">
        <color theme="0" tint="-0.24994659260841701"/>
      </top>
      <bottom style="thin">
        <color indexed="8"/>
      </bottom>
      <diagonal/>
    </border>
    <border>
      <left style="thin">
        <color indexed="8"/>
      </left>
      <right style="thin">
        <color indexed="8"/>
      </right>
      <top style="medium">
        <color theme="0" tint="-0.24994659260841701"/>
      </top>
      <bottom style="thin">
        <color indexed="8"/>
      </bottom>
      <diagonal/>
    </border>
    <border>
      <left style="thin">
        <color theme="0" tint="-0.24994659260841701"/>
      </left>
      <right style="thin">
        <color theme="0" tint="-0.24994659260841701"/>
      </right>
      <top style="medium">
        <color theme="0" tint="-0.24994659260841701"/>
      </top>
      <bottom style="thin">
        <color indexed="8"/>
      </bottom>
      <diagonal/>
    </border>
    <border>
      <left/>
      <right style="thin">
        <color theme="0" tint="-0.14996795556505021"/>
      </right>
      <top style="medium">
        <color theme="0" tint="-0.24994659260841701"/>
      </top>
      <bottom style="thin">
        <color indexed="8"/>
      </bottom>
      <diagonal/>
    </border>
    <border>
      <left style="thin">
        <color theme="0" tint="-0.24994659260841701"/>
      </left>
      <right/>
      <top style="thin">
        <color indexed="8"/>
      </top>
      <bottom/>
      <diagonal/>
    </border>
    <border>
      <left style="thin">
        <color theme="0" tint="-0.24994659260841701"/>
      </left>
      <right style="thin">
        <color theme="0" tint="-0.14996795556505021"/>
      </right>
      <top/>
      <bottom/>
      <diagonal/>
    </border>
    <border>
      <left/>
      <right/>
      <top style="thin">
        <color indexed="23"/>
      </top>
      <bottom/>
      <diagonal/>
    </border>
    <border>
      <left style="thin">
        <color indexed="8"/>
      </left>
      <right style="thin">
        <color indexed="8"/>
      </right>
      <top style="thin">
        <color indexed="23"/>
      </top>
      <bottom/>
      <diagonal/>
    </border>
    <border>
      <left style="thin">
        <color theme="0" tint="-0.24994659260841701"/>
      </left>
      <right/>
      <top style="thin">
        <color indexed="23"/>
      </top>
      <bottom/>
      <diagonal/>
    </border>
    <border>
      <left style="thin">
        <color theme="0" tint="-0.24994659260841701"/>
      </left>
      <right style="thin">
        <color theme="0" tint="-0.24994659260841701"/>
      </right>
      <top style="thin">
        <color indexed="23"/>
      </top>
      <bottom/>
      <diagonal/>
    </border>
    <border>
      <left/>
      <right style="thin">
        <color theme="0" tint="-0.14996795556505021"/>
      </right>
      <top style="thin">
        <color indexed="23"/>
      </top>
      <bottom/>
      <diagonal/>
    </border>
    <border>
      <left style="thin">
        <color indexed="8"/>
      </left>
      <right style="thin">
        <color indexed="8"/>
      </right>
      <top/>
      <bottom style="medium">
        <color indexed="64"/>
      </bottom>
      <diagonal/>
    </border>
    <border>
      <left/>
      <right style="thin">
        <color theme="0" tint="-0.14996795556505021"/>
      </right>
      <top/>
      <bottom style="medium">
        <color indexed="64"/>
      </bottom>
      <diagonal/>
    </border>
    <border>
      <left/>
      <right/>
      <top style="thin">
        <color indexed="64"/>
      </top>
      <bottom/>
      <diagonal/>
    </border>
    <border>
      <left style="thin">
        <color indexed="8"/>
      </left>
      <right/>
      <top style="thin">
        <color indexed="64"/>
      </top>
      <bottom/>
      <diagonal/>
    </border>
    <border>
      <left/>
      <right style="thin">
        <color theme="0" tint="-0.24994659260841701"/>
      </right>
      <top style="thin">
        <color indexed="64"/>
      </top>
      <bottom/>
      <diagonal/>
    </border>
    <border>
      <left style="thin">
        <color theme="0" tint="-0.34998626667073579"/>
      </left>
      <right style="thin">
        <color theme="0" tint="-0.24994659260841701"/>
      </right>
      <top style="thin">
        <color indexed="64"/>
      </top>
      <bottom/>
      <diagonal/>
    </border>
    <border>
      <left style="thin">
        <color theme="0" tint="-0.34998626667073579"/>
      </left>
      <right style="thin">
        <color theme="0" tint="-0.24994659260841701"/>
      </right>
      <top/>
      <bottom/>
      <diagonal/>
    </border>
    <border>
      <left/>
      <right style="thin">
        <color theme="0" tint="-0.24994659260841701"/>
      </right>
      <top/>
      <bottom style="thin">
        <color indexed="8"/>
      </bottom>
      <diagonal/>
    </border>
    <border>
      <left style="thin">
        <color theme="0" tint="-0.34998626667073579"/>
      </left>
      <right style="thin">
        <color theme="0" tint="-0.24994659260841701"/>
      </right>
      <top/>
      <bottom style="thin">
        <color indexed="8"/>
      </bottom>
      <diagonal/>
    </border>
    <border>
      <left/>
      <right style="thin">
        <color indexed="8"/>
      </right>
      <top style="thin">
        <color indexed="8"/>
      </top>
      <bottom/>
      <diagonal/>
    </border>
    <border>
      <left/>
      <right/>
      <top style="thin">
        <color indexed="63"/>
      </top>
      <bottom/>
      <diagonal/>
    </border>
    <border>
      <left style="thin">
        <color indexed="8"/>
      </left>
      <right/>
      <top style="thin">
        <color indexed="63"/>
      </top>
      <bottom/>
      <diagonal/>
    </border>
    <border>
      <left/>
      <right style="thin">
        <color theme="0" tint="-0.24994659260841701"/>
      </right>
      <top style="thin">
        <color indexed="63"/>
      </top>
      <bottom/>
      <diagonal/>
    </border>
    <border>
      <left style="thin">
        <color theme="0" tint="-0.34998626667073579"/>
      </left>
      <right style="thin">
        <color theme="0" tint="-0.24994659260841701"/>
      </right>
      <top style="thin">
        <color indexed="63"/>
      </top>
      <bottom/>
      <diagonal/>
    </border>
    <border>
      <left style="thin">
        <color theme="0" tint="-0.24994659260841701"/>
      </left>
      <right style="thin">
        <color theme="0" tint="-0.24994659260841701"/>
      </right>
      <top style="thin">
        <color indexed="63"/>
      </top>
      <bottom/>
      <diagonal/>
    </border>
    <border>
      <left style="thin">
        <color indexed="8"/>
      </left>
      <right/>
      <top/>
      <bottom style="thin">
        <color theme="0" tint="-0.499984740745262"/>
      </bottom>
      <diagonal/>
    </border>
    <border>
      <left/>
      <right style="thin">
        <color theme="0" tint="-0.24994659260841701"/>
      </right>
      <top/>
      <bottom style="thin">
        <color theme="0" tint="-0.499984740745262"/>
      </bottom>
      <diagonal/>
    </border>
    <border>
      <left style="thin">
        <color theme="0" tint="-0.34998626667073579"/>
      </left>
      <right style="thin">
        <color theme="0" tint="-0.24994659260841701"/>
      </right>
      <top/>
      <bottom style="thin">
        <color theme="0" tint="-0.499984740745262"/>
      </bottom>
      <diagonal/>
    </border>
    <border>
      <left style="thin">
        <color indexed="8"/>
      </left>
      <right style="thin">
        <color theme="0" tint="-0.24994659260841701"/>
      </right>
      <top style="thin">
        <color indexed="8"/>
      </top>
      <bottom/>
      <diagonal/>
    </border>
    <border>
      <left style="thin">
        <color indexed="8"/>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theme="0" tint="-0.14996795556505021"/>
      </right>
      <top style="thin">
        <color indexed="64"/>
      </top>
      <bottom/>
      <diagonal/>
    </border>
    <border>
      <left style="thin">
        <color indexed="8"/>
      </left>
      <right/>
      <top/>
      <bottom style="medium">
        <color indexed="8"/>
      </bottom>
      <diagonal/>
    </border>
    <border>
      <left/>
      <right style="thin">
        <color theme="0" tint="-0.24994659260841701"/>
      </right>
      <top style="thin">
        <color indexed="8"/>
      </top>
      <bottom/>
      <diagonal/>
    </border>
    <border>
      <left/>
      <right style="thin">
        <color theme="0" tint="-0.34998626667073579"/>
      </right>
      <top/>
      <bottom style="medium">
        <color indexed="8"/>
      </bottom>
      <diagonal/>
    </border>
    <border>
      <left style="thin">
        <color theme="0" tint="-0.24994659260841701"/>
      </left>
      <right style="thin">
        <color indexed="23"/>
      </right>
      <top style="thin">
        <color indexed="8"/>
      </top>
      <bottom/>
      <diagonal/>
    </border>
    <border>
      <left style="thin">
        <color indexed="23"/>
      </left>
      <right style="thin">
        <color theme="0" tint="-0.24994659260841701"/>
      </right>
      <top style="thin">
        <color indexed="8"/>
      </top>
      <bottom/>
      <diagonal/>
    </border>
    <border>
      <left style="thin">
        <color theme="0" tint="-0.24994659260841701"/>
      </left>
      <right style="thin">
        <color indexed="23"/>
      </right>
      <top/>
      <bottom/>
      <diagonal/>
    </border>
    <border>
      <left style="thin">
        <color indexed="23"/>
      </left>
      <right style="thin">
        <color theme="0" tint="-0.24994659260841701"/>
      </right>
      <top/>
      <bottom/>
      <diagonal/>
    </border>
    <border>
      <left style="thin">
        <color indexed="8"/>
      </left>
      <right style="thin">
        <color indexed="8"/>
      </right>
      <top/>
      <bottom style="thin">
        <color indexed="64"/>
      </bottom>
      <diagonal/>
    </border>
    <border>
      <left style="thin">
        <color theme="0" tint="-0.24994659260841701"/>
      </left>
      <right style="thin">
        <color indexed="23"/>
      </right>
      <top/>
      <bottom style="thin">
        <color indexed="64"/>
      </bottom>
      <diagonal/>
    </border>
    <border>
      <left style="thin">
        <color indexed="23"/>
      </left>
      <right style="thin">
        <color theme="0" tint="-0.24994659260841701"/>
      </right>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right style="thin">
        <color indexed="64"/>
      </right>
      <top style="medium">
        <color indexed="64"/>
      </top>
      <bottom/>
      <diagonal/>
    </border>
    <border>
      <left style="thin">
        <color indexed="8"/>
      </left>
      <right style="thin">
        <color indexed="8"/>
      </right>
      <top style="medium">
        <color indexed="64"/>
      </top>
      <bottom/>
      <diagonal/>
    </border>
    <border>
      <left style="thin">
        <color indexed="8"/>
      </left>
      <right style="thin">
        <color theme="0" tint="-0.24994659260841701"/>
      </right>
      <top style="medium">
        <color indexed="8"/>
      </top>
      <bottom/>
      <diagonal/>
    </border>
    <border>
      <left style="thin">
        <color theme="0" tint="-0.24994659260841701"/>
      </left>
      <right style="thin">
        <color theme="0" tint="-0.34998626667073579"/>
      </right>
      <top style="medium">
        <color indexed="8"/>
      </top>
      <bottom/>
      <diagonal/>
    </border>
    <border>
      <left/>
      <right style="thin">
        <color indexed="64"/>
      </right>
      <top/>
      <bottom style="medium">
        <color indexed="64"/>
      </bottom>
      <diagonal/>
    </border>
    <border>
      <left style="thin">
        <color indexed="8"/>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medium">
        <color indexed="8"/>
      </bottom>
      <diagonal/>
    </border>
    <border>
      <left style="thin">
        <color indexed="8"/>
      </left>
      <right/>
      <top style="medium">
        <color indexed="8"/>
      </top>
      <bottom/>
      <diagonal/>
    </border>
    <border>
      <left style="thin">
        <color indexed="8"/>
      </left>
      <right style="thin">
        <color indexed="8"/>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theme="0" tint="-0.14996795556505021"/>
      </left>
      <right style="medium">
        <color theme="0" tint="-0.14996795556505021"/>
      </right>
      <top style="medium">
        <color indexed="8"/>
      </top>
      <bottom style="thin">
        <color indexed="8"/>
      </bottom>
      <diagonal/>
    </border>
    <border>
      <left style="thin">
        <color theme="0" tint="-0.24994659260841701"/>
      </left>
      <right style="thin">
        <color theme="0" tint="-0.34998626667073579"/>
      </right>
      <top style="thin">
        <color indexed="8"/>
      </top>
      <bottom/>
      <diagonal/>
    </border>
    <border>
      <left/>
      <right/>
      <top style="medium">
        <color indexed="64"/>
      </top>
      <bottom/>
      <diagonal/>
    </border>
    <border>
      <left/>
      <right/>
      <top style="thin">
        <color rgb="FFB52670"/>
      </top>
      <bottom style="thin">
        <color rgb="FFB52670"/>
      </bottom>
      <diagonal/>
    </border>
    <border>
      <left/>
      <right/>
      <top style="double">
        <color rgb="FFB52670"/>
      </top>
      <bottom/>
      <diagonal/>
    </border>
    <border>
      <left style="thin">
        <color indexed="59"/>
      </left>
      <right/>
      <top/>
      <bottom style="double">
        <color rgb="FFB52670"/>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59"/>
      </top>
      <bottom style="thin">
        <color indexed="59"/>
      </bottom>
      <diagonal/>
    </border>
    <border>
      <left style="thin">
        <color indexed="9"/>
      </left>
      <right style="thin">
        <color indexed="9"/>
      </right>
      <top style="thin">
        <color indexed="59"/>
      </top>
      <bottom style="thin">
        <color indexed="59"/>
      </bottom>
      <diagonal/>
    </border>
    <border>
      <left/>
      <right/>
      <top/>
      <bottom style="thin">
        <color indexed="52"/>
      </bottom>
      <diagonal/>
    </border>
    <border>
      <left style="thin">
        <color indexed="9"/>
      </left>
      <right/>
      <top style="thin">
        <color indexed="9"/>
      </top>
      <bottom style="thin">
        <color indexed="52"/>
      </bottom>
      <diagonal/>
    </border>
    <border>
      <left/>
      <right/>
      <top style="thin">
        <color indexed="9"/>
      </top>
      <bottom style="thin">
        <color indexed="52"/>
      </bottom>
      <diagonal/>
    </border>
    <border>
      <left/>
      <right/>
      <top style="thin">
        <color indexed="52"/>
      </top>
      <bottom/>
      <diagonal/>
    </border>
    <border>
      <left style="thin">
        <color indexed="9"/>
      </left>
      <right style="thin">
        <color theme="0"/>
      </right>
      <top style="thin">
        <color indexed="9"/>
      </top>
      <bottom/>
      <diagonal/>
    </border>
    <border>
      <left style="thin">
        <color theme="0"/>
      </left>
      <right/>
      <top style="thin">
        <color theme="0"/>
      </top>
      <bottom/>
      <diagonal/>
    </border>
    <border>
      <left/>
      <right style="thin">
        <color indexed="9"/>
      </right>
      <top style="thin">
        <color theme="0"/>
      </top>
      <bottom/>
      <diagonal/>
    </border>
    <border>
      <left/>
      <right style="thin">
        <color indexed="9"/>
      </right>
      <top style="thin">
        <color indexed="9"/>
      </top>
      <bottom/>
      <diagonal/>
    </border>
    <border>
      <left style="thin">
        <color indexed="9"/>
      </left>
      <right style="thin">
        <color theme="0"/>
      </right>
      <top/>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indexed="9"/>
      </left>
      <right style="thin">
        <color theme="0"/>
      </right>
      <top/>
      <bottom style="thin">
        <color indexed="9"/>
      </bottom>
      <diagonal/>
    </border>
    <border>
      <left style="thin">
        <color theme="0"/>
      </left>
      <right style="thin">
        <color theme="0"/>
      </right>
      <top style="thin">
        <color theme="0"/>
      </top>
      <bottom style="thin">
        <color indexed="9"/>
      </bottom>
      <diagonal/>
    </border>
    <border>
      <left/>
      <right style="thin">
        <color theme="0"/>
      </right>
      <top style="thin">
        <color theme="0"/>
      </top>
      <bottom/>
      <diagonal/>
    </border>
    <border>
      <left/>
      <right style="double">
        <color theme="0"/>
      </right>
      <top/>
      <bottom/>
      <diagonal/>
    </border>
    <border>
      <left style="thin">
        <color indexed="64"/>
      </left>
      <right style="thin">
        <color indexed="64"/>
      </right>
      <top/>
      <bottom/>
      <diagonal/>
    </border>
    <border>
      <left style="thin">
        <color indexed="59"/>
      </left>
      <right style="thin">
        <color indexed="59"/>
      </right>
      <top/>
      <bottom style="thin">
        <color theme="0"/>
      </bottom>
      <diagonal/>
    </border>
    <border>
      <left style="thin">
        <color indexed="59"/>
      </left>
      <right/>
      <top style="thin">
        <color theme="0"/>
      </top>
      <bottom/>
      <diagonal/>
    </border>
    <border>
      <left/>
      <right style="thin">
        <color indexed="59"/>
      </right>
      <top style="thin">
        <color theme="0"/>
      </top>
      <bottom/>
      <diagonal/>
    </border>
    <border>
      <left style="thin">
        <color indexed="23"/>
      </left>
      <right style="thin">
        <color indexed="23"/>
      </right>
      <top style="thin">
        <color indexed="23"/>
      </top>
      <bottom style="thin">
        <color indexed="23"/>
      </bottom>
      <diagonal/>
    </border>
    <border>
      <left style="thin">
        <color indexed="59"/>
      </left>
      <right/>
      <top/>
      <bottom style="thin">
        <color theme="0"/>
      </bottom>
      <diagonal/>
    </border>
    <border>
      <left/>
      <right/>
      <top/>
      <bottom style="thin">
        <color rgb="FFFF99FF"/>
      </bottom>
      <diagonal/>
    </border>
    <border>
      <left/>
      <right/>
      <top/>
      <bottom style="double">
        <color theme="0"/>
      </bottom>
      <diagonal/>
    </border>
    <border>
      <left style="dotted">
        <color theme="0"/>
      </left>
      <right/>
      <top/>
      <bottom/>
      <diagonal/>
    </border>
    <border>
      <left style="thin">
        <color indexed="59"/>
      </left>
      <right/>
      <top style="thin">
        <color theme="0"/>
      </top>
      <bottom style="thin">
        <color indexed="59"/>
      </bottom>
      <diagonal/>
    </border>
    <border>
      <left/>
      <right/>
      <top style="thin">
        <color theme="0"/>
      </top>
      <bottom style="thin">
        <color indexed="59"/>
      </bottom>
      <diagonal/>
    </border>
    <border>
      <left/>
      <right/>
      <top style="medium">
        <color rgb="FFB51270"/>
      </top>
      <bottom style="medium">
        <color rgb="FFB51270"/>
      </bottom>
      <diagonal/>
    </border>
    <border>
      <left/>
      <right style="thin">
        <color indexed="64"/>
      </right>
      <top style="thin">
        <color auto="1"/>
      </top>
      <bottom style="double">
        <color rgb="FFB52670"/>
      </bottom>
      <diagonal/>
    </border>
    <border>
      <left style="thin">
        <color indexed="8"/>
      </left>
      <right style="thin">
        <color indexed="8"/>
      </right>
      <top style="thin">
        <color auto="1"/>
      </top>
      <bottom style="double">
        <color rgb="FFB52670"/>
      </bottom>
      <diagonal/>
    </border>
    <border>
      <left style="thin">
        <color indexed="8"/>
      </left>
      <right/>
      <top style="thin">
        <color auto="1"/>
      </top>
      <bottom style="double">
        <color rgb="FFB52670"/>
      </bottom>
      <diagonal/>
    </border>
    <border>
      <left style="thin">
        <color theme="0" tint="-0.24994659260841701"/>
      </left>
      <right style="thin">
        <color theme="0" tint="-0.24994659260841701"/>
      </right>
      <top style="thin">
        <color auto="1"/>
      </top>
      <bottom style="double">
        <color rgb="FFB52670"/>
      </bottom>
      <diagonal/>
    </border>
    <border>
      <left/>
      <right/>
      <top style="thin">
        <color auto="1"/>
      </top>
      <bottom style="double">
        <color rgb="FFB52670"/>
      </bottom>
      <diagonal/>
    </border>
    <border>
      <left style="thin">
        <color indexed="8"/>
      </left>
      <right style="medium">
        <color theme="0" tint="-0.14996795556505021"/>
      </right>
      <top style="medium">
        <color indexed="8"/>
      </top>
      <bottom style="thin">
        <color indexed="8"/>
      </bottom>
      <diagonal/>
    </border>
    <border>
      <left style="thin">
        <color indexed="8"/>
      </left>
      <right style="medium">
        <color theme="0" tint="-0.14996795556505021"/>
      </right>
      <top style="thin">
        <color indexed="8"/>
      </top>
      <bottom/>
      <diagonal/>
    </border>
    <border>
      <left style="thin">
        <color indexed="8"/>
      </left>
      <right style="medium">
        <color theme="0" tint="-0.14996795556505021"/>
      </right>
      <top/>
      <bottom/>
      <diagonal/>
    </border>
    <border>
      <left style="thin">
        <color indexed="8"/>
      </left>
      <right style="medium">
        <color theme="0" tint="-0.14996795556505021"/>
      </right>
      <top/>
      <bottom style="medium">
        <color theme="0" tint="-0.24994659260841701"/>
      </bottom>
      <diagonal/>
    </border>
    <border>
      <left style="thin">
        <color indexed="8"/>
      </left>
      <right style="medium">
        <color theme="0" tint="-0.14996795556505021"/>
      </right>
      <top style="medium">
        <color theme="0" tint="-0.24994659260841701"/>
      </top>
      <bottom style="thin">
        <color indexed="8"/>
      </bottom>
      <diagonal/>
    </border>
    <border>
      <left style="thin">
        <color indexed="8"/>
      </left>
      <right style="thin">
        <color indexed="8"/>
      </right>
      <top/>
      <bottom style="thin">
        <color theme="0"/>
      </bottom>
      <diagonal/>
    </border>
    <border>
      <left style="thin">
        <color indexed="8"/>
      </left>
      <right style="medium">
        <color theme="0" tint="-0.14996795556505021"/>
      </right>
      <top/>
      <bottom style="thin">
        <color indexed="23"/>
      </bottom>
      <diagonal/>
    </border>
    <border>
      <left style="thin">
        <color indexed="8"/>
      </left>
      <right style="medium">
        <color theme="0" tint="-0.14996795556505021"/>
      </right>
      <top style="thin">
        <color indexed="23"/>
      </top>
      <bottom/>
      <diagonal/>
    </border>
    <border>
      <left style="thin">
        <color indexed="8"/>
      </left>
      <right style="medium">
        <color theme="0" tint="-0.14996795556505021"/>
      </right>
      <top/>
      <bottom style="medium">
        <color indexed="64"/>
      </bottom>
      <diagonal/>
    </border>
    <border>
      <left style="thin">
        <color theme="0" tint="-0.24994659260841701"/>
      </left>
      <right style="medium">
        <color theme="0" tint="-0.24994659260841701"/>
      </right>
      <top style="medium">
        <color indexed="64"/>
      </top>
      <bottom/>
      <diagonal/>
    </border>
    <border>
      <left style="thin">
        <color theme="0" tint="-0.24994659260841701"/>
      </left>
      <right style="medium">
        <color theme="0" tint="-0.24994659260841701"/>
      </right>
      <top/>
      <bottom/>
      <diagonal/>
    </border>
    <border>
      <left style="thin">
        <color theme="0" tint="-0.24994659260841701"/>
      </left>
      <right style="medium">
        <color theme="0" tint="-0.24994659260841701"/>
      </right>
      <top/>
      <bottom style="thin">
        <color indexed="8"/>
      </bottom>
      <diagonal/>
    </border>
    <border>
      <left style="thin">
        <color theme="0" tint="-0.24994659260841701"/>
      </left>
      <right style="medium">
        <color theme="0" tint="-0.24994659260841701"/>
      </right>
      <top style="thin">
        <color indexed="64"/>
      </top>
      <bottom/>
      <diagonal/>
    </border>
    <border>
      <left style="thin">
        <color theme="0" tint="-0.24994659260841701"/>
      </left>
      <right style="medium">
        <color theme="0" tint="-0.24994659260841701"/>
      </right>
      <top/>
      <bottom style="thin">
        <color auto="1"/>
      </bottom>
      <diagonal/>
    </border>
    <border>
      <left style="thin">
        <color theme="0" tint="-0.24994659260841701"/>
      </left>
      <right style="medium">
        <color theme="0" tint="-0.24994659260841701"/>
      </right>
      <top style="thin">
        <color indexed="63"/>
      </top>
      <bottom/>
      <diagonal/>
    </border>
    <border>
      <left style="thin">
        <color theme="0" tint="-0.24994659260841701"/>
      </left>
      <right style="medium">
        <color theme="0" tint="-0.24994659260841701"/>
      </right>
      <top/>
      <bottom style="thin">
        <color theme="0" tint="-0.499984740745262"/>
      </bottom>
      <diagonal/>
    </border>
    <border>
      <left style="thin">
        <color theme="0" tint="-0.24994659260841701"/>
      </left>
      <right style="medium">
        <color theme="0" tint="-0.24994659260841701"/>
      </right>
      <top style="thin">
        <color theme="0" tint="-0.499984740745262"/>
      </top>
      <bottom/>
      <diagonal/>
    </border>
    <border>
      <left/>
      <right style="medium">
        <color theme="0" tint="-0.14996795556505021"/>
      </right>
      <top/>
      <bottom style="thin">
        <color indexed="64"/>
      </bottom>
      <diagonal/>
    </border>
    <border>
      <left style="thin">
        <color indexed="8"/>
      </left>
      <right style="thin">
        <color theme="0" tint="-0.14996795556505021"/>
      </right>
      <top style="thin">
        <color indexed="64"/>
      </top>
      <bottom/>
      <diagonal/>
    </border>
    <border>
      <left style="thin">
        <color indexed="8"/>
      </left>
      <right style="thin">
        <color theme="0" tint="-0.14996795556505021"/>
      </right>
      <top/>
      <bottom style="medium">
        <color indexed="8"/>
      </bottom>
      <diagonal/>
    </border>
    <border>
      <left style="thin">
        <color indexed="8"/>
      </left>
      <right style="medium">
        <color theme="0" tint="-0.14996795556505021"/>
      </right>
      <top style="medium">
        <color indexed="8"/>
      </top>
      <bottom/>
      <diagonal/>
    </border>
    <border>
      <left style="thin">
        <color indexed="8"/>
      </left>
      <right style="medium">
        <color theme="0" tint="-0.14996795556505021"/>
      </right>
      <top/>
      <bottom style="thin">
        <color indexed="64"/>
      </bottom>
      <diagonal/>
    </border>
    <border>
      <left style="thin">
        <color indexed="8"/>
      </left>
      <right style="medium">
        <color theme="0" tint="-0.14996795556505021"/>
      </right>
      <top style="thin">
        <color indexed="64"/>
      </top>
      <bottom style="thin">
        <color indexed="64"/>
      </bottom>
      <diagonal/>
    </border>
  </borders>
  <cellStyleXfs count="144">
    <xf numFmtId="37" fontId="0" fillId="0" borderId="0"/>
    <xf numFmtId="0" fontId="3"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8" borderId="0" applyNumberFormat="0" applyBorder="0" applyAlignment="0" applyProtection="0"/>
    <xf numFmtId="0" fontId="9" fillId="29" borderId="7" applyNumberFormat="0" applyAlignment="0" applyProtection="0"/>
    <xf numFmtId="0" fontId="10" fillId="30" borderId="8" applyNumberFormat="0" applyAlignment="0" applyProtection="0"/>
    <xf numFmtId="0" fontId="11" fillId="0" borderId="0" applyNumberFormat="0" applyFill="0" applyBorder="0" applyAlignment="0" applyProtection="0"/>
    <xf numFmtId="0" fontId="12" fillId="31" borderId="0" applyNumberFormat="0" applyBorder="0" applyAlignment="0" applyProtection="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32" borderId="7" applyNumberFormat="0" applyAlignment="0" applyProtection="0"/>
    <xf numFmtId="0" fontId="17" fillId="0" borderId="12" applyNumberFormat="0" applyFill="0" applyAlignment="0" applyProtection="0"/>
    <xf numFmtId="0" fontId="18" fillId="33" borderId="0" applyNumberFormat="0" applyBorder="0" applyAlignment="0" applyProtection="0"/>
    <xf numFmtId="0" fontId="3" fillId="0" borderId="0"/>
    <xf numFmtId="0" fontId="6" fillId="0" borderId="0"/>
    <xf numFmtId="0" fontId="6" fillId="34" borderId="13" applyNumberFormat="0" applyFont="0" applyAlignment="0" applyProtection="0"/>
    <xf numFmtId="0" fontId="19" fillId="29" borderId="14" applyNumberFormat="0" applyAlignment="0" applyProtection="0"/>
    <xf numFmtId="0" fontId="20" fillId="0" borderId="0" applyNumberFormat="0" applyFill="0" applyBorder="0" applyAlignment="0" applyProtection="0"/>
    <xf numFmtId="0" fontId="21" fillId="0" borderId="15" applyNumberFormat="0" applyFill="0" applyAlignment="0" applyProtection="0"/>
    <xf numFmtId="0" fontId="22" fillId="0" borderId="0" applyNumberFormat="0" applyFill="0" applyBorder="0" applyAlignment="0" applyProtection="0"/>
    <xf numFmtId="9" fontId="29" fillId="0" borderId="0" applyFont="0" applyFill="0" applyBorder="0" applyAlignment="0" applyProtection="0"/>
    <xf numFmtId="37" fontId="37" fillId="0" borderId="0" applyNumberFormat="0" applyFill="0" applyBorder="0" applyAlignment="0" applyProtection="0"/>
    <xf numFmtId="37" fontId="29" fillId="0" borderId="0"/>
    <xf numFmtId="9" fontId="3" fillId="0" borderId="0" applyFont="0" applyFill="0" applyBorder="0" applyAlignment="0" applyProtection="0"/>
    <xf numFmtId="0" fontId="49" fillId="0" borderId="0"/>
    <xf numFmtId="0" fontId="3" fillId="0" borderId="0"/>
    <xf numFmtId="0" fontId="54" fillId="0" borderId="0"/>
    <xf numFmtId="0" fontId="55" fillId="0" borderId="0" applyNumberFormat="0" applyFill="0" applyBorder="0" applyAlignment="0" applyProtection="0">
      <alignment vertical="top"/>
      <protection locked="0"/>
    </xf>
    <xf numFmtId="183" fontId="29" fillId="0" borderId="0"/>
    <xf numFmtId="0" fontId="68" fillId="0" borderId="66" applyNumberFormat="0" applyBorder="0" applyProtection="0">
      <alignment horizontal="center"/>
    </xf>
    <xf numFmtId="0" fontId="69" fillId="0" borderId="0" applyFill="0" applyBorder="0" applyProtection="0"/>
    <xf numFmtId="0" fontId="70" fillId="2" borderId="67">
      <alignment vertical="center"/>
    </xf>
    <xf numFmtId="0" fontId="68" fillId="43" borderId="67" applyNumberFormat="0" applyBorder="0" applyProtection="0">
      <alignment horizontal="center"/>
    </xf>
    <xf numFmtId="0" fontId="71" fillId="0" borderId="0" applyNumberFormat="0" applyFill="0" applyProtection="0"/>
    <xf numFmtId="0" fontId="69" fillId="0" borderId="0" applyNumberFormat="0"/>
    <xf numFmtId="0" fontId="68" fillId="0" borderId="0" applyNumberFormat="0" applyFill="0" applyBorder="0" applyProtection="0">
      <alignment horizontal="left"/>
    </xf>
    <xf numFmtId="0" fontId="84" fillId="0" borderId="0" applyNumberFormat="0" applyFill="0" applyBorder="0" applyAlignment="0" applyProtection="0"/>
    <xf numFmtId="183" fontId="29" fillId="0" borderId="0"/>
    <xf numFmtId="0" fontId="2" fillId="0" borderId="0"/>
    <xf numFmtId="0" fontId="2" fillId="0" borderId="0"/>
    <xf numFmtId="0" fontId="2" fillId="0" borderId="0"/>
    <xf numFmtId="0" fontId="2" fillId="0" borderId="0"/>
    <xf numFmtId="0" fontId="2" fillId="0" borderId="0"/>
    <xf numFmtId="0" fontId="88" fillId="0" borderId="0"/>
    <xf numFmtId="0" fontId="89" fillId="47" borderId="67">
      <alignment vertical="center"/>
    </xf>
    <xf numFmtId="0" fontId="92" fillId="2" borderId="67">
      <alignment vertical="center"/>
    </xf>
    <xf numFmtId="0" fontId="54" fillId="0" borderId="0"/>
    <xf numFmtId="0" fontId="54" fillId="0" borderId="0"/>
    <xf numFmtId="0" fontId="84" fillId="0" borderId="0" applyNumberFormat="0" applyFill="0" applyBorder="0" applyAlignment="0" applyProtection="0">
      <alignment vertical="top"/>
      <protection locked="0"/>
    </xf>
    <xf numFmtId="0" fontId="3" fillId="0" borderId="0"/>
    <xf numFmtId="0" fontId="54" fillId="0" borderId="0"/>
    <xf numFmtId="0" fontId="3" fillId="0" borderId="0"/>
    <xf numFmtId="0" fontId="99" fillId="0" borderId="0">
      <alignment vertical="center"/>
    </xf>
    <xf numFmtId="0" fontId="68" fillId="0" borderId="66" applyNumberFormat="0" applyBorder="0" applyProtection="0">
      <alignment horizontal="center"/>
    </xf>
    <xf numFmtId="0" fontId="42" fillId="49" borderId="67">
      <alignment vertical="center"/>
    </xf>
    <xf numFmtId="0" fontId="100" fillId="0" borderId="0" applyNumberFormat="0" applyFill="0" applyBorder="0" applyAlignment="0" applyProtection="0"/>
    <xf numFmtId="0" fontId="3" fillId="0" borderId="0"/>
    <xf numFmtId="0" fontId="1" fillId="0" borderId="0"/>
    <xf numFmtId="0" fontId="3" fillId="0" borderId="0"/>
    <xf numFmtId="0" fontId="3" fillId="0" borderId="0"/>
    <xf numFmtId="0" fontId="54" fillId="0" borderId="0"/>
    <xf numFmtId="193"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47" borderId="67">
      <alignment vertical="center"/>
    </xf>
    <xf numFmtId="0" fontId="102" fillId="47" borderId="67">
      <alignment vertical="center"/>
    </xf>
    <xf numFmtId="0" fontId="103" fillId="47" borderId="0">
      <alignment vertical="center"/>
    </xf>
    <xf numFmtId="0" fontId="68" fillId="0" borderId="262" applyBorder="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1">
    <xf numFmtId="37" fontId="0" fillId="0" borderId="0" xfId="0"/>
    <xf numFmtId="37" fontId="4" fillId="2" borderId="0" xfId="0" applyFont="1" applyFill="1"/>
    <xf numFmtId="165" fontId="4" fillId="2" borderId="0" xfId="0" applyNumberFormat="1" applyFont="1" applyFill="1"/>
    <xf numFmtId="165" fontId="5" fillId="2" borderId="0" xfId="0" applyNumberFormat="1" applyFont="1" applyFill="1"/>
    <xf numFmtId="37" fontId="5" fillId="2" borderId="0" xfId="0" applyFont="1" applyFill="1"/>
    <xf numFmtId="164" fontId="5" fillId="2" borderId="0" xfId="0" applyNumberFormat="1" applyFont="1" applyFill="1"/>
    <xf numFmtId="37" fontId="23" fillId="2" borderId="0" xfId="0" applyFont="1" applyFill="1" applyAlignment="1" applyProtection="1">
      <alignment horizontal="left"/>
    </xf>
    <xf numFmtId="37" fontId="24" fillId="2" borderId="0" xfId="0" applyFont="1" applyFill="1"/>
    <xf numFmtId="37" fontId="24" fillId="3" borderId="0" xfId="0" applyFont="1" applyFill="1"/>
    <xf numFmtId="1" fontId="26" fillId="2" borderId="0" xfId="0" applyNumberFormat="1" applyFont="1" applyFill="1" applyBorder="1" applyAlignment="1">
      <alignment horizontal="left"/>
    </xf>
    <xf numFmtId="37" fontId="27" fillId="2" borderId="0" xfId="0" applyFont="1" applyFill="1" applyBorder="1"/>
    <xf numFmtId="37" fontId="24" fillId="2" borderId="0" xfId="0" applyFont="1" applyFill="1" applyAlignment="1">
      <alignment horizontal="right"/>
    </xf>
    <xf numFmtId="37" fontId="28" fillId="35" borderId="4" xfId="0" applyFont="1" applyFill="1" applyBorder="1"/>
    <xf numFmtId="37" fontId="28" fillId="2" borderId="0" xfId="0" applyFont="1" applyFill="1"/>
    <xf numFmtId="169" fontId="28" fillId="2" borderId="0" xfId="0" applyNumberFormat="1" applyFont="1" applyFill="1"/>
    <xf numFmtId="2" fontId="28" fillId="35" borderId="0" xfId="0" applyNumberFormat="1" applyFont="1" applyFill="1" applyBorder="1" applyAlignment="1"/>
    <xf numFmtId="37" fontId="28" fillId="35" borderId="0" xfId="0" applyFont="1" applyFill="1"/>
    <xf numFmtId="37" fontId="26" fillId="2" borderId="0" xfId="0" applyFont="1" applyFill="1" applyBorder="1"/>
    <xf numFmtId="37" fontId="27" fillId="2" borderId="4" xfId="0" applyFont="1" applyFill="1" applyBorder="1"/>
    <xf numFmtId="37" fontId="27" fillId="2" borderId="5" xfId="0" applyFont="1" applyFill="1" applyBorder="1"/>
    <xf numFmtId="37" fontId="26" fillId="2" borderId="5" xfId="0" applyFont="1" applyFill="1" applyBorder="1"/>
    <xf numFmtId="167" fontId="24" fillId="2" borderId="0" xfId="0" applyNumberFormat="1" applyFont="1" applyFill="1"/>
    <xf numFmtId="37" fontId="28" fillId="2" borderId="0" xfId="0" applyFont="1" applyFill="1" applyAlignment="1">
      <alignment vertical="center"/>
    </xf>
    <xf numFmtId="0" fontId="24" fillId="2" borderId="0" xfId="0" applyNumberFormat="1" applyFont="1" applyFill="1" applyAlignment="1">
      <alignment horizontal="left" vertical="center"/>
    </xf>
    <xf numFmtId="170" fontId="4" fillId="2" borderId="0" xfId="45" applyNumberFormat="1" applyFont="1" applyFill="1"/>
    <xf numFmtId="37" fontId="24" fillId="35" borderId="0" xfId="0" applyFont="1" applyFill="1" applyAlignment="1">
      <alignment vertical="center" wrapText="1"/>
    </xf>
    <xf numFmtId="37" fontId="24" fillId="2" borderId="0" xfId="0" applyFont="1" applyFill="1" applyAlignment="1">
      <alignment vertical="center"/>
    </xf>
    <xf numFmtId="169" fontId="24" fillId="2" borderId="0" xfId="0" applyNumberFormat="1" applyFont="1" applyFill="1" applyAlignment="1">
      <alignment vertical="center"/>
    </xf>
    <xf numFmtId="2" fontId="24" fillId="35" borderId="0" xfId="0" applyNumberFormat="1" applyFont="1" applyFill="1" applyBorder="1" applyAlignment="1">
      <alignment vertical="center"/>
    </xf>
    <xf numFmtId="37" fontId="24" fillId="35" borderId="5" xfId="0" applyFont="1" applyFill="1" applyBorder="1" applyAlignment="1">
      <alignment vertical="center" wrapText="1"/>
    </xf>
    <xf numFmtId="2" fontId="24" fillId="35" borderId="0" xfId="0" applyNumberFormat="1" applyFont="1" applyFill="1" applyAlignment="1">
      <alignment vertical="center"/>
    </xf>
    <xf numFmtId="37" fontId="24" fillId="2" borderId="0" xfId="0" applyFont="1" applyFill="1" applyAlignment="1">
      <alignment vertical="center" wrapText="1"/>
    </xf>
    <xf numFmtId="2" fontId="24" fillId="35" borderId="0" xfId="0" applyNumberFormat="1" applyFont="1" applyFill="1" applyBorder="1" applyAlignment="1">
      <alignment horizontal="right" vertical="center"/>
    </xf>
    <xf numFmtId="2" fontId="24" fillId="2" borderId="0" xfId="0" applyNumberFormat="1" applyFont="1" applyFill="1" applyAlignment="1">
      <alignment vertical="center"/>
    </xf>
    <xf numFmtId="37" fontId="24" fillId="35" borderId="0" xfId="0" applyFont="1" applyFill="1" applyBorder="1" applyAlignment="1">
      <alignment vertical="center" wrapText="1"/>
    </xf>
    <xf numFmtId="37" fontId="26" fillId="2" borderId="0" xfId="0" applyFont="1" applyFill="1" applyBorder="1" applyAlignment="1">
      <alignment vertical="center"/>
    </xf>
    <xf numFmtId="37" fontId="26" fillId="35" borderId="0" xfId="0" applyFont="1" applyFill="1" applyAlignment="1">
      <alignment vertical="center" wrapText="1"/>
    </xf>
    <xf numFmtId="37" fontId="30" fillId="2" borderId="0" xfId="0" applyFont="1" applyFill="1" applyAlignment="1" applyProtection="1"/>
    <xf numFmtId="37" fontId="26" fillId="2" borderId="5" xfId="0" applyFont="1" applyFill="1" applyBorder="1" applyAlignment="1">
      <alignment horizontal="left" wrapText="1"/>
    </xf>
    <xf numFmtId="37" fontId="27" fillId="2" borderId="5" xfId="0" applyFont="1" applyFill="1" applyBorder="1" applyAlignment="1">
      <alignment horizontal="left" vertical="center"/>
    </xf>
    <xf numFmtId="171" fontId="4" fillId="2" borderId="0" xfId="0" applyNumberFormat="1" applyFont="1" applyFill="1"/>
    <xf numFmtId="169" fontId="24" fillId="2" borderId="0" xfId="0" applyNumberFormat="1" applyFont="1" applyFill="1" applyAlignment="1">
      <alignment horizontal="right" vertical="center"/>
    </xf>
    <xf numFmtId="37" fontId="32" fillId="2" borderId="0" xfId="0" applyFont="1" applyFill="1" applyBorder="1"/>
    <xf numFmtId="37" fontId="32" fillId="2" borderId="5" xfId="0" applyFont="1" applyFill="1" applyBorder="1"/>
    <xf numFmtId="37" fontId="34" fillId="2" borderId="5" xfId="0" applyFont="1" applyFill="1" applyBorder="1"/>
    <xf numFmtId="37" fontId="24" fillId="0" borderId="0" xfId="0" applyFont="1" applyFill="1" applyAlignment="1">
      <alignment vertical="center"/>
    </xf>
    <xf numFmtId="2" fontId="24" fillId="0" borderId="5" xfId="0" applyNumberFormat="1" applyFont="1" applyFill="1" applyBorder="1" applyAlignment="1">
      <alignment vertical="center" wrapText="1"/>
    </xf>
    <xf numFmtId="37" fontId="28" fillId="2" borderId="0" xfId="0" applyFont="1" applyFill="1" applyAlignment="1">
      <alignment vertical="center" wrapText="1"/>
    </xf>
    <xf numFmtId="169" fontId="28" fillId="2" borderId="0" xfId="0" applyNumberFormat="1" applyFont="1" applyFill="1" applyAlignment="1">
      <alignment vertical="center"/>
    </xf>
    <xf numFmtId="2" fontId="24" fillId="2" borderId="0" xfId="0" applyNumberFormat="1" applyFont="1" applyFill="1" applyAlignment="1">
      <alignment horizontal="right" vertical="center"/>
    </xf>
    <xf numFmtId="37" fontId="24" fillId="0" borderId="0" xfId="0" applyFont="1"/>
    <xf numFmtId="37" fontId="24" fillId="35" borderId="0" xfId="0" applyFont="1" applyFill="1" applyAlignment="1">
      <alignment wrapText="1"/>
    </xf>
    <xf numFmtId="169" fontId="24" fillId="35" borderId="0" xfId="0" applyNumberFormat="1" applyFont="1" applyFill="1" applyAlignment="1">
      <alignment vertical="center"/>
    </xf>
    <xf numFmtId="2" fontId="28" fillId="35" borderId="0" xfId="0" applyNumberFormat="1" applyFont="1" applyFill="1" applyBorder="1" applyAlignment="1">
      <alignment vertical="center"/>
    </xf>
    <xf numFmtId="2" fontId="24" fillId="35" borderId="0" xfId="0" applyNumberFormat="1" applyFont="1" applyFill="1" applyAlignment="1">
      <alignment horizontal="right" vertical="center"/>
    </xf>
    <xf numFmtId="169" fontId="28" fillId="35" borderId="0" xfId="0" applyNumberFormat="1" applyFont="1" applyFill="1" applyAlignment="1">
      <alignment vertical="center"/>
    </xf>
    <xf numFmtId="2" fontId="26" fillId="35" borderId="0" xfId="0" applyNumberFormat="1" applyFont="1" applyFill="1" applyBorder="1" applyAlignment="1">
      <alignment vertical="center"/>
    </xf>
    <xf numFmtId="37" fontId="25" fillId="35" borderId="0" xfId="0" applyFont="1" applyFill="1" applyBorder="1" applyAlignment="1">
      <alignment horizontal="center" vertical="center"/>
    </xf>
    <xf numFmtId="168" fontId="24" fillId="35" borderId="0" xfId="0" applyNumberFormat="1" applyFont="1" applyFill="1" applyBorder="1" applyAlignment="1">
      <alignment horizontal="center" vertical="center" wrapText="1"/>
    </xf>
    <xf numFmtId="168" fontId="25" fillId="35" borderId="0" xfId="0" applyNumberFormat="1" applyFont="1" applyFill="1" applyBorder="1" applyAlignment="1">
      <alignment horizontal="center" vertical="center" wrapText="1"/>
    </xf>
    <xf numFmtId="37" fontId="24" fillId="35" borderId="0" xfId="0" applyFont="1" applyFill="1"/>
    <xf numFmtId="37" fontId="36" fillId="2" borderId="0" xfId="0" applyFont="1" applyFill="1" applyAlignment="1" applyProtection="1">
      <alignment horizontal="left"/>
    </xf>
    <xf numFmtId="37" fontId="26" fillId="2" borderId="17" xfId="0" applyFont="1" applyFill="1" applyBorder="1"/>
    <xf numFmtId="169" fontId="26" fillId="2" borderId="17" xfId="0" applyNumberFormat="1" applyFont="1" applyFill="1" applyBorder="1"/>
    <xf numFmtId="37" fontId="25" fillId="37" borderId="3" xfId="0" applyFont="1" applyFill="1" applyBorder="1" applyAlignment="1">
      <alignment horizontal="center" vertical="center" wrapText="1"/>
    </xf>
    <xf numFmtId="37" fontId="36" fillId="2" borderId="0" xfId="0" applyFont="1" applyFill="1" applyAlignment="1" applyProtection="1"/>
    <xf numFmtId="37" fontId="25" fillId="37" borderId="2" xfId="0" applyFont="1" applyFill="1" applyBorder="1" applyAlignment="1">
      <alignment horizontal="center" vertical="center" wrapText="1"/>
    </xf>
    <xf numFmtId="37" fontId="26" fillId="0" borderId="17" xfId="0" applyFont="1" applyFill="1" applyBorder="1"/>
    <xf numFmtId="39" fontId="24" fillId="2" borderId="0" xfId="0" applyNumberFormat="1" applyFont="1" applyFill="1" applyAlignment="1">
      <alignment horizontal="right" vertical="center"/>
    </xf>
    <xf numFmtId="39" fontId="28" fillId="2" borderId="0" xfId="0" applyNumberFormat="1" applyFont="1" applyFill="1" applyAlignment="1">
      <alignment horizontal="right" vertical="center"/>
    </xf>
    <xf numFmtId="37" fontId="28" fillId="2" borderId="0" xfId="0" applyFont="1" applyFill="1" applyAlignment="1">
      <alignment horizontal="right" vertical="center"/>
    </xf>
    <xf numFmtId="37" fontId="24" fillId="2" borderId="0" xfId="0" applyFont="1" applyFill="1" applyAlignment="1">
      <alignment horizontal="right" vertical="center"/>
    </xf>
    <xf numFmtId="37" fontId="28" fillId="2" borderId="0" xfId="0" applyFont="1" applyFill="1" applyAlignment="1">
      <alignment horizontal="right"/>
    </xf>
    <xf numFmtId="172" fontId="28" fillId="2" borderId="0" xfId="0" applyNumberFormat="1" applyFont="1" applyFill="1" applyAlignment="1">
      <alignment vertical="center"/>
    </xf>
    <xf numFmtId="37" fontId="24" fillId="2" borderId="0" xfId="0" applyFont="1" applyFill="1" applyAlignment="1">
      <alignment horizontal="center"/>
    </xf>
    <xf numFmtId="172" fontId="28" fillId="2" borderId="0" xfId="0" applyNumberFormat="1" applyFont="1" applyFill="1" applyAlignment="1">
      <alignment horizontal="center" vertical="top"/>
    </xf>
    <xf numFmtId="37" fontId="28" fillId="2" borderId="0" xfId="0" applyFont="1" applyFill="1" applyAlignment="1">
      <alignment horizontal="center"/>
    </xf>
    <xf numFmtId="172" fontId="28" fillId="2" borderId="0" xfId="0" applyNumberFormat="1" applyFont="1" applyFill="1" applyAlignment="1">
      <alignment horizontal="center" vertical="center"/>
    </xf>
    <xf numFmtId="37" fontId="24" fillId="2" borderId="0" xfId="0" applyFont="1" applyFill="1" applyAlignment="1">
      <alignment horizontal="center" vertical="center"/>
    </xf>
    <xf numFmtId="173" fontId="24" fillId="2" borderId="0" xfId="0" applyNumberFormat="1" applyFont="1" applyFill="1" applyAlignment="1">
      <alignment horizontal="center"/>
    </xf>
    <xf numFmtId="37" fontId="24" fillId="35" borderId="0" xfId="0" applyFont="1" applyFill="1" applyAlignment="1">
      <alignment horizontal="right"/>
    </xf>
    <xf numFmtId="0" fontId="36" fillId="2" borderId="0" xfId="38" applyFont="1" applyFill="1" applyAlignment="1"/>
    <xf numFmtId="0" fontId="24" fillId="2" borderId="0" xfId="38" applyFont="1" applyFill="1"/>
    <xf numFmtId="0" fontId="26" fillId="2" borderId="0" xfId="38" applyFont="1" applyFill="1" applyBorder="1" applyAlignment="1">
      <alignment horizontal="left"/>
    </xf>
    <xf numFmtId="0" fontId="26" fillId="2" borderId="0" xfId="38" applyFont="1" applyFill="1" applyBorder="1" applyAlignment="1">
      <alignment horizontal="center"/>
    </xf>
    <xf numFmtId="0" fontId="26" fillId="2" borderId="0" xfId="38" applyFont="1" applyFill="1" applyBorder="1"/>
    <xf numFmtId="0" fontId="25" fillId="37" borderId="16" xfId="38" applyFont="1" applyFill="1" applyBorder="1" applyAlignment="1">
      <alignment horizontal="center" vertical="center"/>
    </xf>
    <xf numFmtId="0" fontId="26" fillId="2" borderId="0" xfId="38" applyFont="1" applyFill="1" applyBorder="1" applyAlignment="1">
      <alignment horizontal="center" vertical="center"/>
    </xf>
    <xf numFmtId="0" fontId="27" fillId="2" borderId="0" xfId="38" applyFont="1" applyFill="1"/>
    <xf numFmtId="3" fontId="26" fillId="2" borderId="0" xfId="38" applyNumberFormat="1" applyFont="1" applyFill="1"/>
    <xf numFmtId="174" fontId="28" fillId="0" borderId="0" xfId="38" applyNumberFormat="1" applyFont="1" applyFill="1" applyAlignment="1">
      <alignment horizontal="right"/>
    </xf>
    <xf numFmtId="175" fontId="28" fillId="2" borderId="0" xfId="38" applyNumberFormat="1" applyFont="1" applyFill="1"/>
    <xf numFmtId="0" fontId="28" fillId="2" borderId="0" xfId="38" applyFont="1" applyFill="1"/>
    <xf numFmtId="0" fontId="26" fillId="2" borderId="0" xfId="38" applyFont="1" applyFill="1" applyAlignment="1">
      <alignment horizontal="center"/>
    </xf>
    <xf numFmtId="175" fontId="24" fillId="2" borderId="0" xfId="38" applyNumberFormat="1" applyFont="1" applyFill="1"/>
    <xf numFmtId="0" fontId="26" fillId="2" borderId="0" xfId="38" quotePrefix="1" applyFont="1" applyFill="1" applyAlignment="1">
      <alignment horizontal="center"/>
    </xf>
    <xf numFmtId="0" fontId="26" fillId="2" borderId="17" xfId="38" applyFont="1" applyFill="1" applyBorder="1" applyAlignment="1">
      <alignment horizontal="center"/>
    </xf>
    <xf numFmtId="0" fontId="27" fillId="2" borderId="0" xfId="38" applyFont="1" applyFill="1" applyAlignment="1"/>
    <xf numFmtId="0" fontId="26" fillId="2" borderId="0" xfId="38" applyFont="1" applyFill="1"/>
    <xf numFmtId="174" fontId="24" fillId="2" borderId="0" xfId="38" applyNumberFormat="1" applyFont="1" applyFill="1"/>
    <xf numFmtId="0" fontId="38" fillId="2" borderId="0" xfId="38" applyFont="1" applyFill="1" applyAlignment="1">
      <alignment horizontal="right"/>
    </xf>
    <xf numFmtId="0" fontId="36" fillId="2" borderId="0" xfId="38" applyFont="1" applyFill="1" applyAlignment="1">
      <alignment horizontal="left"/>
    </xf>
    <xf numFmtId="0" fontId="25" fillId="37" borderId="22" xfId="38" applyFont="1" applyFill="1" applyBorder="1" applyAlignment="1">
      <alignment horizontal="center" vertical="center"/>
    </xf>
    <xf numFmtId="0" fontId="25" fillId="37" borderId="23" xfId="38" applyFont="1" applyFill="1" applyBorder="1"/>
    <xf numFmtId="0" fontId="25" fillId="37" borderId="23" xfId="38" applyFont="1" applyFill="1" applyBorder="1" applyAlignment="1">
      <alignment horizontal="center" vertical="center"/>
    </xf>
    <xf numFmtId="0" fontId="25" fillId="37" borderId="29" xfId="38" applyFont="1" applyFill="1" applyBorder="1" applyAlignment="1">
      <alignment horizontal="center" vertical="center"/>
    </xf>
    <xf numFmtId="174" fontId="28" fillId="35" borderId="0" xfId="38" applyNumberFormat="1" applyFont="1" applyFill="1" applyAlignment="1">
      <alignment horizontal="right"/>
    </xf>
    <xf numFmtId="174" fontId="26" fillId="35" borderId="0" xfId="38" applyNumberFormat="1" applyFont="1" applyFill="1" applyAlignment="1">
      <alignment horizontal="right"/>
    </xf>
    <xf numFmtId="0" fontId="26" fillId="2" borderId="0" xfId="38" applyFont="1" applyFill="1" applyAlignment="1">
      <alignment horizontal="left"/>
    </xf>
    <xf numFmtId="174" fontId="24" fillId="35" borderId="0" xfId="38" applyNumberFormat="1" applyFont="1" applyFill="1" applyAlignment="1">
      <alignment horizontal="right"/>
    </xf>
    <xf numFmtId="174" fontId="24" fillId="35" borderId="0" xfId="38" quotePrefix="1" applyNumberFormat="1" applyFont="1" applyFill="1" applyAlignment="1">
      <alignment horizontal="right"/>
    </xf>
    <xf numFmtId="0" fontId="24" fillId="35" borderId="0" xfId="38" applyFont="1" applyFill="1"/>
    <xf numFmtId="0" fontId="27" fillId="2" borderId="0" xfId="38" applyFont="1" applyFill="1" applyAlignment="1">
      <alignment horizontal="left"/>
    </xf>
    <xf numFmtId="174" fontId="28" fillId="35" borderId="0" xfId="38" quotePrefix="1" applyNumberFormat="1" applyFont="1" applyFill="1" applyAlignment="1">
      <alignment horizontal="right"/>
    </xf>
    <xf numFmtId="0" fontId="26" fillId="2" borderId="17" xfId="38" applyFont="1" applyFill="1" applyBorder="1"/>
    <xf numFmtId="0" fontId="3" fillId="35" borderId="0" xfId="38" applyFill="1"/>
    <xf numFmtId="0" fontId="3" fillId="0" borderId="0" xfId="38"/>
    <xf numFmtId="0" fontId="24" fillId="35" borderId="0" xfId="38" applyFont="1" applyFill="1" applyAlignment="1"/>
    <xf numFmtId="0" fontId="3" fillId="35" borderId="0" xfId="38" applyFill="1" applyAlignment="1"/>
    <xf numFmtId="0" fontId="3" fillId="0" borderId="0" xfId="38" applyAlignment="1"/>
    <xf numFmtId="0" fontId="27" fillId="35" borderId="0" xfId="38" applyFont="1" applyFill="1" applyAlignment="1">
      <alignment vertical="center"/>
    </xf>
    <xf numFmtId="174" fontId="28" fillId="35" borderId="0" xfId="38" applyNumberFormat="1" applyFont="1" applyFill="1" applyAlignment="1">
      <alignment horizontal="right" vertical="center"/>
    </xf>
    <xf numFmtId="0" fontId="26" fillId="35" borderId="0" xfId="38" applyFont="1" applyFill="1" applyAlignment="1">
      <alignment horizontal="center" vertical="center"/>
    </xf>
    <xf numFmtId="174" fontId="24" fillId="35" borderId="0" xfId="38" applyNumberFormat="1" applyFont="1" applyFill="1" applyAlignment="1">
      <alignment horizontal="right" vertical="center"/>
    </xf>
    <xf numFmtId="0" fontId="26" fillId="35" borderId="0" xfId="38" quotePrefix="1" applyFont="1" applyFill="1" applyAlignment="1">
      <alignment horizontal="center"/>
    </xf>
    <xf numFmtId="0" fontId="26" fillId="35" borderId="0" xfId="38" applyFont="1" applyFill="1" applyAlignment="1">
      <alignment horizontal="center"/>
    </xf>
    <xf numFmtId="0" fontId="27" fillId="35" borderId="0" xfId="38" applyFont="1" applyFill="1" applyAlignment="1"/>
    <xf numFmtId="0" fontId="26" fillId="35" borderId="0" xfId="38" quotePrefix="1" applyFont="1" applyFill="1" applyAlignment="1">
      <alignment horizontal="center" vertical="center"/>
    </xf>
    <xf numFmtId="174" fontId="24" fillId="35" borderId="0" xfId="38" quotePrefix="1" applyNumberFormat="1" applyFont="1" applyFill="1" applyAlignment="1">
      <alignment horizontal="right" vertical="center"/>
    </xf>
    <xf numFmtId="0" fontId="26" fillId="35" borderId="17" xfId="38" applyFont="1" applyFill="1" applyBorder="1" applyAlignment="1">
      <alignment horizontal="center"/>
    </xf>
    <xf numFmtId="0" fontId="26" fillId="35" borderId="17" xfId="38" applyFont="1" applyFill="1" applyBorder="1"/>
    <xf numFmtId="174" fontId="24" fillId="35" borderId="17" xfId="38" applyNumberFormat="1" applyFont="1" applyFill="1" applyBorder="1" applyAlignment="1">
      <alignment horizontal="right"/>
    </xf>
    <xf numFmtId="0" fontId="26" fillId="35" borderId="0" xfId="38" applyFont="1" applyFill="1"/>
    <xf numFmtId="0" fontId="25" fillId="35" borderId="0" xfId="38" applyFont="1" applyFill="1" applyBorder="1" applyAlignment="1">
      <alignment horizontal="center" vertical="center" wrapText="1"/>
    </xf>
    <xf numFmtId="0" fontId="25" fillId="35" borderId="0" xfId="38" applyFont="1" applyFill="1" applyBorder="1" applyAlignment="1">
      <alignment horizontal="center" vertical="center"/>
    </xf>
    <xf numFmtId="0" fontId="27" fillId="35" borderId="0" xfId="38" applyFont="1" applyFill="1"/>
    <xf numFmtId="0" fontId="26" fillId="35" borderId="0" xfId="38" applyFont="1" applyFill="1" applyAlignment="1">
      <alignment horizontal="left"/>
    </xf>
    <xf numFmtId="0" fontId="27" fillId="35" borderId="0" xfId="38" applyFont="1" applyFill="1" applyAlignment="1">
      <alignment horizontal="left"/>
    </xf>
    <xf numFmtId="174" fontId="27" fillId="35" borderId="0" xfId="38" applyNumberFormat="1" applyFont="1" applyFill="1" applyAlignment="1">
      <alignment horizontal="right"/>
    </xf>
    <xf numFmtId="0" fontId="28" fillId="35" borderId="0" xfId="38" applyFont="1" applyFill="1" applyAlignment="1">
      <alignment horizontal="right"/>
    </xf>
    <xf numFmtId="1" fontId="28" fillId="35" borderId="0" xfId="38" applyNumberFormat="1" applyFont="1" applyFill="1" applyAlignment="1">
      <alignment horizontal="right"/>
    </xf>
    <xf numFmtId="174" fontId="28" fillId="35" borderId="0" xfId="38" applyNumberFormat="1" applyFont="1" applyFill="1"/>
    <xf numFmtId="174" fontId="24" fillId="35" borderId="0" xfId="38" applyNumberFormat="1" applyFont="1" applyFill="1"/>
    <xf numFmtId="3" fontId="24" fillId="35" borderId="0" xfId="38" applyNumberFormat="1" applyFont="1" applyFill="1" applyAlignment="1">
      <alignment horizontal="right"/>
    </xf>
    <xf numFmtId="3" fontId="28" fillId="35" borderId="0" xfId="38" applyNumberFormat="1" applyFont="1" applyFill="1" applyAlignment="1">
      <alignment horizontal="right"/>
    </xf>
    <xf numFmtId="176" fontId="26" fillId="35" borderId="17" xfId="38" applyNumberFormat="1" applyFont="1" applyFill="1" applyBorder="1"/>
    <xf numFmtId="0" fontId="26" fillId="35" borderId="0" xfId="38" applyFont="1" applyFill="1" applyBorder="1" applyAlignment="1">
      <alignment horizontal="center" vertical="center"/>
    </xf>
    <xf numFmtId="177" fontId="26" fillId="35" borderId="0" xfId="38" applyNumberFormat="1" applyFont="1" applyFill="1" applyAlignment="1">
      <alignment horizontal="right"/>
    </xf>
    <xf numFmtId="174" fontId="39" fillId="35" borderId="0" xfId="38" applyNumberFormat="1" applyFont="1" applyFill="1" applyAlignment="1">
      <alignment horizontal="right"/>
    </xf>
    <xf numFmtId="174" fontId="40" fillId="35" borderId="0" xfId="38" applyNumberFormat="1" applyFont="1" applyFill="1" applyAlignment="1">
      <alignment horizontal="right"/>
    </xf>
    <xf numFmtId="0" fontId="30" fillId="2" borderId="0" xfId="38" applyFont="1" applyFill="1" applyAlignment="1"/>
    <xf numFmtId="0" fontId="26" fillId="2" borderId="0" xfId="38" applyFont="1" applyFill="1" applyBorder="1" applyAlignment="1">
      <alignment horizontal="left" vertical="center"/>
    </xf>
    <xf numFmtId="0" fontId="26" fillId="2" borderId="0" xfId="38" applyFont="1" applyFill="1" applyBorder="1" applyAlignment="1">
      <alignment horizontal="right"/>
    </xf>
    <xf numFmtId="178" fontId="26" fillId="2" borderId="0" xfId="38" applyNumberFormat="1" applyFont="1" applyFill="1" applyAlignment="1">
      <alignment horizontal="right"/>
    </xf>
    <xf numFmtId="178" fontId="27" fillId="2" borderId="0" xfId="38" applyNumberFormat="1" applyFont="1" applyFill="1"/>
    <xf numFmtId="178" fontId="26" fillId="2" borderId="0" xfId="38" applyNumberFormat="1" applyFont="1" applyFill="1"/>
    <xf numFmtId="178" fontId="27" fillId="2" borderId="0" xfId="38" applyNumberFormat="1" applyFont="1" applyFill="1" applyAlignment="1">
      <alignment horizontal="right"/>
    </xf>
    <xf numFmtId="1" fontId="26" fillId="35" borderId="0" xfId="38" applyNumberFormat="1" applyFont="1" applyFill="1" applyAlignment="1">
      <alignment horizontal="right"/>
    </xf>
    <xf numFmtId="178" fontId="26" fillId="35" borderId="0" xfId="38" applyNumberFormat="1" applyFont="1" applyFill="1" applyAlignment="1">
      <alignment horizontal="right"/>
    </xf>
    <xf numFmtId="178" fontId="27" fillId="35" borderId="0" xfId="38" applyNumberFormat="1" applyFont="1" applyFill="1"/>
    <xf numFmtId="178" fontId="26" fillId="35" borderId="0" xfId="38" applyNumberFormat="1" applyFont="1" applyFill="1"/>
    <xf numFmtId="178" fontId="27" fillId="35" borderId="0" xfId="38" applyNumberFormat="1" applyFont="1" applyFill="1" applyAlignment="1">
      <alignment horizontal="right"/>
    </xf>
    <xf numFmtId="0" fontId="27" fillId="35" borderId="17" xfId="38" applyFont="1" applyFill="1" applyBorder="1"/>
    <xf numFmtId="177" fontId="27" fillId="2" borderId="0" xfId="38" applyNumberFormat="1" applyFont="1" applyFill="1" applyAlignment="1">
      <alignment horizontal="right"/>
    </xf>
    <xf numFmtId="0" fontId="27" fillId="2" borderId="0" xfId="38" applyFont="1" applyFill="1" applyAlignment="1">
      <alignment horizontal="left"/>
    </xf>
    <xf numFmtId="177" fontId="26" fillId="2" borderId="0" xfId="38" applyNumberFormat="1" applyFont="1" applyFill="1" applyAlignment="1">
      <alignment horizontal="right"/>
    </xf>
    <xf numFmtId="174" fontId="27" fillId="2" borderId="0" xfId="38" applyNumberFormat="1" applyFont="1" applyFill="1" applyAlignment="1">
      <alignment horizontal="left"/>
    </xf>
    <xf numFmtId="174" fontId="27" fillId="2" borderId="0" xfId="38" applyNumberFormat="1" applyFont="1" applyFill="1"/>
    <xf numFmtId="174" fontId="26" fillId="2" borderId="0" xfId="38" applyNumberFormat="1" applyFont="1" applyFill="1" applyAlignment="1">
      <alignment horizontal="left"/>
    </xf>
    <xf numFmtId="174" fontId="26" fillId="2" borderId="0" xfId="38" applyNumberFormat="1" applyFont="1" applyFill="1" applyBorder="1"/>
    <xf numFmtId="174" fontId="27" fillId="2" borderId="0" xfId="38" applyNumberFormat="1" applyFont="1" applyFill="1" applyAlignment="1">
      <alignment horizontal="right"/>
    </xf>
    <xf numFmtId="174" fontId="26" fillId="2" borderId="0" xfId="38" applyNumberFormat="1" applyFont="1" applyFill="1" applyAlignment="1">
      <alignment horizontal="right"/>
    </xf>
    <xf numFmtId="0" fontId="26" fillId="2" borderId="30" xfId="38" applyFont="1" applyFill="1" applyBorder="1"/>
    <xf numFmtId="176" fontId="26" fillId="2" borderId="30" xfId="38" applyNumberFormat="1" applyFont="1" applyFill="1" applyBorder="1"/>
    <xf numFmtId="0" fontId="24" fillId="2" borderId="0" xfId="38" applyFont="1" applyFill="1" applyBorder="1"/>
    <xf numFmtId="0" fontId="27" fillId="2" borderId="0" xfId="38" applyFont="1" applyFill="1" applyAlignment="1">
      <alignment vertical="center"/>
    </xf>
    <xf numFmtId="3" fontId="24" fillId="2" borderId="0" xfId="38" applyNumberFormat="1" applyFont="1" applyFill="1"/>
    <xf numFmtId="3" fontId="24" fillId="35" borderId="0" xfId="38" applyNumberFormat="1" applyFont="1" applyFill="1" applyBorder="1" applyAlignment="1">
      <alignment horizontal="right" vertical="center"/>
    </xf>
    <xf numFmtId="174" fontId="24" fillId="0" borderId="0" xfId="38" applyNumberFormat="1" applyFont="1" applyAlignment="1">
      <alignment horizontal="right"/>
    </xf>
    <xf numFmtId="3" fontId="28" fillId="2" borderId="0" xfId="38" applyNumberFormat="1" applyFont="1" applyFill="1"/>
    <xf numFmtId="0" fontId="27" fillId="2" borderId="17" xfId="38" applyFont="1" applyFill="1" applyBorder="1"/>
    <xf numFmtId="0" fontId="27" fillId="2" borderId="0" xfId="38" applyFont="1" applyFill="1" applyBorder="1"/>
    <xf numFmtId="3" fontId="24" fillId="35" borderId="0" xfId="38" applyNumberFormat="1" applyFont="1" applyFill="1"/>
    <xf numFmtId="174" fontId="41" fillId="35" borderId="0" xfId="38" applyNumberFormat="1" applyFont="1" applyFill="1" applyAlignment="1">
      <alignment horizontal="right"/>
    </xf>
    <xf numFmtId="0" fontId="26" fillId="2" borderId="0" xfId="38" applyFont="1" applyFill="1" applyAlignment="1">
      <alignment horizontal="right"/>
    </xf>
    <xf numFmtId="178" fontId="26" fillId="0" borderId="0" xfId="38" applyNumberFormat="1" applyFont="1" applyAlignment="1">
      <alignment horizontal="right"/>
    </xf>
    <xf numFmtId="176" fontId="28" fillId="2" borderId="0" xfId="38" applyNumberFormat="1" applyFont="1" applyFill="1"/>
    <xf numFmtId="176" fontId="24" fillId="2" borderId="0" xfId="38" applyNumberFormat="1" applyFont="1" applyFill="1"/>
    <xf numFmtId="174" fontId="28" fillId="2" borderId="0" xfId="38" applyNumberFormat="1" applyFont="1" applyFill="1" applyAlignment="1">
      <alignment horizontal="right"/>
    </xf>
    <xf numFmtId="0" fontId="27" fillId="2" borderId="31" xfId="38" applyFont="1" applyFill="1" applyBorder="1" applyAlignment="1"/>
    <xf numFmtId="0" fontId="24" fillId="2" borderId="30" xfId="38" applyFont="1" applyFill="1" applyBorder="1"/>
    <xf numFmtId="0" fontId="27" fillId="2" borderId="30" xfId="38" applyFont="1" applyFill="1" applyBorder="1"/>
    <xf numFmtId="177" fontId="27" fillId="2" borderId="30" xfId="38" applyNumberFormat="1" applyFont="1" applyFill="1" applyBorder="1" applyAlignment="1">
      <alignment horizontal="right"/>
    </xf>
    <xf numFmtId="0" fontId="27" fillId="2" borderId="0" xfId="38" applyFont="1" applyFill="1" applyAlignment="1">
      <alignment horizontal="right"/>
    </xf>
    <xf numFmtId="1" fontId="24" fillId="35" borderId="0" xfId="38" applyNumberFormat="1" applyFont="1" applyFill="1" applyAlignment="1">
      <alignment horizontal="right"/>
    </xf>
    <xf numFmtId="179" fontId="28" fillId="2" borderId="0" xfId="38" applyNumberFormat="1" applyFont="1" applyFill="1" applyAlignment="1">
      <alignment horizontal="right"/>
    </xf>
    <xf numFmtId="0" fontId="27" fillId="0" borderId="0" xfId="38" applyFont="1" applyFill="1" applyAlignment="1">
      <alignment horizontal="right"/>
    </xf>
    <xf numFmtId="0" fontId="26" fillId="0" borderId="0" xfId="38" applyFont="1" applyFill="1" applyAlignment="1">
      <alignment horizontal="right"/>
    </xf>
    <xf numFmtId="0" fontId="28" fillId="2" borderId="0" xfId="38" applyFont="1" applyFill="1" applyAlignment="1">
      <alignment horizontal="right"/>
    </xf>
    <xf numFmtId="176" fontId="26" fillId="2" borderId="17" xfId="38" applyNumberFormat="1" applyFont="1" applyFill="1" applyBorder="1"/>
    <xf numFmtId="3" fontId="24" fillId="0" borderId="0" xfId="38" applyNumberFormat="1" applyFont="1"/>
    <xf numFmtId="174" fontId="28" fillId="2" borderId="0" xfId="38" applyNumberFormat="1" applyFont="1" applyFill="1"/>
    <xf numFmtId="3" fontId="28" fillId="35" borderId="0" xfId="38" applyNumberFormat="1" applyFont="1" applyFill="1"/>
    <xf numFmtId="0" fontId="27" fillId="2" borderId="0" xfId="38" applyFont="1" applyFill="1" applyBorder="1" applyAlignment="1">
      <alignment horizontal="right" vertical="center"/>
    </xf>
    <xf numFmtId="0" fontId="26" fillId="2" borderId="0" xfId="38" applyFont="1" applyFill="1" applyBorder="1" applyAlignment="1">
      <alignment horizontal="right" vertical="center"/>
    </xf>
    <xf numFmtId="174" fontId="26" fillId="2" borderId="0" xfId="38" applyNumberFormat="1" applyFont="1" applyFill="1" applyBorder="1" applyAlignment="1">
      <alignment horizontal="right" vertical="center"/>
    </xf>
    <xf numFmtId="179" fontId="24" fillId="2" borderId="0" xfId="38" applyNumberFormat="1" applyFont="1" applyFill="1" applyAlignment="1">
      <alignment horizontal="right"/>
    </xf>
    <xf numFmtId="179" fontId="24" fillId="0" borderId="0" xfId="38" applyNumberFormat="1" applyFont="1" applyFill="1" applyAlignment="1">
      <alignment horizontal="right"/>
    </xf>
    <xf numFmtId="0" fontId="26" fillId="2" borderId="17" xfId="38" applyFont="1" applyFill="1" applyBorder="1" applyAlignment="1">
      <alignment horizontal="right"/>
    </xf>
    <xf numFmtId="0" fontId="26" fillId="2" borderId="0" xfId="38" applyFont="1" applyFill="1" applyBorder="1" applyAlignment="1">
      <alignment horizontal="left" wrapText="1"/>
    </xf>
    <xf numFmtId="0" fontId="25" fillId="37" borderId="26" xfId="38" applyFont="1" applyFill="1" applyBorder="1" applyAlignment="1">
      <alignment horizontal="center" vertical="center"/>
    </xf>
    <xf numFmtId="0" fontId="24" fillId="2" borderId="0" xfId="38" applyNumberFormat="1" applyFont="1" applyFill="1"/>
    <xf numFmtId="37" fontId="36" fillId="2" borderId="0" xfId="47" applyFont="1" applyFill="1" applyAlignment="1" applyProtection="1"/>
    <xf numFmtId="37" fontId="30" fillId="2" borderId="0" xfId="47" applyFont="1" applyFill="1" applyAlignment="1" applyProtection="1"/>
    <xf numFmtId="37" fontId="24" fillId="2" borderId="0" xfId="47" applyFont="1" applyFill="1"/>
    <xf numFmtId="37" fontId="27" fillId="2" borderId="0" xfId="47" applyFont="1" applyFill="1" applyBorder="1"/>
    <xf numFmtId="37" fontId="26" fillId="2" borderId="0" xfId="47" quotePrefix="1" applyFont="1" applyFill="1" applyBorder="1" applyAlignment="1">
      <alignment horizontal="right"/>
    </xf>
    <xf numFmtId="0" fontId="26" fillId="2" borderId="0" xfId="47" applyNumberFormat="1" applyFont="1" applyFill="1" applyBorder="1"/>
    <xf numFmtId="0" fontId="26" fillId="2" borderId="0" xfId="47" applyNumberFormat="1" applyFont="1" applyFill="1" applyBorder="1" applyAlignment="1">
      <alignment horizontal="right"/>
    </xf>
    <xf numFmtId="37" fontId="26" fillId="2" borderId="0" xfId="47" applyFont="1" applyFill="1" applyBorder="1"/>
    <xf numFmtId="37" fontId="27" fillId="38" borderId="0" xfId="47" applyFont="1" applyFill="1" applyAlignment="1" applyProtection="1">
      <alignment horizontal="left"/>
    </xf>
    <xf numFmtId="176" fontId="28" fillId="35" borderId="0" xfId="38" applyNumberFormat="1" applyFont="1" applyFill="1"/>
    <xf numFmtId="37" fontId="26" fillId="2" borderId="0" xfId="47" applyFont="1" applyFill="1"/>
    <xf numFmtId="176" fontId="24" fillId="35" borderId="0" xfId="38" applyNumberFormat="1" applyFont="1" applyFill="1"/>
    <xf numFmtId="37" fontId="27" fillId="0" borderId="0" xfId="47" applyFont="1"/>
    <xf numFmtId="176" fontId="28" fillId="35" borderId="0" xfId="38" applyNumberFormat="1" applyFont="1" applyFill="1" applyAlignment="1">
      <alignment vertical="center"/>
    </xf>
    <xf numFmtId="2" fontId="24" fillId="2" borderId="0" xfId="47" applyNumberFormat="1" applyFont="1" applyFill="1"/>
    <xf numFmtId="170" fontId="24" fillId="2" borderId="0" xfId="48" applyNumberFormat="1" applyFont="1" applyFill="1"/>
    <xf numFmtId="37" fontId="26" fillId="2" borderId="0" xfId="47" quotePrefix="1" applyFont="1" applyFill="1" applyAlignment="1" applyProtection="1">
      <alignment horizontal="left"/>
    </xf>
    <xf numFmtId="37" fontId="26" fillId="2" borderId="0" xfId="47" applyFont="1" applyFill="1" applyAlignment="1" applyProtection="1">
      <alignment horizontal="left"/>
    </xf>
    <xf numFmtId="176" fontId="24" fillId="35" borderId="0" xfId="38" applyNumberFormat="1" applyFont="1" applyFill="1" applyAlignment="1">
      <alignment vertical="center"/>
    </xf>
    <xf numFmtId="37" fontId="27" fillId="2" borderId="0" xfId="47" applyFont="1" applyFill="1" applyAlignment="1" applyProtection="1">
      <alignment horizontal="left"/>
    </xf>
    <xf numFmtId="37" fontId="26" fillId="2" borderId="0" xfId="47" applyFont="1" applyFill="1" applyAlignment="1" applyProtection="1">
      <alignment horizontal="left" wrapText="1"/>
    </xf>
    <xf numFmtId="37" fontId="26" fillId="2" borderId="17" xfId="47" applyFont="1" applyFill="1" applyBorder="1"/>
    <xf numFmtId="37" fontId="26" fillId="39" borderId="17" xfId="47" applyFont="1" applyFill="1" applyBorder="1"/>
    <xf numFmtId="37" fontId="26" fillId="2" borderId="17" xfId="47" applyFont="1" applyFill="1" applyBorder="1" applyAlignment="1"/>
    <xf numFmtId="3" fontId="26" fillId="2" borderId="17" xfId="47" applyNumberFormat="1" applyFont="1" applyFill="1" applyBorder="1"/>
    <xf numFmtId="37" fontId="27" fillId="2" borderId="0" xfId="47" applyFont="1" applyFill="1"/>
    <xf numFmtId="0" fontId="27" fillId="0" borderId="0" xfId="47" applyNumberFormat="1" applyFont="1" applyFill="1"/>
    <xf numFmtId="181" fontId="26" fillId="0" borderId="0" xfId="47" applyNumberFormat="1" applyFont="1" applyFill="1"/>
    <xf numFmtId="181" fontId="26" fillId="35" borderId="0" xfId="47" applyNumberFormat="1" applyFont="1" applyFill="1"/>
    <xf numFmtId="0" fontId="26" fillId="35" borderId="0" xfId="47" applyNumberFormat="1" applyFont="1" applyFill="1"/>
    <xf numFmtId="0" fontId="26" fillId="0" borderId="0" xfId="47" applyNumberFormat="1" applyFont="1"/>
    <xf numFmtId="0" fontId="28" fillId="35" borderId="0" xfId="38" applyFont="1" applyFill="1" applyAlignment="1">
      <alignment horizontal="center" vertical="center"/>
    </xf>
    <xf numFmtId="182" fontId="46" fillId="35" borderId="0" xfId="47" applyNumberFormat="1" applyFont="1" applyFill="1" applyAlignment="1">
      <alignment horizontal="center"/>
    </xf>
    <xf numFmtId="37" fontId="24" fillId="35" borderId="0" xfId="47" applyFont="1" applyFill="1"/>
    <xf numFmtId="0" fontId="24" fillId="0" borderId="0" xfId="38" applyFont="1"/>
    <xf numFmtId="0" fontId="26" fillId="0" borderId="0" xfId="38" applyFont="1" applyBorder="1" applyAlignment="1">
      <alignment horizontal="left"/>
    </xf>
    <xf numFmtId="0" fontId="26" fillId="0" borderId="0" xfId="38" applyFont="1" applyBorder="1"/>
    <xf numFmtId="0" fontId="26" fillId="0" borderId="0" xfId="38" applyFont="1"/>
    <xf numFmtId="0" fontId="27" fillId="0" borderId="0" xfId="38" applyFont="1"/>
    <xf numFmtId="0" fontId="46" fillId="35" borderId="0" xfId="38" applyFont="1" applyFill="1" applyAlignment="1">
      <alignment horizontal="center" vertical="center"/>
    </xf>
    <xf numFmtId="0" fontId="46" fillId="35" borderId="0" xfId="38" applyFont="1" applyFill="1" applyAlignment="1">
      <alignment horizontal="center"/>
    </xf>
    <xf numFmtId="0" fontId="48" fillId="35" borderId="0" xfId="38" applyFont="1" applyFill="1" applyAlignment="1">
      <alignment horizontal="center" vertical="center"/>
    </xf>
    <xf numFmtId="176" fontId="27" fillId="2" borderId="0" xfId="47" applyNumberFormat="1" applyFont="1" applyFill="1" applyAlignment="1"/>
    <xf numFmtId="37" fontId="26" fillId="2" borderId="0" xfId="47" applyFont="1" applyFill="1" applyAlignment="1"/>
    <xf numFmtId="37" fontId="26" fillId="35" borderId="0" xfId="47" applyFont="1" applyFill="1"/>
    <xf numFmtId="174" fontId="26" fillId="2" borderId="0" xfId="47" applyNumberFormat="1" applyFont="1" applyFill="1" applyAlignment="1"/>
    <xf numFmtId="37" fontId="26" fillId="35" borderId="0" xfId="47" quotePrefix="1" applyFont="1" applyFill="1" applyAlignment="1" applyProtection="1">
      <alignment horizontal="left"/>
    </xf>
    <xf numFmtId="174" fontId="26" fillId="39" borderId="0" xfId="47" applyNumberFormat="1" applyFont="1" applyFill="1" applyAlignment="1"/>
    <xf numFmtId="174" fontId="26" fillId="2" borderId="0" xfId="47" applyNumberFormat="1" applyFont="1" applyFill="1" applyAlignment="1">
      <alignment vertical="center"/>
    </xf>
    <xf numFmtId="174" fontId="26" fillId="35" borderId="0" xfId="47" applyNumberFormat="1" applyFont="1" applyFill="1" applyAlignment="1"/>
    <xf numFmtId="37" fontId="26" fillId="2" borderId="0" xfId="47" applyFont="1" applyFill="1" applyAlignment="1" applyProtection="1">
      <alignment horizontal="center" wrapText="1"/>
    </xf>
    <xf numFmtId="174" fontId="26" fillId="2" borderId="0" xfId="47" applyNumberFormat="1" applyFont="1" applyFill="1" applyAlignment="1">
      <alignment horizontal="right" vertical="center"/>
    </xf>
    <xf numFmtId="174" fontId="26" fillId="35" borderId="0" xfId="47" applyNumberFormat="1" applyFont="1" applyFill="1" applyAlignment="1">
      <alignment horizontal="right" vertical="center"/>
    </xf>
    <xf numFmtId="176" fontId="44" fillId="35" borderId="0" xfId="38" quotePrefix="1" applyNumberFormat="1" applyFont="1" applyFill="1" applyAlignment="1">
      <alignment horizontal="right"/>
    </xf>
    <xf numFmtId="0" fontId="26" fillId="35" borderId="0" xfId="38" applyFont="1" applyFill="1" applyAlignment="1">
      <alignment horizontal="right"/>
    </xf>
    <xf numFmtId="0" fontId="46" fillId="35" borderId="0" xfId="38" applyNumberFormat="1" applyFont="1" applyFill="1" applyAlignment="1">
      <alignment horizontal="center" vertical="center"/>
    </xf>
    <xf numFmtId="176" fontId="27" fillId="35" borderId="0" xfId="38" applyNumberFormat="1" applyFont="1" applyFill="1"/>
    <xf numFmtId="176" fontId="26" fillId="35" borderId="0" xfId="38" applyNumberFormat="1" applyFont="1" applyFill="1"/>
    <xf numFmtId="176" fontId="27" fillId="35" borderId="0" xfId="38" applyNumberFormat="1" applyFont="1" applyFill="1" applyAlignment="1">
      <alignment vertical="center"/>
    </xf>
    <xf numFmtId="0" fontId="26" fillId="35" borderId="0" xfId="38" applyFont="1" applyFill="1" applyAlignment="1" applyProtection="1">
      <alignment horizontal="left"/>
    </xf>
    <xf numFmtId="176" fontId="26" fillId="35" borderId="0" xfId="38" applyNumberFormat="1" applyFont="1" applyFill="1" applyAlignment="1">
      <alignment horizontal="right"/>
    </xf>
    <xf numFmtId="0" fontId="26" fillId="35" borderId="0" xfId="38" applyFont="1" applyFill="1" applyAlignment="1">
      <alignment wrapText="1"/>
    </xf>
    <xf numFmtId="176" fontId="26" fillId="35" borderId="0" xfId="38" applyNumberFormat="1" applyFont="1" applyFill="1" applyAlignment="1">
      <alignment horizontal="right" vertical="center"/>
    </xf>
    <xf numFmtId="0" fontId="26" fillId="35" borderId="0" xfId="47" applyNumberFormat="1" applyFont="1" applyFill="1" applyAlignment="1">
      <alignment horizontal="right"/>
    </xf>
    <xf numFmtId="178" fontId="26" fillId="35" borderId="17" xfId="38" applyNumberFormat="1" applyFont="1" applyFill="1" applyBorder="1"/>
    <xf numFmtId="181" fontId="26" fillId="35" borderId="17" xfId="38" applyNumberFormat="1" applyFont="1" applyFill="1" applyBorder="1"/>
    <xf numFmtId="0" fontId="36" fillId="35" borderId="0" xfId="38" applyFont="1" applyFill="1" applyAlignment="1"/>
    <xf numFmtId="0" fontId="30" fillId="35" borderId="0" xfId="38" applyFont="1" applyFill="1" applyAlignment="1"/>
    <xf numFmtId="0" fontId="26" fillId="35" borderId="0" xfId="38" applyFont="1" applyFill="1" applyBorder="1"/>
    <xf numFmtId="178" fontId="26" fillId="35" borderId="0" xfId="38" applyNumberFormat="1" applyFont="1" applyFill="1" applyBorder="1"/>
    <xf numFmtId="181" fontId="26" fillId="35" borderId="0" xfId="38" applyNumberFormat="1" applyFont="1" applyFill="1" applyBorder="1"/>
    <xf numFmtId="181" fontId="26" fillId="35" borderId="0" xfId="38" applyNumberFormat="1" applyFont="1" applyFill="1"/>
    <xf numFmtId="3" fontId="26" fillId="35" borderId="0" xfId="38" applyNumberFormat="1" applyFont="1" applyFill="1"/>
    <xf numFmtId="0" fontId="26" fillId="35" borderId="0" xfId="38" applyFont="1" applyFill="1" applyBorder="1" applyAlignment="1">
      <alignment horizontal="left"/>
    </xf>
    <xf numFmtId="1" fontId="26" fillId="35" borderId="0" xfId="38" applyNumberFormat="1" applyFont="1" applyFill="1" applyBorder="1" applyAlignment="1">
      <alignment horizontal="right"/>
    </xf>
    <xf numFmtId="0" fontId="26" fillId="35" borderId="0" xfId="38" applyFont="1" applyFill="1" applyAlignment="1">
      <alignment vertical="center" wrapText="1"/>
    </xf>
    <xf numFmtId="176" fontId="26" fillId="35" borderId="0" xfId="38" quotePrefix="1" applyNumberFormat="1" applyFont="1" applyFill="1" applyAlignment="1">
      <alignment horizontal="right"/>
    </xf>
    <xf numFmtId="0" fontId="47" fillId="35" borderId="0" xfId="38" applyFont="1" applyFill="1"/>
    <xf numFmtId="174" fontId="26" fillId="35" borderId="0" xfId="38" applyNumberFormat="1" applyFont="1" applyFill="1"/>
    <xf numFmtId="176" fontId="26" fillId="35" borderId="0" xfId="38" applyNumberFormat="1" applyFont="1" applyFill="1" applyAlignment="1">
      <alignment vertical="center"/>
    </xf>
    <xf numFmtId="176" fontId="42" fillId="35" borderId="0" xfId="38" applyNumberFormat="1" applyFont="1" applyFill="1" applyAlignment="1">
      <alignment horizontal="right"/>
    </xf>
    <xf numFmtId="174" fontId="27" fillId="35" borderId="17" xfId="38" applyNumberFormat="1" applyFont="1" applyFill="1" applyBorder="1" applyAlignment="1">
      <alignment horizontal="right"/>
    </xf>
    <xf numFmtId="0" fontId="26" fillId="35" borderId="20" xfId="38" applyFont="1" applyFill="1" applyBorder="1" applyAlignment="1">
      <alignment horizontal="left"/>
    </xf>
    <xf numFmtId="0" fontId="24" fillId="35" borderId="0" xfId="38" applyFont="1" applyFill="1" applyAlignment="1">
      <alignment wrapText="1"/>
    </xf>
    <xf numFmtId="0" fontId="24" fillId="35" borderId="0" xfId="38" applyFont="1" applyFill="1" applyAlignment="1">
      <alignment vertical="top"/>
    </xf>
    <xf numFmtId="179" fontId="24" fillId="35" borderId="0" xfId="38" applyNumberFormat="1" applyFont="1" applyFill="1"/>
    <xf numFmtId="0" fontId="28" fillId="2" borderId="0" xfId="49" applyFont="1" applyFill="1" applyAlignment="1">
      <alignment horizontal="left" vertical="center"/>
    </xf>
    <xf numFmtId="0" fontId="24" fillId="2" borderId="0" xfId="49" applyFont="1" applyFill="1"/>
    <xf numFmtId="0" fontId="28" fillId="2" borderId="0" xfId="49" applyFont="1" applyFill="1" applyAlignment="1">
      <alignment horizontal="center"/>
    </xf>
    <xf numFmtId="0" fontId="24" fillId="2" borderId="0" xfId="49" applyFont="1" applyFill="1" applyAlignment="1"/>
    <xf numFmtId="0" fontId="26" fillId="2" borderId="0" xfId="49" applyFont="1" applyFill="1" applyBorder="1" applyAlignment="1">
      <alignment horizontal="left"/>
    </xf>
    <xf numFmtId="0" fontId="26" fillId="2" borderId="0" xfId="49" applyFont="1" applyFill="1" applyBorder="1"/>
    <xf numFmtId="0" fontId="26" fillId="2" borderId="0" xfId="49" applyFont="1" applyFill="1"/>
    <xf numFmtId="0" fontId="26" fillId="35" borderId="0" xfId="49" applyFont="1" applyFill="1"/>
    <xf numFmtId="0" fontId="27" fillId="2" borderId="0" xfId="49" applyFont="1" applyFill="1"/>
    <xf numFmtId="0" fontId="47" fillId="2" borderId="0" xfId="49" applyFont="1" applyFill="1"/>
    <xf numFmtId="0" fontId="27" fillId="35" borderId="0" xfId="49" applyFont="1" applyFill="1"/>
    <xf numFmtId="0" fontId="27" fillId="35" borderId="0" xfId="49" applyFont="1" applyFill="1" applyAlignment="1">
      <alignment horizontal="right"/>
    </xf>
    <xf numFmtId="0" fontId="26" fillId="2" borderId="0" xfId="49" applyFont="1" applyFill="1" applyAlignment="1">
      <alignment horizontal="center"/>
    </xf>
    <xf numFmtId="0" fontId="26" fillId="35" borderId="0" xfId="49" applyFont="1" applyFill="1" applyAlignment="1">
      <alignment horizontal="right"/>
    </xf>
    <xf numFmtId="0" fontId="26" fillId="35" borderId="0" xfId="49" applyFont="1" applyFill="1" applyBorder="1" applyAlignment="1">
      <alignment horizontal="right"/>
    </xf>
    <xf numFmtId="0" fontId="27" fillId="2" borderId="0" xfId="49" applyFont="1" applyFill="1" applyAlignment="1">
      <alignment vertical="top"/>
    </xf>
    <xf numFmtId="0" fontId="26" fillId="2" borderId="0" xfId="49" applyFont="1" applyFill="1" applyAlignment="1">
      <alignment vertical="top"/>
    </xf>
    <xf numFmtId="0" fontId="26" fillId="35" borderId="30" xfId="49" applyFont="1" applyFill="1" applyBorder="1"/>
    <xf numFmtId="0" fontId="24" fillId="35" borderId="0" xfId="49" applyFont="1" applyFill="1"/>
    <xf numFmtId="178" fontId="26" fillId="2" borderId="0" xfId="49" applyNumberFormat="1" applyFont="1" applyFill="1"/>
    <xf numFmtId="164" fontId="24" fillId="2" borderId="0" xfId="49" applyNumberFormat="1" applyFont="1" applyFill="1"/>
    <xf numFmtId="178" fontId="27" fillId="2" borderId="0" xfId="49" applyNumberFormat="1" applyFont="1" applyFill="1" applyBorder="1" applyAlignment="1">
      <alignment horizontal="left"/>
    </xf>
    <xf numFmtId="178" fontId="26" fillId="2" borderId="0" xfId="49" applyNumberFormat="1" applyFont="1" applyFill="1" applyBorder="1" applyAlignment="1">
      <alignment horizontal="left"/>
    </xf>
    <xf numFmtId="178" fontId="27" fillId="2" borderId="34" xfId="49" applyNumberFormat="1" applyFont="1" applyFill="1" applyBorder="1" applyAlignment="1">
      <alignment horizontal="left"/>
    </xf>
    <xf numFmtId="0" fontId="24" fillId="2" borderId="0" xfId="49" applyFont="1" applyFill="1" applyAlignment="1">
      <alignment horizontal="center"/>
    </xf>
    <xf numFmtId="178" fontId="24" fillId="2" borderId="0" xfId="49" applyNumberFormat="1" applyFont="1" applyFill="1"/>
    <xf numFmtId="0" fontId="26" fillId="2" borderId="0" xfId="49" applyFont="1" applyFill="1" applyBorder="1" applyAlignment="1">
      <alignment horizontal="center"/>
    </xf>
    <xf numFmtId="178" fontId="26" fillId="2" borderId="0" xfId="49" applyNumberFormat="1" applyFont="1" applyFill="1" applyBorder="1"/>
    <xf numFmtId="1" fontId="26" fillId="2" borderId="0" xfId="49" applyNumberFormat="1" applyFont="1" applyFill="1" applyBorder="1"/>
    <xf numFmtId="1" fontId="26" fillId="2" borderId="0" xfId="49" applyNumberFormat="1" applyFont="1" applyFill="1" applyBorder="1" applyAlignment="1">
      <alignment horizontal="right"/>
    </xf>
    <xf numFmtId="0" fontId="26" fillId="2" borderId="0" xfId="49" applyFont="1" applyFill="1" applyBorder="1" applyAlignment="1">
      <alignment horizontal="right"/>
    </xf>
    <xf numFmtId="178" fontId="50" fillId="40" borderId="0" xfId="49" applyNumberFormat="1" applyFont="1" applyFill="1" applyBorder="1" applyAlignment="1">
      <alignment horizontal="center" vertical="center"/>
    </xf>
    <xf numFmtId="178" fontId="50" fillId="40" borderId="35" xfId="49" applyNumberFormat="1" applyFont="1" applyFill="1" applyBorder="1" applyAlignment="1">
      <alignment horizontal="center" vertical="center"/>
    </xf>
    <xf numFmtId="178" fontId="50" fillId="40" borderId="37" xfId="49" applyNumberFormat="1" applyFont="1" applyFill="1" applyBorder="1" applyAlignment="1">
      <alignment horizontal="center" vertical="center"/>
    </xf>
    <xf numFmtId="178" fontId="50" fillId="40" borderId="38" xfId="49" applyNumberFormat="1" applyFont="1" applyFill="1" applyBorder="1" applyAlignment="1">
      <alignment horizontal="center" vertical="center"/>
    </xf>
    <xf numFmtId="0" fontId="50" fillId="40" borderId="38" xfId="49" applyFont="1" applyFill="1" applyBorder="1" applyAlignment="1">
      <alignment horizontal="center" vertical="center" wrapText="1"/>
    </xf>
    <xf numFmtId="0" fontId="26" fillId="2" borderId="32" xfId="49" applyFont="1" applyFill="1" applyBorder="1"/>
    <xf numFmtId="0" fontId="26" fillId="2" borderId="32" xfId="49" applyFont="1" applyFill="1" applyBorder="1" applyAlignment="1">
      <alignment horizontal="center"/>
    </xf>
    <xf numFmtId="178" fontId="26" fillId="2" borderId="32" xfId="49" applyNumberFormat="1" applyFont="1" applyFill="1" applyBorder="1"/>
    <xf numFmtId="0" fontId="24" fillId="2" borderId="32" xfId="49" applyFont="1" applyFill="1" applyBorder="1"/>
    <xf numFmtId="178" fontId="27" fillId="2" borderId="0" xfId="49" applyNumberFormat="1" applyFont="1" applyFill="1"/>
    <xf numFmtId="178" fontId="27" fillId="2" borderId="0" xfId="49" applyNumberFormat="1" applyFont="1" applyFill="1" applyAlignment="1">
      <alignment horizontal="right"/>
    </xf>
    <xf numFmtId="3" fontId="26" fillId="2" borderId="0" xfId="49" applyNumberFormat="1" applyFont="1" applyFill="1" applyAlignment="1">
      <alignment horizontal="right"/>
    </xf>
    <xf numFmtId="0" fontId="26" fillId="2" borderId="0" xfId="49" applyFont="1" applyFill="1" applyAlignment="1">
      <alignment horizontal="left"/>
    </xf>
    <xf numFmtId="0" fontId="26" fillId="2" borderId="30" xfId="49" applyFont="1" applyFill="1" applyBorder="1"/>
    <xf numFmtId="0" fontId="26" fillId="2" borderId="30" xfId="49" applyFont="1" applyFill="1" applyBorder="1" applyAlignment="1">
      <alignment horizontal="center"/>
    </xf>
    <xf numFmtId="178" fontId="26" fillId="2" borderId="30" xfId="49" applyNumberFormat="1" applyFont="1" applyFill="1" applyBorder="1"/>
    <xf numFmtId="0" fontId="26" fillId="35" borderId="0" xfId="50" applyFont="1" applyFill="1" applyBorder="1" applyAlignment="1" applyProtection="1">
      <alignment horizontal="left" vertical="top"/>
      <protection locked="0"/>
    </xf>
    <xf numFmtId="0" fontId="53" fillId="35" borderId="0" xfId="50" applyFont="1" applyFill="1" applyBorder="1" applyAlignment="1" applyProtection="1">
      <alignment horizontal="left" vertical="top"/>
      <protection locked="0"/>
    </xf>
    <xf numFmtId="0" fontId="53" fillId="35" borderId="0" xfId="50" applyFont="1" applyFill="1" applyBorder="1" applyAlignment="1" applyProtection="1">
      <alignment vertical="top"/>
      <protection locked="0"/>
    </xf>
    <xf numFmtId="0" fontId="53" fillId="35" borderId="0" xfId="51" applyNumberFormat="1" applyFont="1" applyFill="1" applyBorder="1" applyAlignment="1" applyProtection="1">
      <alignment horizontal="justify" wrapText="1"/>
      <protection locked="0"/>
    </xf>
    <xf numFmtId="0" fontId="26" fillId="35" borderId="0" xfId="51" applyNumberFormat="1" applyFont="1" applyFill="1" applyBorder="1" applyAlignment="1" applyProtection="1">
      <protection locked="0"/>
    </xf>
    <xf numFmtId="0" fontId="56" fillId="35" borderId="0" xfId="52" applyNumberFormat="1" applyFont="1" applyFill="1" applyBorder="1" applyAlignment="1" applyProtection="1">
      <alignment vertical="center"/>
      <protection locked="0"/>
    </xf>
    <xf numFmtId="0" fontId="24" fillId="0" borderId="0" xfId="49" applyFont="1"/>
    <xf numFmtId="0" fontId="26" fillId="0" borderId="0" xfId="49" applyFont="1"/>
    <xf numFmtId="3" fontId="27" fillId="2" borderId="0" xfId="49" applyNumberFormat="1" applyFont="1" applyFill="1" applyAlignment="1">
      <alignment horizontal="right"/>
    </xf>
    <xf numFmtId="0" fontId="27" fillId="2" borderId="30" xfId="49" applyFont="1" applyFill="1" applyBorder="1" applyAlignment="1">
      <alignment horizontal="center"/>
    </xf>
    <xf numFmtId="164" fontId="26" fillId="0" borderId="40" xfId="49" applyNumberFormat="1" applyFont="1" applyFill="1" applyBorder="1" applyAlignment="1">
      <alignment horizontal="right" wrapText="1"/>
    </xf>
    <xf numFmtId="0" fontId="56" fillId="35" borderId="0" xfId="52" applyNumberFormat="1" applyFont="1" applyFill="1" applyBorder="1" applyAlignment="1" applyProtection="1">
      <protection locked="0"/>
    </xf>
    <xf numFmtId="0" fontId="24" fillId="0" borderId="0" xfId="49" applyFont="1" applyAlignment="1">
      <alignment horizontal="center"/>
    </xf>
    <xf numFmtId="178" fontId="24" fillId="0" borderId="0" xfId="49" applyNumberFormat="1" applyFont="1"/>
    <xf numFmtId="0" fontId="24" fillId="35" borderId="0" xfId="49" applyFont="1" applyFill="1" applyBorder="1" applyAlignment="1">
      <alignment horizontal="center" vertical="center" wrapText="1"/>
    </xf>
    <xf numFmtId="0" fontId="50" fillId="35" borderId="0" xfId="49" applyFont="1" applyFill="1" applyBorder="1" applyAlignment="1">
      <alignment horizontal="center" vertical="center" wrapText="1"/>
    </xf>
    <xf numFmtId="3" fontId="27" fillId="2" borderId="0" xfId="49" applyNumberFormat="1" applyFont="1" applyFill="1"/>
    <xf numFmtId="37" fontId="27" fillId="2" borderId="0" xfId="49" applyNumberFormat="1" applyFont="1" applyFill="1" applyAlignment="1"/>
    <xf numFmtId="174" fontId="27" fillId="2" borderId="0" xfId="49" applyNumberFormat="1" applyFont="1" applyFill="1" applyAlignment="1">
      <alignment horizontal="right"/>
    </xf>
    <xf numFmtId="174" fontId="27" fillId="2" borderId="0" xfId="49" applyNumberFormat="1" applyFont="1" applyFill="1"/>
    <xf numFmtId="174" fontId="26" fillId="2" borderId="0" xfId="49" applyNumberFormat="1" applyFont="1" applyFill="1" applyAlignment="1">
      <alignment horizontal="right"/>
    </xf>
    <xf numFmtId="174" fontId="26" fillId="2" borderId="0" xfId="49" applyNumberFormat="1" applyFont="1" applyFill="1"/>
    <xf numFmtId="0" fontId="26" fillId="0" borderId="43" xfId="49" applyFont="1" applyBorder="1" applyAlignment="1">
      <alignment horizontal="left"/>
    </xf>
    <xf numFmtId="1" fontId="26" fillId="2" borderId="32" xfId="49" applyNumberFormat="1" applyFont="1" applyFill="1" applyBorder="1"/>
    <xf numFmtId="164" fontId="27" fillId="2" borderId="0" xfId="49" applyNumberFormat="1" applyFont="1" applyFill="1"/>
    <xf numFmtId="0" fontId="27" fillId="2" borderId="0" xfId="49" applyFont="1" applyFill="1" applyBorder="1" applyAlignment="1">
      <alignment horizontal="right"/>
    </xf>
    <xf numFmtId="164" fontId="26" fillId="35" borderId="40" xfId="49" applyNumberFormat="1" applyFont="1" applyFill="1" applyBorder="1" applyAlignment="1">
      <alignment horizontal="right" wrapText="1"/>
    </xf>
    <xf numFmtId="0" fontId="53" fillId="35" borderId="0" xfId="51" applyNumberFormat="1" applyFont="1" applyFill="1" applyBorder="1" applyAlignment="1" applyProtection="1">
      <protection locked="0"/>
    </xf>
    <xf numFmtId="0" fontId="53" fillId="2" borderId="0" xfId="49" applyFont="1" applyFill="1"/>
    <xf numFmtId="0" fontId="58" fillId="2" borderId="0" xfId="49" applyFont="1" applyFill="1"/>
    <xf numFmtId="175" fontId="27" fillId="2" borderId="0" xfId="49" applyNumberFormat="1" applyFont="1" applyFill="1" applyAlignment="1">
      <alignment horizontal="right"/>
    </xf>
    <xf numFmtId="175" fontId="27" fillId="2" borderId="0" xfId="49" applyNumberFormat="1" applyFont="1" applyFill="1"/>
    <xf numFmtId="175" fontId="26" fillId="2" borderId="0" xfId="49" applyNumberFormat="1" applyFont="1" applyFill="1" applyAlignment="1">
      <alignment horizontal="right"/>
    </xf>
    <xf numFmtId="164" fontId="26" fillId="2" borderId="0" xfId="49" applyNumberFormat="1" applyFont="1" applyFill="1"/>
    <xf numFmtId="174" fontId="26" fillId="2" borderId="30" xfId="49" applyNumberFormat="1" applyFont="1" applyFill="1" applyBorder="1" applyAlignment="1">
      <alignment horizontal="center"/>
    </xf>
    <xf numFmtId="174" fontId="26" fillId="2" borderId="30" xfId="49" applyNumberFormat="1" applyFont="1" applyFill="1" applyBorder="1"/>
    <xf numFmtId="0" fontId="50" fillId="40" borderId="46" xfId="49" applyFont="1" applyFill="1" applyBorder="1" applyAlignment="1">
      <alignment horizontal="center" vertical="center" wrapText="1"/>
    </xf>
    <xf numFmtId="0" fontId="50" fillId="40" borderId="47" xfId="49" applyFont="1" applyFill="1" applyBorder="1" applyAlignment="1">
      <alignment horizontal="center" vertical="center" wrapText="1"/>
    </xf>
    <xf numFmtId="0" fontId="24" fillId="35" borderId="0" xfId="49" applyFont="1" applyFill="1" applyAlignment="1">
      <alignment horizontal="center" vertical="center" wrapText="1"/>
    </xf>
    <xf numFmtId="0" fontId="50" fillId="40" borderId="48" xfId="49" applyFont="1" applyFill="1" applyBorder="1" applyAlignment="1">
      <alignment horizontal="center" vertical="center" wrapText="1"/>
    </xf>
    <xf numFmtId="0" fontId="49" fillId="35" borderId="0" xfId="49" applyFill="1"/>
    <xf numFmtId="0" fontId="3" fillId="35" borderId="0" xfId="49" applyFont="1" applyFill="1"/>
    <xf numFmtId="0" fontId="49" fillId="0" borderId="0" xfId="49"/>
    <xf numFmtId="178" fontId="26" fillId="2" borderId="49" xfId="49" applyNumberFormat="1" applyFont="1" applyFill="1" applyBorder="1"/>
    <xf numFmtId="1" fontId="26" fillId="2" borderId="49" xfId="49" applyNumberFormat="1" applyFont="1" applyFill="1" applyBorder="1"/>
    <xf numFmtId="0" fontId="26" fillId="2" borderId="49" xfId="49" applyFont="1" applyFill="1" applyBorder="1"/>
    <xf numFmtId="0" fontId="26" fillId="2" borderId="49" xfId="49" applyFont="1" applyFill="1" applyBorder="1" applyAlignment="1">
      <alignment horizontal="right"/>
    </xf>
    <xf numFmtId="0" fontId="25" fillId="40" borderId="52" xfId="49" applyFont="1" applyFill="1" applyBorder="1" applyAlignment="1">
      <alignment horizontal="center" vertical="center" wrapText="1"/>
    </xf>
    <xf numFmtId="0" fontId="25" fillId="40" borderId="3" xfId="49" applyFont="1" applyFill="1" applyBorder="1" applyAlignment="1">
      <alignment horizontal="center" vertical="center" wrapText="1"/>
    </xf>
    <xf numFmtId="0" fontId="25" fillId="40" borderId="22" xfId="49" applyFont="1" applyFill="1" applyBorder="1" applyAlignment="1">
      <alignment horizontal="center" vertical="center" wrapText="1"/>
    </xf>
    <xf numFmtId="0" fontId="25" fillId="35" borderId="0" xfId="49" applyFont="1" applyFill="1" applyBorder="1" applyAlignment="1">
      <alignment horizontal="center" vertical="center" wrapText="1"/>
    </xf>
    <xf numFmtId="2" fontId="26" fillId="2" borderId="0" xfId="49" applyNumberFormat="1" applyFont="1" applyFill="1"/>
    <xf numFmtId="174" fontId="26" fillId="35" borderId="0" xfId="49" applyNumberFormat="1" applyFont="1" applyFill="1" applyAlignment="1">
      <alignment horizontal="right"/>
    </xf>
    <xf numFmtId="0" fontId="26" fillId="2" borderId="0" xfId="49" applyFont="1" applyFill="1" applyAlignment="1">
      <alignment horizontal="left" wrapText="1"/>
    </xf>
    <xf numFmtId="174" fontId="27" fillId="2" borderId="0" xfId="49" applyNumberFormat="1" applyFont="1" applyFill="1" applyAlignment="1">
      <alignment vertical="center"/>
    </xf>
    <xf numFmtId="174" fontId="26" fillId="2" borderId="0" xfId="49" applyNumberFormat="1" applyFont="1" applyFill="1" applyAlignment="1">
      <alignment horizontal="right" vertical="center"/>
    </xf>
    <xf numFmtId="174" fontId="26" fillId="35" borderId="0" xfId="49" applyNumberFormat="1" applyFont="1" applyFill="1" applyAlignment="1">
      <alignment horizontal="right" vertical="center"/>
    </xf>
    <xf numFmtId="0" fontId="55" fillId="35" borderId="0" xfId="52" applyNumberFormat="1" applyFill="1" applyBorder="1" applyAlignment="1" applyProtection="1">
      <protection locked="0"/>
    </xf>
    <xf numFmtId="0" fontId="26" fillId="2" borderId="0" xfId="49" applyFont="1" applyFill="1" applyBorder="1" applyAlignment="1">
      <alignment horizontal="left" wrapText="1"/>
    </xf>
    <xf numFmtId="0" fontId="26" fillId="2" borderId="32" xfId="49" applyFont="1" applyFill="1" applyBorder="1" applyAlignment="1">
      <alignment horizontal="right"/>
    </xf>
    <xf numFmtId="0" fontId="25" fillId="40" borderId="57" xfId="49" applyFont="1" applyFill="1" applyBorder="1" applyAlignment="1">
      <alignment horizontal="center" vertical="center" wrapText="1"/>
    </xf>
    <xf numFmtId="0" fontId="50" fillId="40" borderId="32" xfId="49" applyFont="1" applyFill="1" applyBorder="1" applyAlignment="1">
      <alignment horizontal="center" vertical="center"/>
    </xf>
    <xf numFmtId="0" fontId="50" fillId="40" borderId="59" xfId="49" applyFont="1" applyFill="1" applyBorder="1" applyAlignment="1">
      <alignment horizontal="center" vertical="center" wrapText="1"/>
    </xf>
    <xf numFmtId="0" fontId="50" fillId="40" borderId="60" xfId="49" applyFont="1" applyFill="1" applyBorder="1" applyAlignment="1">
      <alignment horizontal="center" vertical="center" wrapText="1"/>
    </xf>
    <xf numFmtId="174" fontId="28" fillId="35" borderId="0" xfId="49" applyNumberFormat="1" applyFont="1" applyFill="1" applyAlignment="1">
      <alignment horizontal="right"/>
    </xf>
    <xf numFmtId="0" fontId="27" fillId="35" borderId="0" xfId="49" applyFont="1" applyFill="1" applyAlignment="1">
      <alignment horizontal="center"/>
    </xf>
    <xf numFmtId="174" fontId="26" fillId="35" borderId="0" xfId="49" applyNumberFormat="1" applyFont="1" applyFill="1"/>
    <xf numFmtId="174" fontId="26" fillId="35" borderId="0" xfId="49" applyNumberFormat="1" applyFont="1" applyFill="1" applyBorder="1"/>
    <xf numFmtId="174" fontId="24" fillId="35" borderId="0" xfId="49" applyNumberFormat="1" applyFont="1" applyFill="1" applyAlignment="1">
      <alignment vertical="center"/>
    </xf>
    <xf numFmtId="174" fontId="26" fillId="35" borderId="0" xfId="49" applyNumberFormat="1" applyFont="1" applyFill="1" applyAlignment="1">
      <alignment vertical="center"/>
    </xf>
    <xf numFmtId="0" fontId="26" fillId="35" borderId="0" xfId="50" applyFont="1" applyFill="1" applyBorder="1" applyAlignment="1" applyProtection="1">
      <alignment horizontal="left"/>
      <protection locked="0"/>
    </xf>
    <xf numFmtId="0" fontId="24" fillId="2" borderId="0" xfId="49" applyFont="1" applyFill="1" applyBorder="1"/>
    <xf numFmtId="0" fontId="26" fillId="0" borderId="0" xfId="49" applyFont="1" applyAlignment="1">
      <alignment horizontal="center" vertical="center" wrapText="1"/>
    </xf>
    <xf numFmtId="0" fontId="26" fillId="41" borderId="0" xfId="49" applyFont="1" applyFill="1" applyBorder="1" applyAlignment="1">
      <alignment horizontal="center" vertical="center" wrapText="1"/>
    </xf>
    <xf numFmtId="0" fontId="27" fillId="41" borderId="0" xfId="49" applyFont="1" applyFill="1" applyBorder="1" applyAlignment="1">
      <alignment horizontal="center" vertical="center" wrapText="1"/>
    </xf>
    <xf numFmtId="174" fontId="26" fillId="2" borderId="0" xfId="49" applyNumberFormat="1" applyFont="1" applyFill="1" applyAlignment="1">
      <alignment vertical="center"/>
    </xf>
    <xf numFmtId="0" fontId="24" fillId="0" borderId="0" xfId="49" applyFont="1" applyAlignment="1">
      <alignment wrapText="1"/>
    </xf>
    <xf numFmtId="174" fontId="27" fillId="2" borderId="0" xfId="49" applyNumberFormat="1" applyFont="1" applyFill="1" applyAlignment="1">
      <alignment horizontal="right" vertical="center"/>
    </xf>
    <xf numFmtId="183" fontId="26" fillId="0" borderId="0" xfId="53" applyFont="1"/>
    <xf numFmtId="183" fontId="26" fillId="0" borderId="0" xfId="53" applyFont="1" applyAlignment="1">
      <alignment horizontal="center"/>
    </xf>
    <xf numFmtId="183" fontId="25" fillId="40" borderId="3" xfId="53" applyFont="1" applyFill="1" applyBorder="1" applyAlignment="1" applyProtection="1">
      <alignment horizontal="center"/>
    </xf>
    <xf numFmtId="183" fontId="25" fillId="40" borderId="3" xfId="53" applyFont="1" applyFill="1" applyBorder="1" applyAlignment="1">
      <alignment horizontal="center" vertical="center" wrapText="1"/>
    </xf>
    <xf numFmtId="183" fontId="25" fillId="40" borderId="3" xfId="53" applyFont="1" applyFill="1" applyBorder="1" applyAlignment="1">
      <alignment horizontal="center" vertical="center"/>
    </xf>
    <xf numFmtId="183" fontId="25" fillId="40" borderId="1" xfId="53" applyFont="1" applyFill="1" applyBorder="1" applyAlignment="1" applyProtection="1">
      <alignment horizontal="center" vertical="center"/>
    </xf>
    <xf numFmtId="183" fontId="25" fillId="40" borderId="1" xfId="53" applyFont="1" applyFill="1" applyBorder="1" applyAlignment="1">
      <alignment horizontal="center" vertical="center" wrapText="1"/>
    </xf>
    <xf numFmtId="183" fontId="25" fillId="40" borderId="1" xfId="53" applyFont="1" applyFill="1" applyBorder="1" applyAlignment="1">
      <alignment horizontal="center" vertical="center"/>
    </xf>
    <xf numFmtId="183" fontId="25" fillId="40" borderId="6" xfId="53" applyFont="1" applyFill="1" applyBorder="1" applyAlignment="1" applyProtection="1">
      <alignment horizontal="center" vertical="center"/>
    </xf>
    <xf numFmtId="183" fontId="25" fillId="40" borderId="6" xfId="53" applyFont="1" applyFill="1" applyBorder="1" applyAlignment="1">
      <alignment horizontal="center" vertical="center" wrapText="1"/>
    </xf>
    <xf numFmtId="183" fontId="25" fillId="40" borderId="6" xfId="53" applyFont="1" applyFill="1" applyBorder="1" applyAlignment="1">
      <alignment horizontal="center" vertical="center"/>
    </xf>
    <xf numFmtId="183" fontId="27" fillId="42" borderId="61" xfId="53" applyFont="1" applyFill="1" applyBorder="1" applyAlignment="1" applyProtection="1">
      <alignment horizontal="left"/>
    </xf>
    <xf numFmtId="178" fontId="27" fillId="42" borderId="61" xfId="53" applyNumberFormat="1" applyFont="1" applyFill="1" applyBorder="1" applyAlignment="1" applyProtection="1">
      <alignment horizontal="right"/>
    </xf>
    <xf numFmtId="183" fontId="27" fillId="42" borderId="61" xfId="53" applyFont="1" applyFill="1" applyBorder="1" applyAlignment="1">
      <alignment horizontal="right"/>
    </xf>
    <xf numFmtId="178" fontId="27" fillId="0" borderId="0" xfId="53" applyNumberFormat="1" applyFont="1" applyFill="1" applyProtection="1"/>
    <xf numFmtId="185" fontId="27" fillId="35" borderId="0" xfId="53" applyNumberFormat="1" applyFont="1" applyFill="1" applyBorder="1" applyAlignment="1">
      <alignment horizontal="right"/>
    </xf>
    <xf numFmtId="178" fontId="27" fillId="35" borderId="0" xfId="53" applyNumberFormat="1" applyFont="1" applyFill="1" applyBorder="1" applyAlignment="1">
      <alignment horizontal="right"/>
    </xf>
    <xf numFmtId="1" fontId="27" fillId="35" borderId="0" xfId="53" applyNumberFormat="1" applyFont="1" applyFill="1" applyBorder="1" applyAlignment="1">
      <alignment horizontal="right"/>
    </xf>
    <xf numFmtId="185" fontId="26" fillId="35" borderId="30" xfId="53" applyNumberFormat="1" applyFont="1" applyFill="1" applyBorder="1"/>
    <xf numFmtId="178" fontId="27" fillId="42" borderId="61" xfId="53" applyNumberFormat="1" applyFont="1" applyFill="1" applyBorder="1" applyProtection="1"/>
    <xf numFmtId="185" fontId="26" fillId="35" borderId="0" xfId="53" applyNumberFormat="1" applyFont="1" applyFill="1" applyBorder="1" applyAlignment="1">
      <alignment horizontal="right"/>
    </xf>
    <xf numFmtId="185" fontId="26" fillId="35" borderId="0" xfId="53" applyNumberFormat="1" applyFont="1" applyFill="1" applyBorder="1" applyAlignment="1"/>
    <xf numFmtId="183" fontId="26" fillId="35" borderId="0" xfId="53" applyFont="1" applyFill="1"/>
    <xf numFmtId="0" fontId="27" fillId="35" borderId="0" xfId="53" applyNumberFormat="1" applyFont="1" applyFill="1" applyBorder="1" applyAlignment="1">
      <alignment horizontal="right"/>
    </xf>
    <xf numFmtId="185" fontId="26" fillId="35" borderId="0" xfId="53" applyNumberFormat="1" applyFont="1" applyFill="1" applyBorder="1"/>
    <xf numFmtId="179" fontId="27" fillId="42" borderId="61" xfId="53" applyNumberFormat="1" applyFont="1" applyFill="1" applyBorder="1" applyProtection="1"/>
    <xf numFmtId="179" fontId="27" fillId="35" borderId="0" xfId="53" applyNumberFormat="1" applyFont="1" applyFill="1" applyBorder="1" applyAlignment="1">
      <alignment horizontal="right"/>
    </xf>
    <xf numFmtId="183" fontId="65" fillId="40" borderId="3" xfId="53" applyFont="1" applyFill="1" applyBorder="1" applyAlignment="1" applyProtection="1">
      <alignment horizontal="center"/>
    </xf>
    <xf numFmtId="183" fontId="65" fillId="40" borderId="1" xfId="53" applyFont="1" applyFill="1" applyBorder="1" applyAlignment="1" applyProtection="1">
      <alignment horizontal="center" vertical="center"/>
    </xf>
    <xf numFmtId="185" fontId="27" fillId="35" borderId="30" xfId="53" applyNumberFormat="1" applyFont="1" applyFill="1" applyBorder="1"/>
    <xf numFmtId="1" fontId="27" fillId="35" borderId="30" xfId="53" applyNumberFormat="1" applyFont="1" applyFill="1" applyBorder="1"/>
    <xf numFmtId="183" fontId="25" fillId="40" borderId="2" xfId="53" applyFont="1" applyFill="1" applyBorder="1" applyAlignment="1">
      <alignment horizontal="center" vertical="center" wrapText="1"/>
    </xf>
    <xf numFmtId="183" fontId="30" fillId="35" borderId="0" xfId="53" applyFont="1" applyFill="1" applyAlignment="1" applyProtection="1">
      <alignment horizontal="left"/>
    </xf>
    <xf numFmtId="183" fontId="26" fillId="35" borderId="0" xfId="53" applyFont="1" applyFill="1" applyAlignment="1">
      <alignment horizontal="left"/>
    </xf>
    <xf numFmtId="183" fontId="26" fillId="35" borderId="0" xfId="53" applyFont="1" applyFill="1" applyBorder="1" applyProtection="1"/>
    <xf numFmtId="0" fontId="66" fillId="35" borderId="0" xfId="38" applyFont="1" applyFill="1"/>
    <xf numFmtId="183" fontId="26" fillId="35" borderId="30" xfId="53" applyFont="1" applyFill="1" applyBorder="1"/>
    <xf numFmtId="2" fontId="25" fillId="35" borderId="41" xfId="53" applyNumberFormat="1" applyFont="1" applyFill="1" applyBorder="1" applyAlignment="1" applyProtection="1">
      <alignment vertical="center" wrapText="1"/>
    </xf>
    <xf numFmtId="183" fontId="25" fillId="40" borderId="62" xfId="53" applyFont="1" applyFill="1" applyBorder="1" applyAlignment="1">
      <alignment horizontal="center" vertical="center" wrapText="1"/>
    </xf>
    <xf numFmtId="0" fontId="26" fillId="35" borderId="0" xfId="49" applyFont="1" applyFill="1" applyBorder="1"/>
    <xf numFmtId="0" fontId="27" fillId="35" borderId="0" xfId="49" applyFont="1" applyFill="1" applyBorder="1" applyAlignment="1">
      <alignment horizontal="center"/>
    </xf>
    <xf numFmtId="178" fontId="26" fillId="35" borderId="0" xfId="49" applyNumberFormat="1" applyFont="1" applyFill="1" applyBorder="1"/>
    <xf numFmtId="0" fontId="24" fillId="35" borderId="0" xfId="49" applyFont="1" applyFill="1" applyAlignment="1">
      <alignment horizontal="center"/>
    </xf>
    <xf numFmtId="178" fontId="24" fillId="35" borderId="0" xfId="49" applyNumberFormat="1" applyFont="1" applyFill="1"/>
    <xf numFmtId="164" fontId="24" fillId="35" borderId="0" xfId="49" applyNumberFormat="1" applyFont="1" applyFill="1"/>
    <xf numFmtId="0" fontId="24" fillId="35" borderId="32" xfId="49" applyFont="1" applyFill="1" applyBorder="1"/>
    <xf numFmtId="178" fontId="27" fillId="35" borderId="0" xfId="49" applyNumberFormat="1" applyFont="1" applyFill="1" applyAlignment="1">
      <alignment horizontal="right"/>
    </xf>
    <xf numFmtId="3" fontId="26" fillId="35" borderId="0" xfId="49" applyNumberFormat="1" applyFont="1" applyFill="1" applyAlignment="1">
      <alignment horizontal="right"/>
    </xf>
    <xf numFmtId="0" fontId="30" fillId="35" borderId="0" xfId="49" applyFont="1" applyFill="1" applyAlignment="1">
      <alignment horizontal="left" wrapText="1"/>
    </xf>
    <xf numFmtId="0" fontId="23" fillId="35" borderId="0" xfId="49" applyFont="1" applyFill="1" applyAlignment="1">
      <alignment horizontal="left" wrapText="1"/>
    </xf>
    <xf numFmtId="0" fontId="26" fillId="35" borderId="0" xfId="49" applyFont="1" applyFill="1" applyBorder="1" applyAlignment="1">
      <alignment horizontal="left"/>
    </xf>
    <xf numFmtId="0" fontId="26" fillId="35" borderId="0" xfId="49" applyFont="1" applyFill="1" applyBorder="1" applyAlignment="1">
      <alignment horizontal="center"/>
    </xf>
    <xf numFmtId="1" fontId="26" fillId="35" borderId="0" xfId="49" applyNumberFormat="1" applyFont="1" applyFill="1" applyBorder="1"/>
    <xf numFmtId="37" fontId="27" fillId="35" borderId="0" xfId="49" applyNumberFormat="1" applyFont="1" applyFill="1" applyAlignment="1"/>
    <xf numFmtId="0" fontId="24" fillId="35" borderId="0" xfId="49" applyFont="1" applyFill="1" applyAlignment="1"/>
    <xf numFmtId="0" fontId="26" fillId="35" borderId="0" xfId="49" applyFont="1" applyFill="1" applyAlignment="1">
      <alignment horizontal="center"/>
    </xf>
    <xf numFmtId="178" fontId="26" fillId="35" borderId="0" xfId="49" applyNumberFormat="1" applyFont="1" applyFill="1"/>
    <xf numFmtId="0" fontId="57" fillId="35" borderId="0" xfId="49" applyFont="1" applyFill="1"/>
    <xf numFmtId="3" fontId="27" fillId="35" borderId="0" xfId="49" applyNumberFormat="1" applyFont="1" applyFill="1"/>
    <xf numFmtId="174" fontId="26" fillId="35" borderId="0" xfId="49" applyNumberFormat="1" applyFont="1" applyFill="1" applyBorder="1" applyAlignment="1">
      <alignment horizontal="center"/>
    </xf>
    <xf numFmtId="0" fontId="53" fillId="35" borderId="0" xfId="49" applyFont="1" applyFill="1"/>
    <xf numFmtId="0" fontId="58" fillId="35" borderId="0" xfId="49" applyFont="1" applyFill="1"/>
    <xf numFmtId="0" fontId="56" fillId="35" borderId="0" xfId="52" applyFont="1" applyFill="1" applyAlignment="1" applyProtection="1"/>
    <xf numFmtId="0" fontId="26" fillId="35" borderId="32" xfId="49" applyFont="1" applyFill="1" applyBorder="1"/>
    <xf numFmtId="164" fontId="27" fillId="35" borderId="0" xfId="49" applyNumberFormat="1" applyFont="1" applyFill="1" applyAlignment="1">
      <alignment horizontal="right"/>
    </xf>
    <xf numFmtId="164" fontId="26" fillId="35" borderId="0" xfId="49" applyNumberFormat="1" applyFont="1" applyFill="1"/>
    <xf numFmtId="174" fontId="26" fillId="35" borderId="30" xfId="49" applyNumberFormat="1" applyFont="1" applyFill="1" applyBorder="1"/>
    <xf numFmtId="178" fontId="27" fillId="35" borderId="0" xfId="49" applyNumberFormat="1" applyFont="1" applyFill="1"/>
    <xf numFmtId="164" fontId="26" fillId="35" borderId="0" xfId="49" applyNumberFormat="1" applyFont="1" applyFill="1" applyAlignment="1">
      <alignment horizontal="right"/>
    </xf>
    <xf numFmtId="174" fontId="27" fillId="35" borderId="0" xfId="49" applyNumberFormat="1" applyFont="1" applyFill="1" applyAlignment="1">
      <alignment horizontal="right"/>
    </xf>
    <xf numFmtId="174" fontId="28" fillId="35" borderId="0" xfId="49" applyNumberFormat="1" applyFont="1" applyFill="1"/>
    <xf numFmtId="174" fontId="28" fillId="35" borderId="0" xfId="49" applyNumberFormat="1" applyFont="1" applyFill="1" applyAlignment="1">
      <alignment vertical="center"/>
    </xf>
    <xf numFmtId="0" fontId="26" fillId="35" borderId="0" xfId="49" applyFont="1" applyFill="1" applyAlignment="1">
      <alignment horizontal="left"/>
    </xf>
    <xf numFmtId="183" fontId="30" fillId="35" borderId="0" xfId="53" applyFont="1" applyFill="1" applyAlignment="1" applyProtection="1">
      <alignment horizontal="left"/>
    </xf>
    <xf numFmtId="183" fontId="26" fillId="35" borderId="0" xfId="53" applyFont="1" applyFill="1" applyBorder="1"/>
    <xf numFmtId="183" fontId="26" fillId="35" borderId="0" xfId="53" applyFont="1" applyFill="1" applyAlignment="1">
      <alignment horizontal="center"/>
    </xf>
    <xf numFmtId="183" fontId="27" fillId="35" borderId="0" xfId="53" applyFont="1" applyFill="1" applyAlignment="1" applyProtection="1">
      <alignment horizontal="left"/>
    </xf>
    <xf numFmtId="178" fontId="27" fillId="35" borderId="0" xfId="53" applyNumberFormat="1" applyFont="1" applyFill="1" applyProtection="1"/>
    <xf numFmtId="184" fontId="27" fillId="35" borderId="0" xfId="53" applyNumberFormat="1" applyFont="1" applyFill="1" applyProtection="1"/>
    <xf numFmtId="183" fontId="26" fillId="35" borderId="0" xfId="53" applyFont="1" applyFill="1" applyBorder="1" applyAlignment="1" applyProtection="1">
      <alignment horizontal="left"/>
    </xf>
    <xf numFmtId="178" fontId="27" fillId="35" borderId="0" xfId="53" applyNumberFormat="1" applyFont="1" applyFill="1" applyBorder="1" applyAlignment="1" applyProtection="1">
      <alignment horizontal="right"/>
    </xf>
    <xf numFmtId="178" fontId="26" fillId="35" borderId="0" xfId="53" applyNumberFormat="1" applyFont="1" applyFill="1" applyBorder="1" applyAlignment="1" applyProtection="1">
      <alignment horizontal="right"/>
    </xf>
    <xf numFmtId="183" fontId="26" fillId="35" borderId="0" xfId="53" applyFont="1" applyFill="1" applyBorder="1" applyAlignment="1">
      <alignment horizontal="right"/>
    </xf>
    <xf numFmtId="178" fontId="26" fillId="35" borderId="0" xfId="53" applyNumberFormat="1" applyFont="1" applyFill="1"/>
    <xf numFmtId="178" fontId="26" fillId="35" borderId="0" xfId="53" applyNumberFormat="1" applyFont="1" applyFill="1" applyBorder="1" applyAlignment="1">
      <alignment horizontal="right"/>
    </xf>
    <xf numFmtId="178" fontId="28" fillId="35" borderId="0" xfId="53" applyNumberFormat="1" applyFont="1" applyFill="1" applyBorder="1" applyAlignment="1">
      <alignment wrapText="1"/>
    </xf>
    <xf numFmtId="178" fontId="24" fillId="35" borderId="0" xfId="53" applyNumberFormat="1" applyFont="1" applyFill="1" applyBorder="1" applyAlignment="1">
      <alignment wrapText="1"/>
    </xf>
    <xf numFmtId="183" fontId="61" fillId="35" borderId="0" xfId="53" applyFont="1" applyFill="1"/>
    <xf numFmtId="178" fontId="47" fillId="35" borderId="0" xfId="53" applyNumberFormat="1" applyFont="1" applyFill="1"/>
    <xf numFmtId="178" fontId="61" fillId="35" borderId="0" xfId="53" applyNumberFormat="1" applyFont="1" applyFill="1"/>
    <xf numFmtId="178" fontId="27" fillId="35" borderId="0" xfId="53" applyNumberFormat="1" applyFont="1" applyFill="1"/>
    <xf numFmtId="183" fontId="27" fillId="35" borderId="0" xfId="53" applyFont="1" applyFill="1"/>
    <xf numFmtId="183" fontId="24" fillId="35" borderId="0" xfId="53" applyFont="1" applyFill="1"/>
    <xf numFmtId="183" fontId="26" fillId="35" borderId="0" xfId="53" applyFont="1" applyFill="1" applyAlignment="1" applyProtection="1">
      <alignment horizontal="left"/>
    </xf>
    <xf numFmtId="185" fontId="24" fillId="35" borderId="0" xfId="53" applyNumberFormat="1" applyFont="1" applyFill="1" applyBorder="1" applyAlignment="1">
      <alignment horizontal="right"/>
    </xf>
    <xf numFmtId="178" fontId="26" fillId="35" borderId="0" xfId="53" applyNumberFormat="1" applyFont="1" applyFill="1" applyProtection="1"/>
    <xf numFmtId="184" fontId="26" fillId="35" borderId="0" xfId="53" applyNumberFormat="1" applyFont="1" applyFill="1" applyProtection="1"/>
    <xf numFmtId="186" fontId="27" fillId="35" borderId="0" xfId="53" applyNumberFormat="1" applyFont="1" applyFill="1" applyBorder="1" applyAlignment="1">
      <alignment horizontal="right"/>
    </xf>
    <xf numFmtId="183" fontId="45" fillId="35" borderId="0" xfId="53" applyFont="1" applyFill="1"/>
    <xf numFmtId="185" fontId="28" fillId="35" borderId="0" xfId="53" applyNumberFormat="1" applyFont="1" applyFill="1" applyBorder="1" applyAlignment="1">
      <alignment horizontal="right"/>
    </xf>
    <xf numFmtId="0" fontId="63" fillId="35" borderId="0" xfId="38" applyFont="1" applyFill="1"/>
    <xf numFmtId="185" fontId="27" fillId="35" borderId="0" xfId="53" applyNumberFormat="1" applyFont="1" applyFill="1" applyBorder="1" applyAlignment="1"/>
    <xf numFmtId="183" fontId="24" fillId="35" borderId="0" xfId="53" applyFont="1" applyFill="1" applyAlignment="1"/>
    <xf numFmtId="186" fontId="26" fillId="35" borderId="0" xfId="53" applyNumberFormat="1" applyFont="1" applyFill="1" applyBorder="1" applyAlignment="1">
      <alignment horizontal="right"/>
    </xf>
    <xf numFmtId="179" fontId="27" fillId="35" borderId="0" xfId="53" applyNumberFormat="1" applyFont="1" applyFill="1" applyProtection="1"/>
    <xf numFmtId="179" fontId="26" fillId="35" borderId="0" xfId="53" applyNumberFormat="1" applyFont="1" applyFill="1" applyProtection="1"/>
    <xf numFmtId="187" fontId="27" fillId="35" borderId="0" xfId="53" applyNumberFormat="1" applyFont="1" applyFill="1" applyProtection="1"/>
    <xf numFmtId="187" fontId="26" fillId="35" borderId="0" xfId="53" applyNumberFormat="1" applyFont="1" applyFill="1"/>
    <xf numFmtId="179" fontId="26" fillId="35" borderId="0" xfId="53" applyNumberFormat="1" applyFont="1" applyFill="1" applyBorder="1" applyAlignment="1">
      <alignment horizontal="right"/>
    </xf>
    <xf numFmtId="0" fontId="26" fillId="35" borderId="0" xfId="53" applyNumberFormat="1" applyFont="1" applyFill="1" applyBorder="1" applyAlignment="1">
      <alignment horizontal="right"/>
    </xf>
    <xf numFmtId="179" fontId="24" fillId="35" borderId="0" xfId="53" applyNumberFormat="1" applyFont="1" applyFill="1" applyBorder="1" applyAlignment="1">
      <alignment wrapText="1"/>
    </xf>
    <xf numFmtId="0" fontId="24" fillId="35" borderId="0" xfId="53" applyNumberFormat="1" applyFont="1" applyFill="1" applyBorder="1" applyAlignment="1">
      <alignment wrapText="1"/>
    </xf>
    <xf numFmtId="179" fontId="28" fillId="35" borderId="0" xfId="53" applyNumberFormat="1" applyFont="1" applyFill="1" applyBorder="1" applyAlignment="1">
      <alignment wrapText="1"/>
    </xf>
    <xf numFmtId="0" fontId="28" fillId="35" borderId="0" xfId="53" applyNumberFormat="1" applyFont="1" applyFill="1" applyBorder="1" applyAlignment="1">
      <alignment wrapText="1"/>
    </xf>
    <xf numFmtId="0" fontId="49" fillId="35" borderId="0" xfId="49" applyFill="1" applyAlignment="1">
      <alignment wrapText="1"/>
    </xf>
    <xf numFmtId="187" fontId="27" fillId="35" borderId="0" xfId="53" applyNumberFormat="1" applyFont="1" applyFill="1"/>
    <xf numFmtId="187" fontId="26" fillId="35" borderId="0" xfId="53" applyNumberFormat="1" applyFont="1" applyFill="1" applyProtection="1"/>
    <xf numFmtId="170" fontId="26" fillId="35" borderId="0" xfId="48" applyNumberFormat="1" applyFont="1" applyFill="1"/>
    <xf numFmtId="168" fontId="26" fillId="35" borderId="0" xfId="53" applyNumberFormat="1" applyFont="1" applyFill="1" applyProtection="1"/>
    <xf numFmtId="0" fontId="72" fillId="37" borderId="0" xfId="38" applyFont="1" applyFill="1" applyAlignment="1">
      <alignment vertical="center"/>
    </xf>
    <xf numFmtId="0" fontId="24" fillId="37" borderId="0" xfId="38" applyFont="1" applyFill="1" applyAlignment="1">
      <alignment horizontal="center"/>
    </xf>
    <xf numFmtId="0" fontId="24" fillId="37" borderId="0" xfId="38" applyFont="1" applyFill="1" applyAlignment="1"/>
    <xf numFmtId="0" fontId="24" fillId="0" borderId="0" xfId="38" applyFont="1" applyBorder="1"/>
    <xf numFmtId="0" fontId="50" fillId="37" borderId="68" xfId="38" applyFont="1" applyFill="1" applyBorder="1" applyAlignment="1">
      <alignment horizontal="center"/>
    </xf>
    <xf numFmtId="174" fontId="26" fillId="35" borderId="75" xfId="38" quotePrefix="1" applyNumberFormat="1" applyFont="1" applyFill="1" applyBorder="1" applyAlignment="1">
      <alignment horizontal="right" vertical="center"/>
    </xf>
    <xf numFmtId="174" fontId="26" fillId="35" borderId="76" xfId="38" applyNumberFormat="1" applyFont="1" applyFill="1" applyBorder="1" applyAlignment="1">
      <alignment horizontal="center" vertical="center"/>
    </xf>
    <xf numFmtId="174" fontId="26" fillId="35" borderId="81" xfId="38" applyNumberFormat="1" applyFont="1" applyFill="1" applyBorder="1" applyAlignment="1">
      <alignment horizontal="right"/>
    </xf>
    <xf numFmtId="174" fontId="26" fillId="35" borderId="82" xfId="38" applyNumberFormat="1" applyFont="1" applyFill="1" applyBorder="1" applyAlignment="1">
      <alignment horizontal="center"/>
    </xf>
    <xf numFmtId="174" fontId="27" fillId="35" borderId="84" xfId="38" applyNumberFormat="1" applyFont="1" applyFill="1" applyBorder="1" applyAlignment="1">
      <alignment horizontal="right"/>
    </xf>
    <xf numFmtId="174" fontId="27" fillId="35" borderId="85" xfId="38" applyNumberFormat="1" applyFont="1" applyFill="1" applyBorder="1" applyAlignment="1">
      <alignment horizontal="right"/>
    </xf>
    <xf numFmtId="174" fontId="27" fillId="35" borderId="86" xfId="38" applyNumberFormat="1" applyFont="1" applyFill="1" applyBorder="1" applyAlignment="1">
      <alignment horizontal="right"/>
    </xf>
    <xf numFmtId="174" fontId="27" fillId="35" borderId="87" xfId="38" applyNumberFormat="1" applyFont="1" applyFill="1" applyBorder="1" applyAlignment="1">
      <alignment horizontal="right"/>
    </xf>
    <xf numFmtId="174" fontId="27" fillId="35" borderId="88" xfId="38" applyNumberFormat="1" applyFont="1" applyFill="1" applyBorder="1" applyAlignment="1">
      <alignment horizontal="right"/>
    </xf>
    <xf numFmtId="174" fontId="26" fillId="35" borderId="87" xfId="38" applyNumberFormat="1" applyFont="1" applyFill="1" applyBorder="1" applyAlignment="1">
      <alignment horizontal="right"/>
    </xf>
    <xf numFmtId="174" fontId="26" fillId="35" borderId="88" xfId="38" applyNumberFormat="1" applyFont="1" applyFill="1" applyBorder="1" applyAlignment="1">
      <alignment horizontal="right"/>
    </xf>
    <xf numFmtId="174" fontId="26" fillId="35" borderId="86" xfId="38" applyNumberFormat="1" applyFont="1" applyFill="1" applyBorder="1" applyAlignment="1">
      <alignment horizontal="right"/>
    </xf>
    <xf numFmtId="174" fontId="26" fillId="35" borderId="87" xfId="38" applyNumberFormat="1" applyFont="1" applyFill="1" applyBorder="1" applyAlignment="1"/>
    <xf numFmtId="174" fontId="26" fillId="35" borderId="88" xfId="38" applyNumberFormat="1" applyFont="1" applyFill="1" applyBorder="1" applyAlignment="1"/>
    <xf numFmtId="174" fontId="26" fillId="35" borderId="86" xfId="38" applyNumberFormat="1" applyFont="1" applyFill="1" applyBorder="1" applyAlignment="1"/>
    <xf numFmtId="174" fontId="27" fillId="35" borderId="90" xfId="38" applyNumberFormat="1" applyFont="1" applyFill="1" applyBorder="1" applyAlignment="1">
      <alignment horizontal="right"/>
    </xf>
    <xf numFmtId="174" fontId="27" fillId="35" borderId="91" xfId="38" applyNumberFormat="1" applyFont="1" applyFill="1" applyBorder="1" applyAlignment="1">
      <alignment horizontal="right"/>
    </xf>
    <xf numFmtId="174" fontId="27" fillId="35" borderId="92" xfId="38" applyNumberFormat="1" applyFont="1" applyFill="1" applyBorder="1" applyAlignment="1">
      <alignment horizontal="right"/>
    </xf>
    <xf numFmtId="164" fontId="74" fillId="35" borderId="95" xfId="38" applyNumberFormat="1" applyFont="1" applyFill="1" applyBorder="1" applyAlignment="1">
      <alignment horizontal="right" wrapText="1"/>
    </xf>
    <xf numFmtId="174" fontId="26" fillId="35" borderId="96" xfId="38" applyNumberFormat="1" applyFont="1" applyFill="1" applyBorder="1" applyAlignment="1">
      <alignment horizontal="center"/>
    </xf>
    <xf numFmtId="174" fontId="27" fillId="35" borderId="104" xfId="38" applyNumberFormat="1" applyFont="1" applyFill="1" applyBorder="1" applyAlignment="1">
      <alignment horizontal="right" vertical="center"/>
    </xf>
    <xf numFmtId="179" fontId="27" fillId="35" borderId="107" xfId="38" applyNumberFormat="1" applyFont="1" applyFill="1" applyBorder="1" applyAlignment="1">
      <alignment horizontal="right"/>
    </xf>
    <xf numFmtId="179" fontId="27" fillId="35" borderId="0" xfId="38" applyNumberFormat="1" applyFont="1" applyFill="1" applyBorder="1" applyAlignment="1">
      <alignment horizontal="right"/>
    </xf>
    <xf numFmtId="179" fontId="26" fillId="35" borderId="0" xfId="38" applyNumberFormat="1" applyFont="1" applyFill="1" applyBorder="1" applyAlignment="1">
      <alignment horizontal="right"/>
    </xf>
    <xf numFmtId="179" fontId="27" fillId="35" borderId="110" xfId="38" applyNumberFormat="1" applyFont="1" applyFill="1" applyBorder="1" applyAlignment="1">
      <alignment horizontal="right"/>
    </xf>
    <xf numFmtId="164" fontId="74" fillId="35" borderId="113" xfId="38" applyNumberFormat="1" applyFont="1" applyFill="1" applyBorder="1" applyAlignment="1">
      <alignment horizontal="right" wrapText="1"/>
    </xf>
    <xf numFmtId="174" fontId="26" fillId="35" borderId="114" xfId="38" applyNumberFormat="1" applyFont="1" applyFill="1" applyBorder="1" applyAlignment="1">
      <alignment horizontal="center"/>
    </xf>
    <xf numFmtId="164" fontId="47" fillId="35" borderId="0" xfId="38" applyNumberFormat="1" applyFont="1" applyFill="1" applyBorder="1" applyAlignment="1">
      <alignment horizontal="right" wrapText="1"/>
    </xf>
    <xf numFmtId="164" fontId="74" fillId="35" borderId="116" xfId="38" applyNumberFormat="1" applyFont="1" applyFill="1" applyBorder="1" applyAlignment="1">
      <alignment horizontal="right" wrapText="1"/>
    </xf>
    <xf numFmtId="174" fontId="26" fillId="35" borderId="117" xfId="38" applyNumberFormat="1" applyFont="1" applyFill="1" applyBorder="1" applyAlignment="1">
      <alignment horizontal="center" wrapText="1"/>
    </xf>
    <xf numFmtId="164" fontId="74" fillId="35" borderId="102" xfId="38" applyNumberFormat="1" applyFont="1" applyFill="1" applyBorder="1" applyAlignment="1">
      <alignment horizontal="right" wrapText="1"/>
    </xf>
    <xf numFmtId="0" fontId="26" fillId="35" borderId="0" xfId="38" applyFont="1" applyFill="1" applyBorder="1" applyAlignment="1"/>
    <xf numFmtId="174" fontId="26" fillId="35" borderId="0" xfId="38" applyNumberFormat="1" applyFont="1" applyFill="1" applyBorder="1" applyAlignment="1"/>
    <xf numFmtId="2" fontId="24" fillId="35" borderId="87" xfId="38" applyNumberFormat="1" applyFont="1" applyFill="1" applyBorder="1" applyAlignment="1"/>
    <xf numFmtId="2" fontId="24" fillId="35" borderId="126" xfId="38" applyNumberFormat="1" applyFont="1" applyFill="1" applyBorder="1" applyAlignment="1"/>
    <xf numFmtId="174" fontId="26" fillId="35" borderId="138" xfId="38" applyNumberFormat="1" applyFont="1" applyFill="1" applyBorder="1" applyAlignment="1">
      <alignment horizontal="center"/>
    </xf>
    <xf numFmtId="174" fontId="26" fillId="35" borderId="138" xfId="38" applyNumberFormat="1" applyFont="1" applyFill="1" applyBorder="1" applyAlignment="1"/>
    <xf numFmtId="174" fontId="27" fillId="35" borderId="155" xfId="38" applyNumberFormat="1" applyFont="1" applyFill="1" applyBorder="1" applyAlignment="1">
      <alignment horizontal="right" vertical="center"/>
    </xf>
    <xf numFmtId="174" fontId="26" fillId="35" borderId="157" xfId="38" applyNumberFormat="1" applyFont="1" applyFill="1" applyBorder="1" applyAlignment="1">
      <alignment horizontal="right" vertical="center"/>
    </xf>
    <xf numFmtId="174" fontId="26" fillId="35" borderId="0" xfId="38" applyNumberFormat="1" applyFont="1" applyFill="1" applyBorder="1" applyAlignment="1">
      <alignment horizontal="right" vertical="center"/>
    </xf>
    <xf numFmtId="0" fontId="26" fillId="35" borderId="0" xfId="38" applyFont="1" applyFill="1" applyBorder="1" applyAlignment="1">
      <alignment vertical="center"/>
    </xf>
    <xf numFmtId="174" fontId="26" fillId="35" borderId="125" xfId="38" applyNumberFormat="1" applyFont="1" applyFill="1" applyBorder="1" applyAlignment="1">
      <alignment horizontal="center"/>
    </xf>
    <xf numFmtId="174" fontId="26" fillId="35" borderId="157" xfId="38" applyNumberFormat="1" applyFont="1" applyFill="1" applyBorder="1" applyAlignment="1">
      <alignment horizontal="right"/>
    </xf>
    <xf numFmtId="174" fontId="26" fillId="35" borderId="0" xfId="38" applyNumberFormat="1" applyFont="1" applyFill="1" applyBorder="1" applyAlignment="1">
      <alignment horizontal="right"/>
    </xf>
    <xf numFmtId="0" fontId="24" fillId="35" borderId="0" xfId="38" applyFont="1" applyFill="1" applyAlignment="1">
      <alignment horizontal="center"/>
    </xf>
    <xf numFmtId="0" fontId="27" fillId="35" borderId="0" xfId="38" applyFont="1" applyFill="1" applyBorder="1" applyAlignment="1"/>
    <xf numFmtId="174" fontId="26" fillId="35" borderId="157" xfId="38" applyNumberFormat="1" applyFont="1" applyFill="1" applyBorder="1" applyAlignment="1">
      <alignment horizontal="center"/>
    </xf>
    <xf numFmtId="174" fontId="26" fillId="35" borderId="87" xfId="38" applyNumberFormat="1" applyFont="1" applyFill="1" applyBorder="1" applyAlignment="1">
      <alignment horizontal="center"/>
    </xf>
    <xf numFmtId="174" fontId="26" fillId="35" borderId="0" xfId="38" applyNumberFormat="1" applyFont="1" applyFill="1" applyBorder="1" applyAlignment="1">
      <alignment horizontal="center"/>
    </xf>
    <xf numFmtId="0" fontId="47" fillId="35" borderId="158" xfId="38" applyFont="1" applyFill="1" applyBorder="1" applyAlignment="1"/>
    <xf numFmtId="174" fontId="26" fillId="35" borderId="159" xfId="38" applyNumberFormat="1" applyFont="1" applyFill="1" applyBorder="1" applyAlignment="1">
      <alignment horizontal="center"/>
    </xf>
    <xf numFmtId="164" fontId="47" fillId="35" borderId="158" xfId="38" applyNumberFormat="1" applyFont="1" applyFill="1" applyBorder="1" applyAlignment="1">
      <alignment horizontal="right"/>
    </xf>
    <xf numFmtId="174" fontId="26" fillId="35" borderId="160" xfId="38" applyNumberFormat="1" applyFont="1" applyFill="1" applyBorder="1" applyAlignment="1">
      <alignment horizontal="right"/>
    </xf>
    <xf numFmtId="0" fontId="27" fillId="35" borderId="138" xfId="38" applyFont="1" applyFill="1" applyBorder="1" applyAlignment="1"/>
    <xf numFmtId="0" fontId="26" fillId="35" borderId="0" xfId="38" applyFont="1" applyFill="1" applyBorder="1" applyAlignment="1">
      <alignment vertical="center" wrapText="1"/>
    </xf>
    <xf numFmtId="174" fontId="26" fillId="35" borderId="125" xfId="38" applyNumberFormat="1" applyFont="1" applyFill="1" applyBorder="1" applyAlignment="1">
      <alignment horizontal="center" vertical="center"/>
    </xf>
    <xf numFmtId="174" fontId="26" fillId="35" borderId="87" xfId="38" applyNumberFormat="1" applyFont="1" applyFill="1" applyBorder="1" applyAlignment="1">
      <alignment horizontal="right" vertical="center"/>
    </xf>
    <xf numFmtId="0" fontId="26" fillId="35" borderId="34" xfId="38" applyFont="1" applyFill="1" applyBorder="1" applyAlignment="1"/>
    <xf numFmtId="0" fontId="27" fillId="35" borderId="163" xfId="38" applyFont="1" applyFill="1" applyBorder="1" applyAlignment="1">
      <alignment wrapText="1"/>
    </xf>
    <xf numFmtId="174" fontId="26" fillId="35" borderId="164" xfId="38" applyNumberFormat="1" applyFont="1" applyFill="1" applyBorder="1" applyAlignment="1">
      <alignment horizontal="center"/>
    </xf>
    <xf numFmtId="164" fontId="47" fillId="35" borderId="165" xfId="38" applyNumberFormat="1" applyFont="1" applyFill="1" applyBorder="1" applyAlignment="1">
      <alignment horizontal="right"/>
    </xf>
    <xf numFmtId="174" fontId="26" fillId="35" borderId="166" xfId="38" applyNumberFormat="1" applyFont="1" applyFill="1" applyBorder="1" applyAlignment="1">
      <alignment horizontal="right"/>
    </xf>
    <xf numFmtId="164" fontId="47" fillId="35" borderId="132" xfId="38" applyNumberFormat="1" applyFont="1" applyFill="1" applyBorder="1" applyAlignment="1">
      <alignment horizontal="right"/>
    </xf>
    <xf numFmtId="174" fontId="26" fillId="35" borderId="168" xfId="38" applyNumberFormat="1" applyFont="1" applyFill="1" applyBorder="1" applyAlignment="1">
      <alignment horizontal="right"/>
    </xf>
    <xf numFmtId="174" fontId="27" fillId="35" borderId="79" xfId="38" applyNumberFormat="1" applyFont="1" applyFill="1" applyBorder="1" applyAlignment="1">
      <alignment horizontal="right"/>
    </xf>
    <xf numFmtId="174" fontId="26" fillId="35" borderId="126" xfId="38" applyNumberFormat="1" applyFont="1" applyFill="1" applyBorder="1" applyAlignment="1">
      <alignment horizontal="right"/>
    </xf>
    <xf numFmtId="174" fontId="27" fillId="35" borderId="0" xfId="38" applyNumberFormat="1" applyFont="1" applyFill="1" applyBorder="1" applyAlignment="1">
      <alignment horizontal="right"/>
    </xf>
    <xf numFmtId="174" fontId="27" fillId="35" borderId="126" xfId="38" applyNumberFormat="1" applyFont="1" applyFill="1" applyBorder="1" applyAlignment="1">
      <alignment horizontal="right"/>
    </xf>
    <xf numFmtId="0" fontId="27" fillId="35" borderId="0" xfId="38" applyFont="1" applyFill="1" applyBorder="1" applyAlignment="1">
      <alignment horizontal="left" wrapText="1"/>
    </xf>
    <xf numFmtId="174" fontId="27" fillId="35" borderId="0" xfId="38" applyNumberFormat="1" applyFont="1" applyFill="1" applyBorder="1" applyAlignment="1">
      <alignment horizontal="right" vertical="center" wrapText="1"/>
    </xf>
    <xf numFmtId="174" fontId="26" fillId="35" borderId="0" xfId="38" applyNumberFormat="1" applyFont="1" applyFill="1" applyBorder="1" applyAlignment="1">
      <alignment horizontal="right" vertical="center" wrapText="1"/>
    </xf>
    <xf numFmtId="0" fontId="27" fillId="35" borderId="0" xfId="38" applyFont="1" applyFill="1" applyBorder="1" applyAlignment="1">
      <alignment wrapText="1"/>
    </xf>
    <xf numFmtId="174" fontId="26" fillId="35" borderId="0" xfId="38" applyNumberFormat="1" applyFont="1" applyFill="1" applyBorder="1" applyAlignment="1">
      <alignment horizontal="right" wrapText="1"/>
    </xf>
    <xf numFmtId="174" fontId="27" fillId="35" borderId="0" xfId="38" applyNumberFormat="1" applyFont="1" applyFill="1" applyBorder="1" applyAlignment="1">
      <alignment horizontal="right" wrapText="1"/>
    </xf>
    <xf numFmtId="174" fontId="27" fillId="35" borderId="0" xfId="38" applyNumberFormat="1" applyFont="1" applyFill="1" applyBorder="1" applyAlignment="1"/>
    <xf numFmtId="174" fontId="27" fillId="35" borderId="87" xfId="38" applyNumberFormat="1" applyFont="1" applyFill="1" applyBorder="1" applyAlignment="1"/>
    <xf numFmtId="2" fontId="27" fillId="35" borderId="174" xfId="38" applyNumberFormat="1" applyFont="1" applyFill="1" applyBorder="1" applyAlignment="1"/>
    <xf numFmtId="2" fontId="27" fillId="35" borderId="176" xfId="38" applyNumberFormat="1" applyFont="1" applyFill="1" applyBorder="1" applyAlignment="1"/>
    <xf numFmtId="2" fontId="27" fillId="35" borderId="177" xfId="38" applyNumberFormat="1" applyFont="1" applyFill="1" applyBorder="1" applyAlignment="1"/>
    <xf numFmtId="174" fontId="26" fillId="35" borderId="71" xfId="38" applyNumberFormat="1" applyFont="1" applyFill="1" applyBorder="1" applyAlignment="1">
      <alignment horizontal="center"/>
    </xf>
    <xf numFmtId="179" fontId="27" fillId="35" borderId="72" xfId="38" applyNumberFormat="1" applyFont="1" applyFill="1" applyBorder="1" applyAlignment="1">
      <alignment horizontal="right" vertical="center"/>
    </xf>
    <xf numFmtId="179" fontId="27" fillId="35" borderId="120" xfId="38" applyNumberFormat="1" applyFont="1" applyFill="1" applyBorder="1" applyAlignment="1">
      <alignment horizontal="right" vertical="center"/>
    </xf>
    <xf numFmtId="174" fontId="27" fillId="35" borderId="178" xfId="38" applyNumberFormat="1" applyFont="1" applyFill="1" applyBorder="1" applyAlignment="1">
      <alignment horizontal="right"/>
    </xf>
    <xf numFmtId="174" fontId="27" fillId="35" borderId="123" xfId="38" applyNumberFormat="1" applyFont="1" applyFill="1" applyBorder="1" applyAlignment="1">
      <alignment horizontal="right"/>
    </xf>
    <xf numFmtId="174" fontId="27" fillId="35" borderId="124" xfId="38" applyNumberFormat="1" applyFont="1" applyFill="1" applyBorder="1" applyAlignment="1">
      <alignment horizontal="right"/>
    </xf>
    <xf numFmtId="174" fontId="26" fillId="35" borderId="149" xfId="38" applyNumberFormat="1" applyFont="1" applyFill="1" applyBorder="1" applyAlignment="1">
      <alignment horizontal="right"/>
    </xf>
    <xf numFmtId="174" fontId="27" fillId="35" borderId="149" xfId="38" applyNumberFormat="1" applyFont="1" applyFill="1" applyBorder="1" applyAlignment="1">
      <alignment horizontal="right"/>
    </xf>
    <xf numFmtId="174" fontId="26" fillId="35" borderId="179" xfId="38" applyNumberFormat="1" applyFont="1" applyFill="1" applyBorder="1" applyAlignment="1">
      <alignment horizontal="right"/>
    </xf>
    <xf numFmtId="174" fontId="26" fillId="35" borderId="149" xfId="38" applyNumberFormat="1" applyFont="1" applyFill="1" applyBorder="1" applyAlignment="1">
      <alignment horizontal="right" vertical="center"/>
    </xf>
    <xf numFmtId="174" fontId="26" fillId="35" borderId="126" xfId="38" applyNumberFormat="1" applyFont="1" applyFill="1" applyBorder="1" applyAlignment="1">
      <alignment horizontal="right" vertical="center"/>
    </xf>
    <xf numFmtId="0" fontId="27" fillId="35" borderId="0" xfId="38" applyFont="1" applyFill="1" applyBorder="1" applyAlignment="1">
      <alignment vertical="center" wrapText="1"/>
    </xf>
    <xf numFmtId="174" fontId="27" fillId="35" borderId="149" xfId="38" applyNumberFormat="1" applyFont="1" applyFill="1" applyBorder="1" applyAlignment="1">
      <alignment horizontal="right" vertical="center" wrapText="1"/>
    </xf>
    <xf numFmtId="174" fontId="27" fillId="35" borderId="87" xfId="38" applyNumberFormat="1" applyFont="1" applyFill="1" applyBorder="1" applyAlignment="1">
      <alignment horizontal="right" vertical="center" wrapText="1"/>
    </xf>
    <xf numFmtId="174" fontId="27" fillId="35" borderId="126" xfId="38" applyNumberFormat="1" applyFont="1" applyFill="1" applyBorder="1" applyAlignment="1">
      <alignment horizontal="right" vertical="center" wrapText="1"/>
    </xf>
    <xf numFmtId="174" fontId="26" fillId="35" borderId="149" xfId="38" applyNumberFormat="1" applyFont="1" applyFill="1" applyBorder="1" applyAlignment="1">
      <alignment horizontal="right" vertical="center" wrapText="1"/>
    </xf>
    <xf numFmtId="174" fontId="26" fillId="35" borderId="87" xfId="38" applyNumberFormat="1" applyFont="1" applyFill="1" applyBorder="1" applyAlignment="1">
      <alignment horizontal="right" vertical="center" wrapText="1"/>
    </xf>
    <xf numFmtId="174" fontId="26" fillId="35" borderId="126" xfId="38" applyNumberFormat="1" applyFont="1" applyFill="1" applyBorder="1" applyAlignment="1">
      <alignment horizontal="right" vertical="center" wrapText="1"/>
    </xf>
    <xf numFmtId="174" fontId="27" fillId="35" borderId="149" xfId="38" applyNumberFormat="1" applyFont="1" applyFill="1" applyBorder="1" applyAlignment="1">
      <alignment horizontal="right" wrapText="1"/>
    </xf>
    <xf numFmtId="174" fontId="27" fillId="35" borderId="87" xfId="38" applyNumberFormat="1" applyFont="1" applyFill="1" applyBorder="1" applyAlignment="1">
      <alignment horizontal="right" wrapText="1"/>
    </xf>
    <xf numFmtId="174" fontId="27" fillId="35" borderId="126" xfId="38" applyNumberFormat="1" applyFont="1" applyFill="1" applyBorder="1" applyAlignment="1">
      <alignment horizontal="right" wrapText="1"/>
    </xf>
    <xf numFmtId="174" fontId="26" fillId="35" borderId="149" xfId="38" applyNumberFormat="1" applyFont="1" applyFill="1" applyBorder="1" applyAlignment="1">
      <alignment horizontal="right" wrapText="1"/>
    </xf>
    <xf numFmtId="174" fontId="26" fillId="35" borderId="87" xfId="38" applyNumberFormat="1" applyFont="1" applyFill="1" applyBorder="1" applyAlignment="1">
      <alignment horizontal="right" wrapText="1"/>
    </xf>
    <xf numFmtId="174" fontId="26" fillId="35" borderId="126" xfId="38" applyNumberFormat="1" applyFont="1" applyFill="1" applyBorder="1" applyAlignment="1">
      <alignment horizontal="right" wrapText="1"/>
    </xf>
    <xf numFmtId="174" fontId="26" fillId="35" borderId="180" xfId="38" applyNumberFormat="1" applyFont="1" applyFill="1" applyBorder="1" applyAlignment="1">
      <alignment horizontal="center"/>
    </xf>
    <xf numFmtId="174" fontId="26" fillId="35" borderId="182" xfId="38" applyNumberFormat="1" applyFont="1" applyFill="1" applyBorder="1" applyAlignment="1">
      <alignment horizontal="center"/>
    </xf>
    <xf numFmtId="174" fontId="26" fillId="35" borderId="183" xfId="38" applyNumberFormat="1" applyFont="1" applyFill="1" applyBorder="1" applyAlignment="1">
      <alignment horizontal="center"/>
    </xf>
    <xf numFmtId="174" fontId="26" fillId="35" borderId="184" xfId="38" applyNumberFormat="1" applyFont="1" applyFill="1" applyBorder="1" applyAlignment="1">
      <alignment horizontal="center"/>
    </xf>
    <xf numFmtId="2" fontId="27" fillId="35" borderId="138" xfId="38" applyNumberFormat="1" applyFont="1" applyFill="1" applyBorder="1" applyAlignment="1"/>
    <xf numFmtId="2" fontId="27" fillId="35" borderId="152" xfId="38" applyNumberFormat="1" applyFont="1" applyFill="1" applyBorder="1" applyAlignment="1"/>
    <xf numFmtId="2" fontId="27" fillId="35" borderId="153" xfId="38" applyNumberFormat="1" applyFont="1" applyFill="1" applyBorder="1" applyAlignment="1"/>
    <xf numFmtId="2" fontId="27" fillId="35" borderId="186" xfId="38" applyNumberFormat="1" applyFont="1" applyFill="1" applyBorder="1" applyAlignment="1"/>
    <xf numFmtId="174" fontId="26" fillId="35" borderId="189" xfId="38" applyNumberFormat="1" applyFont="1" applyFill="1" applyBorder="1" applyAlignment="1">
      <alignment vertical="center"/>
    </xf>
    <xf numFmtId="174" fontId="26" fillId="35" borderId="190" xfId="38" applyNumberFormat="1" applyFont="1" applyFill="1" applyBorder="1" applyAlignment="1">
      <alignment vertical="center"/>
    </xf>
    <xf numFmtId="174" fontId="26" fillId="35" borderId="84" xfId="38" applyNumberFormat="1" applyFont="1" applyFill="1" applyBorder="1" applyAlignment="1">
      <alignment vertical="center"/>
    </xf>
    <xf numFmtId="164" fontId="26" fillId="35" borderId="89" xfId="38" applyNumberFormat="1" applyFont="1" applyFill="1" applyBorder="1" applyAlignment="1">
      <alignment horizontal="right" vertical="top"/>
    </xf>
    <xf numFmtId="164" fontId="26" fillId="35" borderId="191" xfId="38" applyNumberFormat="1" applyFont="1" applyFill="1" applyBorder="1" applyAlignment="1">
      <alignment horizontal="right" vertical="top"/>
    </xf>
    <xf numFmtId="164" fontId="26" fillId="35" borderId="87" xfId="38" applyNumberFormat="1" applyFont="1" applyFill="1" applyBorder="1" applyAlignment="1">
      <alignment horizontal="right" vertical="top"/>
    </xf>
    <xf numFmtId="164" fontId="26" fillId="35" borderId="89" xfId="38" applyNumberFormat="1" applyFont="1" applyFill="1" applyBorder="1" applyAlignment="1">
      <alignment horizontal="right" vertical="center"/>
    </xf>
    <xf numFmtId="164" fontId="26" fillId="35" borderId="191" xfId="38" applyNumberFormat="1" applyFont="1" applyFill="1" applyBorder="1" applyAlignment="1">
      <alignment horizontal="right" vertical="center"/>
    </xf>
    <xf numFmtId="164" fontId="26" fillId="35" borderId="87" xfId="38" applyNumberFormat="1" applyFont="1" applyFill="1" applyBorder="1" applyAlignment="1">
      <alignment horizontal="right" vertical="center"/>
    </xf>
    <xf numFmtId="164" fontId="26" fillId="35" borderId="192" xfId="38" applyNumberFormat="1" applyFont="1" applyFill="1" applyBorder="1" applyAlignment="1">
      <alignment horizontal="right"/>
    </xf>
    <xf numFmtId="164" fontId="26" fillId="35" borderId="193" xfId="38" applyNumberFormat="1" applyFont="1" applyFill="1" applyBorder="1" applyAlignment="1">
      <alignment horizontal="right"/>
    </xf>
    <xf numFmtId="164" fontId="26" fillId="35" borderId="97" xfId="38" applyNumberFormat="1" applyFont="1" applyFill="1" applyBorder="1" applyAlignment="1">
      <alignment horizontal="right"/>
    </xf>
    <xf numFmtId="164" fontId="26" fillId="35" borderId="191" xfId="38" applyNumberFormat="1" applyFont="1" applyFill="1" applyBorder="1" applyAlignment="1">
      <alignment horizontal="right"/>
    </xf>
    <xf numFmtId="164" fontId="26" fillId="35" borderId="87" xfId="38" applyNumberFormat="1" applyFont="1" applyFill="1" applyBorder="1" applyAlignment="1">
      <alignment horizontal="right"/>
    </xf>
    <xf numFmtId="174" fontId="26" fillId="35" borderId="89" xfId="38" applyNumberFormat="1" applyFont="1" applyFill="1" applyBorder="1" applyAlignment="1">
      <alignment horizontal="center"/>
    </xf>
    <xf numFmtId="174" fontId="26" fillId="35" borderId="191" xfId="38" applyNumberFormat="1" applyFont="1" applyFill="1" applyBorder="1" applyAlignment="1">
      <alignment horizontal="center"/>
    </xf>
    <xf numFmtId="174" fontId="26" fillId="35" borderId="192" xfId="38" applyNumberFormat="1" applyFont="1" applyFill="1" applyBorder="1" applyAlignment="1">
      <alignment horizontal="right"/>
    </xf>
    <xf numFmtId="174" fontId="26" fillId="35" borderId="193" xfId="38" applyNumberFormat="1" applyFont="1" applyFill="1" applyBorder="1" applyAlignment="1">
      <alignment horizontal="right"/>
    </xf>
    <xf numFmtId="174" fontId="26" fillId="35" borderId="97" xfId="38" applyNumberFormat="1" applyFont="1" applyFill="1" applyBorder="1" applyAlignment="1">
      <alignment horizontal="right"/>
    </xf>
    <xf numFmtId="174" fontId="26" fillId="35" borderId="191" xfId="38" applyNumberFormat="1" applyFont="1" applyFill="1" applyBorder="1" applyAlignment="1">
      <alignment horizontal="right"/>
    </xf>
    <xf numFmtId="174" fontId="26" fillId="35" borderId="197" xfId="38" applyNumberFormat="1" applyFont="1" applyFill="1" applyBorder="1" applyAlignment="1"/>
    <xf numFmtId="174" fontId="26" fillId="35" borderId="198" xfId="38" applyNumberFormat="1" applyFont="1" applyFill="1" applyBorder="1" applyAlignment="1"/>
    <xf numFmtId="174" fontId="26" fillId="35" borderId="199" xfId="38" applyNumberFormat="1" applyFont="1" applyFill="1" applyBorder="1" applyAlignment="1"/>
    <xf numFmtId="174" fontId="26" fillId="35" borderId="89" xfId="38" applyNumberFormat="1" applyFont="1" applyFill="1" applyBorder="1" applyAlignment="1"/>
    <xf numFmtId="174" fontId="26" fillId="35" borderId="191" xfId="38" applyNumberFormat="1" applyFont="1" applyFill="1" applyBorder="1" applyAlignment="1"/>
    <xf numFmtId="164" fontId="26" fillId="35" borderId="89" xfId="38" applyNumberFormat="1" applyFont="1" applyFill="1" applyBorder="1" applyAlignment="1">
      <alignment horizontal="right"/>
    </xf>
    <xf numFmtId="174" fontId="26" fillId="35" borderId="201" xfId="38" applyNumberFormat="1" applyFont="1" applyFill="1" applyBorder="1" applyAlignment="1">
      <alignment horizontal="right"/>
    </xf>
    <xf numFmtId="174" fontId="26" fillId="35" borderId="202" xfId="38" applyNumberFormat="1" applyFont="1" applyFill="1" applyBorder="1" applyAlignment="1">
      <alignment horizontal="right"/>
    </xf>
    <xf numFmtId="174" fontId="26" fillId="35" borderId="90" xfId="38" applyNumberFormat="1" applyFont="1" applyFill="1" applyBorder="1" applyAlignment="1">
      <alignment horizontal="right"/>
    </xf>
    <xf numFmtId="0" fontId="26" fillId="35" borderId="89" xfId="38" applyFont="1" applyFill="1" applyBorder="1" applyAlignment="1"/>
    <xf numFmtId="0" fontId="26" fillId="35" borderId="191" xfId="38" applyFont="1" applyFill="1" applyBorder="1" applyAlignment="1"/>
    <xf numFmtId="0" fontId="26" fillId="35" borderId="87" xfId="38" applyFont="1" applyFill="1" applyBorder="1" applyAlignment="1"/>
    <xf numFmtId="174" fontId="26" fillId="35" borderId="79" xfId="38" applyNumberFormat="1" applyFont="1" applyFill="1" applyBorder="1" applyAlignment="1">
      <alignment horizontal="right"/>
    </xf>
    <xf numFmtId="174" fontId="26" fillId="35" borderId="123" xfId="38" applyNumberFormat="1" applyFont="1" applyFill="1" applyBorder="1" applyAlignment="1">
      <alignment horizontal="right"/>
    </xf>
    <xf numFmtId="174" fontId="26" fillId="35" borderId="124" xfId="38" applyNumberFormat="1" applyFont="1" applyFill="1" applyBorder="1" applyAlignment="1">
      <alignment horizontal="right"/>
    </xf>
    <xf numFmtId="174" fontId="26" fillId="35" borderId="84" xfId="38" applyNumberFormat="1" applyFont="1" applyFill="1" applyBorder="1" applyAlignment="1">
      <alignment horizontal="right"/>
    </xf>
    <xf numFmtId="174" fontId="26" fillId="35" borderId="209" xfId="38" applyNumberFormat="1" applyFont="1" applyFill="1" applyBorder="1" applyAlignment="1">
      <alignment horizontal="right"/>
    </xf>
    <xf numFmtId="174" fontId="26" fillId="35" borderId="141" xfId="38" applyNumberFormat="1" applyFont="1" applyFill="1" applyBorder="1" applyAlignment="1">
      <alignment horizontal="center"/>
    </xf>
    <xf numFmtId="174" fontId="26" fillId="35" borderId="214" xfId="38" applyNumberFormat="1" applyFont="1" applyFill="1" applyBorder="1" applyAlignment="1">
      <alignment horizontal="right"/>
    </xf>
    <xf numFmtId="174" fontId="26" fillId="35" borderId="216" xfId="38" applyNumberFormat="1" applyFont="1" applyFill="1" applyBorder="1" applyAlignment="1">
      <alignment horizontal="right"/>
    </xf>
    <xf numFmtId="174" fontId="26" fillId="35" borderId="219" xfId="38" applyNumberFormat="1" applyFont="1" applyFill="1" applyBorder="1" applyAlignment="1">
      <alignment horizontal="right"/>
    </xf>
    <xf numFmtId="174" fontId="26" fillId="35" borderId="203" xfId="38" applyNumberFormat="1" applyFont="1" applyFill="1" applyBorder="1" applyAlignment="1">
      <alignment horizontal="right"/>
    </xf>
    <xf numFmtId="174" fontId="26" fillId="35" borderId="79" xfId="38" applyNumberFormat="1" applyFont="1" applyFill="1" applyBorder="1" applyAlignment="1">
      <alignment horizontal="center"/>
    </xf>
    <xf numFmtId="174" fontId="26" fillId="35" borderId="140" xfId="38" applyNumberFormat="1" applyFont="1" applyFill="1" applyBorder="1" applyAlignment="1">
      <alignment horizontal="right"/>
    </xf>
    <xf numFmtId="174" fontId="26" fillId="35" borderId="136" xfId="38" applyNumberFormat="1" applyFont="1" applyFill="1" applyBorder="1" applyAlignment="1">
      <alignment horizontal="right"/>
    </xf>
    <xf numFmtId="174" fontId="26" fillId="35" borderId="148" xfId="38" applyNumberFormat="1" applyFont="1" applyFill="1" applyBorder="1" applyAlignment="1">
      <alignment horizontal="right"/>
    </xf>
    <xf numFmtId="174" fontId="26" fillId="35" borderId="225" xfId="38" applyNumberFormat="1" applyFont="1" applyFill="1" applyBorder="1" applyAlignment="1">
      <alignment horizontal="right"/>
    </xf>
    <xf numFmtId="174" fontId="26" fillId="35" borderId="146" xfId="38" applyNumberFormat="1" applyFont="1" applyFill="1" applyBorder="1" applyAlignment="1">
      <alignment horizontal="right"/>
    </xf>
    <xf numFmtId="174" fontId="26" fillId="35" borderId="229" xfId="38" applyNumberFormat="1" applyFont="1" applyFill="1" applyBorder="1" applyAlignment="1">
      <alignment horizontal="right"/>
    </xf>
    <xf numFmtId="174" fontId="26" fillId="35" borderId="141" xfId="38" applyNumberFormat="1" applyFont="1" applyFill="1" applyBorder="1" applyAlignment="1">
      <alignment horizontal="right"/>
    </xf>
    <xf numFmtId="174" fontId="26" fillId="35" borderId="230" xfId="38" applyNumberFormat="1" applyFont="1" applyFill="1" applyBorder="1" applyAlignment="1">
      <alignment horizontal="right"/>
    </xf>
    <xf numFmtId="0" fontId="24" fillId="0" borderId="0" xfId="38" applyFont="1" applyAlignment="1">
      <alignment horizontal="center"/>
    </xf>
    <xf numFmtId="0" fontId="24" fillId="0" borderId="0" xfId="38" applyFont="1" applyAlignment="1"/>
    <xf numFmtId="164" fontId="27" fillId="35" borderId="79" xfId="38" applyNumberFormat="1" applyFont="1" applyFill="1" applyBorder="1" applyAlignment="1">
      <alignment horizontal="right"/>
    </xf>
    <xf numFmtId="1" fontId="26" fillId="35" borderId="0" xfId="38" applyNumberFormat="1" applyFont="1" applyFill="1" applyBorder="1" applyAlignment="1">
      <alignment horizontal="center"/>
    </xf>
    <xf numFmtId="164" fontId="26" fillId="35" borderId="0" xfId="38" applyNumberFormat="1" applyFont="1" applyFill="1" applyBorder="1" applyAlignment="1">
      <alignment horizontal="right"/>
    </xf>
    <xf numFmtId="164" fontId="26" fillId="35" borderId="138" xfId="38" applyNumberFormat="1" applyFont="1" applyFill="1" applyBorder="1" applyAlignment="1">
      <alignment horizontal="right"/>
    </xf>
    <xf numFmtId="37" fontId="77" fillId="0" borderId="0" xfId="0" applyFont="1" applyAlignment="1">
      <alignment horizontal="center"/>
    </xf>
    <xf numFmtId="37" fontId="77" fillId="0" borderId="0" xfId="0" applyFont="1"/>
    <xf numFmtId="37" fontId="25" fillId="37" borderId="3" xfId="0" applyFont="1" applyFill="1" applyBorder="1" applyAlignment="1">
      <alignment horizontal="center" vertical="center"/>
    </xf>
    <xf numFmtId="37" fontId="25" fillId="37" borderId="3" xfId="0" applyFont="1" applyFill="1" applyBorder="1"/>
    <xf numFmtId="37" fontId="25" fillId="37" borderId="1" xfId="0" applyFont="1" applyFill="1" applyBorder="1" applyAlignment="1">
      <alignment horizontal="center" vertical="center"/>
    </xf>
    <xf numFmtId="37" fontId="25" fillId="37" borderId="1" xfId="0" applyFont="1" applyFill="1" applyBorder="1" applyAlignment="1">
      <alignment horizontal="center"/>
    </xf>
    <xf numFmtId="37" fontId="25" fillId="37" borderId="6" xfId="0" applyFont="1" applyFill="1" applyBorder="1" applyAlignment="1">
      <alignment horizontal="center" vertical="center"/>
    </xf>
    <xf numFmtId="37" fontId="25" fillId="37" borderId="6" xfId="0" applyFont="1" applyFill="1" applyBorder="1" applyAlignment="1">
      <alignment horizontal="center"/>
    </xf>
    <xf numFmtId="37" fontId="25" fillId="37" borderId="6" xfId="0" applyFont="1" applyFill="1" applyBorder="1" applyAlignment="1" applyProtection="1">
      <alignment horizontal="center"/>
    </xf>
    <xf numFmtId="37" fontId="27" fillId="44" borderId="237" xfId="0" applyFont="1" applyFill="1" applyBorder="1" applyAlignment="1" applyProtection="1">
      <alignment horizontal="left" vertical="center"/>
    </xf>
    <xf numFmtId="176" fontId="27" fillId="45" borderId="237" xfId="0" applyNumberFormat="1" applyFont="1" applyFill="1" applyBorder="1" applyAlignment="1">
      <alignment horizontal="right" vertical="center"/>
    </xf>
    <xf numFmtId="37" fontId="78" fillId="0" borderId="0" xfId="0" applyFont="1"/>
    <xf numFmtId="0" fontId="79" fillId="35" borderId="0" xfId="52" applyNumberFormat="1" applyFont="1" applyFill="1" applyBorder="1" applyAlignment="1" applyProtection="1">
      <protection locked="0"/>
    </xf>
    <xf numFmtId="37" fontId="80" fillId="0" borderId="0" xfId="0" applyFont="1" applyAlignment="1">
      <alignment horizontal="center"/>
    </xf>
    <xf numFmtId="37" fontId="80" fillId="0" borderId="0" xfId="0" applyFont="1"/>
    <xf numFmtId="37" fontId="81" fillId="0" borderId="0" xfId="0" applyFont="1"/>
    <xf numFmtId="37" fontId="25" fillId="37" borderId="3" xfId="0" applyFont="1" applyFill="1" applyBorder="1" applyAlignment="1">
      <alignment horizontal="center"/>
    </xf>
    <xf numFmtId="37" fontId="27" fillId="46" borderId="32" xfId="0" applyFont="1" applyFill="1" applyBorder="1" applyAlignment="1" applyProtection="1">
      <alignment horizontal="left"/>
    </xf>
    <xf numFmtId="176" fontId="27" fillId="35" borderId="32" xfId="0" applyNumberFormat="1" applyFont="1" applyFill="1" applyBorder="1"/>
    <xf numFmtId="37" fontId="25" fillId="37" borderId="3" xfId="0" quotePrefix="1" applyFont="1" applyFill="1" applyBorder="1" applyAlignment="1">
      <alignment horizontal="right" vertical="top"/>
    </xf>
    <xf numFmtId="37" fontId="25" fillId="37" borderId="1" xfId="0" applyFont="1" applyFill="1" applyBorder="1" applyAlignment="1" applyProtection="1">
      <alignment horizontal="center" vertical="center"/>
    </xf>
    <xf numFmtId="37" fontId="25" fillId="37" borderId="22" xfId="0" applyFont="1" applyFill="1" applyBorder="1" applyAlignment="1">
      <alignment horizontal="center" vertical="center"/>
    </xf>
    <xf numFmtId="37" fontId="25" fillId="37" borderId="6" xfId="0" applyFont="1" applyFill="1" applyBorder="1"/>
    <xf numFmtId="37" fontId="25" fillId="37" borderId="29" xfId="0" applyFont="1" applyFill="1" applyBorder="1" applyAlignment="1">
      <alignment horizontal="center" vertical="center"/>
    </xf>
    <xf numFmtId="0" fontId="26" fillId="35" borderId="23" xfId="0" applyNumberFormat="1" applyFont="1" applyFill="1" applyBorder="1" applyAlignment="1">
      <alignment horizontal="left" vertical="center" wrapText="1"/>
    </xf>
    <xf numFmtId="37" fontId="25" fillId="37" borderId="3" xfId="0" applyFont="1" applyFill="1" applyBorder="1" applyAlignment="1">
      <alignment horizontal="centerContinuous" vertical="center"/>
    </xf>
    <xf numFmtId="37" fontId="25" fillId="37" borderId="22" xfId="0" applyFont="1" applyFill="1" applyBorder="1" applyAlignment="1">
      <alignment horizontal="centerContinuous" vertical="center"/>
    </xf>
    <xf numFmtId="37" fontId="25" fillId="37" borderId="1" xfId="0" applyFont="1" applyFill="1" applyBorder="1" applyAlignment="1" applyProtection="1">
      <alignment horizontal="centerContinuous" vertical="center"/>
    </xf>
    <xf numFmtId="37" fontId="25" fillId="37" borderId="23" xfId="0" applyFont="1" applyFill="1" applyBorder="1" applyAlignment="1" applyProtection="1">
      <alignment horizontal="centerContinuous" vertical="center"/>
    </xf>
    <xf numFmtId="37" fontId="25" fillId="37" borderId="23" xfId="0" applyFont="1" applyFill="1" applyBorder="1" applyAlignment="1" applyProtection="1">
      <alignment horizontal="center" vertical="center"/>
    </xf>
    <xf numFmtId="37" fontId="25" fillId="37" borderId="6" xfId="0" applyFont="1" applyFill="1" applyBorder="1" applyAlignment="1">
      <alignment horizontal="centerContinuous" vertical="center"/>
    </xf>
    <xf numFmtId="37" fontId="25" fillId="37" borderId="29" xfId="0" applyFont="1" applyFill="1" applyBorder="1" applyAlignment="1">
      <alignment horizontal="centerContinuous" vertical="center"/>
    </xf>
    <xf numFmtId="37" fontId="25" fillId="37" borderId="6" xfId="0" applyFont="1" applyFill="1" applyBorder="1" applyAlignment="1" applyProtection="1">
      <alignment horizontal="center" vertical="center"/>
    </xf>
    <xf numFmtId="37" fontId="31" fillId="37" borderId="6" xfId="0" applyFont="1" applyFill="1" applyBorder="1" applyAlignment="1" applyProtection="1">
      <alignment horizontal="center" vertical="center"/>
    </xf>
    <xf numFmtId="37" fontId="27" fillId="35" borderId="32" xfId="0" applyFont="1" applyFill="1" applyBorder="1" applyAlignment="1" applyProtection="1">
      <alignment horizontal="left"/>
    </xf>
    <xf numFmtId="176" fontId="27" fillId="35" borderId="32" xfId="0" applyNumberFormat="1" applyFont="1" applyFill="1" applyBorder="1" applyAlignment="1" applyProtection="1">
      <alignment horizontal="right"/>
    </xf>
    <xf numFmtId="37" fontId="77" fillId="35" borderId="0" xfId="0" applyFont="1" applyFill="1" applyAlignment="1">
      <alignment horizontal="center"/>
    </xf>
    <xf numFmtId="1" fontId="77" fillId="35" borderId="0" xfId="0" applyNumberFormat="1" applyFont="1" applyFill="1" applyBorder="1" applyAlignment="1">
      <alignment horizontal="left"/>
    </xf>
    <xf numFmtId="37" fontId="78" fillId="35" borderId="0" xfId="0" applyFont="1" applyFill="1" applyBorder="1"/>
    <xf numFmtId="1" fontId="77" fillId="35" borderId="0" xfId="0" applyNumberFormat="1" applyFont="1" applyFill="1" applyBorder="1" applyAlignment="1" applyProtection="1">
      <alignment horizontal="right"/>
    </xf>
    <xf numFmtId="37" fontId="77" fillId="35" borderId="0" xfId="0" applyFont="1" applyFill="1"/>
    <xf numFmtId="37" fontId="26" fillId="35" borderId="0" xfId="0" applyFont="1" applyFill="1" applyBorder="1"/>
    <xf numFmtId="37" fontId="26" fillId="35" borderId="0" xfId="0" applyFont="1" applyFill="1"/>
    <xf numFmtId="0" fontId="26" fillId="35" borderId="0" xfId="0" applyNumberFormat="1" applyFont="1" applyFill="1" applyBorder="1" applyAlignment="1">
      <alignment horizontal="left"/>
    </xf>
    <xf numFmtId="174" fontId="26" fillId="35" borderId="0" xfId="0" applyNumberFormat="1" applyFont="1" applyFill="1" applyBorder="1"/>
    <xf numFmtId="174" fontId="26" fillId="35" borderId="0" xfId="0" applyNumberFormat="1" applyFont="1" applyFill="1"/>
    <xf numFmtId="1" fontId="27" fillId="35" borderId="0" xfId="0" applyNumberFormat="1" applyFont="1" applyFill="1" applyBorder="1" applyAlignment="1">
      <alignment horizontal="left"/>
    </xf>
    <xf numFmtId="176" fontId="26" fillId="35" borderId="0" xfId="0" applyNumberFormat="1" applyFont="1" applyFill="1" applyAlignment="1" applyProtection="1">
      <alignment horizontal="right"/>
      <protection locked="0"/>
    </xf>
    <xf numFmtId="37" fontId="27" fillId="35" borderId="0" xfId="0" applyFont="1" applyFill="1" applyAlignment="1" applyProtection="1">
      <alignment horizontal="left"/>
    </xf>
    <xf numFmtId="176" fontId="27" fillId="35" borderId="0" xfId="0" applyNumberFormat="1" applyFont="1" applyFill="1" applyAlignment="1" applyProtection="1">
      <alignment horizontal="right"/>
      <protection locked="0"/>
    </xf>
    <xf numFmtId="176" fontId="26" fillId="35" borderId="0" xfId="0" applyNumberFormat="1" applyFont="1" applyFill="1" applyAlignment="1">
      <alignment horizontal="right"/>
    </xf>
    <xf numFmtId="37" fontId="26" fillId="35" borderId="0" xfId="0" applyFont="1" applyFill="1" applyAlignment="1" applyProtection="1">
      <alignment horizontal="left"/>
    </xf>
    <xf numFmtId="176" fontId="26" fillId="35" borderId="0" xfId="0" applyNumberFormat="1" applyFont="1" applyFill="1" applyBorder="1" applyAlignment="1">
      <alignment horizontal="right" wrapText="1"/>
    </xf>
    <xf numFmtId="37" fontId="26" fillId="35" borderId="17" xfId="0" applyFont="1" applyFill="1" applyBorder="1"/>
    <xf numFmtId="188" fontId="26" fillId="35" borderId="17" xfId="0" applyNumberFormat="1" applyFont="1" applyFill="1" applyBorder="1"/>
    <xf numFmtId="0" fontId="24" fillId="35" borderId="0" xfId="0" applyNumberFormat="1" applyFont="1" applyFill="1"/>
    <xf numFmtId="0" fontId="4" fillId="35" borderId="0" xfId="0" applyNumberFormat="1" applyFont="1" applyFill="1"/>
    <xf numFmtId="37" fontId="78" fillId="35" borderId="0" xfId="0" applyFont="1" applyFill="1"/>
    <xf numFmtId="37" fontId="80" fillId="35" borderId="0" xfId="0" applyFont="1" applyFill="1" applyAlignment="1">
      <alignment horizontal="center"/>
    </xf>
    <xf numFmtId="1" fontId="26" fillId="35" borderId="0" xfId="0" applyNumberFormat="1" applyFont="1" applyFill="1" applyBorder="1" applyAlignment="1">
      <alignment horizontal="left"/>
    </xf>
    <xf numFmtId="37" fontId="27" fillId="35" borderId="0" xfId="0" applyFont="1" applyFill="1" applyBorder="1"/>
    <xf numFmtId="1" fontId="26" fillId="35" borderId="0" xfId="0" applyNumberFormat="1" applyFont="1" applyFill="1" applyBorder="1" applyAlignment="1" applyProtection="1">
      <alignment horizontal="right"/>
    </xf>
    <xf numFmtId="37" fontId="81" fillId="35" borderId="0" xfId="0" applyFont="1" applyFill="1"/>
    <xf numFmtId="37" fontId="80" fillId="35" borderId="0" xfId="0" applyFont="1" applyFill="1"/>
    <xf numFmtId="37" fontId="27" fillId="46" borderId="0" xfId="0" applyFont="1" applyFill="1" applyAlignment="1" applyProtection="1">
      <alignment horizontal="left"/>
    </xf>
    <xf numFmtId="178" fontId="27" fillId="35" borderId="0" xfId="0" applyNumberFormat="1" applyFont="1" applyFill="1" applyAlignment="1">
      <alignment horizontal="right"/>
    </xf>
    <xf numFmtId="37" fontId="82" fillId="35" borderId="0" xfId="0" applyFont="1" applyFill="1"/>
    <xf numFmtId="164" fontId="26" fillId="35" borderId="0" xfId="0" applyNumberFormat="1" applyFont="1" applyFill="1"/>
    <xf numFmtId="178" fontId="26" fillId="35" borderId="0" xfId="0" applyNumberFormat="1" applyFont="1" applyFill="1" applyAlignment="1">
      <alignment horizontal="right"/>
    </xf>
    <xf numFmtId="174" fontId="26" fillId="35" borderId="0" xfId="0" applyNumberFormat="1" applyFont="1" applyFill="1" applyAlignment="1">
      <alignment horizontal="right"/>
    </xf>
    <xf numFmtId="178" fontId="77" fillId="35" borderId="0" xfId="0" applyNumberFormat="1" applyFont="1" applyFill="1" applyAlignment="1">
      <alignment horizontal="right"/>
    </xf>
    <xf numFmtId="1" fontId="26" fillId="35" borderId="0" xfId="0" applyNumberFormat="1" applyFont="1" applyFill="1" applyAlignment="1">
      <alignment horizontal="right"/>
    </xf>
    <xf numFmtId="1" fontId="77" fillId="35" borderId="0" xfId="0" applyNumberFormat="1" applyFont="1" applyFill="1" applyAlignment="1">
      <alignment horizontal="right"/>
    </xf>
    <xf numFmtId="174" fontId="24" fillId="35" borderId="0" xfId="0" applyNumberFormat="1" applyFont="1" applyFill="1"/>
    <xf numFmtId="37" fontId="80" fillId="35" borderId="0" xfId="0" applyFont="1" applyFill="1" applyBorder="1"/>
    <xf numFmtId="1" fontId="27" fillId="35" borderId="0" xfId="0" applyNumberFormat="1" applyFont="1" applyFill="1" applyAlignment="1">
      <alignment horizontal="right"/>
    </xf>
    <xf numFmtId="37" fontId="77" fillId="35" borderId="0" xfId="0" applyFont="1" applyFill="1" applyBorder="1" applyAlignment="1">
      <alignment horizontal="right" wrapText="1"/>
    </xf>
    <xf numFmtId="37" fontId="4" fillId="35" borderId="0" xfId="0" applyFont="1" applyFill="1" applyBorder="1"/>
    <xf numFmtId="174" fontId="27" fillId="35" borderId="0" xfId="0" applyNumberFormat="1" applyFont="1" applyFill="1" applyAlignment="1">
      <alignment horizontal="right"/>
    </xf>
    <xf numFmtId="37" fontId="82" fillId="35" borderId="0" xfId="0" applyFont="1" applyFill="1" applyAlignment="1">
      <alignment horizontal="right"/>
    </xf>
    <xf numFmtId="37" fontId="80" fillId="35" borderId="0" xfId="0" applyFont="1" applyFill="1" applyAlignment="1">
      <alignment horizontal="right"/>
    </xf>
    <xf numFmtId="176" fontId="26" fillId="35" borderId="0" xfId="0" applyNumberFormat="1" applyFont="1" applyFill="1" applyProtection="1">
      <protection locked="0"/>
    </xf>
    <xf numFmtId="176" fontId="27" fillId="35" borderId="0" xfId="0" applyNumberFormat="1" applyFont="1" applyFill="1" applyProtection="1">
      <protection locked="0"/>
    </xf>
    <xf numFmtId="176" fontId="26" fillId="35" borderId="0" xfId="0" applyNumberFormat="1" applyFont="1" applyFill="1"/>
    <xf numFmtId="1" fontId="26" fillId="35" borderId="0" xfId="0" applyNumberFormat="1" applyFont="1" applyFill="1" applyProtection="1">
      <protection locked="0"/>
    </xf>
    <xf numFmtId="176" fontId="26" fillId="35" borderId="0" xfId="0" applyNumberFormat="1" applyFont="1" applyFill="1" applyBorder="1" applyAlignment="1">
      <alignment wrapText="1"/>
    </xf>
    <xf numFmtId="1" fontId="27" fillId="35" borderId="0" xfId="0" applyNumberFormat="1" applyFont="1" applyFill="1" applyProtection="1">
      <protection locked="0"/>
    </xf>
    <xf numFmtId="37" fontId="26" fillId="35" borderId="0" xfId="0" applyFont="1" applyFill="1" applyBorder="1" applyAlignment="1">
      <alignment horizontal="right"/>
    </xf>
    <xf numFmtId="176" fontId="27" fillId="35" borderId="0" xfId="0" applyNumberFormat="1" applyFont="1" applyFill="1" applyAlignment="1">
      <alignment horizontal="right"/>
    </xf>
    <xf numFmtId="37" fontId="39" fillId="35" borderId="0" xfId="0" applyFont="1" applyFill="1"/>
    <xf numFmtId="170" fontId="39" fillId="35" borderId="0" xfId="45" applyNumberFormat="1" applyFont="1" applyFill="1"/>
    <xf numFmtId="176" fontId="26" fillId="35" borderId="0" xfId="0" applyNumberFormat="1" applyFont="1" applyFill="1" applyBorder="1"/>
    <xf numFmtId="37" fontId="26" fillId="35" borderId="22" xfId="0" applyFont="1" applyFill="1" applyBorder="1"/>
    <xf numFmtId="37" fontId="26" fillId="46" borderId="23" xfId="0" applyFont="1" applyFill="1" applyBorder="1" applyAlignment="1" applyProtection="1">
      <alignment horizontal="left"/>
    </xf>
    <xf numFmtId="176" fontId="27" fillId="35" borderId="0" xfId="0" applyNumberFormat="1" applyFont="1" applyFill="1"/>
    <xf numFmtId="37" fontId="26" fillId="35" borderId="23" xfId="0" applyFont="1" applyFill="1" applyBorder="1"/>
    <xf numFmtId="1" fontId="26" fillId="35" borderId="0" xfId="0" applyNumberFormat="1" applyFont="1" applyFill="1"/>
    <xf numFmtId="37" fontId="26" fillId="35" borderId="239" xfId="0" applyFont="1" applyFill="1" applyBorder="1"/>
    <xf numFmtId="1" fontId="26" fillId="35" borderId="0" xfId="0" applyNumberFormat="1" applyFont="1" applyFill="1" applyBorder="1" applyAlignment="1" applyProtection="1">
      <alignment horizontal="left"/>
    </xf>
    <xf numFmtId="37" fontId="27" fillId="35" borderId="0" xfId="0" applyFont="1" applyFill="1" applyBorder="1" applyAlignment="1">
      <alignment horizontal="centerContinuous"/>
    </xf>
    <xf numFmtId="37" fontId="77" fillId="35" borderId="0" xfId="0" applyFont="1" applyFill="1" applyAlignment="1">
      <alignment horizontal="centerContinuous"/>
    </xf>
    <xf numFmtId="176" fontId="27" fillId="35" borderId="0" xfId="0" applyNumberFormat="1" applyFont="1" applyFill="1" applyAlignment="1" applyProtection="1">
      <alignment horizontal="right"/>
    </xf>
    <xf numFmtId="176" fontId="26" fillId="35" borderId="0" xfId="0" applyNumberFormat="1" applyFont="1" applyFill="1" applyAlignment="1" applyProtection="1">
      <alignment horizontal="right"/>
    </xf>
    <xf numFmtId="37" fontId="77" fillId="35" borderId="0" xfId="0" applyFont="1" applyFill="1" applyProtection="1">
      <protection locked="0"/>
    </xf>
    <xf numFmtId="1" fontId="27" fillId="35" borderId="0" xfId="0" applyNumberFormat="1" applyFont="1" applyFill="1" applyAlignment="1" applyProtection="1">
      <alignment horizontal="right"/>
    </xf>
    <xf numFmtId="37" fontId="27" fillId="35" borderId="0" xfId="0" applyNumberFormat="1" applyFont="1" applyFill="1" applyAlignment="1"/>
    <xf numFmtId="37" fontId="77" fillId="35" borderId="0" xfId="0" applyFont="1" applyFill="1" applyBorder="1"/>
    <xf numFmtId="37" fontId="83" fillId="35" borderId="0" xfId="0" applyFont="1" applyFill="1"/>
    <xf numFmtId="1" fontId="26" fillId="2" borderId="0" xfId="38" applyNumberFormat="1" applyFont="1" applyFill="1" applyBorder="1" applyAlignment="1">
      <alignment horizontal="right"/>
    </xf>
    <xf numFmtId="0" fontId="24" fillId="2" borderId="0" xfId="38" applyFont="1" applyFill="1" applyBorder="1" applyAlignment="1">
      <alignment horizontal="center"/>
    </xf>
    <xf numFmtId="0" fontId="24" fillId="2" borderId="0" xfId="38" applyFont="1" applyFill="1" applyBorder="1" applyAlignment="1">
      <alignment horizontal="center" vertical="center" textRotation="90" wrapText="1"/>
    </xf>
    <xf numFmtId="0" fontId="50" fillId="35" borderId="0" xfId="38" applyFont="1" applyFill="1" applyBorder="1" applyAlignment="1">
      <alignment horizontal="center" vertical="center" wrapText="1"/>
    </xf>
    <xf numFmtId="0" fontId="50" fillId="35" borderId="0" xfId="38" applyFont="1" applyFill="1" applyBorder="1" applyAlignment="1">
      <alignment horizontal="center" vertical="center"/>
    </xf>
    <xf numFmtId="0" fontId="24" fillId="35" borderId="0" xfId="38" applyFont="1" applyFill="1" applyBorder="1" applyAlignment="1">
      <alignment horizontal="center" vertical="center" textRotation="90" wrapText="1"/>
    </xf>
    <xf numFmtId="0" fontId="27" fillId="41" borderId="0" xfId="38" applyFont="1" applyFill="1"/>
    <xf numFmtId="178" fontId="27" fillId="41" borderId="0" xfId="38" applyNumberFormat="1" applyFont="1" applyFill="1" applyAlignment="1">
      <alignment horizontal="right"/>
    </xf>
    <xf numFmtId="178" fontId="27" fillId="41" borderId="0" xfId="38" applyNumberFormat="1" applyFont="1" applyFill="1"/>
    <xf numFmtId="0" fontId="26" fillId="41" borderId="0" xfId="38" applyFont="1" applyFill="1"/>
    <xf numFmtId="178" fontId="26" fillId="41" borderId="0" xfId="38" applyNumberFormat="1" applyFont="1" applyFill="1" applyAlignment="1">
      <alignment horizontal="right"/>
    </xf>
    <xf numFmtId="0" fontId="26" fillId="41" borderId="0" xfId="38" applyFont="1" applyFill="1" applyBorder="1"/>
    <xf numFmtId="178" fontId="26" fillId="41" borderId="0" xfId="38" applyNumberFormat="1" applyFont="1" applyFill="1"/>
    <xf numFmtId="1" fontId="26" fillId="41" borderId="0" xfId="38" applyNumberFormat="1" applyFont="1" applyFill="1" applyAlignment="1">
      <alignment horizontal="right"/>
    </xf>
    <xf numFmtId="178" fontId="26" fillId="41" borderId="0" xfId="38" quotePrefix="1" applyNumberFormat="1" applyFont="1" applyFill="1" applyAlignment="1">
      <alignment horizontal="right"/>
    </xf>
    <xf numFmtId="1" fontId="27" fillId="41" borderId="0" xfId="38" applyNumberFormat="1" applyFont="1" applyFill="1"/>
    <xf numFmtId="1" fontId="27" fillId="41" borderId="0" xfId="38" applyNumberFormat="1" applyFont="1" applyFill="1" applyBorder="1"/>
    <xf numFmtId="0" fontId="27" fillId="41" borderId="30" xfId="38" applyFont="1" applyFill="1" applyBorder="1"/>
    <xf numFmtId="0" fontId="26" fillId="41" borderId="30" xfId="38" applyFont="1" applyFill="1" applyBorder="1"/>
    <xf numFmtId="0" fontId="26" fillId="0" borderId="0" xfId="38" applyFont="1" applyBorder="1" applyAlignment="1"/>
    <xf numFmtId="0" fontId="85" fillId="35" borderId="0" xfId="61" applyNumberFormat="1" applyFont="1" applyFill="1" applyBorder="1" applyAlignment="1" applyProtection="1">
      <protection locked="0"/>
    </xf>
    <xf numFmtId="0" fontId="25" fillId="40" borderId="62" xfId="38" applyFont="1" applyFill="1" applyBorder="1" applyAlignment="1">
      <alignment horizontal="center" vertical="center"/>
    </xf>
    <xf numFmtId="0" fontId="50" fillId="40" borderId="245" xfId="38" applyFont="1" applyFill="1" applyBorder="1" applyAlignment="1">
      <alignment horizontal="center" vertical="center" wrapText="1"/>
    </xf>
    <xf numFmtId="0" fontId="50" fillId="40" borderId="246" xfId="38" applyFont="1" applyFill="1" applyBorder="1" applyAlignment="1">
      <alignment horizontal="center" vertical="center" wrapText="1"/>
    </xf>
    <xf numFmtId="0" fontId="27" fillId="45" borderId="61" xfId="38" applyFont="1" applyFill="1" applyBorder="1"/>
    <xf numFmtId="178" fontId="27" fillId="45" borderId="61" xfId="38" applyNumberFormat="1" applyFont="1" applyFill="1" applyBorder="1" applyAlignment="1">
      <alignment horizontal="right"/>
    </xf>
    <xf numFmtId="0" fontId="84" fillId="35" borderId="0" xfId="61" applyNumberFormat="1" applyFill="1" applyBorder="1" applyAlignment="1" applyProtection="1">
      <protection locked="0"/>
    </xf>
    <xf numFmtId="37" fontId="27" fillId="2" borderId="0" xfId="38" applyNumberFormat="1" applyFont="1" applyFill="1" applyAlignment="1">
      <alignment horizontal="left"/>
    </xf>
    <xf numFmtId="178" fontId="26" fillId="41" borderId="0" xfId="38" applyNumberFormat="1" applyFont="1" applyFill="1" applyBorder="1"/>
    <xf numFmtId="176" fontId="26" fillId="41" borderId="0" xfId="38" applyNumberFormat="1" applyFont="1" applyFill="1" applyBorder="1" applyAlignment="1">
      <alignment horizontal="right"/>
    </xf>
    <xf numFmtId="0" fontId="26" fillId="41" borderId="0" xfId="38" applyNumberFormat="1" applyFont="1" applyFill="1" applyAlignment="1">
      <alignment horizontal="right"/>
    </xf>
    <xf numFmtId="0" fontId="26" fillId="41" borderId="0" xfId="38" applyNumberFormat="1" applyFont="1" applyFill="1" applyBorder="1" applyAlignment="1">
      <alignment horizontal="right"/>
    </xf>
    <xf numFmtId="176" fontId="26" fillId="41" borderId="0" xfId="38" applyNumberFormat="1" applyFont="1" applyFill="1"/>
    <xf numFmtId="178" fontId="27" fillId="41" borderId="0" xfId="38" applyNumberFormat="1" applyFont="1" applyFill="1" applyBorder="1"/>
    <xf numFmtId="176" fontId="27" fillId="41" borderId="0" xfId="38" applyNumberFormat="1" applyFont="1" applyFill="1"/>
    <xf numFmtId="178" fontId="27" fillId="41" borderId="0" xfId="38" quotePrefix="1" applyNumberFormat="1" applyFont="1" applyFill="1" applyAlignment="1">
      <alignment horizontal="right"/>
    </xf>
    <xf numFmtId="176" fontId="26" fillId="41" borderId="30" xfId="38" applyNumberFormat="1" applyFont="1" applyFill="1" applyBorder="1"/>
    <xf numFmtId="174" fontId="27" fillId="41" borderId="0" xfId="38" applyNumberFormat="1" applyFont="1" applyFill="1" applyAlignment="1">
      <alignment horizontal="right"/>
    </xf>
    <xf numFmtId="174" fontId="26" fillId="41" borderId="0" xfId="38" applyNumberFormat="1" applyFont="1" applyFill="1" applyAlignment="1">
      <alignment horizontal="right"/>
    </xf>
    <xf numFmtId="174" fontId="26" fillId="41" borderId="0" xfId="38" applyNumberFormat="1" applyFont="1" applyFill="1" applyBorder="1"/>
    <xf numFmtId="174" fontId="26" fillId="41" borderId="0" xfId="38" applyNumberFormat="1" applyFont="1" applyFill="1" applyBorder="1" applyAlignment="1">
      <alignment horizontal="right"/>
    </xf>
    <xf numFmtId="183" fontId="26" fillId="0" borderId="0" xfId="62" applyFont="1"/>
    <xf numFmtId="183" fontId="25" fillId="40" borderId="22" xfId="62" applyFont="1" applyFill="1" applyBorder="1" applyAlignment="1">
      <alignment horizontal="center" vertical="center"/>
    </xf>
    <xf numFmtId="183" fontId="25" fillId="40" borderId="52" xfId="62" applyFont="1" applyFill="1" applyBorder="1" applyAlignment="1">
      <alignment horizontal="center" vertical="center"/>
    </xf>
    <xf numFmtId="183" fontId="25" fillId="40" borderId="29" xfId="62" applyFont="1" applyFill="1" applyBorder="1" applyAlignment="1">
      <alignment horizontal="center" vertical="center"/>
    </xf>
    <xf numFmtId="183" fontId="25" fillId="40" borderId="54" xfId="62" applyFont="1" applyFill="1" applyBorder="1" applyAlignment="1" applyProtection="1">
      <alignment horizontal="center" vertical="center"/>
    </xf>
    <xf numFmtId="178" fontId="24" fillId="35" borderId="0" xfId="38" applyNumberFormat="1" applyFont="1" applyFill="1"/>
    <xf numFmtId="1" fontId="27" fillId="41" borderId="0" xfId="38" applyNumberFormat="1" applyFont="1" applyFill="1" applyAlignment="1">
      <alignment horizontal="right"/>
    </xf>
    <xf numFmtId="1" fontId="27" fillId="41" borderId="0" xfId="38" applyNumberFormat="1" applyFont="1" applyFill="1" applyBorder="1" applyAlignment="1"/>
    <xf numFmtId="1" fontId="26" fillId="41" borderId="0" xfId="38" applyNumberFormat="1" applyFont="1" applyFill="1" applyBorder="1" applyAlignment="1"/>
    <xf numFmtId="1" fontId="26" fillId="41" borderId="0" xfId="38" applyNumberFormat="1" applyFont="1" applyFill="1" applyBorder="1" applyAlignment="1">
      <alignment horizontal="right"/>
    </xf>
    <xf numFmtId="1" fontId="26" fillId="41" borderId="0" xfId="38" applyNumberFormat="1" applyFont="1" applyFill="1" applyAlignment="1"/>
    <xf numFmtId="1" fontId="27" fillId="41" borderId="0" xfId="38" applyNumberFormat="1" applyFont="1" applyFill="1" applyAlignment="1"/>
    <xf numFmtId="1" fontId="27" fillId="41" borderId="0" xfId="38" quotePrefix="1" applyNumberFormat="1" applyFont="1" applyFill="1" applyAlignment="1">
      <alignment horizontal="right"/>
    </xf>
    <xf numFmtId="0" fontId="27" fillId="41" borderId="0" xfId="38" applyFont="1" applyFill="1" applyBorder="1"/>
    <xf numFmtId="0" fontId="50" fillId="40" borderId="46" xfId="38" applyFont="1" applyFill="1" applyBorder="1" applyAlignment="1">
      <alignment horizontal="center" vertical="center" wrapText="1"/>
    </xf>
    <xf numFmtId="0" fontId="50" fillId="40" borderId="47" xfId="38" applyFont="1" applyFill="1" applyBorder="1" applyAlignment="1">
      <alignment horizontal="center" vertical="center" wrapText="1"/>
    </xf>
    <xf numFmtId="1" fontId="27" fillId="41" borderId="0" xfId="38" applyNumberFormat="1" applyFont="1" applyFill="1" applyBorder="1" applyAlignment="1">
      <alignment horizontal="right"/>
    </xf>
    <xf numFmtId="0" fontId="27" fillId="41" borderId="242" xfId="38" applyFont="1" applyFill="1" applyBorder="1"/>
    <xf numFmtId="1" fontId="26" fillId="41" borderId="0" xfId="38" applyNumberFormat="1" applyFont="1" applyFill="1" applyBorder="1"/>
    <xf numFmtId="178" fontId="26" fillId="35" borderId="0" xfId="38" applyNumberFormat="1" applyFont="1" applyFill="1" applyBorder="1" applyAlignment="1">
      <alignment horizontal="right"/>
    </xf>
    <xf numFmtId="178" fontId="26" fillId="41" borderId="0" xfId="38" applyNumberFormat="1" applyFont="1" applyFill="1" applyBorder="1" applyAlignment="1">
      <alignment horizontal="right"/>
    </xf>
    <xf numFmtId="178" fontId="27" fillId="41" borderId="0" xfId="38" applyNumberFormat="1" applyFont="1" applyFill="1" applyBorder="1" applyAlignment="1">
      <alignment horizontal="right"/>
    </xf>
    <xf numFmtId="178" fontId="47" fillId="41" borderId="0" xfId="38" applyNumberFormat="1" applyFont="1" applyFill="1" applyBorder="1" applyAlignment="1">
      <alignment horizontal="right"/>
    </xf>
    <xf numFmtId="0" fontId="27" fillId="41" borderId="30" xfId="38" applyFont="1" applyFill="1" applyBorder="1" applyAlignment="1">
      <alignment horizontal="right"/>
    </xf>
    <xf numFmtId="0" fontId="27" fillId="41" borderId="0" xfId="38" applyFont="1" applyFill="1" applyBorder="1" applyAlignment="1">
      <alignment horizontal="right"/>
    </xf>
    <xf numFmtId="0" fontId="24" fillId="35" borderId="0" xfId="38" applyNumberFormat="1" applyFont="1" applyFill="1"/>
    <xf numFmtId="0" fontId="86" fillId="35" borderId="0" xfId="61" applyNumberFormat="1" applyFont="1" applyFill="1" applyBorder="1" applyAlignment="1" applyProtection="1">
      <protection locked="0"/>
    </xf>
    <xf numFmtId="0" fontId="30" fillId="2" borderId="247" xfId="38" applyFont="1" applyFill="1" applyBorder="1" applyAlignment="1">
      <alignment horizontal="left"/>
    </xf>
    <xf numFmtId="0" fontId="23" fillId="2" borderId="247" xfId="38" applyFont="1" applyFill="1" applyBorder="1" applyAlignment="1">
      <alignment horizontal="left"/>
    </xf>
    <xf numFmtId="0" fontId="50" fillId="35" borderId="240" xfId="38" applyFont="1" applyFill="1" applyBorder="1" applyAlignment="1">
      <alignment vertical="center"/>
    </xf>
    <xf numFmtId="0" fontId="50" fillId="35" borderId="251" xfId="38" applyFont="1" applyFill="1" applyBorder="1" applyAlignment="1">
      <alignment vertical="center"/>
    </xf>
    <xf numFmtId="0" fontId="31" fillId="35" borderId="252" xfId="38" applyFont="1" applyFill="1" applyBorder="1" applyAlignment="1">
      <alignment vertical="center"/>
    </xf>
    <xf numFmtId="0" fontId="31" fillId="35" borderId="49" xfId="38" applyFont="1" applyFill="1" applyBorder="1" applyAlignment="1">
      <alignment vertical="center"/>
    </xf>
    <xf numFmtId="0" fontId="31" fillId="35" borderId="253" xfId="38" applyFont="1" applyFill="1" applyBorder="1" applyAlignment="1">
      <alignment vertical="center"/>
    </xf>
    <xf numFmtId="0" fontId="50" fillId="35" borderId="254" xfId="38" applyFont="1" applyFill="1" applyBorder="1" applyAlignment="1">
      <alignment vertical="center"/>
    </xf>
    <xf numFmtId="0" fontId="26" fillId="2" borderId="247" xfId="38" applyFont="1" applyFill="1" applyBorder="1" applyAlignment="1">
      <alignment horizontal="left"/>
    </xf>
    <xf numFmtId="0" fontId="26" fillId="2" borderId="247" xfId="38" applyFont="1" applyFill="1" applyBorder="1"/>
    <xf numFmtId="1" fontId="26" fillId="2" borderId="247" xfId="38" applyNumberFormat="1" applyFont="1" applyFill="1" applyBorder="1" applyAlignment="1">
      <alignment horizontal="right"/>
    </xf>
    <xf numFmtId="0" fontId="50" fillId="35" borderId="243" xfId="38" applyFont="1" applyFill="1" applyBorder="1" applyAlignment="1">
      <alignment vertical="center"/>
    </xf>
    <xf numFmtId="0" fontId="50" fillId="35" borderId="255" xfId="38" applyFont="1" applyFill="1" applyBorder="1" applyAlignment="1">
      <alignment vertical="center"/>
    </xf>
    <xf numFmtId="0" fontId="31" fillId="35" borderId="256" xfId="38" applyFont="1" applyFill="1" applyBorder="1" applyAlignment="1">
      <alignment vertical="center"/>
    </xf>
    <xf numFmtId="0" fontId="31" fillId="35" borderId="41" xfId="38" applyFont="1" applyFill="1" applyBorder="1" applyAlignment="1">
      <alignment vertical="center"/>
    </xf>
    <xf numFmtId="0" fontId="31" fillId="35" borderId="50" xfId="38" applyFont="1" applyFill="1" applyBorder="1" applyAlignment="1">
      <alignment vertical="center"/>
    </xf>
    <xf numFmtId="0" fontId="50" fillId="35" borderId="36" xfId="38" applyFont="1" applyFill="1" applyBorder="1" applyAlignment="1">
      <alignment vertical="center"/>
    </xf>
    <xf numFmtId="0" fontId="50" fillId="40" borderId="38" xfId="38" applyFont="1" applyFill="1" applyBorder="1" applyAlignment="1">
      <alignment horizontal="center" vertical="center" wrapText="1"/>
    </xf>
    <xf numFmtId="0" fontId="31" fillId="40" borderId="257" xfId="38" applyFont="1" applyFill="1" applyBorder="1" applyAlignment="1">
      <alignment horizontal="center" vertical="center"/>
    </xf>
    <xf numFmtId="0" fontId="31" fillId="40" borderId="257" xfId="38" applyFont="1" applyFill="1" applyBorder="1" applyAlignment="1">
      <alignment horizontal="center" vertical="center" wrapText="1"/>
    </xf>
    <xf numFmtId="0" fontId="31" fillId="40" borderId="256" xfId="38" applyFont="1" applyFill="1" applyBorder="1" applyAlignment="1">
      <alignment horizontal="center" vertical="center" wrapText="1"/>
    </xf>
    <xf numFmtId="0" fontId="50" fillId="35" borderId="60" xfId="38" applyFont="1" applyFill="1" applyBorder="1" applyAlignment="1">
      <alignment vertical="center"/>
    </xf>
    <xf numFmtId="0" fontId="50" fillId="35" borderId="258" xfId="38" applyFont="1" applyFill="1" applyBorder="1" applyAlignment="1">
      <alignment vertical="center"/>
    </xf>
    <xf numFmtId="0" fontId="31" fillId="35" borderId="259" xfId="38" applyFont="1" applyFill="1" applyBorder="1" applyAlignment="1">
      <alignment horizontal="center" vertical="center"/>
    </xf>
    <xf numFmtId="0" fontId="50" fillId="35" borderId="59" xfId="38" applyFont="1" applyFill="1" applyBorder="1" applyAlignment="1">
      <alignment vertical="center"/>
    </xf>
    <xf numFmtId="0" fontId="31" fillId="35" borderId="0" xfId="38" applyFont="1" applyFill="1" applyBorder="1" applyAlignment="1">
      <alignment horizontal="center" vertical="center"/>
    </xf>
    <xf numFmtId="0" fontId="31" fillId="35" borderId="0" xfId="38" applyFont="1" applyFill="1" applyBorder="1" applyAlignment="1">
      <alignment horizontal="center" vertical="center" wrapText="1"/>
    </xf>
    <xf numFmtId="178" fontId="27" fillId="35" borderId="0" xfId="38" applyNumberFormat="1" applyFont="1" applyFill="1" applyAlignment="1"/>
    <xf numFmtId="178" fontId="26" fillId="35" borderId="0" xfId="38" applyNumberFormat="1" applyFont="1" applyFill="1" applyAlignment="1"/>
    <xf numFmtId="0" fontId="26" fillId="35" borderId="0" xfId="38" applyFont="1" applyFill="1" applyAlignment="1"/>
    <xf numFmtId="1" fontId="26" fillId="35" borderId="0" xfId="38" applyNumberFormat="1" applyFont="1" applyFill="1" applyAlignment="1"/>
    <xf numFmtId="170" fontId="26" fillId="2" borderId="0" xfId="48" applyNumberFormat="1" applyFont="1" applyFill="1"/>
    <xf numFmtId="0" fontId="30" fillId="2" borderId="0" xfId="38" applyFont="1" applyFill="1" applyAlignment="1">
      <alignment horizontal="left"/>
    </xf>
    <xf numFmtId="0" fontId="23" fillId="2" borderId="0" xfId="38" applyFont="1" applyFill="1" applyAlignment="1">
      <alignment horizontal="left"/>
    </xf>
    <xf numFmtId="0" fontId="31" fillId="40" borderId="259" xfId="38" applyFont="1" applyFill="1" applyBorder="1" applyAlignment="1">
      <alignment horizontal="center" vertical="center"/>
    </xf>
    <xf numFmtId="0" fontId="31" fillId="40" borderId="259" xfId="38" applyFont="1" applyFill="1" applyBorder="1" applyAlignment="1">
      <alignment horizontal="center" vertical="center" wrapText="1"/>
    </xf>
    <xf numFmtId="1" fontId="26" fillId="41" borderId="0" xfId="38" applyNumberFormat="1" applyFont="1" applyFill="1"/>
    <xf numFmtId="0" fontId="50" fillId="40" borderId="48" xfId="38" applyFont="1" applyFill="1" applyBorder="1" applyAlignment="1">
      <alignment horizontal="center" vertical="center" wrapText="1"/>
    </xf>
    <xf numFmtId="1" fontId="27" fillId="2" borderId="0" xfId="38" applyNumberFormat="1" applyFont="1" applyFill="1"/>
    <xf numFmtId="178" fontId="26" fillId="2" borderId="0" xfId="38" applyNumberFormat="1" applyFont="1" applyFill="1" applyBorder="1"/>
    <xf numFmtId="1" fontId="26" fillId="2" borderId="0" xfId="38" applyNumberFormat="1" applyFont="1" applyFill="1"/>
    <xf numFmtId="1" fontId="26" fillId="2" borderId="0" xfId="38" quotePrefix="1" applyNumberFormat="1" applyFont="1" applyFill="1" applyAlignment="1">
      <alignment horizontal="right"/>
    </xf>
    <xf numFmtId="1" fontId="26" fillId="2" borderId="0" xfId="38" applyNumberFormat="1" applyFont="1" applyFill="1" applyAlignment="1">
      <alignment horizontal="right"/>
    </xf>
    <xf numFmtId="0" fontId="27" fillId="41" borderId="0" xfId="48" applyNumberFormat="1" applyFont="1" applyFill="1"/>
    <xf numFmtId="2" fontId="26" fillId="2" borderId="0" xfId="48" applyNumberFormat="1" applyFont="1" applyFill="1"/>
    <xf numFmtId="0" fontId="27" fillId="35" borderId="0" xfId="38" applyFont="1" applyFill="1" applyBorder="1" applyAlignment="1">
      <alignment horizontal="left" vertical="center"/>
    </xf>
    <xf numFmtId="1" fontId="24" fillId="35" borderId="0" xfId="38" applyNumberFormat="1" applyFont="1" applyFill="1"/>
    <xf numFmtId="180" fontId="24" fillId="35" borderId="0" xfId="38" applyNumberFormat="1" applyFont="1" applyFill="1"/>
    <xf numFmtId="0" fontId="26" fillId="35" borderId="0" xfId="38" applyFont="1" applyFill="1" applyBorder="1" applyAlignment="1">
      <alignment horizontal="left" vertical="center"/>
    </xf>
    <xf numFmtId="0" fontId="26" fillId="35" borderId="0" xfId="38" applyFont="1" applyFill="1" applyBorder="1" applyAlignment="1">
      <alignment horizontal="left" vertical="center" wrapText="1"/>
    </xf>
    <xf numFmtId="179" fontId="42" fillId="35" borderId="0" xfId="38" applyNumberFormat="1" applyFont="1" applyFill="1" applyAlignment="1">
      <alignment horizontal="right"/>
    </xf>
    <xf numFmtId="174" fontId="26" fillId="35" borderId="0" xfId="38" applyNumberFormat="1" applyFont="1" applyFill="1" applyBorder="1" applyAlignment="1">
      <alignment horizontal="left" vertical="center" wrapText="1"/>
    </xf>
    <xf numFmtId="174" fontId="26" fillId="35" borderId="0" xfId="38" applyNumberFormat="1" applyFont="1" applyFill="1" applyBorder="1" applyAlignment="1">
      <alignment vertical="center" wrapText="1"/>
    </xf>
    <xf numFmtId="174" fontId="26" fillId="35" borderId="0" xfId="38" applyNumberFormat="1" applyFont="1" applyFill="1" applyBorder="1" applyAlignment="1">
      <alignment horizontal="left"/>
    </xf>
    <xf numFmtId="174" fontId="26" fillId="35" borderId="0" xfId="38" applyNumberFormat="1" applyFont="1" applyFill="1" applyBorder="1" applyAlignment="1">
      <alignment horizontal="left" vertical="center"/>
    </xf>
    <xf numFmtId="179" fontId="24" fillId="35" borderId="0" xfId="38" applyNumberFormat="1" applyFont="1" applyFill="1" applyAlignment="1">
      <alignment vertical="center"/>
    </xf>
    <xf numFmtId="179" fontId="39" fillId="35" borderId="0" xfId="38" applyNumberFormat="1" applyFont="1" applyFill="1" applyAlignment="1">
      <alignment horizontal="right" vertical="center"/>
    </xf>
    <xf numFmtId="179" fontId="24" fillId="35" borderId="0" xfId="38" applyNumberFormat="1" applyFont="1" applyFill="1" applyAlignment="1">
      <alignment horizontal="right"/>
    </xf>
    <xf numFmtId="0" fontId="24" fillId="35" borderId="0" xfId="38" applyFont="1" applyFill="1" applyAlignment="1">
      <alignment vertical="center"/>
    </xf>
    <xf numFmtId="3" fontId="24" fillId="35" borderId="0" xfId="38" applyNumberFormat="1" applyFont="1" applyFill="1" applyAlignment="1">
      <alignment vertical="center"/>
    </xf>
    <xf numFmtId="174" fontId="26" fillId="35" borderId="0" xfId="38" applyNumberFormat="1" applyFont="1" applyFill="1" applyBorder="1" applyAlignment="1">
      <alignment wrapText="1"/>
    </xf>
    <xf numFmtId="179" fontId="24" fillId="35" borderId="0" xfId="38" applyNumberFormat="1" applyFont="1" applyFill="1" applyAlignment="1"/>
    <xf numFmtId="0" fontId="28" fillId="35" borderId="0" xfId="38" applyFont="1" applyFill="1"/>
    <xf numFmtId="0" fontId="24" fillId="35" borderId="0" xfId="38" applyFont="1" applyFill="1" applyAlignment="1">
      <alignment horizontal="left"/>
    </xf>
    <xf numFmtId="179" fontId="24" fillId="35" borderId="0" xfId="38" applyNumberFormat="1" applyFont="1" applyFill="1" applyAlignment="1">
      <alignment horizontal="right" vertical="center"/>
    </xf>
    <xf numFmtId="179" fontId="42" fillId="35" borderId="0" xfId="38" applyNumberFormat="1" applyFont="1" applyFill="1" applyAlignment="1">
      <alignment horizontal="right" vertical="center"/>
    </xf>
    <xf numFmtId="0" fontId="45" fillId="35" borderId="0" xfId="38" applyFont="1" applyFill="1"/>
    <xf numFmtId="180" fontId="27" fillId="35" borderId="17" xfId="38" applyNumberFormat="1" applyFont="1" applyFill="1" applyBorder="1"/>
    <xf numFmtId="180" fontId="26" fillId="35" borderId="17" xfId="38" applyNumberFormat="1" applyFont="1" applyFill="1" applyBorder="1"/>
    <xf numFmtId="3" fontId="39" fillId="35" borderId="0" xfId="38" quotePrefix="1" applyNumberFormat="1" applyFont="1" applyFill="1" applyBorder="1" applyAlignment="1">
      <alignment horizontal="center" vertical="center"/>
    </xf>
    <xf numFmtId="3" fontId="39" fillId="35" borderId="0" xfId="38" applyNumberFormat="1" applyFont="1" applyFill="1" applyBorder="1" applyAlignment="1">
      <alignment horizontal="center" vertical="center" wrapText="1"/>
    </xf>
    <xf numFmtId="177" fontId="27" fillId="35" borderId="0" xfId="38" applyNumberFormat="1" applyFont="1" applyFill="1" applyAlignment="1">
      <alignment horizontal="right"/>
    </xf>
    <xf numFmtId="3" fontId="24" fillId="35" borderId="0" xfId="38" quotePrefix="1" applyNumberFormat="1" applyFont="1" applyFill="1" applyAlignment="1">
      <alignment horizontal="right"/>
    </xf>
    <xf numFmtId="0" fontId="27" fillId="35" borderId="0" xfId="38" applyFont="1" applyFill="1" applyAlignment="1">
      <alignment horizontal="left" vertical="center"/>
    </xf>
    <xf numFmtId="0" fontId="26" fillId="35" borderId="0" xfId="38" applyFont="1" applyFill="1" applyAlignment="1">
      <alignment vertical="center"/>
    </xf>
    <xf numFmtId="174" fontId="27" fillId="35" borderId="0" xfId="38" applyNumberFormat="1" applyFont="1" applyFill="1" applyAlignment="1">
      <alignment horizontal="right" vertical="center"/>
    </xf>
    <xf numFmtId="174" fontId="26" fillId="35" borderId="0" xfId="38" applyNumberFormat="1" applyFont="1" applyFill="1" applyAlignment="1">
      <alignment horizontal="right" vertical="center"/>
    </xf>
    <xf numFmtId="0" fontId="27" fillId="35" borderId="0" xfId="38" applyFont="1" applyFill="1" applyAlignment="1">
      <alignment horizontal="right"/>
    </xf>
    <xf numFmtId="174" fontId="44" fillId="35" borderId="0" xfId="38" quotePrefix="1" applyNumberFormat="1" applyFont="1" applyFill="1" applyAlignment="1">
      <alignment horizontal="right"/>
    </xf>
    <xf numFmtId="176" fontId="26" fillId="35" borderId="0" xfId="38" applyNumberFormat="1" applyFont="1" applyFill="1" applyBorder="1"/>
    <xf numFmtId="175" fontId="28" fillId="35" borderId="0" xfId="38" applyNumberFormat="1" applyFont="1" applyFill="1" applyAlignment="1">
      <alignment vertical="center"/>
    </xf>
    <xf numFmtId="0" fontId="28" fillId="35" borderId="0" xfId="38" applyFont="1" applyFill="1" applyAlignment="1">
      <alignment vertical="center"/>
    </xf>
    <xf numFmtId="175" fontId="24" fillId="35" borderId="0" xfId="38" applyNumberFormat="1" applyFont="1" applyFill="1"/>
    <xf numFmtId="0" fontId="27" fillId="35" borderId="0" xfId="38" applyFont="1" applyFill="1" applyAlignment="1">
      <alignment horizontal="center"/>
    </xf>
    <xf numFmtId="3" fontId="28" fillId="35" borderId="0" xfId="38" applyNumberFormat="1" applyFont="1" applyFill="1" applyAlignment="1">
      <alignment vertical="center"/>
    </xf>
    <xf numFmtId="1" fontId="41" fillId="35" borderId="0" xfId="38" applyNumberFormat="1" applyFont="1" applyFill="1" applyAlignment="1">
      <alignment horizontal="right"/>
    </xf>
    <xf numFmtId="174" fontId="43" fillId="35" borderId="0" xfId="38" applyNumberFormat="1" applyFont="1" applyFill="1" applyAlignment="1">
      <alignment horizontal="right" vertical="center"/>
    </xf>
    <xf numFmtId="0" fontId="26" fillId="35" borderId="0" xfId="38" applyFont="1" applyFill="1" applyAlignment="1">
      <alignment horizontal="right" vertical="center"/>
    </xf>
    <xf numFmtId="0" fontId="24" fillId="35" borderId="0" xfId="38" applyFont="1" applyFill="1" applyAlignment="1">
      <alignment horizontal="right" vertical="center"/>
    </xf>
    <xf numFmtId="0" fontId="24" fillId="35" borderId="0" xfId="38" applyFont="1" applyFill="1" applyAlignment="1">
      <alignment horizontal="right"/>
    </xf>
    <xf numFmtId="179" fontId="28" fillId="35" borderId="0" xfId="38" applyNumberFormat="1" applyFont="1" applyFill="1"/>
    <xf numFmtId="179" fontId="28" fillId="35" borderId="0" xfId="38" applyNumberFormat="1" applyFont="1" applyFill="1" applyAlignment="1">
      <alignment horizontal="right"/>
    </xf>
    <xf numFmtId="0" fontId="28" fillId="35" borderId="17" xfId="38" applyFont="1" applyFill="1" applyBorder="1" applyAlignment="1">
      <alignment horizontal="right"/>
    </xf>
    <xf numFmtId="175" fontId="28" fillId="35" borderId="0" xfId="38" applyNumberFormat="1" applyFont="1" applyFill="1"/>
    <xf numFmtId="174" fontId="27" fillId="35" borderId="0" xfId="38" applyNumberFormat="1" applyFont="1" applyFill="1" applyBorder="1" applyAlignment="1">
      <alignment horizontal="right" vertical="center"/>
    </xf>
    <xf numFmtId="0" fontId="26" fillId="35" borderId="0" xfId="38" applyFont="1" applyFill="1" applyAlignment="1">
      <alignment horizontal="left" vertical="center"/>
    </xf>
    <xf numFmtId="174" fontId="24" fillId="35" borderId="0" xfId="38" applyNumberFormat="1" applyFont="1" applyFill="1" applyBorder="1" applyAlignment="1">
      <alignment horizontal="right"/>
    </xf>
    <xf numFmtId="0" fontId="27" fillId="35" borderId="0" xfId="38" applyFont="1" applyFill="1" applyBorder="1" applyAlignment="1">
      <alignment horizontal="right" vertical="center"/>
    </xf>
    <xf numFmtId="0" fontId="26" fillId="35" borderId="0" xfId="38" applyFont="1" applyFill="1" applyBorder="1" applyAlignment="1">
      <alignment horizontal="right" vertical="center"/>
    </xf>
    <xf numFmtId="174" fontId="42" fillId="35" borderId="0" xfId="38" applyNumberFormat="1" applyFont="1" applyFill="1" applyAlignment="1">
      <alignment horizontal="right"/>
    </xf>
    <xf numFmtId="174" fontId="26" fillId="35" borderId="17" xfId="38" applyNumberFormat="1" applyFont="1" applyFill="1" applyBorder="1" applyAlignment="1">
      <alignment horizontal="right"/>
    </xf>
    <xf numFmtId="177" fontId="26" fillId="35" borderId="0" xfId="38" applyNumberFormat="1" applyFont="1" applyFill="1"/>
    <xf numFmtId="0" fontId="26" fillId="35" borderId="30" xfId="38" applyFont="1" applyFill="1" applyBorder="1"/>
    <xf numFmtId="0" fontId="27" fillId="35" borderId="31" xfId="38" applyFont="1" applyFill="1" applyBorder="1" applyAlignment="1"/>
    <xf numFmtId="0" fontId="23" fillId="35" borderId="0" xfId="38" applyFont="1" applyFill="1" applyAlignment="1"/>
    <xf numFmtId="166" fontId="27" fillId="35" borderId="0" xfId="0" applyNumberFormat="1" applyFont="1" applyFill="1" applyBorder="1" applyAlignment="1">
      <alignment vertical="center"/>
    </xf>
    <xf numFmtId="165" fontId="5" fillId="35" borderId="0" xfId="0" applyNumberFormat="1" applyFont="1" applyFill="1"/>
    <xf numFmtId="165" fontId="4" fillId="35" borderId="0" xfId="0" applyNumberFormat="1" applyFont="1" applyFill="1"/>
    <xf numFmtId="166" fontId="26" fillId="35" borderId="0" xfId="0" applyNumberFormat="1" applyFont="1" applyFill="1" applyBorder="1" applyAlignment="1">
      <alignment vertical="center"/>
    </xf>
    <xf numFmtId="0" fontId="36" fillId="35" borderId="71" xfId="38" applyFont="1" applyFill="1" applyBorder="1"/>
    <xf numFmtId="0" fontId="24" fillId="35" borderId="0" xfId="38" applyFont="1" applyFill="1" applyBorder="1"/>
    <xf numFmtId="0" fontId="27" fillId="35" borderId="72" xfId="38" applyFont="1" applyFill="1" applyBorder="1" applyAlignment="1">
      <alignment vertical="center"/>
    </xf>
    <xf numFmtId="174" fontId="26" fillId="35" borderId="72" xfId="38" applyNumberFormat="1" applyFont="1" applyFill="1" applyBorder="1" applyAlignment="1">
      <alignment horizontal="center"/>
    </xf>
    <xf numFmtId="174" fontId="26" fillId="35" borderId="80" xfId="38" applyNumberFormat="1" applyFont="1" applyFill="1" applyBorder="1" applyAlignment="1">
      <alignment horizontal="center"/>
    </xf>
    <xf numFmtId="174" fontId="26" fillId="35" borderId="101" xfId="38" applyNumberFormat="1" applyFont="1" applyFill="1" applyBorder="1" applyAlignment="1">
      <alignment horizontal="center"/>
    </xf>
    <xf numFmtId="174" fontId="26" fillId="35" borderId="102" xfId="38" applyNumberFormat="1" applyFont="1" applyFill="1" applyBorder="1" applyAlignment="1">
      <alignment horizontal="center"/>
    </xf>
    <xf numFmtId="0" fontId="36" fillId="35" borderId="0" xfId="38" applyFont="1" applyFill="1" applyBorder="1"/>
    <xf numFmtId="170" fontId="24" fillId="35" borderId="0" xfId="48" applyNumberFormat="1" applyFont="1" applyFill="1"/>
    <xf numFmtId="164" fontId="24" fillId="35" borderId="0" xfId="38" applyNumberFormat="1" applyFont="1" applyFill="1"/>
    <xf numFmtId="174" fontId="26" fillId="35" borderId="143" xfId="38" applyNumberFormat="1" applyFont="1" applyFill="1" applyBorder="1" applyAlignment="1">
      <alignment horizontal="center"/>
    </xf>
    <xf numFmtId="174" fontId="26" fillId="35" borderId="145" xfId="38" applyNumberFormat="1" applyFont="1" applyFill="1" applyBorder="1" applyAlignment="1">
      <alignment horizontal="center"/>
    </xf>
    <xf numFmtId="174" fontId="26" fillId="35" borderId="150" xfId="38" applyNumberFormat="1" applyFont="1" applyFill="1" applyBorder="1" applyAlignment="1">
      <alignment horizontal="center"/>
    </xf>
    <xf numFmtId="174" fontId="26" fillId="35" borderId="138" xfId="38" applyNumberFormat="1" applyFont="1" applyFill="1" applyBorder="1" applyAlignment="1">
      <alignment horizontal="right"/>
    </xf>
    <xf numFmtId="174" fontId="26" fillId="35" borderId="153" xfId="38" applyNumberFormat="1" applyFont="1" applyFill="1" applyBorder="1" applyAlignment="1">
      <alignment horizontal="right"/>
    </xf>
    <xf numFmtId="174" fontId="26" fillId="35" borderId="151" xfId="38" applyNumberFormat="1" applyFont="1" applyFill="1" applyBorder="1" applyAlignment="1">
      <alignment horizontal="right"/>
    </xf>
    <xf numFmtId="0" fontId="36" fillId="35" borderId="138" xfId="38" applyFont="1" applyFill="1" applyBorder="1"/>
    <xf numFmtId="0" fontId="27" fillId="35" borderId="102" xfId="38" applyFont="1" applyFill="1" applyBorder="1" applyAlignment="1">
      <alignment vertical="center"/>
    </xf>
    <xf numFmtId="174" fontId="26" fillId="35" borderId="102" xfId="38" applyNumberFormat="1" applyFont="1" applyFill="1" applyBorder="1" applyAlignment="1"/>
    <xf numFmtId="174" fontId="26" fillId="35" borderId="154" xfId="38" applyNumberFormat="1" applyFont="1" applyFill="1" applyBorder="1" applyAlignment="1">
      <alignment horizontal="center" vertical="center"/>
    </xf>
    <xf numFmtId="174" fontId="26" fillId="35" borderId="156" xfId="38" applyNumberFormat="1" applyFont="1" applyFill="1" applyBorder="1" applyAlignment="1">
      <alignment horizontal="right" vertical="center"/>
    </xf>
    <xf numFmtId="174" fontId="27" fillId="35" borderId="120" xfId="38" applyNumberFormat="1" applyFont="1" applyFill="1" applyBorder="1" applyAlignment="1">
      <alignment vertical="center"/>
    </xf>
    <xf numFmtId="174" fontId="26" fillId="35" borderId="123" xfId="38" applyNumberFormat="1" applyFont="1" applyFill="1" applyBorder="1" applyAlignment="1">
      <alignment horizontal="right" vertical="center"/>
    </xf>
    <xf numFmtId="174" fontId="26" fillId="35" borderId="87" xfId="38" applyNumberFormat="1" applyFont="1" applyFill="1" applyBorder="1" applyAlignment="1">
      <alignment vertical="center"/>
    </xf>
    <xf numFmtId="0" fontId="24" fillId="35" borderId="130" xfId="38" applyFont="1" applyFill="1" applyBorder="1" applyAlignment="1">
      <alignment horizontal="center"/>
    </xf>
    <xf numFmtId="164" fontId="47" fillId="35" borderId="161" xfId="38" applyNumberFormat="1" applyFont="1" applyFill="1" applyBorder="1" applyAlignment="1">
      <alignment horizontal="right"/>
    </xf>
    <xf numFmtId="174" fontId="27" fillId="35" borderId="162" xfId="38" applyNumberFormat="1" applyFont="1" applyFill="1" applyBorder="1" applyAlignment="1">
      <alignment vertical="center"/>
    </xf>
    <xf numFmtId="164" fontId="27" fillId="35" borderId="167" xfId="38" applyNumberFormat="1" applyFont="1" applyFill="1" applyBorder="1" applyAlignment="1">
      <alignment horizontal="right"/>
    </xf>
    <xf numFmtId="0" fontId="36" fillId="35" borderId="71" xfId="38" applyFont="1" applyFill="1" applyBorder="1" applyAlignment="1"/>
    <xf numFmtId="174" fontId="26" fillId="35" borderId="71" xfId="38" applyNumberFormat="1" applyFont="1" applyFill="1" applyBorder="1" applyAlignment="1"/>
    <xf numFmtId="174" fontId="27" fillId="35" borderId="72" xfId="38" applyNumberFormat="1" applyFont="1" applyFill="1" applyBorder="1" applyAlignment="1"/>
    <xf numFmtId="174" fontId="27" fillId="35" borderId="154" xfId="38" applyNumberFormat="1" applyFont="1" applyFill="1" applyBorder="1" applyAlignment="1">
      <alignment horizontal="center" vertical="center"/>
    </xf>
    <xf numFmtId="179" fontId="24" fillId="35" borderId="0" xfId="38" applyNumberFormat="1" applyFont="1" applyFill="1" applyBorder="1"/>
    <xf numFmtId="0" fontId="27" fillId="35" borderId="79" xfId="38" applyFont="1" applyFill="1" applyBorder="1" applyAlignment="1">
      <alignment wrapText="1"/>
    </xf>
    <xf numFmtId="174" fontId="27" fillId="35" borderId="170" xfId="38" applyNumberFormat="1" applyFont="1" applyFill="1" applyBorder="1" applyAlignment="1">
      <alignment horizontal="center"/>
    </xf>
    <xf numFmtId="174" fontId="27" fillId="35" borderId="125" xfId="38" applyNumberFormat="1" applyFont="1" applyFill="1" applyBorder="1" applyAlignment="1">
      <alignment horizontal="center" vertical="center" wrapText="1"/>
    </xf>
    <xf numFmtId="174" fontId="26" fillId="35" borderId="125" xfId="38" applyNumberFormat="1" applyFont="1" applyFill="1" applyBorder="1" applyAlignment="1">
      <alignment horizontal="center" vertical="center" wrapText="1"/>
    </xf>
    <xf numFmtId="174" fontId="26" fillId="35" borderId="125" xfId="38" applyNumberFormat="1" applyFont="1" applyFill="1" applyBorder="1" applyAlignment="1">
      <alignment horizontal="center" wrapText="1"/>
    </xf>
    <xf numFmtId="174" fontId="27" fillId="35" borderId="125" xfId="38" applyNumberFormat="1" applyFont="1" applyFill="1" applyBorder="1" applyAlignment="1">
      <alignment horizontal="center" wrapText="1"/>
    </xf>
    <xf numFmtId="174" fontId="27" fillId="35" borderId="126" xfId="38" applyNumberFormat="1" applyFont="1" applyFill="1" applyBorder="1" applyAlignment="1"/>
    <xf numFmtId="174" fontId="26" fillId="35" borderId="126" xfId="38" applyNumberFormat="1" applyFont="1" applyFill="1" applyBorder="1" applyAlignment="1"/>
    <xf numFmtId="174" fontId="26" fillId="35" borderId="126" xfId="38" applyNumberFormat="1" applyFont="1" applyFill="1" applyBorder="1" applyAlignment="1">
      <alignment horizontal="center"/>
    </xf>
    <xf numFmtId="0" fontId="47" fillId="35" borderId="174" xfId="38" applyFont="1" applyFill="1" applyBorder="1" applyAlignment="1">
      <alignment wrapText="1"/>
    </xf>
    <xf numFmtId="174" fontId="26" fillId="35" borderId="175" xfId="38" applyNumberFormat="1" applyFont="1" applyFill="1" applyBorder="1" applyAlignment="1">
      <alignment horizontal="center"/>
    </xf>
    <xf numFmtId="174" fontId="27" fillId="35" borderId="71" xfId="38" applyNumberFormat="1" applyFont="1" applyFill="1" applyBorder="1" applyAlignment="1"/>
    <xf numFmtId="174" fontId="27" fillId="35" borderId="125" xfId="38" applyNumberFormat="1" applyFont="1" applyFill="1" applyBorder="1" applyAlignment="1">
      <alignment horizontal="center"/>
    </xf>
    <xf numFmtId="0" fontId="26" fillId="35" borderId="180" xfId="38" applyFont="1" applyFill="1" applyBorder="1" applyAlignment="1">
      <alignment wrapText="1"/>
    </xf>
    <xf numFmtId="174" fontId="26" fillId="35" borderId="181" xfId="38" applyNumberFormat="1" applyFont="1" applyFill="1" applyBorder="1" applyAlignment="1">
      <alignment horizontal="center"/>
    </xf>
    <xf numFmtId="0" fontId="47" fillId="35" borderId="138" xfId="38" applyFont="1" applyFill="1" applyBorder="1" applyAlignment="1">
      <alignment vertical="center" wrapText="1"/>
    </xf>
    <xf numFmtId="174" fontId="26" fillId="35" borderId="185" xfId="38" applyNumberFormat="1" applyFont="1" applyFill="1" applyBorder="1" applyAlignment="1">
      <alignment horizontal="center"/>
    </xf>
    <xf numFmtId="0" fontId="47" fillId="35" borderId="187" xfId="38" applyFont="1" applyFill="1" applyBorder="1" applyAlignment="1">
      <alignment vertical="center" wrapText="1"/>
    </xf>
    <xf numFmtId="174" fontId="26" fillId="35" borderId="188" xfId="38" applyNumberFormat="1" applyFont="1" applyFill="1" applyBorder="1" applyAlignment="1">
      <alignment horizontal="center" vertical="center"/>
    </xf>
    <xf numFmtId="0" fontId="61" fillId="35" borderId="0" xfId="38" applyFont="1" applyFill="1" applyBorder="1" applyAlignment="1">
      <alignment vertical="top"/>
    </xf>
    <xf numFmtId="174" fontId="26" fillId="35" borderId="80" xfId="38" applyNumberFormat="1" applyFont="1" applyFill="1" applyBorder="1" applyAlignment="1">
      <alignment horizontal="center" vertical="top"/>
    </xf>
    <xf numFmtId="0" fontId="61" fillId="35" borderId="0" xfId="38" applyFont="1" applyFill="1" applyBorder="1" applyAlignment="1">
      <alignment vertical="center"/>
    </xf>
    <xf numFmtId="174" fontId="26" fillId="35" borderId="80" xfId="38" applyNumberFormat="1" applyFont="1" applyFill="1" applyBorder="1" applyAlignment="1">
      <alignment horizontal="center" vertical="center"/>
    </xf>
    <xf numFmtId="0" fontId="75" fillId="35" borderId="0" xfId="38" applyFont="1" applyFill="1" applyBorder="1"/>
    <xf numFmtId="0" fontId="61" fillId="35" borderId="0" xfId="38" applyFont="1" applyFill="1" applyBorder="1"/>
    <xf numFmtId="174" fontId="24" fillId="35" borderId="0" xfId="38" applyNumberFormat="1" applyFont="1" applyFill="1" applyBorder="1"/>
    <xf numFmtId="0" fontId="61" fillId="35" borderId="102" xfId="38" applyFont="1" applyFill="1" applyBorder="1"/>
    <xf numFmtId="0" fontId="47" fillId="35" borderId="194" xfId="38" applyFont="1" applyFill="1" applyBorder="1" applyAlignment="1">
      <alignment vertical="center" wrapText="1"/>
    </xf>
    <xf numFmtId="0" fontId="47" fillId="35" borderId="195" xfId="38" applyFont="1" applyFill="1" applyBorder="1" applyAlignment="1">
      <alignment vertical="center" wrapText="1"/>
    </xf>
    <xf numFmtId="174" fontId="26" fillId="35" borderId="196" xfId="38" applyNumberFormat="1" applyFont="1" applyFill="1" applyBorder="1" applyAlignment="1">
      <alignment horizontal="center"/>
    </xf>
    <xf numFmtId="0" fontId="47" fillId="35" borderId="0" xfId="38" applyFont="1" applyFill="1" applyBorder="1" applyAlignment="1">
      <alignment vertical="center" wrapText="1"/>
    </xf>
    <xf numFmtId="174" fontId="26" fillId="35" borderId="171" xfId="38" applyNumberFormat="1" applyFont="1" applyFill="1" applyBorder="1" applyAlignment="1">
      <alignment horizontal="center"/>
    </xf>
    <xf numFmtId="0" fontId="61" fillId="35" borderId="110" xfId="38" applyFont="1" applyFill="1" applyBorder="1"/>
    <xf numFmtId="174" fontId="26" fillId="35" borderId="200" xfId="38" applyNumberFormat="1" applyFont="1" applyFill="1" applyBorder="1" applyAlignment="1">
      <alignment horizontal="center"/>
    </xf>
    <xf numFmtId="0" fontId="47" fillId="35" borderId="34" xfId="38" applyFont="1" applyFill="1" applyBorder="1" applyAlignment="1">
      <alignment vertical="center" wrapText="1"/>
    </xf>
    <xf numFmtId="0" fontId="26" fillId="35" borderId="80" xfId="38" applyFont="1" applyFill="1" applyBorder="1" applyAlignment="1">
      <alignment horizontal="center"/>
    </xf>
    <xf numFmtId="0" fontId="26" fillId="35" borderId="79" xfId="38" applyFont="1" applyFill="1" applyBorder="1"/>
    <xf numFmtId="0" fontId="27" fillId="35" borderId="72" xfId="38" applyFont="1" applyFill="1" applyBorder="1"/>
    <xf numFmtId="174" fontId="26" fillId="35" borderId="72" xfId="38" applyNumberFormat="1" applyFont="1" applyFill="1" applyBorder="1" applyAlignment="1"/>
    <xf numFmtId="174" fontId="26" fillId="35" borderId="205" xfId="38" applyNumberFormat="1" applyFont="1" applyFill="1" applyBorder="1" applyAlignment="1">
      <alignment horizontal="center"/>
    </xf>
    <xf numFmtId="174" fontId="26" fillId="35" borderId="206" xfId="38" applyNumberFormat="1" applyFont="1" applyFill="1" applyBorder="1" applyAlignment="1">
      <alignment horizontal="center"/>
    </xf>
    <xf numFmtId="0" fontId="26" fillId="35" borderId="207" xfId="38" applyFont="1" applyFill="1" applyBorder="1" applyAlignment="1">
      <alignment vertical="center"/>
    </xf>
    <xf numFmtId="174" fontId="26" fillId="35" borderId="207" xfId="38" applyNumberFormat="1" applyFont="1" applyFill="1" applyBorder="1" applyAlignment="1">
      <alignment horizontal="center" vertical="center"/>
    </xf>
    <xf numFmtId="0" fontId="27" fillId="35" borderId="208" xfId="38" applyFont="1" applyFill="1" applyBorder="1"/>
    <xf numFmtId="174" fontId="26" fillId="35" borderId="208" xfId="38" applyNumberFormat="1" applyFont="1" applyFill="1" applyBorder="1" applyAlignment="1">
      <alignment horizontal="center"/>
    </xf>
    <xf numFmtId="174" fontId="26" fillId="35" borderId="208" xfId="38" applyNumberFormat="1" applyFont="1" applyFill="1" applyBorder="1" applyAlignment="1"/>
    <xf numFmtId="0" fontId="26" fillId="35" borderId="71" xfId="38" applyFont="1" applyFill="1" applyBorder="1"/>
    <xf numFmtId="174" fontId="26" fillId="35" borderId="210" xfId="38" applyNumberFormat="1" applyFont="1" applyFill="1" applyBorder="1" applyAlignment="1">
      <alignment horizontal="center"/>
    </xf>
    <xf numFmtId="174" fontId="26" fillId="35" borderId="140" xfId="38" applyNumberFormat="1" applyFont="1" applyFill="1" applyBorder="1" applyAlignment="1">
      <alignment horizontal="center"/>
    </xf>
    <xf numFmtId="174" fontId="26" fillId="35" borderId="141" xfId="38" applyNumberFormat="1" applyFont="1" applyFill="1" applyBorder="1" applyAlignment="1"/>
    <xf numFmtId="174" fontId="26" fillId="35" borderId="118" xfId="38" applyNumberFormat="1" applyFont="1" applyFill="1" applyBorder="1" applyAlignment="1">
      <alignment horizontal="center"/>
    </xf>
    <xf numFmtId="0" fontId="26" fillId="35" borderId="79" xfId="38" applyFont="1" applyFill="1" applyBorder="1" applyAlignment="1">
      <alignment wrapText="1"/>
    </xf>
    <xf numFmtId="174" fontId="26" fillId="35" borderId="71" xfId="38" applyNumberFormat="1" applyFont="1" applyFill="1" applyBorder="1" applyAlignment="1">
      <alignment horizontal="right"/>
    </xf>
    <xf numFmtId="174" fontId="26" fillId="35" borderId="142" xfId="38" applyNumberFormat="1" applyFont="1" applyFill="1" applyBorder="1" applyAlignment="1"/>
    <xf numFmtId="174" fontId="26" fillId="35" borderId="170" xfId="38" applyNumberFormat="1" applyFont="1" applyFill="1" applyBorder="1" applyAlignment="1">
      <alignment horizontal="center"/>
    </xf>
    <xf numFmtId="174" fontId="32" fillId="35" borderId="123" xfId="38" applyNumberFormat="1" applyFont="1" applyFill="1" applyBorder="1" applyAlignment="1">
      <alignment horizontal="right"/>
    </xf>
    <xf numFmtId="174" fontId="26" fillId="35" borderId="211" xfId="38" applyNumberFormat="1" applyFont="1" applyFill="1" applyBorder="1" applyAlignment="1">
      <alignment horizontal="right"/>
    </xf>
    <xf numFmtId="174" fontId="32" fillId="35" borderId="87" xfId="38" applyNumberFormat="1" applyFont="1" applyFill="1" applyBorder="1" applyAlignment="1">
      <alignment horizontal="right"/>
    </xf>
    <xf numFmtId="174" fontId="32" fillId="35" borderId="141" xfId="38" applyNumberFormat="1" applyFont="1" applyFill="1" applyBorder="1" applyAlignment="1">
      <alignment horizontal="center"/>
    </xf>
    <xf numFmtId="174" fontId="26" fillId="35" borderId="212" xfId="38" applyNumberFormat="1" applyFont="1" applyFill="1" applyBorder="1" applyAlignment="1"/>
    <xf numFmtId="2" fontId="26" fillId="35" borderId="71" xfId="38" applyNumberFormat="1" applyFont="1" applyFill="1" applyBorder="1" applyAlignment="1">
      <alignment horizontal="center"/>
    </xf>
    <xf numFmtId="1" fontId="26" fillId="35" borderId="72" xfId="38" applyNumberFormat="1" applyFont="1" applyFill="1" applyBorder="1" applyAlignment="1">
      <alignment horizontal="center"/>
    </xf>
    <xf numFmtId="1" fontId="27" fillId="35" borderId="72" xfId="38" applyNumberFormat="1" applyFont="1" applyFill="1" applyBorder="1" applyAlignment="1"/>
    <xf numFmtId="174" fontId="26" fillId="35" borderId="213" xfId="38" applyNumberFormat="1" applyFont="1" applyFill="1" applyBorder="1" applyAlignment="1">
      <alignment horizontal="right"/>
    </xf>
    <xf numFmtId="174" fontId="26" fillId="35" borderId="215" xfId="38" applyNumberFormat="1" applyFont="1" applyFill="1" applyBorder="1" applyAlignment="1">
      <alignment horizontal="right"/>
    </xf>
    <xf numFmtId="174" fontId="26" fillId="35" borderId="217" xfId="38" applyNumberFormat="1" applyFont="1" applyFill="1" applyBorder="1" applyAlignment="1">
      <alignment horizontal="center"/>
    </xf>
    <xf numFmtId="174" fontId="26" fillId="35" borderId="204" xfId="38" applyNumberFormat="1" applyFont="1" applyFill="1" applyBorder="1" applyAlignment="1">
      <alignment horizontal="right"/>
    </xf>
    <xf numFmtId="174" fontId="26" fillId="35" borderId="218" xfId="38" applyNumberFormat="1" applyFont="1" applyFill="1" applyBorder="1" applyAlignment="1">
      <alignment horizontal="right"/>
    </xf>
    <xf numFmtId="0" fontId="27" fillId="35" borderId="220" xfId="38" applyFont="1" applyFill="1" applyBorder="1"/>
    <xf numFmtId="174" fontId="26" fillId="35" borderId="220" xfId="38" applyNumberFormat="1" applyFont="1" applyFill="1" applyBorder="1" applyAlignment="1">
      <alignment horizontal="center"/>
    </xf>
    <xf numFmtId="174" fontId="26" fillId="35" borderId="187" xfId="38" applyNumberFormat="1" applyFont="1" applyFill="1" applyBorder="1" applyAlignment="1">
      <alignment horizontal="center"/>
    </xf>
    <xf numFmtId="174" fontId="26" fillId="35" borderId="221" xfId="38" applyNumberFormat="1" applyFont="1" applyFill="1" applyBorder="1" applyAlignment="1"/>
    <xf numFmtId="174" fontId="26" fillId="35" borderId="187" xfId="38" applyNumberFormat="1" applyFont="1" applyFill="1" applyBorder="1" applyAlignment="1"/>
    <xf numFmtId="166" fontId="26" fillId="35" borderId="157" xfId="38" applyNumberFormat="1" applyFont="1" applyFill="1" applyBorder="1" applyAlignment="1">
      <alignment horizontal="right"/>
    </xf>
    <xf numFmtId="166" fontId="26" fillId="35" borderId="0" xfId="38" applyNumberFormat="1" applyFont="1" applyFill="1" applyBorder="1" applyAlignment="1">
      <alignment horizontal="right"/>
    </xf>
    <xf numFmtId="166" fontId="26" fillId="35" borderId="87" xfId="38" applyNumberFormat="1" applyFont="1" applyFill="1" applyBorder="1" applyAlignment="1">
      <alignment horizontal="right"/>
    </xf>
    <xf numFmtId="166" fontId="26" fillId="35" borderId="89" xfId="38" applyNumberFormat="1" applyFont="1" applyFill="1" applyBorder="1" applyAlignment="1">
      <alignment horizontal="right"/>
    </xf>
    <xf numFmtId="2" fontId="24" fillId="35" borderId="0" xfId="48" applyNumberFormat="1" applyFont="1" applyFill="1" applyBorder="1"/>
    <xf numFmtId="174" fontId="26" fillId="35" borderId="142" xfId="38" applyNumberFormat="1" applyFont="1" applyFill="1" applyBorder="1" applyAlignment="1">
      <alignment horizontal="right"/>
    </xf>
    <xf numFmtId="1" fontId="26" fillId="35" borderId="0" xfId="38" applyNumberFormat="1" applyFont="1" applyFill="1" applyBorder="1" applyAlignment="1"/>
    <xf numFmtId="0" fontId="26" fillId="35" borderId="222" xfId="38" applyFont="1" applyFill="1" applyBorder="1" applyAlignment="1">
      <alignment wrapText="1"/>
    </xf>
    <xf numFmtId="174" fontId="26" fillId="35" borderId="223" xfId="38" applyNumberFormat="1" applyFont="1" applyFill="1" applyBorder="1" applyAlignment="1">
      <alignment horizontal="center"/>
    </xf>
    <xf numFmtId="174" fontId="26" fillId="35" borderId="224" xfId="38" applyNumberFormat="1" applyFont="1" applyFill="1" applyBorder="1" applyAlignment="1">
      <alignment horizontal="right"/>
    </xf>
    <xf numFmtId="174" fontId="26" fillId="35" borderId="136" xfId="38" applyNumberFormat="1" applyFont="1" applyFill="1" applyBorder="1" applyAlignment="1">
      <alignment horizontal="center"/>
    </xf>
    <xf numFmtId="174" fontId="26" fillId="35" borderId="136" xfId="38" applyNumberFormat="1" applyFont="1" applyFill="1" applyBorder="1" applyAlignment="1"/>
    <xf numFmtId="174" fontId="26" fillId="35" borderId="148" xfId="38" applyNumberFormat="1" applyFont="1" applyFill="1" applyBorder="1" applyAlignment="1"/>
    <xf numFmtId="174" fontId="26" fillId="35" borderId="225" xfId="38" applyNumberFormat="1" applyFont="1" applyFill="1" applyBorder="1" applyAlignment="1"/>
    <xf numFmtId="174" fontId="26" fillId="35" borderId="146" xfId="38" applyNumberFormat="1" applyFont="1" applyFill="1" applyBorder="1" applyAlignment="1"/>
    <xf numFmtId="0" fontId="26" fillId="35" borderId="226" xfId="38" applyFont="1" applyFill="1" applyBorder="1" applyAlignment="1">
      <alignment wrapText="1"/>
    </xf>
    <xf numFmtId="174" fontId="26" fillId="35" borderId="227" xfId="38" applyNumberFormat="1" applyFont="1" applyFill="1" applyBorder="1" applyAlignment="1">
      <alignment horizontal="right"/>
    </xf>
    <xf numFmtId="174" fontId="26" fillId="35" borderId="228" xfId="38" applyNumberFormat="1" applyFont="1" applyFill="1" applyBorder="1" applyAlignment="1">
      <alignment horizontal="right"/>
    </xf>
    <xf numFmtId="174" fontId="45" fillId="35" borderId="0" xfId="38" applyNumberFormat="1" applyFont="1" applyFill="1" applyBorder="1" applyAlignment="1">
      <alignment horizontal="right"/>
    </xf>
    <xf numFmtId="0" fontId="26" fillId="35" borderId="136" xfId="38" applyFont="1" applyFill="1" applyBorder="1"/>
    <xf numFmtId="174" fontId="26" fillId="35" borderId="89" xfId="38" applyNumberFormat="1" applyFont="1" applyFill="1" applyBorder="1" applyAlignment="1">
      <alignment horizontal="right" vertical="center"/>
    </xf>
    <xf numFmtId="174" fontId="26" fillId="35" borderId="157" xfId="38" applyNumberFormat="1" applyFont="1" applyFill="1" applyBorder="1" applyAlignment="1">
      <alignment horizontal="right" vertical="center" wrapText="1"/>
    </xf>
    <xf numFmtId="0" fontId="36" fillId="35" borderId="0" xfId="38" applyFont="1" applyFill="1" applyBorder="1" applyAlignment="1"/>
    <xf numFmtId="0" fontId="27" fillId="35" borderId="144" xfId="38" applyFont="1" applyFill="1" applyBorder="1" applyAlignment="1">
      <alignment wrapText="1"/>
    </xf>
    <xf numFmtId="174" fontId="26" fillId="35" borderId="231" xfId="38" applyNumberFormat="1" applyFont="1" applyFill="1" applyBorder="1" applyAlignment="1">
      <alignment horizontal="center"/>
    </xf>
    <xf numFmtId="174" fontId="27" fillId="35" borderId="148" xfId="38" applyNumberFormat="1" applyFont="1" applyFill="1" applyBorder="1" applyAlignment="1">
      <alignment horizontal="right"/>
    </xf>
    <xf numFmtId="0" fontId="28" fillId="35" borderId="0" xfId="38" applyFont="1" applyFill="1" applyBorder="1" applyAlignment="1">
      <alignment wrapText="1"/>
    </xf>
    <xf numFmtId="0" fontId="47" fillId="35" borderId="220" xfId="38" applyFont="1" applyFill="1" applyBorder="1" applyAlignment="1">
      <alignment wrapText="1"/>
    </xf>
    <xf numFmtId="174" fontId="26" fillId="35" borderId="232" xfId="38" applyNumberFormat="1" applyFont="1" applyFill="1" applyBorder="1" applyAlignment="1">
      <alignment horizontal="center"/>
    </xf>
    <xf numFmtId="174" fontId="27" fillId="35" borderId="220" xfId="38" applyNumberFormat="1" applyFont="1" applyFill="1" applyBorder="1" applyAlignment="1">
      <alignment horizontal="right"/>
    </xf>
    <xf numFmtId="164" fontId="27" fillId="35" borderId="233" xfId="38" applyNumberFormat="1" applyFont="1" applyFill="1" applyBorder="1" applyAlignment="1">
      <alignment horizontal="right"/>
    </xf>
    <xf numFmtId="174" fontId="26" fillId="35" borderId="154" xfId="38" applyNumberFormat="1" applyFont="1" applyFill="1" applyBorder="1" applyAlignment="1">
      <alignment horizontal="center"/>
    </xf>
    <xf numFmtId="174" fontId="26" fillId="35" borderId="155" xfId="38" applyNumberFormat="1" applyFont="1" applyFill="1" applyBorder="1" applyAlignment="1">
      <alignment horizontal="center"/>
    </xf>
    <xf numFmtId="174" fontId="26" fillId="35" borderId="169" xfId="38" applyNumberFormat="1" applyFont="1" applyFill="1" applyBorder="1" applyAlignment="1">
      <alignment horizontal="center"/>
    </xf>
    <xf numFmtId="174" fontId="26" fillId="35" borderId="234" xfId="38" applyNumberFormat="1" applyFont="1" applyFill="1" applyBorder="1" applyAlignment="1"/>
    <xf numFmtId="1" fontId="26" fillId="35" borderId="125" xfId="38" applyNumberFormat="1" applyFont="1" applyFill="1" applyBorder="1" applyAlignment="1">
      <alignment horizontal="center"/>
    </xf>
    <xf numFmtId="164" fontId="27" fillId="35" borderId="235" xfId="38" applyNumberFormat="1" applyFont="1" applyFill="1" applyBorder="1" applyAlignment="1">
      <alignment horizontal="right"/>
    </xf>
    <xf numFmtId="0" fontId="27" fillId="35" borderId="211" xfId="38" applyNumberFormat="1" applyFont="1" applyFill="1" applyBorder="1" applyAlignment="1">
      <alignment horizontal="right"/>
    </xf>
    <xf numFmtId="1" fontId="26" fillId="35" borderId="229" xfId="38" applyNumberFormat="1" applyFont="1" applyFill="1" applyBorder="1" applyAlignment="1">
      <alignment horizontal="center"/>
    </xf>
    <xf numFmtId="1" fontId="26" fillId="35" borderId="89" xfId="38" applyNumberFormat="1" applyFont="1" applyFill="1" applyBorder="1" applyAlignment="1">
      <alignment horizontal="center"/>
    </xf>
    <xf numFmtId="164" fontId="26" fillId="35" borderId="229" xfId="38" applyNumberFormat="1" applyFont="1" applyFill="1" applyBorder="1" applyAlignment="1">
      <alignment horizontal="right"/>
    </xf>
    <xf numFmtId="0" fontId="26" fillId="35" borderId="89" xfId="38" applyNumberFormat="1" applyFont="1" applyFill="1" applyBorder="1" applyAlignment="1">
      <alignment horizontal="right"/>
    </xf>
    <xf numFmtId="0" fontId="26" fillId="35" borderId="138" xfId="38" applyFont="1" applyFill="1" applyBorder="1" applyAlignment="1">
      <alignment wrapText="1"/>
    </xf>
    <xf numFmtId="1" fontId="26" fillId="35" borderId="185" xfId="38" applyNumberFormat="1" applyFont="1" applyFill="1" applyBorder="1" applyAlignment="1">
      <alignment horizontal="center"/>
    </xf>
    <xf numFmtId="164" fontId="26" fillId="35" borderId="228" xfId="38" applyNumberFormat="1" applyFont="1" applyFill="1" applyBorder="1" applyAlignment="1">
      <alignment horizontal="right"/>
    </xf>
    <xf numFmtId="0" fontId="26" fillId="35" borderId="151" xfId="38" applyNumberFormat="1" applyFont="1" applyFill="1" applyBorder="1" applyAlignment="1">
      <alignment horizontal="right"/>
    </xf>
    <xf numFmtId="0" fontId="4" fillId="41" borderId="0" xfId="68" applyFont="1" applyFill="1"/>
    <xf numFmtId="0" fontId="4" fillId="41" borderId="0" xfId="68" applyFont="1" applyFill="1" applyAlignment="1">
      <alignment horizontal="centerContinuous"/>
    </xf>
    <xf numFmtId="0" fontId="26" fillId="35" borderId="0" xfId="68" applyFont="1" applyFill="1" applyBorder="1" applyAlignment="1">
      <alignment horizontal="left"/>
    </xf>
    <xf numFmtId="0" fontId="26" fillId="35" borderId="0" xfId="68" applyFont="1" applyFill="1" applyBorder="1" applyAlignment="1">
      <alignment horizontal="center"/>
    </xf>
    <xf numFmtId="0" fontId="26" fillId="35" borderId="0" xfId="68" applyFont="1" applyFill="1"/>
    <xf numFmtId="0" fontId="26" fillId="35" borderId="0" xfId="68" applyFont="1" applyFill="1" applyAlignment="1">
      <alignment horizontal="right"/>
    </xf>
    <xf numFmtId="0" fontId="77" fillId="41" borderId="0" xfId="68" applyFont="1" applyFill="1"/>
    <xf numFmtId="0" fontId="26" fillId="41" borderId="0" xfId="68" applyFont="1" applyFill="1"/>
    <xf numFmtId="0" fontId="26" fillId="35" borderId="0" xfId="68" applyFont="1" applyFill="1" applyAlignment="1">
      <alignment horizontal="center"/>
    </xf>
    <xf numFmtId="0" fontId="26" fillId="41" borderId="0" xfId="68" applyFont="1" applyFill="1" applyAlignment="1">
      <alignment horizontal="center"/>
    </xf>
    <xf numFmtId="0" fontId="25" fillId="35" borderId="0" xfId="68" applyFont="1" applyFill="1" applyBorder="1" applyAlignment="1">
      <alignment vertical="center"/>
    </xf>
    <xf numFmtId="0" fontId="27" fillId="41" borderId="0" xfId="68" applyFont="1" applyFill="1"/>
    <xf numFmtId="0" fontId="41" fillId="35" borderId="0" xfId="68" applyFont="1" applyFill="1"/>
    <xf numFmtId="189" fontId="28" fillId="35" borderId="0" xfId="68" applyNumberFormat="1" applyFont="1" applyFill="1" applyAlignment="1">
      <alignment horizontal="right"/>
    </xf>
    <xf numFmtId="178" fontId="77" fillId="41" borderId="0" xfId="68" applyNumberFormat="1" applyFont="1" applyFill="1"/>
    <xf numFmtId="170" fontId="4" fillId="41" borderId="0" xfId="48" applyNumberFormat="1" applyFont="1" applyFill="1"/>
    <xf numFmtId="0" fontId="39" fillId="35" borderId="0" xfId="68" applyFont="1" applyFill="1"/>
    <xf numFmtId="189" fontId="27" fillId="35" borderId="0" xfId="68" applyNumberFormat="1" applyFont="1" applyFill="1" applyAlignment="1">
      <alignment horizontal="right"/>
    </xf>
    <xf numFmtId="189" fontId="78" fillId="41" borderId="0" xfId="68" applyNumberFormat="1" applyFont="1" applyFill="1"/>
    <xf numFmtId="189" fontId="26" fillId="35" borderId="0" xfId="68" applyNumberFormat="1" applyFont="1" applyFill="1" applyAlignment="1">
      <alignment horizontal="right"/>
    </xf>
    <xf numFmtId="1" fontId="26" fillId="35" borderId="0" xfId="68" applyNumberFormat="1" applyFont="1" applyFill="1" applyAlignment="1">
      <alignment horizontal="right"/>
    </xf>
    <xf numFmtId="0" fontId="26" fillId="41" borderId="0" xfId="68" applyFont="1" applyFill="1" applyAlignment="1">
      <alignment horizontal="left"/>
    </xf>
    <xf numFmtId="1" fontId="27" fillId="35" borderId="0" xfId="68" applyNumberFormat="1" applyFont="1" applyFill="1" applyAlignment="1">
      <alignment horizontal="right"/>
    </xf>
    <xf numFmtId="0" fontId="77" fillId="41" borderId="0" xfId="68" applyFont="1" applyFill="1" applyAlignment="1">
      <alignment horizontal="right"/>
    </xf>
    <xf numFmtId="0" fontId="4" fillId="35" borderId="0" xfId="68" applyFont="1" applyFill="1"/>
    <xf numFmtId="0" fontId="4" fillId="0" borderId="0" xfId="68" applyFont="1"/>
    <xf numFmtId="189" fontId="78" fillId="41" borderId="0" xfId="68" applyNumberFormat="1" applyFont="1" applyFill="1" applyAlignment="1">
      <alignment horizontal="right"/>
    </xf>
    <xf numFmtId="0" fontId="5" fillId="41" borderId="0" xfId="68" applyFont="1" applyFill="1"/>
    <xf numFmtId="0" fontId="5" fillId="35" borderId="0" xfId="68" applyFont="1" applyFill="1"/>
    <xf numFmtId="0" fontId="5" fillId="0" borderId="0" xfId="68" applyFont="1"/>
    <xf numFmtId="189" fontId="77" fillId="41" borderId="0" xfId="68" applyNumberFormat="1" applyFont="1" applyFill="1" applyAlignment="1">
      <alignment horizontal="right"/>
    </xf>
    <xf numFmtId="1" fontId="78" fillId="41" borderId="0" xfId="68" applyNumberFormat="1" applyFont="1" applyFill="1"/>
    <xf numFmtId="0" fontId="26" fillId="0" borderId="17" xfId="68" applyFont="1" applyBorder="1"/>
    <xf numFmtId="0" fontId="26" fillId="0" borderId="17" xfId="68" applyFont="1" applyBorder="1" applyAlignment="1">
      <alignment horizontal="right"/>
    </xf>
    <xf numFmtId="0" fontId="26" fillId="0" borderId="0" xfId="68" applyFont="1" applyBorder="1"/>
    <xf numFmtId="0" fontId="26" fillId="0" borderId="0" xfId="68" applyFont="1" applyBorder="1" applyAlignment="1">
      <alignment horizontal="right"/>
    </xf>
    <xf numFmtId="0" fontId="26" fillId="41" borderId="0" xfId="68" applyFont="1" applyFill="1" applyBorder="1"/>
    <xf numFmtId="0" fontId="26" fillId="41" borderId="0" xfId="68" applyFont="1" applyFill="1" applyBorder="1" applyAlignment="1">
      <alignment horizontal="right"/>
    </xf>
    <xf numFmtId="0" fontId="26" fillId="41" borderId="0" xfId="68" applyFont="1" applyFill="1" applyAlignment="1">
      <alignment horizontal="left" vertical="center" wrapText="1"/>
    </xf>
    <xf numFmtId="0" fontId="77" fillId="41" borderId="0" xfId="68" applyFont="1" applyFill="1" applyAlignment="1">
      <alignment wrapText="1"/>
    </xf>
    <xf numFmtId="0" fontId="4" fillId="35" borderId="0" xfId="38" applyFont="1" applyFill="1" applyBorder="1"/>
    <xf numFmtId="0" fontId="4" fillId="0" borderId="0" xfId="38" applyFont="1" applyBorder="1"/>
    <xf numFmtId="0" fontId="25" fillId="37" borderId="1" xfId="38" applyFont="1" applyFill="1" applyBorder="1" applyAlignment="1">
      <alignment horizontal="center"/>
    </xf>
    <xf numFmtId="0" fontId="90" fillId="35" borderId="0" xfId="69" applyFont="1" applyFill="1" applyBorder="1" applyAlignment="1">
      <alignment horizontal="right" vertical="center"/>
    </xf>
    <xf numFmtId="0" fontId="91" fillId="35" borderId="0" xfId="38" applyFont="1" applyFill="1" applyBorder="1"/>
    <xf numFmtId="190" fontId="93" fillId="35" borderId="0" xfId="70" applyNumberFormat="1" applyFont="1" applyFill="1" applyBorder="1" applyAlignment="1">
      <alignment horizontal="right" vertical="center"/>
    </xf>
    <xf numFmtId="0" fontId="91" fillId="0" borderId="0" xfId="38" applyFont="1" applyBorder="1"/>
    <xf numFmtId="0" fontId="25" fillId="37" borderId="6" xfId="38" applyFont="1" applyFill="1" applyBorder="1" applyAlignment="1"/>
    <xf numFmtId="178" fontId="25" fillId="37" borderId="62" xfId="38" applyNumberFormat="1" applyFont="1" applyFill="1" applyBorder="1" applyAlignment="1">
      <alignment horizontal="center" vertical="center"/>
    </xf>
    <xf numFmtId="0" fontId="5" fillId="35" borderId="0" xfId="38" applyFont="1" applyFill="1" applyBorder="1"/>
    <xf numFmtId="0" fontId="25" fillId="35" borderId="0" xfId="38" applyFont="1" applyFill="1" applyBorder="1" applyAlignment="1"/>
    <xf numFmtId="0" fontId="25" fillId="35" borderId="43" xfId="38" applyFont="1" applyFill="1" applyBorder="1" applyAlignment="1">
      <alignment horizontal="center" vertical="center"/>
    </xf>
    <xf numFmtId="178" fontId="25" fillId="35" borderId="0" xfId="38" applyNumberFormat="1" applyFont="1" applyFill="1" applyBorder="1" applyAlignment="1">
      <alignment horizontal="center" vertical="center"/>
    </xf>
    <xf numFmtId="0" fontId="24" fillId="35" borderId="0" xfId="38" applyFont="1" applyFill="1" applyBorder="1" applyAlignment="1">
      <alignment horizontal="left"/>
    </xf>
    <xf numFmtId="0" fontId="24" fillId="35" borderId="43" xfId="38" applyFont="1" applyFill="1" applyBorder="1" applyAlignment="1">
      <alignment horizontal="right" vertical="center"/>
    </xf>
    <xf numFmtId="0" fontId="24" fillId="35" borderId="0" xfId="38" applyFont="1" applyFill="1" applyBorder="1" applyAlignment="1">
      <alignment horizontal="right" vertical="center"/>
    </xf>
    <xf numFmtId="2" fontId="39" fillId="35" borderId="0" xfId="48" applyNumberFormat="1" applyFont="1" applyFill="1" applyBorder="1"/>
    <xf numFmtId="164" fontId="4" fillId="35" borderId="0" xfId="38" applyNumberFormat="1" applyFont="1" applyFill="1" applyBorder="1"/>
    <xf numFmtId="0" fontId="4" fillId="35" borderId="0" xfId="38" applyFont="1" applyFill="1" applyBorder="1" applyAlignment="1">
      <alignment horizontal="left"/>
    </xf>
    <xf numFmtId="0" fontId="27" fillId="35" borderId="0" xfId="38" applyFont="1" applyFill="1" applyBorder="1" applyAlignment="1">
      <alignment horizontal="left"/>
    </xf>
    <xf numFmtId="170" fontId="26" fillId="35" borderId="0" xfId="48" applyNumberFormat="1" applyFont="1" applyFill="1" applyBorder="1" applyAlignment="1">
      <alignment vertical="center"/>
    </xf>
    <xf numFmtId="0" fontId="26" fillId="35" borderId="0" xfId="38" applyFont="1" applyFill="1" applyBorder="1" applyAlignment="1">
      <alignment horizontal="center"/>
    </xf>
    <xf numFmtId="0" fontId="27" fillId="45" borderId="237" xfId="38" applyFont="1" applyFill="1" applyBorder="1"/>
    <xf numFmtId="174" fontId="27" fillId="45" borderId="237" xfId="38" applyNumberFormat="1" applyFont="1" applyFill="1" applyBorder="1" applyAlignment="1">
      <alignment horizontal="right"/>
    </xf>
    <xf numFmtId="164" fontId="28" fillId="45" borderId="237" xfId="38" applyNumberFormat="1" applyFont="1" applyFill="1" applyBorder="1"/>
    <xf numFmtId="174" fontId="4" fillId="35" borderId="0" xfId="38" applyNumberFormat="1" applyFont="1" applyFill="1" applyBorder="1"/>
    <xf numFmtId="164" fontId="94" fillId="35" borderId="0" xfId="38" applyNumberFormat="1" applyFont="1" applyFill="1" applyBorder="1"/>
    <xf numFmtId="164" fontId="5" fillId="35" borderId="0" xfId="38" applyNumberFormat="1" applyFont="1" applyFill="1"/>
    <xf numFmtId="0" fontId="94" fillId="35" borderId="0" xfId="38" applyFont="1" applyFill="1" applyBorder="1"/>
    <xf numFmtId="164" fontId="28" fillId="35" borderId="0" xfId="38" applyNumberFormat="1" applyFont="1" applyFill="1"/>
    <xf numFmtId="164" fontId="3" fillId="35" borderId="0" xfId="38" applyNumberFormat="1" applyFont="1" applyFill="1" applyBorder="1" applyAlignment="1">
      <alignment horizontal="left"/>
    </xf>
    <xf numFmtId="164" fontId="94" fillId="35" borderId="0" xfId="38" applyNumberFormat="1" applyFont="1" applyFill="1" applyBorder="1" applyAlignment="1">
      <alignment horizontal="left"/>
    </xf>
    <xf numFmtId="170" fontId="4" fillId="35" borderId="0" xfId="48" applyNumberFormat="1" applyFont="1" applyFill="1" applyBorder="1"/>
    <xf numFmtId="170" fontId="3" fillId="35" borderId="0" xfId="48" applyNumberFormat="1" applyFont="1" applyFill="1" applyBorder="1" applyAlignment="1">
      <alignment horizontal="left"/>
    </xf>
    <xf numFmtId="0" fontId="4" fillId="35" borderId="17" xfId="38" applyFont="1" applyFill="1" applyBorder="1"/>
    <xf numFmtId="0" fontId="26" fillId="35" borderId="17" xfId="38" applyFont="1" applyFill="1" applyBorder="1" applyAlignment="1">
      <alignment horizontal="right"/>
    </xf>
    <xf numFmtId="178" fontId="26" fillId="35" borderId="17" xfId="38" applyNumberFormat="1" applyFont="1" applyFill="1" applyBorder="1" applyAlignment="1">
      <alignment horizontal="right"/>
    </xf>
    <xf numFmtId="0" fontId="4" fillId="35" borderId="0" xfId="38" applyFont="1" applyFill="1"/>
    <xf numFmtId="0" fontId="94" fillId="35" borderId="0" xfId="38" applyFont="1" applyFill="1"/>
    <xf numFmtId="0" fontId="26" fillId="35" borderId="0" xfId="72" applyNumberFormat="1" applyFont="1" applyFill="1" applyBorder="1" applyAlignment="1" applyProtection="1">
      <alignment vertical="top" wrapText="1"/>
      <protection locked="0"/>
    </xf>
    <xf numFmtId="0" fontId="24" fillId="35" borderId="0" xfId="68" applyFont="1" applyFill="1"/>
    <xf numFmtId="0" fontId="79" fillId="35" borderId="0" xfId="73" applyFont="1" applyFill="1" applyBorder="1" applyAlignment="1" applyProtection="1">
      <protection locked="0"/>
    </xf>
    <xf numFmtId="191" fontId="26" fillId="35" borderId="0" xfId="50" applyNumberFormat="1" applyFont="1" applyFill="1" applyBorder="1" applyAlignment="1" applyProtection="1">
      <protection locked="0"/>
    </xf>
    <xf numFmtId="0" fontId="95" fillId="35" borderId="0" xfId="73" applyFont="1" applyFill="1" applyBorder="1" applyAlignment="1" applyProtection="1">
      <protection locked="0"/>
    </xf>
    <xf numFmtId="0" fontId="77" fillId="35" borderId="0" xfId="38" applyFont="1" applyFill="1"/>
    <xf numFmtId="0" fontId="77" fillId="35" borderId="0" xfId="38" applyFont="1" applyFill="1" applyAlignment="1">
      <alignment horizontal="right"/>
    </xf>
    <xf numFmtId="178" fontId="77" fillId="35" borderId="0" xfId="38" applyNumberFormat="1" applyFont="1" applyFill="1" applyAlignment="1">
      <alignment horizontal="right"/>
    </xf>
    <xf numFmtId="0" fontId="4" fillId="0" borderId="0" xfId="38" applyFont="1"/>
    <xf numFmtId="0" fontId="4" fillId="48" borderId="0" xfId="38" applyFont="1" applyFill="1" applyBorder="1"/>
    <xf numFmtId="0" fontId="77" fillId="48" borderId="0" xfId="38" applyFont="1" applyFill="1" applyBorder="1"/>
    <xf numFmtId="0" fontId="77" fillId="35" borderId="0" xfId="38" applyFont="1" applyFill="1" applyBorder="1"/>
    <xf numFmtId="0" fontId="91" fillId="48" borderId="0" xfId="38" applyFont="1" applyFill="1" applyBorder="1"/>
    <xf numFmtId="0" fontId="25" fillId="37" borderId="6" xfId="38" applyFont="1" applyFill="1" applyBorder="1" applyAlignment="1">
      <alignment horizontal="center"/>
    </xf>
    <xf numFmtId="178" fontId="25" fillId="37" borderId="2" xfId="38" applyNumberFormat="1" applyFont="1" applyFill="1" applyBorder="1" applyAlignment="1">
      <alignment horizontal="center" vertical="center"/>
    </xf>
    <xf numFmtId="0" fontId="4" fillId="41" borderId="0" xfId="38" applyFont="1" applyFill="1" applyBorder="1"/>
    <xf numFmtId="179" fontId="27" fillId="41" borderId="0" xfId="38" applyNumberFormat="1" applyFont="1" applyFill="1" applyBorder="1" applyAlignment="1">
      <alignment horizontal="right"/>
    </xf>
    <xf numFmtId="175" fontId="27" fillId="41" borderId="0" xfId="38" applyNumberFormat="1" applyFont="1" applyFill="1" applyBorder="1" applyAlignment="1">
      <alignment horizontal="right"/>
    </xf>
    <xf numFmtId="174" fontId="4" fillId="48" borderId="0" xfId="38" applyNumberFormat="1" applyFont="1" applyFill="1" applyBorder="1"/>
    <xf numFmtId="179" fontId="26" fillId="41" borderId="0" xfId="38" applyNumberFormat="1" applyFont="1" applyFill="1"/>
    <xf numFmtId="179" fontId="27" fillId="35" borderId="0" xfId="38" applyNumberFormat="1" applyFont="1" applyFill="1" applyAlignment="1">
      <alignment horizontal="right"/>
    </xf>
    <xf numFmtId="179" fontId="27" fillId="41" borderId="0" xfId="38" applyNumberFormat="1" applyFont="1" applyFill="1" applyAlignment="1">
      <alignment horizontal="right"/>
    </xf>
    <xf numFmtId="175" fontId="27" fillId="41" borderId="0" xfId="38" applyNumberFormat="1" applyFont="1" applyFill="1" applyAlignment="1">
      <alignment horizontal="right"/>
    </xf>
    <xf numFmtId="0" fontId="5" fillId="48" borderId="0" xfId="38" applyFont="1" applyFill="1" applyBorder="1"/>
    <xf numFmtId="0" fontId="5" fillId="41" borderId="0" xfId="38" applyFont="1" applyFill="1" applyBorder="1"/>
    <xf numFmtId="0" fontId="26" fillId="41" borderId="0" xfId="38" applyFont="1" applyFill="1" applyAlignment="1">
      <alignment horizontal="left"/>
    </xf>
    <xf numFmtId="179" fontId="26" fillId="35" borderId="0" xfId="38" applyNumberFormat="1" applyFont="1" applyFill="1" applyAlignment="1">
      <alignment horizontal="right"/>
    </xf>
    <xf numFmtId="179" fontId="26" fillId="41" borderId="0" xfId="38" applyNumberFormat="1" applyFont="1" applyFill="1" applyAlignment="1">
      <alignment horizontal="right"/>
    </xf>
    <xf numFmtId="175" fontId="26" fillId="41" borderId="0" xfId="38" applyNumberFormat="1" applyFont="1" applyFill="1" applyAlignment="1">
      <alignment horizontal="right"/>
    </xf>
    <xf numFmtId="179" fontId="26" fillId="35" borderId="0" xfId="38" applyNumberFormat="1" applyFont="1" applyFill="1" applyAlignment="1">
      <alignment horizontal="right" vertical="center"/>
    </xf>
    <xf numFmtId="0" fontId="26" fillId="41" borderId="0" xfId="38" applyFont="1" applyFill="1" applyAlignment="1">
      <alignment horizontal="left" vertical="center" wrapText="1"/>
    </xf>
    <xf numFmtId="179" fontId="26" fillId="41" borderId="0" xfId="38" applyNumberFormat="1" applyFont="1" applyFill="1" applyAlignment="1">
      <alignment horizontal="right" vertical="center"/>
    </xf>
    <xf numFmtId="175" fontId="26" fillId="41" borderId="0" xfId="38" applyNumberFormat="1" applyFont="1" applyFill="1" applyAlignment="1">
      <alignment horizontal="right" vertical="center"/>
    </xf>
    <xf numFmtId="174" fontId="26" fillId="41" borderId="0" xfId="38" applyNumberFormat="1" applyFont="1" applyFill="1" applyAlignment="1">
      <alignment horizontal="right" vertical="center"/>
    </xf>
    <xf numFmtId="179" fontId="26" fillId="35" borderId="0" xfId="38" applyNumberFormat="1" applyFont="1" applyFill="1" applyBorder="1"/>
    <xf numFmtId="0" fontId="24" fillId="41" borderId="0" xfId="38" applyFont="1" applyFill="1" applyBorder="1"/>
    <xf numFmtId="179" fontId="26" fillId="41" borderId="0" xfId="38" applyNumberFormat="1" applyFont="1" applyFill="1" applyBorder="1"/>
    <xf numFmtId="0" fontId="26" fillId="41" borderId="0" xfId="38" quotePrefix="1" applyFont="1" applyFill="1" applyAlignment="1">
      <alignment horizontal="left"/>
    </xf>
    <xf numFmtId="0" fontId="28" fillId="41" borderId="0" xfId="38" applyFont="1" applyFill="1" applyBorder="1"/>
    <xf numFmtId="179" fontId="27" fillId="35" borderId="0" xfId="38" quotePrefix="1" applyNumberFormat="1" applyFont="1" applyFill="1" applyAlignment="1">
      <alignment horizontal="right"/>
    </xf>
    <xf numFmtId="175" fontId="27" fillId="41" borderId="0" xfId="38" applyNumberFormat="1" applyFont="1" applyFill="1" applyBorder="1"/>
    <xf numFmtId="179" fontId="27" fillId="41" borderId="0" xfId="38" quotePrefix="1" applyNumberFormat="1" applyFont="1" applyFill="1" applyAlignment="1">
      <alignment horizontal="right"/>
    </xf>
    <xf numFmtId="174" fontId="27" fillId="41" borderId="0" xfId="38" quotePrefix="1" applyNumberFormat="1" applyFont="1" applyFill="1" applyAlignment="1">
      <alignment horizontal="right"/>
    </xf>
    <xf numFmtId="175" fontId="27" fillId="41" borderId="0" xfId="38" quotePrefix="1" applyNumberFormat="1" applyFont="1" applyFill="1" applyAlignment="1">
      <alignment horizontal="right"/>
    </xf>
    <xf numFmtId="174" fontId="5" fillId="48" borderId="0" xfId="38" applyNumberFormat="1" applyFont="1" applyFill="1" applyBorder="1"/>
    <xf numFmtId="179" fontId="26" fillId="35" borderId="0" xfId="38" quotePrefix="1" applyNumberFormat="1" applyFont="1" applyFill="1" applyAlignment="1">
      <alignment horizontal="right"/>
    </xf>
    <xf numFmtId="179" fontId="26" fillId="41" borderId="0" xfId="38" quotePrefix="1" applyNumberFormat="1" applyFont="1" applyFill="1" applyAlignment="1">
      <alignment horizontal="right"/>
    </xf>
    <xf numFmtId="175" fontId="26" fillId="41" borderId="0" xfId="38" quotePrefix="1" applyNumberFormat="1" applyFont="1" applyFill="1" applyAlignment="1">
      <alignment horizontal="right"/>
    </xf>
    <xf numFmtId="174" fontId="26" fillId="41" borderId="0" xfId="38" quotePrefix="1" applyNumberFormat="1" applyFont="1" applyFill="1" applyAlignment="1">
      <alignment horizontal="right"/>
    </xf>
    <xf numFmtId="0" fontId="4" fillId="48" borderId="0" xfId="38" applyFont="1" applyFill="1"/>
    <xf numFmtId="0" fontId="4" fillId="41" borderId="0" xfId="38" applyFont="1" applyFill="1"/>
    <xf numFmtId="0" fontId="26" fillId="41" borderId="17" xfId="38" applyFont="1" applyFill="1" applyBorder="1"/>
    <xf numFmtId="0" fontId="4" fillId="41" borderId="17" xfId="38" applyFont="1" applyFill="1" applyBorder="1"/>
    <xf numFmtId="0" fontId="26" fillId="41" borderId="17" xfId="38" applyFont="1" applyFill="1" applyBorder="1" applyAlignment="1">
      <alignment horizontal="right"/>
    </xf>
    <xf numFmtId="178" fontId="26" fillId="41" borderId="17" xfId="38" applyNumberFormat="1" applyFont="1" applyFill="1" applyBorder="1" applyAlignment="1">
      <alignment horizontal="right"/>
    </xf>
    <xf numFmtId="0" fontId="4" fillId="3" borderId="0" xfId="38" applyFont="1" applyFill="1"/>
    <xf numFmtId="0" fontId="79" fillId="35" borderId="0" xfId="73" applyNumberFormat="1" applyFont="1" applyFill="1" applyBorder="1" applyAlignment="1" applyProtection="1">
      <protection locked="0"/>
    </xf>
    <xf numFmtId="0" fontId="95" fillId="35" borderId="0" xfId="73" applyNumberFormat="1" applyFont="1" applyFill="1" applyBorder="1" applyAlignment="1" applyProtection="1">
      <protection locked="0"/>
    </xf>
    <xf numFmtId="178" fontId="26" fillId="3" borderId="0" xfId="38" applyNumberFormat="1" applyFont="1" applyFill="1" applyAlignment="1">
      <alignment horizontal="right"/>
    </xf>
    <xf numFmtId="0" fontId="26" fillId="3" borderId="0" xfId="38" applyFont="1" applyFill="1"/>
    <xf numFmtId="0" fontId="26" fillId="3" borderId="0" xfId="38" applyFont="1" applyFill="1" applyAlignment="1">
      <alignment horizontal="right"/>
    </xf>
    <xf numFmtId="0" fontId="77" fillId="3" borderId="0" xfId="38" applyFont="1" applyFill="1"/>
    <xf numFmtId="0" fontId="77" fillId="3" borderId="0" xfId="38" applyFont="1" applyFill="1" applyAlignment="1">
      <alignment horizontal="right"/>
    </xf>
    <xf numFmtId="178" fontId="77" fillId="3" borderId="0" xfId="38" applyNumberFormat="1" applyFont="1" applyFill="1" applyAlignment="1">
      <alignment horizontal="right"/>
    </xf>
    <xf numFmtId="0" fontId="77" fillId="41" borderId="0" xfId="38" applyFont="1" applyFill="1"/>
    <xf numFmtId="0" fontId="77" fillId="41" borderId="0" xfId="38" applyFont="1" applyFill="1" applyAlignment="1"/>
    <xf numFmtId="174" fontId="27" fillId="41" borderId="0" xfId="38" applyNumberFormat="1" applyFont="1" applyFill="1" applyBorder="1" applyAlignment="1">
      <alignment horizontal="right"/>
    </xf>
    <xf numFmtId="174" fontId="26" fillId="41" borderId="0" xfId="38" applyNumberFormat="1" applyFont="1" applyFill="1"/>
    <xf numFmtId="0" fontId="26" fillId="0" borderId="0" xfId="38" applyFont="1" applyAlignment="1">
      <alignment horizontal="left"/>
    </xf>
    <xf numFmtId="174" fontId="27" fillId="41" borderId="0" xfId="38" applyNumberFormat="1" applyFont="1" applyFill="1" applyBorder="1"/>
    <xf numFmtId="176" fontId="78" fillId="41" borderId="0" xfId="38" applyNumberFormat="1" applyFont="1" applyFill="1"/>
    <xf numFmtId="0" fontId="26" fillId="0" borderId="17" xfId="38" applyFont="1" applyBorder="1"/>
    <xf numFmtId="178" fontId="26" fillId="2" borderId="17" xfId="38" applyNumberFormat="1" applyFont="1" applyFill="1" applyBorder="1" applyAlignment="1">
      <alignment horizontal="right"/>
    </xf>
    <xf numFmtId="174" fontId="26" fillId="2" borderId="17" xfId="38" applyNumberFormat="1" applyFont="1" applyFill="1" applyBorder="1" applyAlignment="1">
      <alignment horizontal="right"/>
    </xf>
    <xf numFmtId="0" fontId="26" fillId="0" borderId="0" xfId="38" applyFont="1" applyAlignment="1">
      <alignment horizontal="right"/>
    </xf>
    <xf numFmtId="0" fontId="26" fillId="41" borderId="0" xfId="38" applyFont="1" applyFill="1" applyAlignment="1">
      <alignment horizontal="right"/>
    </xf>
    <xf numFmtId="0" fontId="26" fillId="41" borderId="0" xfId="38" applyFont="1" applyFill="1" applyAlignment="1">
      <alignment horizontal="center"/>
    </xf>
    <xf numFmtId="0" fontId="88" fillId="35" borderId="0" xfId="68" applyFill="1"/>
    <xf numFmtId="0" fontId="88" fillId="0" borderId="0" xfId="68"/>
    <xf numFmtId="174" fontId="27" fillId="2" borderId="0" xfId="38" applyNumberFormat="1" applyFont="1" applyFill="1" applyBorder="1" applyAlignment="1">
      <alignment horizontal="right"/>
    </xf>
    <xf numFmtId="174" fontId="26" fillId="2" borderId="0" xfId="38" applyNumberFormat="1" applyFont="1" applyFill="1"/>
    <xf numFmtId="174" fontId="26" fillId="35" borderId="0" xfId="38" applyNumberFormat="1" applyFont="1" applyFill="1" applyAlignment="1">
      <alignment horizontal="right" vertical="top"/>
    </xf>
    <xf numFmtId="174" fontId="26" fillId="35" borderId="0" xfId="38" applyNumberFormat="1" applyFont="1" applyFill="1" applyBorder="1" applyAlignment="1">
      <alignment vertical="top"/>
    </xf>
    <xf numFmtId="0" fontId="26" fillId="35" borderId="0" xfId="38" quotePrefix="1" applyFont="1" applyFill="1" applyAlignment="1">
      <alignment horizontal="left"/>
    </xf>
    <xf numFmtId="174" fontId="28" fillId="41" borderId="0" xfId="38" applyNumberFormat="1" applyFont="1" applyFill="1" applyBorder="1"/>
    <xf numFmtId="174" fontId="27" fillId="41" borderId="0" xfId="38" applyNumberFormat="1" applyFont="1" applyFill="1"/>
    <xf numFmtId="176" fontId="77" fillId="41" borderId="0" xfId="38" applyNumberFormat="1" applyFont="1" applyFill="1"/>
    <xf numFmtId="164" fontId="4" fillId="35" borderId="0" xfId="38" applyNumberFormat="1" applyFont="1" applyFill="1"/>
    <xf numFmtId="3" fontId="4" fillId="35" borderId="0" xfId="38" applyNumberFormat="1" applyFont="1" applyFill="1" applyBorder="1"/>
    <xf numFmtId="192" fontId="4" fillId="35" borderId="0" xfId="38" applyNumberFormat="1" applyFont="1" applyFill="1"/>
    <xf numFmtId="0" fontId="27" fillId="35" borderId="0" xfId="38" applyFont="1" applyFill="1" applyBorder="1"/>
    <xf numFmtId="0" fontId="26" fillId="41" borderId="0" xfId="38" applyFont="1" applyFill="1" applyAlignment="1">
      <alignment horizontal="left" wrapText="1"/>
    </xf>
    <xf numFmtId="0" fontId="24" fillId="41" borderId="0" xfId="38" applyFont="1" applyFill="1"/>
    <xf numFmtId="3" fontId="5" fillId="35" borderId="0" xfId="38" applyNumberFormat="1" applyFont="1" applyFill="1" applyBorder="1"/>
    <xf numFmtId="174" fontId="24" fillId="41" borderId="0" xfId="38" applyNumberFormat="1" applyFont="1" applyFill="1"/>
    <xf numFmtId="0" fontId="78" fillId="41" borderId="0" xfId="38" applyFont="1" applyFill="1"/>
    <xf numFmtId="3" fontId="97" fillId="35" borderId="47" xfId="68" applyNumberFormat="1" applyFont="1" applyFill="1" applyBorder="1" applyAlignment="1">
      <alignment horizontal="right" vertical="top"/>
    </xf>
    <xf numFmtId="3" fontId="98" fillId="35" borderId="47" xfId="68" applyNumberFormat="1" applyFont="1" applyFill="1" applyBorder="1" applyAlignment="1">
      <alignment horizontal="right" vertical="top"/>
    </xf>
    <xf numFmtId="0" fontId="3" fillId="0" borderId="0" xfId="38" applyFont="1" applyAlignment="1">
      <alignment horizontal="left" vertical="center"/>
    </xf>
    <xf numFmtId="0" fontId="3" fillId="35" borderId="0" xfId="38" applyFont="1" applyFill="1" applyAlignment="1">
      <alignment horizontal="left" vertical="center"/>
    </xf>
    <xf numFmtId="183" fontId="26" fillId="35" borderId="0" xfId="53" applyFont="1" applyFill="1" applyBorder="1" applyAlignment="1" applyProtection="1">
      <alignment horizontal="center"/>
    </xf>
    <xf numFmtId="183" fontId="25" fillId="35" borderId="0" xfId="53" applyFont="1" applyFill="1" applyBorder="1" applyAlignment="1" applyProtection="1">
      <alignment vertical="center" wrapText="1"/>
    </xf>
    <xf numFmtId="183" fontId="25" fillId="35" borderId="63" xfId="53" applyFont="1" applyFill="1" applyBorder="1" applyAlignment="1">
      <alignment horizontal="center" vertical="center" wrapText="1"/>
    </xf>
    <xf numFmtId="183" fontId="25" fillId="35" borderId="0" xfId="53" applyFont="1" applyFill="1" applyBorder="1" applyAlignment="1">
      <alignment horizontal="center" vertical="center" wrapText="1"/>
    </xf>
    <xf numFmtId="183" fontId="24" fillId="35" borderId="0" xfId="53" applyFont="1" applyFill="1" applyBorder="1" applyAlignment="1">
      <alignment horizontal="left" vertical="top"/>
    </xf>
    <xf numFmtId="183" fontId="24" fillId="35" borderId="34" xfId="53" applyFont="1" applyFill="1" applyBorder="1" applyAlignment="1">
      <alignment horizontal="center" vertical="top"/>
    </xf>
    <xf numFmtId="183" fontId="24" fillId="35" borderId="0" xfId="53" applyFont="1" applyFill="1" applyBorder="1" applyAlignment="1">
      <alignment horizontal="center" vertical="top"/>
    </xf>
    <xf numFmtId="183" fontId="24" fillId="35" borderId="0" xfId="53" applyFont="1" applyFill="1" applyAlignment="1">
      <alignment vertical="top"/>
    </xf>
    <xf numFmtId="183" fontId="24" fillId="35" borderId="0" xfId="53" applyFont="1" applyFill="1" applyAlignment="1">
      <alignment horizontal="center" vertical="top"/>
    </xf>
    <xf numFmtId="183" fontId="28" fillId="35" borderId="0" xfId="53" applyFont="1" applyFill="1" applyBorder="1" applyAlignment="1">
      <alignment horizontal="left" vertical="top"/>
    </xf>
    <xf numFmtId="183" fontId="28" fillId="35" borderId="34" xfId="53" applyFont="1" applyFill="1" applyBorder="1" applyAlignment="1">
      <alignment horizontal="center" vertical="top"/>
    </xf>
    <xf numFmtId="183" fontId="28" fillId="35" borderId="0" xfId="53" applyFont="1" applyFill="1" applyBorder="1" applyAlignment="1">
      <alignment horizontal="center" vertical="top"/>
    </xf>
    <xf numFmtId="183" fontId="28" fillId="35" borderId="0" xfId="53" applyFont="1" applyFill="1" applyAlignment="1">
      <alignment vertical="top"/>
    </xf>
    <xf numFmtId="183" fontId="28" fillId="35" borderId="0" xfId="53" applyFont="1" applyFill="1" applyAlignment="1">
      <alignment horizontal="center" vertical="top"/>
    </xf>
    <xf numFmtId="183" fontId="28" fillId="35" borderId="0" xfId="53" applyFont="1" applyFill="1" applyAlignment="1">
      <alignment horizontal="left" vertical="top"/>
    </xf>
    <xf numFmtId="183" fontId="28" fillId="35" borderId="64" xfId="53" applyFont="1" applyFill="1" applyBorder="1" applyAlignment="1">
      <alignment horizontal="center" vertical="top"/>
    </xf>
    <xf numFmtId="183" fontId="24" fillId="35" borderId="0" xfId="53" applyFont="1" applyFill="1" applyBorder="1" applyAlignment="1">
      <alignment vertical="top"/>
    </xf>
    <xf numFmtId="183" fontId="24" fillId="35" borderId="0" xfId="53" applyFont="1" applyFill="1" applyAlignment="1">
      <alignment horizontal="left" vertical="top"/>
    </xf>
    <xf numFmtId="183" fontId="24" fillId="35" borderId="64" xfId="53" applyFont="1" applyFill="1" applyBorder="1" applyAlignment="1">
      <alignment horizontal="center" vertical="top"/>
    </xf>
    <xf numFmtId="183" fontId="67" fillId="35" borderId="0" xfId="53" applyFont="1" applyFill="1" applyBorder="1" applyAlignment="1">
      <alignment vertical="top"/>
    </xf>
    <xf numFmtId="183" fontId="26" fillId="35" borderId="65" xfId="53" applyFont="1" applyFill="1" applyBorder="1" applyAlignment="1">
      <alignment horizontal="center"/>
    </xf>
    <xf numFmtId="183" fontId="26" fillId="35" borderId="30" xfId="53" applyFont="1" applyFill="1" applyBorder="1" applyAlignment="1">
      <alignment horizontal="center"/>
    </xf>
    <xf numFmtId="183" fontId="27" fillId="35" borderId="31" xfId="53" applyFont="1" applyFill="1" applyBorder="1" applyAlignment="1"/>
    <xf numFmtId="183" fontId="61" fillId="35" borderId="0" xfId="53" applyFont="1" applyFill="1" applyAlignment="1">
      <alignment horizontal="center"/>
    </xf>
    <xf numFmtId="0" fontId="24" fillId="0" borderId="0" xfId="68" applyFont="1" applyAlignment="1">
      <alignment horizontal="center"/>
    </xf>
    <xf numFmtId="174" fontId="27" fillId="45" borderId="61" xfId="38" applyNumberFormat="1" applyFont="1" applyFill="1" applyBorder="1"/>
    <xf numFmtId="0" fontId="24" fillId="0" borderId="0" xfId="68" applyFont="1" applyAlignment="1"/>
    <xf numFmtId="0" fontId="24" fillId="0" borderId="0" xfId="68" applyFont="1"/>
    <xf numFmtId="0" fontId="74" fillId="0" borderId="0" xfId="38" applyFont="1" applyAlignment="1"/>
    <xf numFmtId="0" fontId="24" fillId="0" borderId="0" xfId="38" applyFont="1" applyAlignment="1">
      <alignment horizontal="left"/>
    </xf>
    <xf numFmtId="0" fontId="104" fillId="40" borderId="6" xfId="38" applyFont="1" applyFill="1" applyBorder="1" applyAlignment="1">
      <alignment horizontal="center" vertical="top"/>
    </xf>
    <xf numFmtId="0" fontId="28" fillId="0" borderId="0" xfId="38" applyFont="1"/>
    <xf numFmtId="0" fontId="24" fillId="0" borderId="0" xfId="38" applyFont="1" applyAlignment="1">
      <alignment horizontal="right"/>
    </xf>
    <xf numFmtId="174" fontId="66" fillId="35" borderId="0" xfId="38" applyNumberFormat="1" applyFont="1" applyFill="1" applyAlignment="1">
      <alignment horizontal="right"/>
    </xf>
    <xf numFmtId="174" fontId="108" fillId="35" borderId="0" xfId="38" applyNumberFormat="1" applyFont="1" applyFill="1" applyAlignment="1">
      <alignment horizontal="right"/>
    </xf>
    <xf numFmtId="164" fontId="66" fillId="35" borderId="0" xfId="38" applyNumberFormat="1" applyFont="1" applyFill="1" applyAlignment="1">
      <alignment horizontal="right"/>
    </xf>
    <xf numFmtId="0" fontId="90" fillId="35" borderId="0" xfId="38" applyFont="1" applyFill="1"/>
    <xf numFmtId="174" fontId="66" fillId="35" borderId="30" xfId="38" applyNumberFormat="1" applyFont="1" applyFill="1" applyBorder="1" applyAlignment="1">
      <alignment horizontal="right"/>
    </xf>
    <xf numFmtId="164" fontId="24" fillId="0" borderId="0" xfId="38" applyNumberFormat="1" applyFont="1" applyAlignment="1">
      <alignment horizontal="right"/>
    </xf>
    <xf numFmtId="164" fontId="24" fillId="0" borderId="0" xfId="38" applyNumberFormat="1" applyFont="1"/>
    <xf numFmtId="0" fontId="112" fillId="0" borderId="0" xfId="38" applyFont="1" applyAlignment="1"/>
    <xf numFmtId="178" fontId="26" fillId="0" borderId="0" xfId="38" applyNumberFormat="1" applyFont="1" applyBorder="1" applyAlignment="1"/>
    <xf numFmtId="0" fontId="27" fillId="35" borderId="268" xfId="38" applyFont="1" applyFill="1" applyBorder="1" applyAlignment="1">
      <alignment horizontal="left"/>
    </xf>
    <xf numFmtId="170" fontId="26" fillId="35" borderId="268" xfId="48" applyNumberFormat="1" applyFont="1" applyFill="1" applyBorder="1"/>
    <xf numFmtId="0" fontId="27" fillId="35" borderId="32" xfId="38" applyFont="1" applyFill="1" applyBorder="1" applyAlignment="1"/>
    <xf numFmtId="178" fontId="27" fillId="35" borderId="32" xfId="38" applyNumberFormat="1" applyFont="1" applyFill="1" applyBorder="1" applyAlignment="1">
      <alignment horizontal="right"/>
    </xf>
    <xf numFmtId="0" fontId="25" fillId="40" borderId="2" xfId="38" applyFont="1" applyFill="1" applyBorder="1" applyAlignment="1">
      <alignment vertical="center"/>
    </xf>
    <xf numFmtId="0" fontId="25" fillId="35" borderId="53" xfId="38" applyFont="1" applyFill="1" applyBorder="1" applyAlignment="1">
      <alignment vertical="center"/>
    </xf>
    <xf numFmtId="0" fontId="25" fillId="35" borderId="54" xfId="38" applyFont="1" applyFill="1" applyBorder="1" applyAlignment="1">
      <alignment vertical="center"/>
    </xf>
    <xf numFmtId="179" fontId="27" fillId="35" borderId="0" xfId="38" applyNumberFormat="1" applyFont="1" applyFill="1" applyBorder="1" applyAlignment="1"/>
    <xf numFmtId="186" fontId="28" fillId="35" borderId="0" xfId="68" applyNumberFormat="1" applyFont="1" applyFill="1" applyBorder="1" applyAlignment="1">
      <alignment horizontal="right" vertical="center"/>
    </xf>
    <xf numFmtId="185" fontId="26" fillId="35" borderId="0" xfId="38" applyNumberFormat="1" applyFont="1" applyFill="1" applyAlignment="1">
      <alignment horizontal="center"/>
    </xf>
    <xf numFmtId="0" fontId="61" fillId="0" borderId="0" xfId="38" applyFont="1"/>
    <xf numFmtId="185" fontId="24" fillId="35" borderId="0" xfId="68" applyNumberFormat="1" applyFont="1" applyFill="1" applyBorder="1" applyAlignment="1">
      <alignment horizontal="right" vertical="center"/>
    </xf>
    <xf numFmtId="196" fontId="26" fillId="35" borderId="0" xfId="38" applyNumberFormat="1" applyFont="1" applyFill="1"/>
    <xf numFmtId="185" fontId="27" fillId="35" borderId="0" xfId="38" applyNumberFormat="1" applyFont="1" applyFill="1" applyBorder="1" applyAlignment="1">
      <alignment horizontal="right"/>
    </xf>
    <xf numFmtId="185" fontId="26" fillId="35" borderId="0" xfId="38" applyNumberFormat="1" applyFont="1" applyFill="1" applyBorder="1" applyAlignment="1">
      <alignment horizontal="right"/>
    </xf>
    <xf numFmtId="185" fontId="26" fillId="0" borderId="0" xfId="38" applyNumberFormat="1" applyFont="1"/>
    <xf numFmtId="0" fontId="114" fillId="2" borderId="0" xfId="38" applyFont="1" applyFill="1" applyAlignment="1">
      <alignment horizontal="left"/>
    </xf>
    <xf numFmtId="0" fontId="4" fillId="2" borderId="0" xfId="38" applyFont="1" applyFill="1"/>
    <xf numFmtId="0" fontId="77" fillId="2" borderId="0" xfId="38" applyFont="1" applyFill="1"/>
    <xf numFmtId="0" fontId="77" fillId="2" borderId="0" xfId="38" applyFont="1" applyFill="1" applyBorder="1" applyAlignment="1">
      <alignment horizontal="right"/>
    </xf>
    <xf numFmtId="0" fontId="27" fillId="35" borderId="0" xfId="68" applyFont="1" applyFill="1" applyBorder="1" applyAlignment="1">
      <alignment horizontal="center" vertical="center"/>
    </xf>
    <xf numFmtId="1" fontId="28" fillId="35" borderId="1" xfId="38" applyNumberFormat="1" applyFont="1" applyFill="1" applyBorder="1" applyAlignment="1">
      <alignment horizontal="right" vertical="center"/>
    </xf>
    <xf numFmtId="1" fontId="28" fillId="2" borderId="0" xfId="38" applyNumberFormat="1" applyFont="1" applyFill="1"/>
    <xf numFmtId="185" fontId="27" fillId="2" borderId="0" xfId="68" applyNumberFormat="1" applyFont="1" applyFill="1" applyBorder="1" applyAlignment="1">
      <alignment horizontal="right"/>
    </xf>
    <xf numFmtId="0" fontId="27" fillId="2" borderId="0" xfId="68" applyFont="1" applyFill="1" applyAlignment="1">
      <alignment horizontal="right"/>
    </xf>
    <xf numFmtId="185" fontId="27" fillId="2" borderId="0" xfId="68" applyNumberFormat="1" applyFont="1" applyFill="1" applyBorder="1" applyAlignment="1">
      <alignment horizontal="right" vertical="center"/>
    </xf>
    <xf numFmtId="0" fontId="27" fillId="2" borderId="0" xfId="68" applyFont="1" applyFill="1" applyAlignment="1">
      <alignment horizontal="right" vertical="center"/>
    </xf>
    <xf numFmtId="0" fontId="27" fillId="2" borderId="0" xfId="68" applyFont="1" applyFill="1" applyAlignment="1">
      <alignment horizontal="center" vertical="center"/>
    </xf>
    <xf numFmtId="0" fontId="26" fillId="2" borderId="0" xfId="38" applyFont="1" applyFill="1" applyAlignment="1">
      <alignment horizontal="center" vertical="center"/>
    </xf>
    <xf numFmtId="0" fontId="26" fillId="2" borderId="0" xfId="68" applyFont="1" applyFill="1" applyAlignment="1">
      <alignment horizontal="right"/>
    </xf>
    <xf numFmtId="185" fontId="27" fillId="2" borderId="0" xfId="68" quotePrefix="1" applyNumberFormat="1" applyFont="1" applyFill="1" applyBorder="1" applyAlignment="1">
      <alignment horizontal="right"/>
    </xf>
    <xf numFmtId="1" fontId="27" fillId="2" borderId="0" xfId="68" quotePrefix="1" applyNumberFormat="1" applyFont="1" applyFill="1" applyBorder="1" applyAlignment="1">
      <alignment horizontal="right"/>
    </xf>
    <xf numFmtId="0" fontId="26" fillId="2" borderId="0" xfId="68" applyFont="1" applyFill="1" applyAlignment="1">
      <alignment horizontal="right" vertical="center"/>
    </xf>
    <xf numFmtId="0" fontId="26" fillId="2" borderId="0" xfId="68" applyFont="1" applyFill="1" applyAlignment="1">
      <alignment horizontal="center" vertical="center"/>
    </xf>
    <xf numFmtId="1" fontId="45" fillId="35" borderId="0" xfId="68" applyNumberFormat="1" applyFont="1" applyFill="1" applyBorder="1" applyAlignment="1">
      <alignment horizontal="center" vertical="center"/>
    </xf>
    <xf numFmtId="1" fontId="24" fillId="35" borderId="1" xfId="38" applyNumberFormat="1" applyFont="1" applyFill="1" applyBorder="1" applyAlignment="1">
      <alignment horizontal="right" vertical="center"/>
    </xf>
    <xf numFmtId="0" fontId="67" fillId="35" borderId="0" xfId="38" applyFont="1" applyFill="1"/>
    <xf numFmtId="1" fontId="24" fillId="35" borderId="0" xfId="38" applyNumberFormat="1" applyFont="1" applyFill="1" applyAlignment="1">
      <alignment horizontal="center"/>
    </xf>
    <xf numFmtId="0" fontId="67" fillId="2" borderId="0" xfId="38" applyFont="1" applyFill="1"/>
    <xf numFmtId="1" fontId="28" fillId="35" borderId="0" xfId="38" applyNumberFormat="1" applyFont="1" applyFill="1"/>
    <xf numFmtId="1" fontId="26" fillId="2" borderId="0" xfId="68" applyNumberFormat="1" applyFont="1" applyFill="1" applyBorder="1" applyAlignment="1"/>
    <xf numFmtId="185" fontId="27" fillId="2" borderId="0" xfId="68" applyNumberFormat="1" applyFont="1" applyFill="1" applyBorder="1" applyAlignment="1">
      <alignment horizontal="center" vertical="center"/>
    </xf>
    <xf numFmtId="0" fontId="27" fillId="2" borderId="0" xfId="68" applyFont="1" applyFill="1" applyAlignment="1">
      <alignment vertical="center"/>
    </xf>
    <xf numFmtId="0" fontId="24" fillId="0" borderId="0" xfId="68" applyFont="1" applyAlignment="1">
      <alignment vertical="center"/>
    </xf>
    <xf numFmtId="0" fontId="117" fillId="35" borderId="0" xfId="68" applyFont="1" applyFill="1" applyBorder="1" applyAlignment="1">
      <alignment horizontal="center" vertical="center"/>
    </xf>
    <xf numFmtId="0" fontId="28" fillId="2" borderId="0" xfId="68" applyFont="1" applyFill="1" applyAlignment="1">
      <alignment vertical="center"/>
    </xf>
    <xf numFmtId="1" fontId="27" fillId="2" borderId="0" xfId="68" applyNumberFormat="1" applyFont="1" applyFill="1" applyBorder="1" applyAlignment="1"/>
    <xf numFmtId="185" fontId="28" fillId="2" borderId="0" xfId="68" applyNumberFormat="1" applyFont="1" applyFill="1" applyBorder="1" applyAlignment="1">
      <alignment horizontal="center" vertical="center"/>
    </xf>
    <xf numFmtId="0" fontId="28" fillId="2" borderId="0" xfId="68" applyFont="1" applyFill="1" applyAlignment="1">
      <alignment horizontal="center" vertical="center"/>
    </xf>
    <xf numFmtId="0" fontId="28" fillId="0" borderId="0" xfId="68" applyFont="1" applyAlignment="1">
      <alignment vertical="center"/>
    </xf>
    <xf numFmtId="0" fontId="117" fillId="35" borderId="0" xfId="68" applyFont="1" applyFill="1" applyAlignment="1">
      <alignment horizontal="center" vertical="center"/>
    </xf>
    <xf numFmtId="0" fontId="77" fillId="2" borderId="17" xfId="38" applyFont="1" applyFill="1" applyBorder="1"/>
    <xf numFmtId="0" fontId="4" fillId="2" borderId="0" xfId="38" applyFont="1" applyFill="1" applyBorder="1"/>
    <xf numFmtId="0" fontId="27" fillId="2" borderId="0" xfId="38" quotePrefix="1" applyFont="1" applyFill="1" applyAlignment="1">
      <alignment horizontal="left"/>
    </xf>
    <xf numFmtId="0" fontId="77" fillId="2" borderId="0" xfId="38" applyFont="1" applyFill="1" applyBorder="1"/>
    <xf numFmtId="0" fontId="28" fillId="2" borderId="0" xfId="38" quotePrefix="1" applyFont="1" applyFill="1" applyAlignment="1">
      <alignment horizontal="left"/>
    </xf>
    <xf numFmtId="1" fontId="4" fillId="35" borderId="0" xfId="68" applyNumberFormat="1" applyFont="1" applyFill="1" applyBorder="1" applyAlignment="1">
      <alignment horizontal="center" vertical="center"/>
    </xf>
    <xf numFmtId="1" fontId="118" fillId="35" borderId="0" xfId="68" applyNumberFormat="1" applyFont="1" applyFill="1" applyBorder="1" applyAlignment="1">
      <alignment horizontal="center" vertical="center"/>
    </xf>
    <xf numFmtId="0" fontId="4" fillId="2" borderId="0" xfId="38" applyFont="1" applyFill="1" applyAlignment="1">
      <alignment horizontal="center" vertical="center"/>
    </xf>
    <xf numFmtId="185" fontId="5" fillId="2" borderId="0" xfId="68" applyNumberFormat="1" applyFont="1" applyFill="1" applyBorder="1" applyAlignment="1">
      <alignment horizontal="center" vertical="center"/>
    </xf>
    <xf numFmtId="0" fontId="4" fillId="2" borderId="0" xfId="68" applyFont="1" applyFill="1" applyAlignment="1">
      <alignment horizontal="center" vertical="center"/>
    </xf>
    <xf numFmtId="185" fontId="5" fillId="35" borderId="0" xfId="68" quotePrefix="1" applyNumberFormat="1" applyFont="1" applyFill="1" applyBorder="1" applyAlignment="1">
      <alignment horizontal="center" vertical="center"/>
    </xf>
    <xf numFmtId="0" fontId="118" fillId="35" borderId="0" xfId="68" applyFont="1" applyFill="1" applyAlignment="1">
      <alignment horizontal="center" vertical="center"/>
    </xf>
    <xf numFmtId="1" fontId="5" fillId="35" borderId="0" xfId="68" applyNumberFormat="1" applyFont="1" applyFill="1" applyBorder="1" applyAlignment="1">
      <alignment horizontal="center" vertical="center"/>
    </xf>
    <xf numFmtId="0" fontId="119" fillId="35" borderId="0" xfId="68" applyFont="1" applyFill="1" applyBorder="1" applyAlignment="1">
      <alignment horizontal="center" vertical="center"/>
    </xf>
    <xf numFmtId="0" fontId="5" fillId="2" borderId="0" xfId="38" applyFont="1" applyFill="1" applyAlignment="1">
      <alignment horizontal="center" vertical="center"/>
    </xf>
    <xf numFmtId="0" fontId="5" fillId="2" borderId="0" xfId="68" applyFont="1" applyFill="1" applyAlignment="1">
      <alignment horizontal="center" vertical="center"/>
    </xf>
    <xf numFmtId="0" fontId="119" fillId="35" borderId="0" xfId="68" applyFont="1" applyFill="1" applyAlignment="1">
      <alignment horizontal="center" vertical="center"/>
    </xf>
    <xf numFmtId="0" fontId="60" fillId="2" borderId="0" xfId="38" applyFont="1" applyFill="1" applyAlignment="1">
      <alignment horizontal="centerContinuous"/>
    </xf>
    <xf numFmtId="0" fontId="25" fillId="37" borderId="62" xfId="38" applyFont="1" applyFill="1" applyBorder="1" applyAlignment="1">
      <alignment horizontal="center" vertical="center"/>
    </xf>
    <xf numFmtId="187" fontId="27" fillId="2" borderId="0" xfId="38" applyNumberFormat="1" applyFont="1" applyFill="1" applyBorder="1" applyAlignment="1">
      <alignment horizontal="right"/>
    </xf>
    <xf numFmtId="187" fontId="26" fillId="2" borderId="0" xfId="38" applyNumberFormat="1" applyFont="1" applyFill="1"/>
    <xf numFmtId="176" fontId="26" fillId="2" borderId="0" xfId="38" applyNumberFormat="1" applyFont="1" applyFill="1"/>
    <xf numFmtId="176" fontId="53" fillId="2" borderId="0" xfId="38" applyNumberFormat="1" applyFont="1" applyFill="1"/>
    <xf numFmtId="176" fontId="27" fillId="2" borderId="0" xfId="38" applyNumberFormat="1" applyFont="1" applyFill="1"/>
    <xf numFmtId="176" fontId="26" fillId="2" borderId="0" xfId="38" applyNumberFormat="1" applyFont="1" applyFill="1" applyBorder="1"/>
    <xf numFmtId="0" fontId="26" fillId="2" borderId="0" xfId="68" applyFont="1" applyFill="1"/>
    <xf numFmtId="0" fontId="36" fillId="2" borderId="0" xfId="68" applyFont="1" applyFill="1" applyAlignment="1">
      <alignment horizontal="left"/>
    </xf>
    <xf numFmtId="0" fontId="30" fillId="2" borderId="0" xfId="68" applyFont="1" applyFill="1" applyAlignment="1">
      <alignment horizontal="left"/>
    </xf>
    <xf numFmtId="0" fontId="60" fillId="2" borderId="0" xfId="68" applyFont="1" applyFill="1" applyAlignment="1">
      <alignment horizontal="centerContinuous"/>
    </xf>
    <xf numFmtId="0" fontId="26" fillId="2" borderId="0" xfId="68" applyFont="1" applyFill="1" applyBorder="1" applyAlignment="1">
      <alignment horizontal="left"/>
    </xf>
    <xf numFmtId="0" fontId="26" fillId="2" borderId="0" xfId="68" applyFont="1" applyFill="1" applyBorder="1"/>
    <xf numFmtId="0" fontId="26" fillId="2" borderId="0" xfId="68" applyFont="1" applyFill="1" applyBorder="1" applyAlignment="1">
      <alignment horizontal="right"/>
    </xf>
    <xf numFmtId="187" fontId="26" fillId="2" borderId="0" xfId="68" applyNumberFormat="1" applyFont="1" applyFill="1"/>
    <xf numFmtId="0" fontId="27" fillId="2" borderId="0" xfId="68" applyFont="1" applyFill="1"/>
    <xf numFmtId="176" fontId="63" fillId="2" borderId="0" xfId="38" applyNumberFormat="1" applyFont="1" applyFill="1"/>
    <xf numFmtId="0" fontId="26" fillId="2" borderId="17" xfId="68" applyFont="1" applyFill="1" applyBorder="1"/>
    <xf numFmtId="0" fontId="60" fillId="2" borderId="0" xfId="38" applyFont="1" applyFill="1" applyAlignment="1">
      <alignment horizontal="center"/>
    </xf>
    <xf numFmtId="187" fontId="26" fillId="2" borderId="0" xfId="38" applyNumberFormat="1" applyFont="1" applyFill="1" applyBorder="1" applyAlignment="1">
      <alignment horizontal="right"/>
    </xf>
    <xf numFmtId="0" fontId="63" fillId="2" borderId="0" xfId="38" applyFont="1" applyFill="1"/>
    <xf numFmtId="3" fontId="73" fillId="2" borderId="0" xfId="38" applyNumberFormat="1" applyFont="1" applyFill="1"/>
    <xf numFmtId="0" fontId="73" fillId="2" borderId="0" xfId="38" applyFont="1" applyFill="1"/>
    <xf numFmtId="0" fontId="5" fillId="0" borderId="0" xfId="68" applyFont="1" applyAlignment="1">
      <alignment horizontal="centerContinuous"/>
    </xf>
    <xf numFmtId="0" fontId="25" fillId="40" borderId="3" xfId="68" applyFont="1" applyFill="1" applyBorder="1" applyAlignment="1">
      <alignment horizontal="right"/>
    </xf>
    <xf numFmtId="0" fontId="25" fillId="40" borderId="62" xfId="68" applyFont="1" applyFill="1" applyBorder="1" applyAlignment="1">
      <alignment horizontal="center" vertical="center"/>
    </xf>
    <xf numFmtId="0" fontId="24" fillId="0" borderId="0" xfId="68" applyFont="1" applyBorder="1" applyAlignment="1">
      <alignment horizontal="center"/>
    </xf>
    <xf numFmtId="0" fontId="24" fillId="0" borderId="0" xfId="68" applyFont="1" applyBorder="1" applyAlignment="1">
      <alignment horizontal="centerContinuous"/>
    </xf>
    <xf numFmtId="0" fontId="25" fillId="40" borderId="1" xfId="68" applyFont="1" applyFill="1" applyBorder="1" applyAlignment="1">
      <alignment horizontal="right"/>
    </xf>
    <xf numFmtId="0" fontId="25" fillId="40" borderId="3" xfId="68" applyFont="1" applyFill="1" applyBorder="1" applyAlignment="1">
      <alignment horizontal="center" vertical="center" wrapText="1"/>
    </xf>
    <xf numFmtId="0" fontId="25" fillId="40" borderId="1" xfId="68" applyFont="1" applyFill="1" applyBorder="1" applyAlignment="1"/>
    <xf numFmtId="0" fontId="25" fillId="40" borderId="3" xfId="68" applyFont="1" applyFill="1" applyBorder="1" applyAlignment="1">
      <alignment horizontal="center"/>
    </xf>
    <xf numFmtId="0" fontId="25" fillId="40" borderId="23" xfId="68" applyFont="1" applyFill="1" applyBorder="1" applyAlignment="1">
      <alignment horizontal="center"/>
    </xf>
    <xf numFmtId="0" fontId="25" fillId="40" borderId="1" xfId="68" applyFont="1" applyFill="1" applyBorder="1" applyAlignment="1">
      <alignment horizontal="center"/>
    </xf>
    <xf numFmtId="0" fontId="25" fillId="40" borderId="6" xfId="68" applyFont="1" applyFill="1" applyBorder="1" applyAlignment="1">
      <alignment vertical="top"/>
    </xf>
    <xf numFmtId="0" fontId="25" fillId="40" borderId="6" xfId="68" applyFont="1" applyFill="1" applyBorder="1" applyAlignment="1"/>
    <xf numFmtId="0" fontId="25" fillId="40" borderId="6" xfId="68" applyFont="1" applyFill="1" applyBorder="1" applyAlignment="1">
      <alignment horizontal="center"/>
    </xf>
    <xf numFmtId="0" fontId="77" fillId="0" borderId="0" xfId="68" applyFont="1"/>
    <xf numFmtId="0" fontId="25" fillId="40" borderId="1" xfId="68" applyFont="1" applyFill="1" applyBorder="1" applyAlignment="1">
      <alignment vertical="center"/>
    </xf>
    <xf numFmtId="0" fontId="25" fillId="40" borderId="23" xfId="68" applyFont="1" applyFill="1" applyBorder="1" applyAlignment="1">
      <alignment horizontal="center" vertical="center"/>
    </xf>
    <xf numFmtId="0" fontId="25" fillId="40" borderId="1" xfId="68" applyFont="1" applyFill="1" applyBorder="1" applyAlignment="1">
      <alignment horizontal="center" vertical="center"/>
    </xf>
    <xf numFmtId="0" fontId="25" fillId="40" borderId="1" xfId="68" applyFont="1" applyFill="1" applyBorder="1" applyAlignment="1">
      <alignment horizontal="center" vertical="center" wrapText="1"/>
    </xf>
    <xf numFmtId="0" fontId="39" fillId="0" borderId="0" xfId="68" applyFont="1"/>
    <xf numFmtId="0" fontId="41" fillId="0" borderId="0" xfId="68" applyFont="1"/>
    <xf numFmtId="0" fontId="25" fillId="40" borderId="3" xfId="68" applyFont="1" applyFill="1" applyBorder="1" applyAlignment="1">
      <alignment horizontal="right" vertical="top"/>
    </xf>
    <xf numFmtId="0" fontId="25" fillId="40" borderId="1" xfId="68" applyFont="1" applyFill="1" applyBorder="1"/>
    <xf numFmtId="0" fontId="25" fillId="40" borderId="6" xfId="68" applyFont="1" applyFill="1" applyBorder="1"/>
    <xf numFmtId="0" fontId="25" fillId="40" borderId="2" xfId="68" applyFont="1" applyFill="1" applyBorder="1" applyAlignment="1">
      <alignment horizontal="centerContinuous" vertical="center"/>
    </xf>
    <xf numFmtId="0" fontId="25" fillId="40" borderId="16" xfId="68" applyFont="1" applyFill="1" applyBorder="1" applyAlignment="1">
      <alignment horizontal="centerContinuous"/>
    </xf>
    <xf numFmtId="0" fontId="25" fillId="40" borderId="21" xfId="68" applyFont="1" applyFill="1" applyBorder="1" applyAlignment="1">
      <alignment horizontal="centerContinuous"/>
    </xf>
    <xf numFmtId="0" fontId="63" fillId="0" borderId="0" xfId="68" applyFont="1"/>
    <xf numFmtId="0" fontId="25" fillId="40" borderId="3" xfId="68" quotePrefix="1" applyFont="1" applyFill="1" applyBorder="1" applyAlignment="1">
      <alignment horizontal="right" vertical="top"/>
    </xf>
    <xf numFmtId="0" fontId="25" fillId="40" borderId="1" xfId="68" quotePrefix="1" applyFont="1" applyFill="1" applyBorder="1" applyAlignment="1">
      <alignment horizontal="center"/>
    </xf>
    <xf numFmtId="0" fontId="25" fillId="40" borderId="6" xfId="68" applyFont="1" applyFill="1" applyBorder="1" applyAlignment="1">
      <alignment horizontal="left"/>
    </xf>
    <xf numFmtId="0" fontId="27" fillId="35" borderId="0" xfId="68" applyFont="1" applyFill="1" applyAlignment="1">
      <alignment vertical="center"/>
    </xf>
    <xf numFmtId="0" fontId="27" fillId="35" borderId="0" xfId="68" applyFont="1" applyFill="1"/>
    <xf numFmtId="0" fontId="26" fillId="35" borderId="0" xfId="68" applyFont="1" applyFill="1" applyAlignment="1">
      <alignment vertical="center"/>
    </xf>
    <xf numFmtId="0" fontId="24" fillId="35" borderId="0" xfId="68" applyFont="1" applyFill="1" applyAlignment="1">
      <alignment vertical="center"/>
    </xf>
    <xf numFmtId="0" fontId="26" fillId="35" borderId="0" xfId="68" applyFont="1" applyFill="1" applyAlignment="1">
      <alignment horizontal="left" vertical="center"/>
    </xf>
    <xf numFmtId="0" fontId="26" fillId="35" borderId="0" xfId="68" quotePrefix="1" applyFont="1" applyFill="1" applyAlignment="1">
      <alignment horizontal="left"/>
    </xf>
    <xf numFmtId="0" fontId="26" fillId="35" borderId="0" xfId="68" applyFont="1" applyFill="1" applyAlignment="1">
      <alignment horizontal="left"/>
    </xf>
    <xf numFmtId="0" fontId="26" fillId="35" borderId="0" xfId="68" applyFont="1" applyFill="1" applyBorder="1" applyAlignment="1">
      <alignment vertical="center"/>
    </xf>
    <xf numFmtId="0" fontId="73" fillId="0" borderId="0" xfId="68" applyFont="1"/>
    <xf numFmtId="191" fontId="130" fillId="35" borderId="0" xfId="68" applyNumberFormat="1" applyFont="1" applyFill="1" applyAlignment="1">
      <alignment horizontal="right" vertical="center"/>
    </xf>
    <xf numFmtId="191" fontId="27" fillId="35" borderId="0" xfId="68" applyNumberFormat="1" applyFont="1" applyFill="1" applyAlignment="1">
      <alignment horizontal="right"/>
    </xf>
    <xf numFmtId="191" fontId="27" fillId="35" borderId="0" xfId="68" applyNumberFormat="1" applyFont="1" applyFill="1"/>
    <xf numFmtId="0" fontId="78" fillId="0" borderId="0" xfId="68" applyFont="1"/>
    <xf numFmtId="191" fontId="73" fillId="35" borderId="0" xfId="68" applyNumberFormat="1" applyFont="1" applyFill="1" applyAlignment="1">
      <alignment horizontal="right" vertical="center"/>
    </xf>
    <xf numFmtId="191" fontId="73" fillId="35" borderId="0" xfId="68" applyNumberFormat="1" applyFont="1" applyFill="1" applyAlignment="1">
      <alignment horizontal="right"/>
    </xf>
    <xf numFmtId="0" fontId="27" fillId="35" borderId="0" xfId="38" applyFont="1" applyFill="1" applyAlignment="1">
      <alignment horizontal="left"/>
    </xf>
    <xf numFmtId="37" fontId="135" fillId="35" borderId="0" xfId="0" applyFont="1" applyFill="1"/>
    <xf numFmtId="37" fontId="0" fillId="35" borderId="0" xfId="0" applyFill="1"/>
    <xf numFmtId="37" fontId="0" fillId="35" borderId="0" xfId="0" applyFill="1" applyAlignment="1">
      <alignment vertical="center"/>
    </xf>
    <xf numFmtId="0" fontId="27" fillId="35" borderId="0" xfId="38" applyFont="1" applyFill="1" applyAlignment="1">
      <alignment horizontal="left"/>
    </xf>
    <xf numFmtId="0" fontId="26" fillId="35" borderId="0" xfId="38" applyFont="1" applyFill="1" applyBorder="1" applyAlignment="1">
      <alignment horizontal="right"/>
    </xf>
    <xf numFmtId="178" fontId="27" fillId="35" borderId="0" xfId="38" applyNumberFormat="1" applyFont="1" applyFill="1" applyBorder="1" applyAlignment="1">
      <alignment horizontal="right"/>
    </xf>
    <xf numFmtId="178" fontId="47" fillId="35" borderId="0" xfId="38" applyNumberFormat="1" applyFont="1" applyFill="1" applyBorder="1" applyAlignment="1">
      <alignment horizontal="right"/>
    </xf>
    <xf numFmtId="178" fontId="26" fillId="35" borderId="0" xfId="38" quotePrefix="1" applyNumberFormat="1" applyFont="1" applyFill="1" applyAlignment="1">
      <alignment horizontal="right"/>
    </xf>
    <xf numFmtId="0" fontId="27" fillId="35" borderId="30" xfId="38" applyFont="1" applyFill="1" applyBorder="1"/>
    <xf numFmtId="37" fontId="27" fillId="35" borderId="0" xfId="38" applyNumberFormat="1" applyFont="1" applyFill="1" applyAlignment="1"/>
    <xf numFmtId="0" fontId="26" fillId="35" borderId="0" xfId="38" applyFont="1" applyFill="1" applyBorder="1" applyAlignment="1"/>
    <xf numFmtId="187" fontId="26" fillId="35" borderId="0" xfId="38" applyNumberFormat="1" applyFont="1" applyFill="1" applyAlignment="1">
      <alignment vertical="center"/>
    </xf>
    <xf numFmtId="174" fontId="26" fillId="35" borderId="0" xfId="38" applyNumberFormat="1" applyFont="1" applyFill="1" applyBorder="1"/>
    <xf numFmtId="174" fontId="26" fillId="35" borderId="0" xfId="38" quotePrefix="1" applyNumberFormat="1" applyFont="1" applyFill="1" applyAlignment="1">
      <alignment horizontal="right"/>
    </xf>
    <xf numFmtId="174" fontId="27" fillId="35" borderId="0" xfId="38" applyNumberFormat="1" applyFont="1" applyFill="1"/>
    <xf numFmtId="174" fontId="27" fillId="35" borderId="0" xfId="38" applyNumberFormat="1" applyFont="1" applyFill="1" applyBorder="1"/>
    <xf numFmtId="0" fontId="27" fillId="35" borderId="30" xfId="38" applyFont="1" applyFill="1" applyBorder="1" applyAlignment="1">
      <alignment horizontal="right"/>
    </xf>
    <xf numFmtId="0" fontId="27" fillId="35" borderId="0" xfId="38" applyFont="1" applyFill="1" applyBorder="1" applyAlignment="1">
      <alignment horizontal="right"/>
    </xf>
    <xf numFmtId="37" fontId="27" fillId="35" borderId="0" xfId="38" applyNumberFormat="1" applyFont="1" applyFill="1" applyAlignment="1">
      <alignment horizontal="left"/>
    </xf>
    <xf numFmtId="183" fontId="26" fillId="35" borderId="0" xfId="62" applyFont="1" applyFill="1"/>
    <xf numFmtId="183" fontId="26" fillId="35" borderId="0" xfId="62" applyFont="1" applyFill="1" applyAlignment="1">
      <alignment horizontal="right"/>
    </xf>
    <xf numFmtId="183" fontId="26" fillId="35" borderId="0" xfId="62" applyFont="1" applyFill="1" applyBorder="1" applyAlignment="1">
      <alignment horizontal="left"/>
    </xf>
    <xf numFmtId="183" fontId="26" fillId="35" borderId="0" xfId="62" applyFont="1" applyFill="1" applyBorder="1"/>
    <xf numFmtId="183" fontId="26" fillId="35" borderId="0" xfId="62" applyFont="1" applyFill="1" applyBorder="1" applyAlignment="1">
      <alignment horizontal="right"/>
    </xf>
    <xf numFmtId="178" fontId="26" fillId="35" borderId="0" xfId="62" applyNumberFormat="1" applyFont="1" applyFill="1"/>
    <xf numFmtId="183" fontId="27" fillId="35" borderId="0" xfId="62" applyFont="1" applyFill="1"/>
    <xf numFmtId="187" fontId="27" fillId="35" borderId="0" xfId="62" applyNumberFormat="1" applyFont="1" applyFill="1" applyAlignment="1">
      <alignment horizontal="right"/>
    </xf>
    <xf numFmtId="187" fontId="26" fillId="35" borderId="0" xfId="62" applyNumberFormat="1" applyFont="1" applyFill="1" applyAlignment="1">
      <alignment horizontal="right"/>
    </xf>
    <xf numFmtId="1" fontId="26" fillId="35" borderId="0" xfId="62" applyNumberFormat="1" applyFont="1" applyFill="1"/>
    <xf numFmtId="1" fontId="26" fillId="35" borderId="0" xfId="62" applyNumberFormat="1" applyFont="1" applyFill="1" applyAlignment="1">
      <alignment horizontal="right"/>
    </xf>
    <xf numFmtId="187" fontId="26" fillId="35" borderId="0" xfId="62" applyNumberFormat="1" applyFont="1" applyFill="1" applyAlignment="1" applyProtection="1">
      <alignment horizontal="right"/>
    </xf>
    <xf numFmtId="183" fontId="26" fillId="35" borderId="0" xfId="62" applyFont="1" applyFill="1" applyBorder="1" applyAlignment="1" applyProtection="1">
      <alignment horizontal="left"/>
    </xf>
    <xf numFmtId="183" fontId="26" fillId="35" borderId="0" xfId="62" quotePrefix="1" applyFont="1" applyFill="1" applyAlignment="1" applyProtection="1">
      <alignment horizontal="left"/>
    </xf>
    <xf numFmtId="178" fontId="26" fillId="35" borderId="0" xfId="62" applyNumberFormat="1" applyFont="1" applyFill="1" applyAlignment="1" applyProtection="1">
      <alignment horizontal="right"/>
    </xf>
    <xf numFmtId="183" fontId="26" fillId="35" borderId="0" xfId="62" applyFont="1" applyFill="1" applyAlignment="1" applyProtection="1">
      <alignment horizontal="left"/>
    </xf>
    <xf numFmtId="1" fontId="26" fillId="35" borderId="0" xfId="62" applyNumberFormat="1" applyFont="1" applyFill="1" applyProtection="1"/>
    <xf numFmtId="178" fontId="26" fillId="35" borderId="0" xfId="62" applyNumberFormat="1" applyFont="1" applyFill="1" applyAlignment="1">
      <alignment horizontal="right"/>
    </xf>
    <xf numFmtId="1" fontId="26" fillId="35" borderId="0" xfId="62" applyNumberFormat="1" applyFont="1" applyFill="1" applyBorder="1" applyAlignment="1">
      <alignment horizontal="right"/>
    </xf>
    <xf numFmtId="183" fontId="26" fillId="35" borderId="30" xfId="62" applyFont="1" applyFill="1" applyBorder="1" applyAlignment="1" applyProtection="1">
      <alignment horizontal="left"/>
    </xf>
    <xf numFmtId="1" fontId="26" fillId="35" borderId="30" xfId="62" applyNumberFormat="1" applyFont="1" applyFill="1" applyBorder="1" applyAlignment="1" applyProtection="1">
      <alignment horizontal="right"/>
    </xf>
    <xf numFmtId="183" fontId="26" fillId="35" borderId="30" xfId="62" applyFont="1" applyFill="1" applyBorder="1"/>
    <xf numFmtId="1" fontId="27" fillId="35" borderId="0" xfId="62" applyNumberFormat="1" applyFont="1" applyFill="1" applyAlignment="1" applyProtection="1">
      <alignment horizontal="right"/>
    </xf>
    <xf numFmtId="1" fontId="26" fillId="35" borderId="0" xfId="62" applyNumberFormat="1" applyFont="1" applyFill="1" applyBorder="1" applyAlignment="1" applyProtection="1">
      <alignment horizontal="right"/>
    </xf>
    <xf numFmtId="37" fontId="27" fillId="35" borderId="0" xfId="62" applyNumberFormat="1" applyFont="1" applyFill="1" applyAlignment="1">
      <alignment horizontal="left"/>
    </xf>
    <xf numFmtId="0" fontId="24" fillId="35" borderId="0" xfId="62" applyNumberFormat="1" applyFont="1" applyFill="1"/>
    <xf numFmtId="183" fontId="27" fillId="35" borderId="0" xfId="62" applyFont="1" applyFill="1" applyBorder="1" applyAlignment="1" applyProtection="1">
      <alignment horizontal="left" vertical="center"/>
    </xf>
    <xf numFmtId="1" fontId="26" fillId="35" borderId="0" xfId="62" applyNumberFormat="1" applyFont="1" applyFill="1" applyBorder="1"/>
    <xf numFmtId="178" fontId="26" fillId="35" borderId="0" xfId="62" applyNumberFormat="1" applyFont="1" applyFill="1" applyBorder="1" applyAlignment="1">
      <alignment horizontal="right"/>
    </xf>
    <xf numFmtId="187" fontId="27" fillId="35" borderId="0" xfId="62" applyNumberFormat="1" applyFont="1" applyFill="1"/>
    <xf numFmtId="187" fontId="26" fillId="35" borderId="0" xfId="62" applyNumberFormat="1" applyFont="1" applyFill="1"/>
    <xf numFmtId="187" fontId="26" fillId="35" borderId="0" xfId="62" applyNumberFormat="1" applyFont="1" applyFill="1" applyProtection="1"/>
    <xf numFmtId="1" fontId="26" fillId="35" borderId="30" xfId="62" applyNumberFormat="1" applyFont="1" applyFill="1" applyBorder="1" applyProtection="1"/>
    <xf numFmtId="1" fontId="26" fillId="35" borderId="0" xfId="62" applyNumberFormat="1" applyFont="1" applyFill="1" applyBorder="1" applyProtection="1"/>
    <xf numFmtId="1" fontId="27" fillId="35" borderId="0" xfId="38" applyNumberFormat="1" applyFont="1" applyFill="1" applyAlignment="1">
      <alignment horizontal="right"/>
    </xf>
    <xf numFmtId="1" fontId="27" fillId="35" borderId="0" xfId="38" applyNumberFormat="1" applyFont="1" applyFill="1" applyAlignment="1"/>
    <xf numFmtId="1" fontId="27" fillId="35" borderId="0" xfId="38" applyNumberFormat="1" applyFont="1" applyFill="1" applyBorder="1" applyAlignment="1">
      <alignment horizontal="right"/>
    </xf>
    <xf numFmtId="1" fontId="26" fillId="35" borderId="0" xfId="38" applyNumberFormat="1" applyFont="1" applyFill="1" applyBorder="1"/>
    <xf numFmtId="0" fontId="26" fillId="35" borderId="30" xfId="38" applyFont="1" applyFill="1" applyBorder="1" applyAlignment="1">
      <alignment horizontal="right"/>
    </xf>
    <xf numFmtId="37" fontId="27" fillId="35" borderId="0" xfId="38" applyNumberFormat="1" applyFont="1" applyFill="1" applyAlignment="1">
      <alignment horizontal="right"/>
    </xf>
    <xf numFmtId="0" fontId="23" fillId="35" borderId="0" xfId="38" applyFont="1" applyFill="1" applyAlignment="1">
      <alignment horizontal="left"/>
    </xf>
    <xf numFmtId="1" fontId="26" fillId="35" borderId="0" xfId="38" quotePrefix="1" applyNumberFormat="1" applyFont="1" applyFill="1" applyAlignment="1">
      <alignment horizontal="right"/>
    </xf>
    <xf numFmtId="1" fontId="27" fillId="35" borderId="0" xfId="38" quotePrefix="1" applyNumberFormat="1" applyFont="1" applyFill="1" applyAlignment="1">
      <alignment horizontal="right"/>
    </xf>
    <xf numFmtId="1" fontId="27" fillId="35" borderId="0" xfId="38" applyNumberFormat="1" applyFont="1" applyFill="1"/>
    <xf numFmtId="1" fontId="26" fillId="35" borderId="0" xfId="38" applyNumberFormat="1" applyFont="1" applyFill="1"/>
    <xf numFmtId="170" fontId="26" fillId="35" borderId="0" xfId="48" applyNumberFormat="1" applyFont="1" applyFill="1" applyBorder="1" applyAlignment="1">
      <alignment horizontal="right"/>
    </xf>
    <xf numFmtId="0" fontId="26" fillId="35" borderId="0" xfId="38" applyNumberFormat="1" applyFont="1" applyFill="1" applyBorder="1" applyAlignment="1">
      <alignment horizontal="right"/>
    </xf>
    <xf numFmtId="0" fontId="24" fillId="35" borderId="0" xfId="68" applyFont="1" applyFill="1" applyAlignment="1">
      <alignment horizontal="center"/>
    </xf>
    <xf numFmtId="0" fontId="26" fillId="35" borderId="0" xfId="68" applyFont="1" applyFill="1" applyBorder="1"/>
    <xf numFmtId="178" fontId="26" fillId="35" borderId="0" xfId="68" applyNumberFormat="1" applyFont="1" applyFill="1" applyAlignment="1">
      <alignment horizontal="right"/>
    </xf>
    <xf numFmtId="178" fontId="24" fillId="35" borderId="0" xfId="68" applyNumberFormat="1" applyFont="1" applyFill="1" applyAlignment="1">
      <alignment horizontal="center"/>
    </xf>
    <xf numFmtId="164" fontId="26" fillId="35" borderId="0" xfId="68" applyNumberFormat="1" applyFont="1" applyFill="1" applyAlignment="1">
      <alignment horizontal="right"/>
    </xf>
    <xf numFmtId="0" fontId="27" fillId="35" borderId="0" xfId="68" applyFont="1" applyFill="1" applyAlignment="1">
      <alignment horizontal="left"/>
    </xf>
    <xf numFmtId="0" fontId="27" fillId="35" borderId="61" xfId="38" applyFont="1" applyFill="1" applyBorder="1"/>
    <xf numFmtId="174" fontId="27" fillId="35" borderId="61" xfId="38" applyNumberFormat="1" applyFont="1" applyFill="1" applyBorder="1"/>
    <xf numFmtId="164" fontId="27" fillId="35" borderId="61" xfId="38" applyNumberFormat="1" applyFont="1" applyFill="1" applyBorder="1"/>
    <xf numFmtId="178" fontId="27" fillId="35" borderId="0" xfId="68" applyNumberFormat="1" applyFont="1" applyFill="1" applyAlignment="1">
      <alignment horizontal="right"/>
    </xf>
    <xf numFmtId="164" fontId="27" fillId="35" borderId="0" xfId="68" applyNumberFormat="1" applyFont="1" applyFill="1" applyAlignment="1">
      <alignment horizontal="right"/>
    </xf>
    <xf numFmtId="175" fontId="26" fillId="35" borderId="0" xfId="68" applyNumberFormat="1" applyFont="1" applyFill="1" applyAlignment="1">
      <alignment horizontal="right"/>
    </xf>
    <xf numFmtId="174" fontId="27" fillId="35" borderId="0" xfId="68" applyNumberFormat="1" applyFont="1" applyFill="1" applyAlignment="1">
      <alignment horizontal="right"/>
    </xf>
    <xf numFmtId="0" fontId="26" fillId="35" borderId="30" xfId="68" applyFont="1" applyFill="1" applyBorder="1"/>
    <xf numFmtId="0" fontId="26" fillId="35" borderId="30" xfId="68" applyFont="1" applyFill="1" applyBorder="1" applyAlignment="1">
      <alignment horizontal="right"/>
    </xf>
    <xf numFmtId="0" fontId="24" fillId="35" borderId="0" xfId="68" applyNumberFormat="1" applyFont="1" applyFill="1"/>
    <xf numFmtId="174" fontId="24" fillId="35" borderId="0" xfId="68" applyNumberFormat="1" applyFont="1" applyFill="1"/>
    <xf numFmtId="0" fontId="24" fillId="35" borderId="0" xfId="68" applyFont="1" applyFill="1" applyAlignment="1"/>
    <xf numFmtId="0" fontId="56" fillId="35" borderId="0" xfId="73" applyFont="1" applyFill="1" applyAlignment="1" applyProtection="1"/>
    <xf numFmtId="164" fontId="27" fillId="35" borderId="0" xfId="38" applyNumberFormat="1" applyFont="1" applyFill="1" applyAlignment="1">
      <alignment horizontal="right"/>
    </xf>
    <xf numFmtId="164" fontId="26" fillId="35" borderId="0" xfId="38" applyNumberFormat="1" applyFont="1" applyFill="1" applyAlignment="1">
      <alignment horizontal="right"/>
    </xf>
    <xf numFmtId="0" fontId="24" fillId="35" borderId="266" xfId="38" applyFont="1" applyFill="1" applyBorder="1" applyAlignment="1">
      <alignment horizontal="left" vertical="top" wrapText="1"/>
    </xf>
    <xf numFmtId="0" fontId="28" fillId="35" borderId="266" xfId="38" applyFont="1" applyFill="1" applyBorder="1" applyAlignment="1">
      <alignment horizontal="left" vertical="top" wrapText="1"/>
    </xf>
    <xf numFmtId="174" fontId="26" fillId="35" borderId="30" xfId="38" applyNumberFormat="1" applyFont="1" applyFill="1" applyBorder="1" applyAlignment="1">
      <alignment horizontal="right"/>
    </xf>
    <xf numFmtId="0" fontId="27" fillId="35" borderId="0" xfId="38" quotePrefix="1" applyFont="1" applyFill="1" applyAlignment="1">
      <alignment horizontal="left"/>
    </xf>
    <xf numFmtId="0" fontId="74" fillId="35" borderId="0" xfId="38" applyFont="1" applyFill="1" applyAlignment="1"/>
    <xf numFmtId="194" fontId="27" fillId="35" borderId="0" xfId="38" applyNumberFormat="1" applyFont="1" applyFill="1" applyAlignment="1">
      <alignment horizontal="right"/>
    </xf>
    <xf numFmtId="0" fontId="24" fillId="35" borderId="0" xfId="38" applyFont="1" applyFill="1" applyBorder="1" applyAlignment="1">
      <alignment horizontal="left" vertical="top" wrapText="1"/>
    </xf>
    <xf numFmtId="0" fontId="28" fillId="35" borderId="0" xfId="38" applyFont="1" applyFill="1" applyBorder="1" applyAlignment="1">
      <alignment horizontal="left" vertical="top" wrapText="1"/>
    </xf>
    <xf numFmtId="0" fontId="24" fillId="35" borderId="0" xfId="38" quotePrefix="1" applyNumberFormat="1" applyFont="1" applyFill="1"/>
    <xf numFmtId="0" fontId="28" fillId="35" borderId="0" xfId="38" quotePrefix="1" applyNumberFormat="1" applyFont="1" applyFill="1"/>
    <xf numFmtId="0" fontId="66" fillId="35" borderId="0" xfId="38" applyFont="1" applyFill="1" applyBorder="1" applyAlignment="1">
      <alignment horizontal="left"/>
    </xf>
    <xf numFmtId="0" fontId="66" fillId="35" borderId="0" xfId="38" applyFont="1" applyFill="1" applyBorder="1"/>
    <xf numFmtId="0" fontId="66" fillId="35" borderId="0" xfId="38" applyFont="1" applyFill="1" applyAlignment="1">
      <alignment horizontal="center"/>
    </xf>
    <xf numFmtId="178" fontId="66" fillId="35" borderId="0" xfId="38" applyNumberFormat="1" applyFont="1" applyFill="1"/>
    <xf numFmtId="0" fontId="108" fillId="35" borderId="0" xfId="38" applyFont="1" applyFill="1"/>
    <xf numFmtId="164" fontId="108" fillId="35" borderId="0" xfId="38" applyNumberFormat="1" applyFont="1" applyFill="1" applyAlignment="1">
      <alignment horizontal="right"/>
    </xf>
    <xf numFmtId="0" fontId="108" fillId="35" borderId="0" xfId="38" applyFont="1" applyFill="1" applyAlignment="1">
      <alignment horizontal="left"/>
    </xf>
    <xf numFmtId="0" fontId="109" fillId="35" borderId="266" xfId="38" applyFont="1" applyFill="1" applyBorder="1" applyAlignment="1">
      <alignment horizontal="left" vertical="top" wrapText="1"/>
    </xf>
    <xf numFmtId="0" fontId="90" fillId="35" borderId="266" xfId="38" applyFont="1" applyFill="1" applyBorder="1" applyAlignment="1">
      <alignment horizontal="left" vertical="top" wrapText="1"/>
    </xf>
    <xf numFmtId="0" fontId="109" fillId="35" borderId="0" xfId="38" applyFont="1" applyFill="1" applyBorder="1" applyAlignment="1">
      <alignment horizontal="left" vertical="top" wrapText="1"/>
    </xf>
    <xf numFmtId="0" fontId="66" fillId="35" borderId="30" xfId="38" applyFont="1" applyFill="1" applyBorder="1"/>
    <xf numFmtId="0" fontId="109" fillId="35" borderId="0" xfId="38" applyNumberFormat="1" applyFont="1" applyFill="1"/>
    <xf numFmtId="0" fontId="109" fillId="35" borderId="0" xfId="38" applyFont="1" applyFill="1"/>
    <xf numFmtId="174" fontId="109" fillId="35" borderId="0" xfId="38" applyNumberFormat="1" applyFont="1" applyFill="1"/>
    <xf numFmtId="0" fontId="66" fillId="35" borderId="0" xfId="38" applyFont="1" applyFill="1" applyAlignment="1">
      <alignment horizontal="right"/>
    </xf>
    <xf numFmtId="0" fontId="110" fillId="35" borderId="0" xfId="73" applyFont="1" applyFill="1" applyAlignment="1" applyProtection="1"/>
    <xf numFmtId="0" fontId="111" fillId="35" borderId="0" xfId="38" applyFont="1" applyFill="1"/>
    <xf numFmtId="0" fontId="109" fillId="35" borderId="0" xfId="38" applyFont="1" applyFill="1" applyAlignment="1">
      <alignment horizontal="right"/>
    </xf>
    <xf numFmtId="174" fontId="90" fillId="35" borderId="0" xfId="38" applyNumberFormat="1" applyFont="1" applyFill="1"/>
    <xf numFmtId="164" fontId="66" fillId="35" borderId="0" xfId="38" applyNumberFormat="1" applyFont="1" applyFill="1" applyBorder="1"/>
    <xf numFmtId="164" fontId="66" fillId="35" borderId="30" xfId="38" applyNumberFormat="1" applyFont="1" applyFill="1" applyBorder="1" applyAlignment="1">
      <alignment horizontal="right"/>
    </xf>
    <xf numFmtId="164" fontId="109" fillId="35" borderId="0" xfId="38" applyNumberFormat="1" applyFont="1" applyFill="1"/>
    <xf numFmtId="164" fontId="109" fillId="35" borderId="0" xfId="38" applyNumberFormat="1" applyFont="1" applyFill="1" applyAlignment="1">
      <alignment horizontal="right"/>
    </xf>
    <xf numFmtId="164" fontId="24" fillId="35" borderId="0" xfId="38" applyNumberFormat="1" applyFont="1" applyFill="1" applyAlignment="1">
      <alignment horizontal="right"/>
    </xf>
    <xf numFmtId="0" fontId="112" fillId="35" borderId="0" xfId="38" applyFont="1" applyFill="1" applyAlignment="1"/>
    <xf numFmtId="0" fontId="26" fillId="35" borderId="269" xfId="68" applyFont="1" applyFill="1" applyBorder="1" applyAlignment="1">
      <alignment horizontal="right"/>
    </xf>
    <xf numFmtId="178" fontId="26" fillId="35" borderId="0" xfId="38" applyNumberFormat="1" applyFont="1" applyFill="1" applyBorder="1" applyAlignment="1"/>
    <xf numFmtId="0" fontId="136" fillId="35" borderId="0" xfId="73" applyFont="1" applyFill="1" applyAlignment="1" applyProtection="1"/>
    <xf numFmtId="0" fontId="24" fillId="35" borderId="270" xfId="38" applyFont="1" applyFill="1" applyBorder="1" applyAlignment="1">
      <alignment horizontal="center" vertical="center"/>
    </xf>
    <xf numFmtId="0" fontId="79" fillId="35" borderId="0" xfId="73" applyFont="1" applyFill="1" applyAlignment="1" applyProtection="1"/>
    <xf numFmtId="195" fontId="24" fillId="35" borderId="0" xfId="38" applyNumberFormat="1" applyFont="1" applyFill="1"/>
    <xf numFmtId="179" fontId="26" fillId="35" borderId="0" xfId="38" applyNumberFormat="1" applyFont="1" applyFill="1" applyAlignment="1"/>
    <xf numFmtId="179" fontId="27" fillId="35" borderId="0" xfId="38" applyNumberFormat="1" applyFont="1" applyFill="1" applyAlignment="1"/>
    <xf numFmtId="179" fontId="28" fillId="35" borderId="0" xfId="38" applyNumberFormat="1" applyFont="1" applyFill="1" applyAlignment="1"/>
    <xf numFmtId="186" fontId="26" fillId="35" borderId="0" xfId="38" applyNumberFormat="1" applyFont="1" applyFill="1" applyBorder="1"/>
    <xf numFmtId="186" fontId="27" fillId="35" borderId="0" xfId="38" applyNumberFormat="1" applyFont="1" applyFill="1" applyBorder="1" applyAlignment="1">
      <alignment horizontal="right"/>
    </xf>
    <xf numFmtId="185" fontId="26" fillId="35" borderId="0" xfId="68" applyNumberFormat="1" applyFont="1" applyFill="1" applyBorder="1" applyAlignment="1">
      <alignment horizontal="center"/>
    </xf>
    <xf numFmtId="186" fontId="73" fillId="35" borderId="0" xfId="38" applyNumberFormat="1" applyFont="1" applyFill="1" applyBorder="1" applyAlignment="1">
      <alignment horizontal="right"/>
    </xf>
    <xf numFmtId="0" fontId="27" fillId="35" borderId="0" xfId="38" applyNumberFormat="1" applyFont="1" applyFill="1" applyBorder="1" applyAlignment="1">
      <alignment horizontal="right"/>
    </xf>
    <xf numFmtId="185" fontId="63" fillId="35" borderId="0" xfId="38" applyNumberFormat="1" applyFont="1" applyFill="1" applyBorder="1" applyAlignment="1">
      <alignment horizontal="right"/>
    </xf>
    <xf numFmtId="0" fontId="28" fillId="35" borderId="0" xfId="68" applyNumberFormat="1" applyFont="1" applyFill="1" applyBorder="1" applyAlignment="1">
      <alignment horizontal="right" vertical="center"/>
    </xf>
    <xf numFmtId="185" fontId="28" fillId="35" borderId="0" xfId="68" applyNumberFormat="1" applyFont="1" applyFill="1" applyBorder="1" applyAlignment="1">
      <alignment horizontal="right" vertical="center"/>
    </xf>
    <xf numFmtId="185" fontId="26" fillId="35" borderId="17" xfId="38" applyNumberFormat="1" applyFont="1" applyFill="1" applyBorder="1"/>
    <xf numFmtId="185" fontId="26" fillId="35" borderId="17" xfId="38" applyNumberFormat="1" applyFont="1" applyFill="1" applyBorder="1" applyAlignment="1">
      <alignment horizontal="right"/>
    </xf>
    <xf numFmtId="185" fontId="26" fillId="35" borderId="0" xfId="38" applyNumberFormat="1" applyFont="1" applyFill="1"/>
    <xf numFmtId="186" fontId="26" fillId="35" borderId="0" xfId="38" applyNumberFormat="1" applyFont="1" applyFill="1"/>
    <xf numFmtId="186" fontId="27" fillId="35" borderId="0" xfId="38" applyNumberFormat="1" applyFont="1" applyFill="1"/>
    <xf numFmtId="185" fontId="61" fillId="35" borderId="0" xfId="38" applyNumberFormat="1" applyFont="1" applyFill="1"/>
    <xf numFmtId="0" fontId="61" fillId="35" borderId="0" xfId="38" applyFont="1" applyFill="1"/>
    <xf numFmtId="174" fontId="26" fillId="35" borderId="89" xfId="38" applyNumberFormat="1" applyFont="1" applyFill="1" applyBorder="1" applyAlignment="1">
      <alignment horizontal="right"/>
    </xf>
    <xf numFmtId="0" fontId="26" fillId="35" borderId="0" xfId="38" applyFont="1" applyFill="1" applyBorder="1" applyAlignment="1">
      <alignment horizontal="left" wrapText="1"/>
    </xf>
    <xf numFmtId="0" fontId="26" fillId="35" borderId="0" xfId="38" applyFont="1" applyFill="1" applyBorder="1" applyAlignment="1">
      <alignment wrapText="1"/>
    </xf>
    <xf numFmtId="0" fontId="24" fillId="35" borderId="0" xfId="38" applyFont="1" applyFill="1" applyAlignment="1">
      <alignment wrapText="1"/>
    </xf>
    <xf numFmtId="174" fontId="26" fillId="35" borderId="173" xfId="38" applyNumberFormat="1" applyFont="1" applyFill="1" applyBorder="1" applyAlignment="1">
      <alignment horizontal="right"/>
    </xf>
    <xf numFmtId="0" fontId="50" fillId="37" borderId="69" xfId="38" applyFont="1" applyFill="1" applyBorder="1" applyAlignment="1">
      <alignment horizontal="center"/>
    </xf>
    <xf numFmtId="0" fontId="27" fillId="35" borderId="72" xfId="38" applyFont="1" applyFill="1" applyBorder="1" applyAlignment="1">
      <alignment vertical="center" wrapText="1"/>
    </xf>
    <xf numFmtId="0" fontId="26" fillId="35" borderId="0" xfId="38" applyFont="1" applyFill="1" applyBorder="1" applyAlignment="1"/>
    <xf numFmtId="0" fontId="5" fillId="35" borderId="0" xfId="68" applyFont="1" applyFill="1" applyAlignment="1">
      <alignment horizontal="center"/>
    </xf>
    <xf numFmtId="0" fontId="121" fillId="35" borderId="0" xfId="68" applyFont="1" applyFill="1" applyAlignment="1">
      <alignment horizontal="left"/>
    </xf>
    <xf numFmtId="0" fontId="26" fillId="35" borderId="0" xfId="68" applyFont="1" applyFill="1" applyBorder="1" applyAlignment="1"/>
    <xf numFmtId="197" fontId="26" fillId="35" borderId="0" xfId="68" applyNumberFormat="1" applyFont="1" applyFill="1" applyBorder="1" applyAlignment="1">
      <alignment horizontal="right"/>
    </xf>
    <xf numFmtId="197" fontId="26" fillId="35" borderId="0" xfId="68" applyNumberFormat="1" applyFont="1" applyFill="1" applyBorder="1" applyAlignment="1">
      <alignment horizontal="right" vertical="center"/>
    </xf>
    <xf numFmtId="0" fontId="24" fillId="35" borderId="0" xfId="68" applyFont="1" applyFill="1" applyBorder="1" applyAlignment="1"/>
    <xf numFmtId="197" fontId="24" fillId="35" borderId="0" xfId="68" applyNumberFormat="1" applyFont="1" applyFill="1" applyBorder="1" applyAlignment="1"/>
    <xf numFmtId="0" fontId="24" fillId="35" borderId="0" xfId="68" quotePrefix="1" applyFont="1" applyFill="1" applyBorder="1" applyAlignment="1">
      <alignment horizontal="left"/>
    </xf>
    <xf numFmtId="0" fontId="26" fillId="35" borderId="0" xfId="68" applyFont="1" applyFill="1" applyAlignment="1"/>
    <xf numFmtId="0" fontId="27" fillId="35" borderId="0" xfId="68" applyFont="1" applyFill="1" applyAlignment="1"/>
    <xf numFmtId="176" fontId="28" fillId="35" borderId="0" xfId="48" applyNumberFormat="1" applyFont="1" applyFill="1" applyAlignment="1"/>
    <xf numFmtId="197" fontId="27" fillId="35" borderId="0" xfId="68" applyNumberFormat="1" applyFont="1" applyFill="1" applyAlignment="1"/>
    <xf numFmtId="176" fontId="24" fillId="35" borderId="0" xfId="68" applyNumberFormat="1" applyFont="1" applyFill="1" applyBorder="1" applyAlignment="1"/>
    <xf numFmtId="2" fontId="28" fillId="35" borderId="0" xfId="48" applyNumberFormat="1" applyFont="1" applyFill="1" applyBorder="1" applyAlignment="1"/>
    <xf numFmtId="197" fontId="28" fillId="35" borderId="0" xfId="68" applyNumberFormat="1" applyFont="1" applyFill="1" applyBorder="1" applyAlignment="1"/>
    <xf numFmtId="0" fontId="28" fillId="35" borderId="0" xfId="68" applyFont="1" applyFill="1" applyAlignment="1"/>
    <xf numFmtId="0" fontId="28" fillId="35" borderId="0" xfId="68" applyFont="1" applyFill="1"/>
    <xf numFmtId="176" fontId="24" fillId="35" borderId="0" xfId="48" applyNumberFormat="1" applyFont="1" applyFill="1" applyAlignment="1"/>
    <xf numFmtId="197" fontId="26" fillId="35" borderId="0" xfId="68" applyNumberFormat="1" applyFont="1" applyFill="1" applyAlignment="1"/>
    <xf numFmtId="2" fontId="24" fillId="35" borderId="0" xfId="48" applyNumberFormat="1" applyFont="1" applyFill="1" applyBorder="1" applyAlignment="1"/>
    <xf numFmtId="0" fontId="60" fillId="35" borderId="30" xfId="68" applyFont="1" applyFill="1" applyBorder="1" applyAlignment="1"/>
    <xf numFmtId="197" fontId="30" fillId="35" borderId="30" xfId="68" applyNumberFormat="1" applyFont="1" applyFill="1" applyBorder="1" applyAlignment="1"/>
    <xf numFmtId="2" fontId="4" fillId="35" borderId="0" xfId="48" applyNumberFormat="1" applyFont="1" applyFill="1" applyBorder="1" applyAlignment="1"/>
    <xf numFmtId="197" fontId="4" fillId="35" borderId="0" xfId="68" applyNumberFormat="1" applyFont="1" applyFill="1" applyBorder="1" applyAlignment="1"/>
    <xf numFmtId="0" fontId="4" fillId="35" borderId="0" xfId="68" applyFont="1" applyFill="1" applyAlignment="1"/>
    <xf numFmtId="0" fontId="63" fillId="35" borderId="0" xfId="68" applyFont="1" applyFill="1" applyBorder="1" applyAlignment="1"/>
    <xf numFmtId="197" fontId="73" fillId="35" borderId="0" xfId="68" applyNumberFormat="1" applyFont="1" applyFill="1" applyBorder="1" applyAlignment="1"/>
    <xf numFmtId="197" fontId="26" fillId="35" borderId="0" xfId="68" applyNumberFormat="1" applyFont="1" applyFill="1" applyBorder="1" applyAlignment="1"/>
    <xf numFmtId="0" fontId="27" fillId="35" borderId="0" xfId="68" applyFont="1" applyFill="1" applyBorder="1" applyAlignment="1"/>
    <xf numFmtId="0" fontId="77" fillId="35" borderId="0" xfId="68" applyFont="1" applyFill="1"/>
    <xf numFmtId="0" fontId="5" fillId="35" borderId="0" xfId="68" applyFont="1" applyFill="1" applyAlignment="1">
      <alignment horizontal="centerContinuous"/>
    </xf>
    <xf numFmtId="0" fontId="24" fillId="35" borderId="0" xfId="68" applyFont="1" applyFill="1" applyBorder="1" applyAlignment="1">
      <alignment horizontal="center"/>
    </xf>
    <xf numFmtId="0" fontId="24" fillId="35" borderId="0" xfId="68" applyFont="1" applyFill="1" applyBorder="1" applyAlignment="1">
      <alignment horizontal="centerContinuous"/>
    </xf>
    <xf numFmtId="0" fontId="24" fillId="35" borderId="0" xfId="68" applyFont="1" applyFill="1" applyBorder="1" applyAlignment="1">
      <alignment horizontal="left"/>
    </xf>
    <xf numFmtId="197" fontId="27" fillId="35" borderId="0" xfId="38" applyNumberFormat="1" applyFont="1" applyFill="1" applyAlignment="1"/>
    <xf numFmtId="197" fontId="26" fillId="35" borderId="0" xfId="38" applyNumberFormat="1" applyFont="1" applyFill="1" applyAlignment="1"/>
    <xf numFmtId="0" fontId="26" fillId="35" borderId="30" xfId="68" applyFont="1" applyFill="1" applyBorder="1" applyAlignment="1"/>
    <xf numFmtId="197" fontId="27" fillId="35" borderId="30" xfId="68" applyNumberFormat="1" applyFont="1" applyFill="1" applyBorder="1" applyAlignment="1"/>
    <xf numFmtId="0" fontId="24" fillId="35" borderId="0" xfId="68" applyFont="1" applyFill="1" applyAlignment="1">
      <alignment wrapText="1"/>
    </xf>
    <xf numFmtId="197" fontId="26" fillId="35" borderId="0" xfId="38" applyNumberFormat="1" applyFont="1" applyFill="1" applyBorder="1" applyAlignment="1"/>
    <xf numFmtId="0" fontId="63" fillId="35" borderId="0" xfId="68" applyFont="1" applyFill="1" applyBorder="1"/>
    <xf numFmtId="0" fontId="27" fillId="35" borderId="273" xfId="68" applyFont="1" applyFill="1" applyBorder="1"/>
    <xf numFmtId="197" fontId="27" fillId="35" borderId="273" xfId="68" applyNumberFormat="1" applyFont="1" applyFill="1" applyBorder="1"/>
    <xf numFmtId="2" fontId="27" fillId="35" borderId="273" xfId="48" applyNumberFormat="1" applyFont="1" applyFill="1" applyBorder="1"/>
    <xf numFmtId="2" fontId="27" fillId="35" borderId="0" xfId="68" applyNumberFormat="1" applyFont="1" applyFill="1"/>
    <xf numFmtId="197" fontId="27" fillId="35" borderId="0" xfId="68" applyNumberFormat="1" applyFont="1" applyFill="1"/>
    <xf numFmtId="170" fontId="27" fillId="35" borderId="0" xfId="48" applyNumberFormat="1" applyFont="1" applyFill="1"/>
    <xf numFmtId="2" fontId="27" fillId="35" borderId="0" xfId="48" applyNumberFormat="1" applyFont="1" applyFill="1"/>
    <xf numFmtId="9" fontId="27" fillId="35" borderId="0" xfId="48" applyFont="1" applyFill="1"/>
    <xf numFmtId="197" fontId="26" fillId="35" borderId="0" xfId="68" applyNumberFormat="1" applyFont="1" applyFill="1"/>
    <xf numFmtId="2" fontId="26" fillId="35" borderId="0" xfId="48" applyNumberFormat="1" applyFont="1" applyFill="1"/>
    <xf numFmtId="0" fontId="63" fillId="35" borderId="30" xfId="68" applyFont="1" applyFill="1" applyBorder="1"/>
    <xf numFmtId="197" fontId="73" fillId="35" borderId="30" xfId="68" applyNumberFormat="1" applyFont="1" applyFill="1" applyBorder="1"/>
    <xf numFmtId="10" fontId="73" fillId="35" borderId="30" xfId="48" applyNumberFormat="1" applyFont="1" applyFill="1" applyBorder="1"/>
    <xf numFmtId="197" fontId="63" fillId="35" borderId="30" xfId="68" applyNumberFormat="1" applyFont="1" applyFill="1" applyBorder="1"/>
    <xf numFmtId="37" fontId="73" fillId="35" borderId="0" xfId="68" applyNumberFormat="1" applyFont="1" applyFill="1" applyBorder="1" applyAlignment="1"/>
    <xf numFmtId="197" fontId="27" fillId="35" borderId="0" xfId="68" applyNumberFormat="1" applyFont="1" applyFill="1" applyBorder="1"/>
    <xf numFmtId="2" fontId="27" fillId="35" borderId="0" xfId="68" applyNumberFormat="1" applyFont="1" applyFill="1" applyBorder="1"/>
    <xf numFmtId="197" fontId="26" fillId="35" borderId="0" xfId="68" applyNumberFormat="1" applyFont="1" applyFill="1" applyBorder="1"/>
    <xf numFmtId="197" fontId="27" fillId="35" borderId="0" xfId="68" quotePrefix="1" applyNumberFormat="1" applyFont="1" applyFill="1" applyAlignment="1">
      <alignment horizontal="right"/>
    </xf>
    <xf numFmtId="2" fontId="27" fillId="35" borderId="0" xfId="68" quotePrefix="1" applyNumberFormat="1" applyFont="1" applyFill="1" applyAlignment="1">
      <alignment horizontal="right"/>
    </xf>
    <xf numFmtId="0" fontId="39" fillId="35" borderId="0" xfId="48" applyNumberFormat="1" applyFont="1" applyFill="1"/>
    <xf numFmtId="2" fontId="39" fillId="35" borderId="0" xfId="68" applyNumberFormat="1" applyFont="1" applyFill="1"/>
    <xf numFmtId="198" fontId="39" fillId="35" borderId="0" xfId="68" applyNumberFormat="1" applyFont="1" applyFill="1"/>
    <xf numFmtId="197" fontId="39" fillId="35" borderId="0" xfId="68" applyNumberFormat="1" applyFont="1" applyFill="1"/>
    <xf numFmtId="170" fontId="39" fillId="35" borderId="0" xfId="48" applyNumberFormat="1" applyFont="1" applyFill="1"/>
    <xf numFmtId="0" fontId="63" fillId="35" borderId="0" xfId="68" applyFont="1" applyFill="1"/>
    <xf numFmtId="0" fontId="4" fillId="35" borderId="0" xfId="38" applyFont="1" applyFill="1" applyAlignment="1"/>
    <xf numFmtId="0" fontId="125" fillId="35" borderId="0" xfId="52" applyNumberFormat="1" applyFont="1" applyFill="1" applyBorder="1" applyAlignment="1" applyProtection="1">
      <protection locked="0"/>
    </xf>
    <xf numFmtId="0" fontId="26" fillId="35" borderId="0" xfId="68" applyFont="1" applyFill="1" applyAlignment="1">
      <alignment horizontal="centerContinuous"/>
    </xf>
    <xf numFmtId="0" fontId="26" fillId="35" borderId="0" xfId="68" quotePrefix="1" applyFont="1" applyFill="1" applyAlignment="1">
      <alignment horizontal="right"/>
    </xf>
    <xf numFmtId="179" fontId="28" fillId="35" borderId="0" xfId="68" applyNumberFormat="1" applyFont="1" applyFill="1"/>
    <xf numFmtId="179" fontId="28" fillId="35" borderId="0" xfId="68" applyNumberFormat="1" applyFont="1" applyFill="1" applyAlignment="1">
      <alignment vertical="center"/>
    </xf>
    <xf numFmtId="191" fontId="28" fillId="35" borderId="0" xfId="68" applyNumberFormat="1" applyFont="1" applyFill="1"/>
    <xf numFmtId="191" fontId="27" fillId="35" borderId="0" xfId="68" applyNumberFormat="1" applyFont="1" applyFill="1" applyAlignment="1">
      <alignment vertical="center"/>
    </xf>
    <xf numFmtId="191" fontId="26" fillId="35" borderId="0" xfId="68" applyNumberFormat="1" applyFont="1" applyFill="1" applyAlignment="1">
      <alignment vertical="center"/>
    </xf>
    <xf numFmtId="191" fontId="28" fillId="35" borderId="0" xfId="68" applyNumberFormat="1" applyFont="1" applyFill="1" applyAlignment="1">
      <alignment vertical="center"/>
    </xf>
    <xf numFmtId="0" fontId="28" fillId="35" borderId="0" xfId="68" applyFont="1" applyFill="1" applyAlignment="1">
      <alignment vertical="center"/>
    </xf>
    <xf numFmtId="191" fontId="24" fillId="35" borderId="0" xfId="68" applyNumberFormat="1" applyFont="1" applyFill="1" applyAlignment="1">
      <alignment vertical="center"/>
    </xf>
    <xf numFmtId="0" fontId="27" fillId="35" borderId="30" xfId="68" applyFont="1" applyFill="1" applyBorder="1"/>
    <xf numFmtId="191" fontId="27" fillId="35" borderId="30" xfId="68" applyNumberFormat="1" applyFont="1" applyFill="1" applyBorder="1" applyAlignment="1">
      <alignment horizontal="right"/>
    </xf>
    <xf numFmtId="191" fontId="26" fillId="35" borderId="30" xfId="68" applyNumberFormat="1" applyFont="1" applyFill="1" applyBorder="1" applyAlignment="1">
      <alignment horizontal="right"/>
    </xf>
    <xf numFmtId="0" fontId="27" fillId="35" borderId="0" xfId="68" applyFont="1" applyFill="1" applyBorder="1"/>
    <xf numFmtId="191" fontId="27" fillId="35" borderId="0" xfId="68" applyNumberFormat="1" applyFont="1" applyFill="1" applyBorder="1" applyAlignment="1">
      <alignment horizontal="right"/>
    </xf>
    <xf numFmtId="191" fontId="26" fillId="35" borderId="0" xfId="68" applyNumberFormat="1" applyFont="1" applyFill="1" applyBorder="1" applyAlignment="1">
      <alignment horizontal="right"/>
    </xf>
    <xf numFmtId="37" fontId="27" fillId="35" borderId="0" xfId="68" applyNumberFormat="1" applyFont="1" applyFill="1" applyBorder="1" applyAlignment="1"/>
    <xf numFmtId="0" fontId="73" fillId="35" borderId="0" xfId="68" applyFont="1" applyFill="1"/>
    <xf numFmtId="191" fontId="73" fillId="35" borderId="0" xfId="68" applyNumberFormat="1" applyFont="1" applyFill="1"/>
    <xf numFmtId="191" fontId="126" fillId="35" borderId="0" xfId="68" applyNumberFormat="1" applyFont="1" applyFill="1"/>
    <xf numFmtId="191" fontId="126" fillId="35" borderId="0" xfId="68" applyNumberFormat="1" applyFont="1" applyFill="1" applyAlignment="1">
      <alignment horizontal="right"/>
    </xf>
    <xf numFmtId="0" fontId="127" fillId="35" borderId="0" xfId="68" applyFont="1" applyFill="1"/>
    <xf numFmtId="0" fontId="27" fillId="35" borderId="0" xfId="68" applyFont="1" applyFill="1" applyAlignment="1">
      <alignment horizontal="centerContinuous"/>
    </xf>
    <xf numFmtId="174" fontId="28" fillId="35" borderId="0" xfId="68" applyNumberFormat="1" applyFont="1" applyFill="1"/>
    <xf numFmtId="0" fontId="28" fillId="35" borderId="0" xfId="48" applyNumberFormat="1" applyFont="1" applyFill="1"/>
    <xf numFmtId="0" fontId="27" fillId="35" borderId="0" xfId="68" applyFont="1" applyFill="1" applyAlignment="1">
      <alignment horizontal="left" vertical="center"/>
    </xf>
    <xf numFmtId="0" fontId="27" fillId="35" borderId="0" xfId="68" quotePrefix="1" applyFont="1" applyFill="1" applyAlignment="1">
      <alignment horizontal="left"/>
    </xf>
    <xf numFmtId="191" fontId="26" fillId="35" borderId="0" xfId="68" applyNumberFormat="1" applyFont="1" applyFill="1"/>
    <xf numFmtId="199" fontId="24" fillId="35" borderId="0" xfId="68" applyNumberFormat="1" applyFont="1" applyFill="1"/>
    <xf numFmtId="3" fontId="28" fillId="35" borderId="0" xfId="68" applyNumberFormat="1" applyFont="1" applyFill="1"/>
    <xf numFmtId="179" fontId="27" fillId="35" borderId="0" xfId="68" applyNumberFormat="1" applyFont="1" applyFill="1"/>
    <xf numFmtId="179" fontId="26" fillId="35" borderId="0" xfId="68" applyNumberFormat="1" applyFont="1" applyFill="1"/>
    <xf numFmtId="0" fontId="73" fillId="35" borderId="0" xfId="68" applyFont="1" applyFill="1" applyBorder="1"/>
    <xf numFmtId="1" fontId="24" fillId="35" borderId="0" xfId="68" applyNumberFormat="1" applyFont="1" applyFill="1"/>
    <xf numFmtId="0" fontId="28" fillId="35" borderId="0" xfId="68" applyFont="1" applyFill="1" applyBorder="1" applyAlignment="1" applyProtection="1">
      <alignment horizontal="left"/>
    </xf>
    <xf numFmtId="0" fontId="28" fillId="35" borderId="0" xfId="68" applyFont="1" applyFill="1" applyBorder="1" applyAlignment="1" applyProtection="1">
      <alignment horizontal="justify"/>
    </xf>
    <xf numFmtId="0" fontId="28" fillId="35" borderId="0" xfId="68" applyFont="1" applyFill="1" applyBorder="1" applyAlignment="1" applyProtection="1">
      <alignment horizontal="justify" vertical="center"/>
    </xf>
    <xf numFmtId="0" fontId="24" fillId="35" borderId="0" xfId="68" applyFont="1" applyFill="1" applyBorder="1" applyAlignment="1" applyProtection="1">
      <alignment horizontal="left"/>
    </xf>
    <xf numFmtId="0" fontId="24" fillId="35" borderId="0" xfId="68" applyFont="1" applyFill="1" applyBorder="1" applyAlignment="1" applyProtection="1">
      <alignment horizontal="justify"/>
    </xf>
    <xf numFmtId="191" fontId="24" fillId="35" borderId="0" xfId="68" applyNumberFormat="1" applyFont="1" applyFill="1"/>
    <xf numFmtId="1" fontId="24" fillId="35" borderId="0" xfId="68" applyNumberFormat="1" applyFont="1" applyFill="1" applyAlignment="1"/>
    <xf numFmtId="191" fontId="128" fillId="35" borderId="0" xfId="68" applyNumberFormat="1" applyFont="1" applyFill="1" applyAlignment="1">
      <alignment horizontal="right"/>
    </xf>
    <xf numFmtId="1" fontId="63" fillId="35" borderId="0" xfId="68" applyNumberFormat="1" applyFont="1" applyFill="1" applyAlignment="1">
      <alignment horizontal="right"/>
    </xf>
    <xf numFmtId="1" fontId="26" fillId="35" borderId="0" xfId="68" applyNumberFormat="1" applyFont="1" applyFill="1"/>
    <xf numFmtId="1" fontId="39" fillId="35" borderId="0" xfId="68" applyNumberFormat="1" applyFont="1" applyFill="1" applyAlignment="1">
      <alignment horizontal="right"/>
    </xf>
    <xf numFmtId="1" fontId="24" fillId="35" borderId="0" xfId="68" applyNumberFormat="1" applyFont="1" applyFill="1" applyAlignment="1">
      <alignment horizontal="right"/>
    </xf>
    <xf numFmtId="1" fontId="28" fillId="35" borderId="0" xfId="68" applyNumberFormat="1" applyFont="1" applyFill="1" applyAlignment="1"/>
    <xf numFmtId="191" fontId="62" fillId="35" borderId="0" xfId="68" applyNumberFormat="1" applyFont="1" applyFill="1" applyAlignment="1">
      <alignment vertical="center"/>
    </xf>
    <xf numFmtId="191" fontId="62" fillId="35" borderId="0" xfId="68" applyNumberFormat="1" applyFont="1" applyFill="1"/>
    <xf numFmtId="191" fontId="129" fillId="35" borderId="0" xfId="68" applyNumberFormat="1" applyFont="1" applyFill="1"/>
    <xf numFmtId="191" fontId="129" fillId="35" borderId="0" xfId="68" applyNumberFormat="1" applyFont="1" applyFill="1" applyAlignment="1">
      <alignment vertical="center"/>
    </xf>
    <xf numFmtId="191" fontId="129" fillId="35" borderId="0" xfId="68" applyNumberFormat="1" applyFont="1" applyFill="1" applyAlignment="1">
      <alignment horizontal="right" vertical="center"/>
    </xf>
    <xf numFmtId="191" fontId="129" fillId="35" borderId="0" xfId="68" applyNumberFormat="1" applyFont="1" applyFill="1" applyAlignment="1">
      <alignment horizontal="right"/>
    </xf>
    <xf numFmtId="0" fontId="38" fillId="35" borderId="0" xfId="68" applyFont="1" applyFill="1" applyAlignment="1">
      <alignment horizontal="right"/>
    </xf>
    <xf numFmtId="0" fontId="24" fillId="35" borderId="0" xfId="68" applyFont="1" applyFill="1" applyBorder="1" applyAlignment="1" applyProtection="1">
      <alignment horizontal="left" wrapText="1"/>
    </xf>
    <xf numFmtId="37" fontId="27" fillId="35" borderId="0" xfId="68" applyNumberFormat="1" applyFont="1" applyFill="1" applyBorder="1" applyAlignment="1">
      <alignment vertical="center"/>
    </xf>
    <xf numFmtId="195" fontId="28" fillId="35" borderId="0" xfId="68" applyNumberFormat="1" applyFont="1" applyFill="1"/>
    <xf numFmtId="2" fontId="28" fillId="35" borderId="0" xfId="68" applyNumberFormat="1" applyFont="1" applyFill="1"/>
    <xf numFmtId="0" fontId="78" fillId="35" borderId="0" xfId="68" applyFont="1" applyFill="1"/>
    <xf numFmtId="0" fontId="77" fillId="35" borderId="0" xfId="68" applyFont="1" applyFill="1" applyAlignment="1"/>
    <xf numFmtId="191" fontId="132" fillId="35" borderId="0" xfId="68" applyNumberFormat="1" applyFont="1" applyFill="1" applyAlignment="1">
      <alignment horizontal="right"/>
    </xf>
    <xf numFmtId="1" fontId="28" fillId="35" borderId="0" xfId="68" applyNumberFormat="1" applyFont="1" applyFill="1" applyAlignment="1">
      <alignment horizontal="right"/>
    </xf>
    <xf numFmtId="191" fontId="63" fillId="35" borderId="0" xfId="68" applyNumberFormat="1" applyFont="1" applyFill="1" applyAlignment="1">
      <alignment horizontal="right"/>
    </xf>
    <xf numFmtId="191" fontId="26" fillId="35" borderId="0" xfId="68" applyNumberFormat="1" applyFont="1" applyFill="1" applyAlignment="1">
      <alignment horizontal="right"/>
    </xf>
    <xf numFmtId="191" fontId="5" fillId="35" borderId="0" xfId="68" applyNumberFormat="1" applyFont="1" applyFill="1"/>
    <xf numFmtId="174" fontId="28" fillId="35" borderId="0" xfId="68" applyNumberFormat="1" applyFont="1" applyFill="1" applyAlignment="1">
      <alignment vertical="center"/>
    </xf>
    <xf numFmtId="0" fontId="77" fillId="35" borderId="0" xfId="68" applyFont="1" applyFill="1" applyBorder="1"/>
    <xf numFmtId="191" fontId="27" fillId="35" borderId="0" xfId="68" applyNumberFormat="1" applyFont="1" applyFill="1" applyAlignment="1"/>
    <xf numFmtId="0" fontId="28" fillId="35" borderId="0" xfId="68" applyFont="1" applyFill="1" applyAlignment="1">
      <alignment horizontal="right"/>
    </xf>
    <xf numFmtId="0" fontId="78" fillId="35" borderId="0" xfId="68" applyFont="1" applyFill="1" applyBorder="1"/>
    <xf numFmtId="0" fontId="127" fillId="35" borderId="0" xfId="68" applyFont="1" applyFill="1" applyAlignment="1">
      <alignment vertical="center"/>
    </xf>
    <xf numFmtId="0" fontId="58" fillId="35" borderId="0" xfId="68" applyFont="1" applyFill="1"/>
    <xf numFmtId="191" fontId="130" fillId="35" borderId="0" xfId="68" applyNumberFormat="1" applyFont="1" applyFill="1" applyAlignment="1">
      <alignment horizontal="right"/>
    </xf>
    <xf numFmtId="0" fontId="77" fillId="35" borderId="30" xfId="68" applyFont="1" applyFill="1" applyBorder="1"/>
    <xf numFmtId="1" fontId="28" fillId="35" borderId="0" xfId="68" applyNumberFormat="1" applyFont="1" applyFill="1"/>
    <xf numFmtId="179" fontId="24" fillId="35" borderId="0" xfId="68" applyNumberFormat="1" applyFont="1" applyFill="1" applyAlignment="1">
      <alignment horizontal="right"/>
    </xf>
    <xf numFmtId="1" fontId="28" fillId="35" borderId="0" xfId="68" applyNumberFormat="1" applyFont="1" applyFill="1" applyAlignment="1">
      <alignment vertical="center"/>
    </xf>
    <xf numFmtId="37" fontId="135" fillId="45" borderId="0" xfId="0" applyFont="1" applyFill="1" applyAlignment="1">
      <alignment vertical="center"/>
    </xf>
    <xf numFmtId="0" fontId="36" fillId="2" borderId="71" xfId="38" applyFont="1" applyFill="1" applyBorder="1"/>
    <xf numFmtId="174" fontId="26" fillId="2" borderId="71" xfId="38" applyNumberFormat="1" applyFont="1" applyFill="1" applyBorder="1" applyAlignment="1">
      <alignment horizontal="center"/>
    </xf>
    <xf numFmtId="0" fontId="27" fillId="2" borderId="72" xfId="38" applyFont="1" applyFill="1" applyBorder="1" applyAlignment="1">
      <alignment vertical="center"/>
    </xf>
    <xf numFmtId="174" fontId="26" fillId="2" borderId="72" xfId="38" applyNumberFormat="1" applyFont="1" applyFill="1" applyBorder="1" applyAlignment="1">
      <alignment horizontal="center"/>
    </xf>
    <xf numFmtId="0" fontId="27" fillId="2" borderId="73" xfId="38" applyFont="1" applyFill="1" applyBorder="1" applyAlignment="1">
      <alignment vertical="center"/>
    </xf>
    <xf numFmtId="174" fontId="26" fillId="2" borderId="74" xfId="38" applyNumberFormat="1" applyFont="1" applyFill="1" applyBorder="1" applyAlignment="1">
      <alignment horizontal="center" vertical="center"/>
    </xf>
    <xf numFmtId="174" fontId="73" fillId="0" borderId="77" xfId="38" applyNumberFormat="1" applyFont="1" applyFill="1" applyBorder="1" applyAlignment="1">
      <alignment horizontal="right"/>
    </xf>
    <xf numFmtId="174" fontId="27" fillId="2" borderId="78" xfId="38" applyNumberFormat="1" applyFont="1" applyFill="1" applyBorder="1" applyAlignment="1">
      <alignment horizontal="right" vertical="center"/>
    </xf>
    <xf numFmtId="174" fontId="27" fillId="2" borderId="77" xfId="38" applyNumberFormat="1" applyFont="1" applyFill="1" applyBorder="1" applyAlignment="1">
      <alignment horizontal="right" vertical="center"/>
    </xf>
    <xf numFmtId="0" fontId="28" fillId="0" borderId="0" xfId="38" applyFont="1" applyBorder="1"/>
    <xf numFmtId="174" fontId="28" fillId="0" borderId="0" xfId="38" applyNumberFormat="1" applyFont="1"/>
    <xf numFmtId="0" fontId="27" fillId="2" borderId="79" xfId="38" applyFont="1" applyFill="1" applyBorder="1" applyAlignment="1"/>
    <xf numFmtId="174" fontId="26" fillId="2" borderId="80" xfId="38" applyNumberFormat="1" applyFont="1" applyFill="1" applyBorder="1" applyAlignment="1">
      <alignment horizontal="center"/>
    </xf>
    <xf numFmtId="174" fontId="73" fillId="0" borderId="83" xfId="38" applyNumberFormat="1" applyFont="1" applyFill="1" applyBorder="1" applyAlignment="1">
      <alignment horizontal="right"/>
    </xf>
    <xf numFmtId="0" fontId="27" fillId="2" borderId="0" xfId="38" applyFont="1" applyFill="1" applyBorder="1" applyAlignment="1"/>
    <xf numFmtId="0" fontId="41" fillId="0" borderId="86" xfId="38" applyFont="1" applyBorder="1" applyAlignment="1">
      <alignment horizontal="right"/>
    </xf>
    <xf numFmtId="0" fontId="27" fillId="0" borderId="0" xfId="38" applyFont="1" applyFill="1" applyBorder="1" applyAlignment="1"/>
    <xf numFmtId="174" fontId="73" fillId="0" borderId="86" xfId="38" applyNumberFormat="1" applyFont="1" applyFill="1" applyBorder="1" applyAlignment="1">
      <alignment horizontal="right"/>
    </xf>
    <xf numFmtId="0" fontId="26" fillId="0" borderId="0" xfId="38" applyFont="1" applyFill="1" applyBorder="1" applyAlignment="1"/>
    <xf numFmtId="174" fontId="26" fillId="0" borderId="80" xfId="38" applyNumberFormat="1" applyFont="1" applyFill="1" applyBorder="1" applyAlignment="1">
      <alignment horizontal="center"/>
    </xf>
    <xf numFmtId="174" fontId="63" fillId="0" borderId="86" xfId="38" applyNumberFormat="1" applyFont="1" applyFill="1" applyBorder="1" applyAlignment="1">
      <alignment horizontal="right"/>
    </xf>
    <xf numFmtId="0" fontId="24" fillId="0" borderId="0" xfId="38" applyFont="1" applyFill="1" applyBorder="1"/>
    <xf numFmtId="0" fontId="24" fillId="0" borderId="0" xfId="38" applyFont="1" applyFill="1"/>
    <xf numFmtId="174" fontId="73" fillId="0" borderId="89" xfId="38" applyNumberFormat="1" applyFont="1" applyFill="1" applyBorder="1" applyAlignment="1">
      <alignment horizontal="right"/>
    </xf>
    <xf numFmtId="0" fontId="47" fillId="2" borderId="93" xfId="38" applyFont="1" applyFill="1" applyBorder="1" applyAlignment="1">
      <alignment horizontal="left"/>
    </xf>
    <xf numFmtId="174" fontId="26" fillId="2" borderId="94" xfId="38" applyNumberFormat="1" applyFont="1" applyFill="1" applyBorder="1" applyAlignment="1">
      <alignment horizontal="center"/>
    </xf>
    <xf numFmtId="164" fontId="47" fillId="2" borderId="97" xfId="38" applyNumberFormat="1" applyFont="1" applyFill="1" applyBorder="1" applyAlignment="1">
      <alignment horizontal="right" wrapText="1"/>
    </xf>
    <xf numFmtId="164" fontId="47" fillId="2" borderId="98" xfId="38" applyNumberFormat="1" applyFont="1" applyFill="1" applyBorder="1" applyAlignment="1">
      <alignment horizontal="right" wrapText="1"/>
    </xf>
    <xf numFmtId="164" fontId="47" fillId="2" borderId="99" xfId="38" applyNumberFormat="1" applyFont="1" applyFill="1" applyBorder="1" applyAlignment="1">
      <alignment horizontal="right" wrapText="1"/>
    </xf>
    <xf numFmtId="0" fontId="27" fillId="2" borderId="100" xfId="38" applyFont="1" applyFill="1" applyBorder="1" applyAlignment="1"/>
    <xf numFmtId="174" fontId="26" fillId="2" borderId="101" xfId="38" applyNumberFormat="1" applyFont="1" applyFill="1" applyBorder="1" applyAlignment="1">
      <alignment horizontal="center"/>
    </xf>
    <xf numFmtId="174" fontId="26" fillId="2" borderId="102" xfId="38" applyNumberFormat="1" applyFont="1" applyFill="1" applyBorder="1" applyAlignment="1">
      <alignment horizontal="center"/>
    </xf>
    <xf numFmtId="174" fontId="26" fillId="2" borderId="103" xfId="38" applyNumberFormat="1" applyFont="1" applyFill="1" applyBorder="1" applyAlignment="1">
      <alignment horizontal="center"/>
    </xf>
    <xf numFmtId="174" fontId="27" fillId="0" borderId="105" xfId="38" applyNumberFormat="1" applyFont="1" applyFill="1" applyBorder="1" applyAlignment="1">
      <alignment horizontal="right" vertical="center"/>
    </xf>
    <xf numFmtId="174" fontId="27" fillId="0" borderId="106" xfId="38" applyNumberFormat="1" applyFont="1" applyFill="1" applyBorder="1" applyAlignment="1">
      <alignment horizontal="right" vertical="center"/>
    </xf>
    <xf numFmtId="174" fontId="27" fillId="0" borderId="104" xfId="38" applyNumberFormat="1" applyFont="1" applyFill="1" applyBorder="1" applyAlignment="1">
      <alignment horizontal="right" vertical="center"/>
    </xf>
    <xf numFmtId="179" fontId="27" fillId="0" borderId="108" xfId="38" applyNumberFormat="1" applyFont="1" applyFill="1" applyBorder="1" applyAlignment="1">
      <alignment horizontal="right"/>
    </xf>
    <xf numFmtId="179" fontId="27" fillId="0" borderId="109" xfId="38" applyNumberFormat="1" applyFont="1" applyFill="1" applyBorder="1" applyAlignment="1">
      <alignment horizontal="right"/>
    </xf>
    <xf numFmtId="179" fontId="27" fillId="0" borderId="107" xfId="38" applyNumberFormat="1" applyFont="1" applyFill="1" applyBorder="1" applyAlignment="1">
      <alignment horizontal="right"/>
    </xf>
    <xf numFmtId="179" fontId="27" fillId="0" borderId="87" xfId="38" applyNumberFormat="1" applyFont="1" applyFill="1" applyBorder="1" applyAlignment="1">
      <alignment horizontal="right"/>
    </xf>
    <xf numFmtId="179" fontId="27" fillId="0" borderId="88" xfId="38" applyNumberFormat="1" applyFont="1" applyFill="1" applyBorder="1" applyAlignment="1">
      <alignment horizontal="right"/>
    </xf>
    <xf numFmtId="179" fontId="27" fillId="0" borderId="0" xfId="38" applyNumberFormat="1" applyFont="1" applyFill="1" applyBorder="1" applyAlignment="1">
      <alignment horizontal="right"/>
    </xf>
    <xf numFmtId="179" fontId="26" fillId="0" borderId="87" xfId="38" applyNumberFormat="1" applyFont="1" applyFill="1" applyBorder="1" applyAlignment="1">
      <alignment horizontal="right"/>
    </xf>
    <xf numFmtId="179" fontId="26" fillId="0" borderId="88" xfId="38" applyNumberFormat="1" applyFont="1" applyFill="1" applyBorder="1" applyAlignment="1">
      <alignment horizontal="right"/>
    </xf>
    <xf numFmtId="179" fontId="26" fillId="0" borderId="0" xfId="38" applyNumberFormat="1" applyFont="1" applyFill="1" applyBorder="1" applyAlignment="1">
      <alignment horizontal="right"/>
    </xf>
    <xf numFmtId="179" fontId="27" fillId="0" borderId="90" xfId="38" applyNumberFormat="1" applyFont="1" applyFill="1" applyBorder="1" applyAlignment="1">
      <alignment horizontal="right"/>
    </xf>
    <xf numFmtId="179" fontId="27" fillId="0" borderId="91" xfId="38" applyNumberFormat="1" applyFont="1" applyFill="1" applyBorder="1" applyAlignment="1">
      <alignment horizontal="right"/>
    </xf>
    <xf numFmtId="179" fontId="27" fillId="0" borderId="110" xfId="38" applyNumberFormat="1" applyFont="1" applyFill="1" applyBorder="1" applyAlignment="1">
      <alignment horizontal="right"/>
    </xf>
    <xf numFmtId="164" fontId="47" fillId="2" borderId="87" xfId="38" applyNumberFormat="1" applyFont="1" applyFill="1" applyBorder="1" applyAlignment="1">
      <alignment horizontal="right" wrapText="1"/>
    </xf>
    <xf numFmtId="164" fontId="47" fillId="2" borderId="88" xfId="38" applyNumberFormat="1" applyFont="1" applyFill="1" applyBorder="1" applyAlignment="1">
      <alignment horizontal="right" wrapText="1"/>
    </xf>
    <xf numFmtId="164" fontId="47" fillId="2" borderId="0" xfId="38" applyNumberFormat="1" applyFont="1" applyFill="1" applyBorder="1" applyAlignment="1">
      <alignment horizontal="right" wrapText="1"/>
    </xf>
    <xf numFmtId="164" fontId="74" fillId="2" borderId="97" xfId="38" applyNumberFormat="1" applyFont="1" applyFill="1" applyBorder="1" applyAlignment="1">
      <alignment horizontal="right" wrapText="1"/>
    </xf>
    <xf numFmtId="164" fontId="74" fillId="2" borderId="98" xfId="38" applyNumberFormat="1" applyFont="1" applyFill="1" applyBorder="1" applyAlignment="1">
      <alignment horizontal="right" wrapText="1"/>
    </xf>
    <xf numFmtId="164" fontId="74" fillId="2" borderId="102" xfId="38" applyNumberFormat="1" applyFont="1" applyFill="1" applyBorder="1" applyAlignment="1">
      <alignment horizontal="right" wrapText="1"/>
    </xf>
    <xf numFmtId="0" fontId="24" fillId="0" borderId="0" xfId="38" applyFont="1" applyBorder="1" applyAlignment="1"/>
    <xf numFmtId="0" fontId="24" fillId="0" borderId="0" xfId="38" applyFont="1" applyAlignment="1">
      <alignment horizontal="left" vertical="center" wrapText="1"/>
    </xf>
    <xf numFmtId="0" fontId="36" fillId="2" borderId="0" xfId="38" applyFont="1" applyFill="1" applyBorder="1"/>
    <xf numFmtId="174" fontId="26" fillId="2" borderId="0" xfId="38" applyNumberFormat="1" applyFont="1" applyFill="1" applyBorder="1" applyAlignment="1">
      <alignment horizontal="center"/>
    </xf>
    <xf numFmtId="164" fontId="26" fillId="0" borderId="71" xfId="38" applyNumberFormat="1" applyFont="1" applyFill="1" applyBorder="1" applyAlignment="1"/>
    <xf numFmtId="174" fontId="26" fillId="2" borderId="118" xfId="38" applyNumberFormat="1" applyFont="1" applyFill="1" applyBorder="1" applyAlignment="1">
      <alignment horizontal="center" vertical="center"/>
    </xf>
    <xf numFmtId="164" fontId="27" fillId="0" borderId="119" xfId="38" applyNumberFormat="1" applyFont="1" applyFill="1" applyBorder="1" applyAlignment="1">
      <alignment horizontal="right" vertical="center"/>
    </xf>
    <xf numFmtId="174" fontId="26" fillId="0" borderId="72" xfId="38" applyNumberFormat="1" applyFont="1" applyFill="1" applyBorder="1" applyAlignment="1">
      <alignment horizontal="center" vertical="center"/>
    </xf>
    <xf numFmtId="164" fontId="27" fillId="0" borderId="72" xfId="38" applyNumberFormat="1" applyFont="1" applyFill="1" applyBorder="1" applyAlignment="1">
      <alignment vertical="center"/>
    </xf>
    <xf numFmtId="164" fontId="27" fillId="2" borderId="120" xfId="38" applyNumberFormat="1" applyFont="1" applyFill="1" applyBorder="1" applyAlignment="1">
      <alignment vertical="center"/>
    </xf>
    <xf numFmtId="164" fontId="27" fillId="2" borderId="121" xfId="38" applyNumberFormat="1" applyFont="1" applyFill="1" applyBorder="1" applyAlignment="1">
      <alignment vertical="center"/>
    </xf>
    <xf numFmtId="174" fontId="26" fillId="0" borderId="122" xfId="38" applyNumberFormat="1" applyFont="1" applyFill="1" applyBorder="1" applyAlignment="1">
      <alignment horizontal="center"/>
    </xf>
    <xf numFmtId="174" fontId="26" fillId="0" borderId="0" xfId="38" applyNumberFormat="1" applyFont="1" applyFill="1" applyBorder="1" applyAlignment="1">
      <alignment horizontal="center"/>
    </xf>
    <xf numFmtId="174" fontId="26" fillId="0" borderId="79" xfId="38" applyNumberFormat="1" applyFont="1" applyFill="1" applyBorder="1" applyAlignment="1">
      <alignment horizontal="center"/>
    </xf>
    <xf numFmtId="174" fontId="26" fillId="2" borderId="123" xfId="38" applyNumberFormat="1" applyFont="1" applyFill="1" applyBorder="1" applyAlignment="1">
      <alignment horizontal="center"/>
    </xf>
    <xf numFmtId="174" fontId="26" fillId="2" borderId="124" xfId="38" applyNumberFormat="1" applyFont="1" applyFill="1" applyBorder="1" applyAlignment="1">
      <alignment horizontal="center"/>
    </xf>
    <xf numFmtId="174" fontId="26" fillId="2" borderId="125" xfId="38" applyNumberFormat="1" applyFont="1" applyFill="1" applyBorder="1" applyAlignment="1">
      <alignment horizontal="center"/>
    </xf>
    <xf numFmtId="164" fontId="26" fillId="2" borderId="89" xfId="38" applyNumberFormat="1" applyFont="1" applyFill="1" applyBorder="1" applyAlignment="1"/>
    <xf numFmtId="164" fontId="26" fillId="0" borderId="0" xfId="38" applyNumberFormat="1" applyFont="1" applyFill="1" applyBorder="1" applyAlignment="1"/>
    <xf numFmtId="164" fontId="26" fillId="2" borderId="87" xfId="38" applyNumberFormat="1" applyFont="1" applyFill="1" applyBorder="1" applyAlignment="1"/>
    <xf numFmtId="164" fontId="26" fillId="2" borderId="126" xfId="38" applyNumberFormat="1" applyFont="1" applyFill="1" applyBorder="1" applyAlignment="1"/>
    <xf numFmtId="170" fontId="24" fillId="0" borderId="0" xfId="48" applyNumberFormat="1" applyFont="1"/>
    <xf numFmtId="174" fontId="26" fillId="0" borderId="89" xfId="38" applyNumberFormat="1" applyFont="1" applyFill="1" applyBorder="1" applyAlignment="1">
      <alignment horizontal="center"/>
    </xf>
    <xf numFmtId="164" fontId="26" fillId="0" borderId="0" xfId="38" applyNumberFormat="1" applyFont="1" applyFill="1" applyBorder="1" applyAlignment="1">
      <alignment horizontal="right"/>
    </xf>
    <xf numFmtId="164" fontId="26" fillId="2" borderId="87" xfId="38" applyNumberFormat="1" applyFont="1" applyFill="1" applyBorder="1" applyAlignment="1">
      <alignment horizontal="right"/>
    </xf>
    <xf numFmtId="164" fontId="26" fillId="2" borderId="126" xfId="38" applyNumberFormat="1" applyFont="1" applyFill="1" applyBorder="1" applyAlignment="1">
      <alignment horizontal="right"/>
    </xf>
    <xf numFmtId="174" fontId="26" fillId="2" borderId="127" xfId="38" applyNumberFormat="1" applyFont="1" applyFill="1" applyBorder="1" applyAlignment="1">
      <alignment horizontal="center"/>
    </xf>
    <xf numFmtId="164" fontId="26" fillId="2" borderId="128" xfId="38" applyNumberFormat="1" applyFont="1" applyFill="1" applyBorder="1" applyAlignment="1"/>
    <xf numFmtId="164" fontId="26" fillId="0" borderId="129" xfId="38" applyNumberFormat="1" applyFont="1" applyFill="1" applyBorder="1" applyAlignment="1"/>
    <xf numFmtId="164" fontId="26" fillId="2" borderId="130" xfId="38" applyNumberFormat="1" applyFont="1" applyFill="1" applyBorder="1" applyAlignment="1"/>
    <xf numFmtId="164" fontId="26" fillId="2" borderId="131" xfId="38" applyNumberFormat="1" applyFont="1" applyFill="1" applyBorder="1" applyAlignment="1"/>
    <xf numFmtId="0" fontId="47" fillId="2" borderId="132" xfId="38" applyFont="1" applyFill="1" applyBorder="1" applyAlignment="1"/>
    <xf numFmtId="174" fontId="26" fillId="2" borderId="133" xfId="38" applyNumberFormat="1" applyFont="1" applyFill="1" applyBorder="1" applyAlignment="1">
      <alignment horizontal="center"/>
    </xf>
    <xf numFmtId="164" fontId="27" fillId="0" borderId="134" xfId="38" applyNumberFormat="1" applyFont="1" applyFill="1" applyBorder="1" applyAlignment="1">
      <alignment horizontal="right"/>
    </xf>
    <xf numFmtId="174" fontId="26" fillId="0" borderId="132" xfId="38" applyNumberFormat="1" applyFont="1" applyFill="1" applyBorder="1" applyAlignment="1">
      <alignment horizontal="center"/>
    </xf>
    <xf numFmtId="164" fontId="47" fillId="0" borderId="132" xfId="38" applyNumberFormat="1" applyFont="1" applyFill="1" applyBorder="1" applyAlignment="1"/>
    <xf numFmtId="164" fontId="47" fillId="0" borderId="135" xfId="38" applyNumberFormat="1" applyFont="1" applyFill="1" applyBorder="1" applyAlignment="1"/>
    <xf numFmtId="0" fontId="24" fillId="0" borderId="0" xfId="38" applyFont="1" applyBorder="1" applyAlignment="1">
      <alignment vertical="center"/>
    </xf>
    <xf numFmtId="0" fontId="24" fillId="0" borderId="0" xfId="38" applyFont="1" applyAlignment="1">
      <alignment vertical="center"/>
    </xf>
    <xf numFmtId="174" fontId="26" fillId="2" borderId="136" xfId="38" applyNumberFormat="1" applyFont="1" applyFill="1" applyBorder="1" applyAlignment="1">
      <alignment horizontal="right"/>
    </xf>
    <xf numFmtId="174" fontId="26" fillId="2" borderId="72" xfId="38" applyNumberFormat="1" applyFont="1" applyFill="1" applyBorder="1" applyAlignment="1">
      <alignment horizontal="right"/>
    </xf>
    <xf numFmtId="0" fontId="27" fillId="2" borderId="0" xfId="38" applyFont="1" applyFill="1" applyBorder="1" applyAlignment="1">
      <alignment wrapText="1"/>
    </xf>
    <xf numFmtId="164" fontId="26" fillId="2" borderId="80" xfId="38" applyNumberFormat="1" applyFont="1" applyFill="1" applyBorder="1" applyAlignment="1">
      <alignment horizontal="center"/>
    </xf>
    <xf numFmtId="2" fontId="27" fillId="0" borderId="137" xfId="38" applyNumberFormat="1" applyFont="1" applyFill="1" applyBorder="1" applyAlignment="1">
      <alignment horizontal="right"/>
    </xf>
    <xf numFmtId="164" fontId="26" fillId="0" borderId="79" xfId="38" applyNumberFormat="1" applyFont="1" applyFill="1" applyBorder="1" applyAlignment="1">
      <alignment horizontal="center"/>
    </xf>
    <xf numFmtId="169" fontId="28" fillId="0" borderId="79" xfId="38" applyNumberFormat="1" applyFont="1" applyFill="1" applyBorder="1"/>
    <xf numFmtId="2" fontId="27" fillId="2" borderId="123" xfId="38" applyNumberFormat="1" applyFont="1" applyFill="1" applyBorder="1" applyAlignment="1"/>
    <xf numFmtId="2" fontId="27" fillId="2" borderId="124" xfId="38" applyNumberFormat="1" applyFont="1" applyFill="1" applyBorder="1" applyAlignment="1"/>
    <xf numFmtId="164" fontId="26" fillId="0" borderId="81" xfId="38" applyNumberFormat="1" applyFont="1" applyFill="1" applyBorder="1" applyAlignment="1">
      <alignment horizontal="center"/>
    </xf>
    <xf numFmtId="164" fontId="26" fillId="0" borderId="0" xfId="38" applyNumberFormat="1" applyFont="1" applyFill="1" applyBorder="1" applyAlignment="1">
      <alignment horizontal="center"/>
    </xf>
    <xf numFmtId="2" fontId="26" fillId="0" borderId="81" xfId="38" applyNumberFormat="1" applyFont="1" applyFill="1" applyBorder="1" applyAlignment="1">
      <alignment horizontal="right"/>
    </xf>
    <xf numFmtId="2" fontId="24" fillId="0" borderId="0" xfId="38" applyNumberFormat="1" applyFont="1" applyFill="1" applyBorder="1"/>
    <xf numFmtId="2" fontId="26" fillId="2" borderId="87" xfId="38" applyNumberFormat="1" applyFont="1" applyFill="1" applyBorder="1" applyAlignment="1"/>
    <xf numFmtId="2" fontId="26" fillId="2" borderId="126" xfId="38" applyNumberFormat="1" applyFont="1" applyFill="1" applyBorder="1" applyAlignment="1"/>
    <xf numFmtId="2" fontId="24" fillId="0" borderId="0" xfId="38" applyNumberFormat="1" applyFont="1" applyFill="1" applyBorder="1" applyAlignment="1"/>
    <xf numFmtId="2" fontId="26" fillId="0" borderId="0" xfId="38" applyNumberFormat="1" applyFont="1" applyFill="1" applyBorder="1" applyAlignment="1"/>
    <xf numFmtId="0" fontId="26" fillId="2" borderId="138" xfId="38" applyFont="1" applyFill="1" applyBorder="1"/>
    <xf numFmtId="164" fontId="26" fillId="2" borderId="139" xfId="38" applyNumberFormat="1" applyFont="1" applyFill="1" applyBorder="1" applyAlignment="1">
      <alignment horizontal="center"/>
    </xf>
    <xf numFmtId="164" fontId="26" fillId="2" borderId="140" xfId="38" applyNumberFormat="1" applyFont="1" applyFill="1" applyBorder="1" applyAlignment="1">
      <alignment horizontal="center"/>
    </xf>
    <xf numFmtId="164" fontId="26" fillId="2" borderId="71" xfId="38" applyNumberFormat="1" applyFont="1" applyFill="1" applyBorder="1" applyAlignment="1">
      <alignment horizontal="center"/>
    </xf>
    <xf numFmtId="164" fontId="26" fillId="2" borderId="141" xfId="38" applyNumberFormat="1" applyFont="1" applyFill="1" applyBorder="1" applyAlignment="1">
      <alignment horizontal="right"/>
    </xf>
    <xf numFmtId="164" fontId="26" fillId="2" borderId="142" xfId="38" applyNumberFormat="1" applyFont="1" applyFill="1" applyBorder="1" applyAlignment="1">
      <alignment horizontal="right"/>
    </xf>
    <xf numFmtId="164" fontId="26" fillId="2" borderId="0" xfId="38" applyNumberFormat="1" applyFont="1" applyFill="1" applyBorder="1" applyAlignment="1">
      <alignment horizontal="center"/>
    </xf>
    <xf numFmtId="164" fontId="26" fillId="2" borderId="71" xfId="38" applyNumberFormat="1" applyFont="1" applyFill="1" applyBorder="1" applyAlignment="1">
      <alignment horizontal="right"/>
    </xf>
    <xf numFmtId="0" fontId="36" fillId="2" borderId="143" xfId="38" applyFont="1" applyFill="1" applyBorder="1"/>
    <xf numFmtId="174" fontId="26" fillId="2" borderId="143" xfId="38" applyNumberFormat="1" applyFont="1" applyFill="1" applyBorder="1" applyAlignment="1">
      <alignment horizontal="center"/>
    </xf>
    <xf numFmtId="174" fontId="26" fillId="2" borderId="143" xfId="38" applyNumberFormat="1" applyFont="1" applyFill="1" applyBorder="1" applyAlignment="1"/>
    <xf numFmtId="0" fontId="26" fillId="2" borderId="144" xfId="38" applyFont="1" applyFill="1" applyBorder="1" applyAlignment="1">
      <alignment horizontal="left" wrapText="1"/>
    </xf>
    <xf numFmtId="174" fontId="26" fillId="2" borderId="145" xfId="38" applyNumberFormat="1" applyFont="1" applyFill="1" applyBorder="1" applyAlignment="1">
      <alignment horizontal="center"/>
    </xf>
    <xf numFmtId="174" fontId="26" fillId="0" borderId="146" xfId="38" applyNumberFormat="1" applyFont="1" applyFill="1" applyBorder="1" applyAlignment="1">
      <alignment horizontal="right"/>
    </xf>
    <xf numFmtId="174" fontId="26" fillId="0" borderId="147" xfId="38" applyNumberFormat="1" applyFont="1" applyFill="1" applyBorder="1" applyAlignment="1">
      <alignment horizontal="center"/>
    </xf>
    <xf numFmtId="179" fontId="26" fillId="0" borderId="146" xfId="38" applyNumberFormat="1" applyFont="1" applyFill="1" applyBorder="1" applyAlignment="1">
      <alignment horizontal="right"/>
    </xf>
    <xf numFmtId="179" fontId="26" fillId="0" borderId="136" xfId="38" applyNumberFormat="1" applyFont="1" applyFill="1" applyBorder="1" applyAlignment="1">
      <alignment horizontal="right"/>
    </xf>
    <xf numFmtId="174" fontId="26" fillId="0" borderId="148" xfId="38" applyNumberFormat="1" applyFont="1" applyFill="1" applyBorder="1" applyAlignment="1">
      <alignment horizontal="right"/>
    </xf>
    <xf numFmtId="174" fontId="26" fillId="2" borderId="146" xfId="38" applyNumberFormat="1" applyFont="1" applyFill="1" applyBorder="1" applyAlignment="1">
      <alignment horizontal="right"/>
    </xf>
    <xf numFmtId="174" fontId="26" fillId="0" borderId="89" xfId="38" applyNumberFormat="1" applyFont="1" applyFill="1" applyBorder="1" applyAlignment="1">
      <alignment horizontal="right"/>
    </xf>
    <xf numFmtId="174" fontId="26" fillId="0" borderId="149" xfId="38" applyNumberFormat="1" applyFont="1" applyFill="1" applyBorder="1" applyAlignment="1">
      <alignment horizontal="center"/>
    </xf>
    <xf numFmtId="174" fontId="26" fillId="0" borderId="0" xfId="38" applyNumberFormat="1" applyFont="1" applyFill="1" applyBorder="1" applyAlignment="1">
      <alignment horizontal="right"/>
    </xf>
    <xf numFmtId="174" fontId="26" fillId="0" borderId="87" xfId="38" applyNumberFormat="1" applyFont="1" applyFill="1" applyBorder="1" applyAlignment="1">
      <alignment horizontal="right"/>
    </xf>
    <xf numFmtId="0" fontId="26" fillId="2" borderId="71" xfId="38" applyFont="1" applyFill="1" applyBorder="1" applyAlignment="1"/>
    <xf numFmtId="174" fontId="26" fillId="2" borderId="150" xfId="38" applyNumberFormat="1" applyFont="1" applyFill="1" applyBorder="1" applyAlignment="1">
      <alignment horizontal="center"/>
    </xf>
    <xf numFmtId="3" fontId="26" fillId="0" borderId="151" xfId="38" applyNumberFormat="1" applyFont="1" applyFill="1" applyBorder="1" applyAlignment="1">
      <alignment horizontal="right"/>
    </xf>
    <xf numFmtId="174" fontId="26" fillId="0" borderId="152" xfId="38" applyNumberFormat="1" applyFont="1" applyFill="1" applyBorder="1" applyAlignment="1">
      <alignment horizontal="center"/>
    </xf>
    <xf numFmtId="174" fontId="26" fillId="2" borderId="138" xfId="38" applyNumberFormat="1" applyFont="1" applyFill="1" applyBorder="1" applyAlignment="1">
      <alignment horizontal="right"/>
    </xf>
    <xf numFmtId="174" fontId="26" fillId="2" borderId="153" xfId="38" applyNumberFormat="1" applyFont="1" applyFill="1" applyBorder="1" applyAlignment="1">
      <alignment horizontal="right"/>
    </xf>
    <xf numFmtId="174" fontId="26" fillId="2" borderId="151" xfId="38" applyNumberFormat="1" applyFont="1" applyFill="1" applyBorder="1" applyAlignment="1">
      <alignment horizontal="right"/>
    </xf>
    <xf numFmtId="164" fontId="24" fillId="0" borderId="0" xfId="38" applyNumberFormat="1" applyFont="1" applyAlignment="1">
      <alignment horizontal="center"/>
    </xf>
    <xf numFmtId="164" fontId="24" fillId="0" borderId="0" xfId="38" applyNumberFormat="1" applyFont="1" applyAlignment="1"/>
    <xf numFmtId="174" fontId="27" fillId="35" borderId="162" xfId="38" quotePrefix="1" applyNumberFormat="1" applyFont="1" applyFill="1" applyBorder="1" applyAlignment="1">
      <alignment horizontal="right" vertical="center"/>
    </xf>
    <xf numFmtId="174" fontId="26" fillId="35" borderId="0" xfId="38" quotePrefix="1" applyNumberFormat="1" applyFont="1" applyFill="1" applyBorder="1" applyAlignment="1">
      <alignment horizontal="right"/>
    </xf>
    <xf numFmtId="174" fontId="26" fillId="35" borderId="0" xfId="38" quotePrefix="1" applyNumberFormat="1" applyFont="1" applyFill="1" applyBorder="1" applyAlignment="1">
      <alignment horizontal="right" vertical="center"/>
    </xf>
    <xf numFmtId="0" fontId="27" fillId="35" borderId="163" xfId="38" applyFont="1" applyFill="1" applyBorder="1" applyAlignment="1">
      <alignment horizontal="left" wrapText="1"/>
    </xf>
    <xf numFmtId="164" fontId="26" fillId="35" borderId="138" xfId="38" applyNumberFormat="1" applyFont="1" applyFill="1" applyBorder="1" applyAlignment="1">
      <alignment horizontal="center"/>
    </xf>
    <xf numFmtId="164" fontId="26" fillId="35" borderId="138" xfId="38" applyNumberFormat="1" applyFont="1" applyFill="1" applyBorder="1" applyAlignment="1"/>
    <xf numFmtId="164" fontId="27" fillId="0" borderId="162" xfId="38" applyNumberFormat="1" applyFont="1" applyFill="1" applyBorder="1" applyAlignment="1">
      <alignment vertical="center"/>
    </xf>
    <xf numFmtId="174" fontId="26" fillId="0" borderId="156" xfId="38" applyNumberFormat="1" applyFont="1" applyFill="1" applyBorder="1" applyAlignment="1">
      <alignment horizontal="right" vertical="center"/>
    </xf>
    <xf numFmtId="164" fontId="3" fillId="35" borderId="0" xfId="38" applyNumberFormat="1" applyFill="1"/>
    <xf numFmtId="2" fontId="3" fillId="35" borderId="0" xfId="38" applyNumberFormat="1" applyFill="1"/>
    <xf numFmtId="164" fontId="26" fillId="35" borderId="87" xfId="38" applyNumberFormat="1" applyFont="1" applyFill="1" applyBorder="1" applyAlignment="1">
      <alignment vertical="center"/>
    </xf>
    <xf numFmtId="164" fontId="26" fillId="35" borderId="0" xfId="38" applyNumberFormat="1" applyFont="1" applyFill="1" applyBorder="1" applyAlignment="1">
      <alignment horizontal="right" vertical="center"/>
    </xf>
    <xf numFmtId="164" fontId="3" fillId="35" borderId="0" xfId="38" applyNumberFormat="1" applyFill="1" applyAlignment="1">
      <alignment vertical="center"/>
    </xf>
    <xf numFmtId="0" fontId="108" fillId="35" borderId="274" xfId="38" applyFont="1" applyFill="1" applyBorder="1" applyAlignment="1"/>
    <xf numFmtId="174" fontId="61" fillId="35" borderId="275" xfId="38" applyNumberFormat="1" applyFont="1" applyFill="1" applyBorder="1" applyAlignment="1">
      <alignment horizontal="center"/>
    </xf>
    <xf numFmtId="164" fontId="47" fillId="35" borderId="276" xfId="38" applyNumberFormat="1" applyFont="1" applyFill="1" applyBorder="1" applyAlignment="1">
      <alignment horizontal="right"/>
    </xf>
    <xf numFmtId="174" fontId="47" fillId="35" borderId="277" xfId="38" applyNumberFormat="1" applyFont="1" applyFill="1" applyBorder="1" applyAlignment="1">
      <alignment horizontal="right"/>
    </xf>
    <xf numFmtId="164" fontId="47" fillId="35" borderId="278" xfId="38" applyNumberFormat="1" applyFont="1" applyFill="1" applyBorder="1" applyAlignment="1">
      <alignment horizontal="right"/>
    </xf>
    <xf numFmtId="164" fontId="47" fillId="35" borderId="277" xfId="38" applyNumberFormat="1" applyFont="1" applyFill="1" applyBorder="1" applyAlignment="1">
      <alignment horizontal="right"/>
    </xf>
    <xf numFmtId="174" fontId="27" fillId="35" borderId="279" xfId="38" applyNumberFormat="1" applyFont="1" applyFill="1" applyBorder="1" applyAlignment="1">
      <alignment vertical="center"/>
    </xf>
    <xf numFmtId="174" fontId="27" fillId="35" borderId="280" xfId="38" applyNumberFormat="1" applyFont="1" applyFill="1" applyBorder="1" applyAlignment="1"/>
    <xf numFmtId="174" fontId="26" fillId="35" borderId="281" xfId="38" applyNumberFormat="1" applyFont="1" applyFill="1" applyBorder="1" applyAlignment="1"/>
    <xf numFmtId="174" fontId="26" fillId="35" borderId="281" xfId="38" applyNumberFormat="1" applyFont="1" applyFill="1" applyBorder="1" applyAlignment="1">
      <alignment vertical="center"/>
    </xf>
    <xf numFmtId="174" fontId="27" fillId="35" borderId="281" xfId="38" applyNumberFormat="1" applyFont="1" applyFill="1" applyBorder="1" applyAlignment="1">
      <alignment vertical="center" wrapText="1"/>
    </xf>
    <xf numFmtId="174" fontId="26" fillId="35" borderId="281" xfId="38" applyNumberFormat="1" applyFont="1" applyFill="1" applyBorder="1" applyAlignment="1">
      <alignment vertical="center" wrapText="1"/>
    </xf>
    <xf numFmtId="174" fontId="27" fillId="35" borderId="282" xfId="38" applyNumberFormat="1" applyFont="1" applyFill="1" applyBorder="1" applyAlignment="1">
      <alignment vertical="center" wrapText="1"/>
    </xf>
    <xf numFmtId="2" fontId="27" fillId="35" borderId="283" xfId="38" applyNumberFormat="1" applyFont="1" applyFill="1" applyBorder="1" applyAlignment="1"/>
    <xf numFmtId="174" fontId="27" fillId="35" borderId="281" xfId="38" applyNumberFormat="1" applyFont="1" applyFill="1" applyBorder="1" applyAlignment="1"/>
    <xf numFmtId="0" fontId="27" fillId="35" borderId="41" xfId="38" applyFont="1" applyFill="1" applyBorder="1" applyAlignment="1">
      <alignment wrapText="1"/>
    </xf>
    <xf numFmtId="174" fontId="27" fillId="35" borderId="284" xfId="38" applyNumberFormat="1" applyFont="1" applyFill="1" applyBorder="1" applyAlignment="1">
      <alignment horizontal="center"/>
    </xf>
    <xf numFmtId="174" fontId="26" fillId="35" borderId="285" xfId="38" applyNumberFormat="1" applyFont="1" applyFill="1" applyBorder="1" applyAlignment="1"/>
    <xf numFmtId="174" fontId="26" fillId="35" borderId="286" xfId="38" applyNumberFormat="1" applyFont="1" applyFill="1" applyBorder="1" applyAlignment="1">
      <alignment horizontal="center"/>
    </xf>
    <xf numFmtId="2" fontId="27" fillId="35" borderId="287" xfId="38" applyNumberFormat="1" applyFont="1" applyFill="1" applyBorder="1" applyAlignment="1"/>
    <xf numFmtId="174" fontId="26" fillId="35" borderId="288" xfId="38" applyNumberFormat="1" applyFont="1" applyFill="1" applyBorder="1" applyAlignment="1">
      <alignment horizontal="right" vertical="center"/>
    </xf>
    <xf numFmtId="174" fontId="26" fillId="35" borderId="289" xfId="38" applyNumberFormat="1" applyFont="1" applyFill="1" applyBorder="1" applyAlignment="1">
      <alignment horizontal="right" vertical="top"/>
    </xf>
    <xf numFmtId="174" fontId="26" fillId="35" borderId="290" xfId="38" applyNumberFormat="1" applyFont="1" applyFill="1" applyBorder="1" applyAlignment="1">
      <alignment horizontal="right"/>
    </xf>
    <xf numFmtId="174" fontId="26" fillId="35" borderId="291" xfId="38" applyNumberFormat="1" applyFont="1" applyFill="1" applyBorder="1" applyAlignment="1">
      <alignment horizontal="right" vertical="center"/>
    </xf>
    <xf numFmtId="174" fontId="26" fillId="35" borderId="289" xfId="38" applyNumberFormat="1" applyFont="1" applyFill="1" applyBorder="1" applyAlignment="1">
      <alignment horizontal="right"/>
    </xf>
    <xf numFmtId="174" fontId="26" fillId="35" borderId="292" xfId="38" applyNumberFormat="1" applyFont="1" applyFill="1" applyBorder="1" applyAlignment="1">
      <alignment horizontal="right" vertical="top"/>
    </xf>
    <xf numFmtId="174" fontId="26" fillId="35" borderId="293" xfId="38" applyNumberFormat="1" applyFont="1" applyFill="1" applyBorder="1" applyAlignment="1">
      <alignment horizontal="right"/>
    </xf>
    <xf numFmtId="174" fontId="26" fillId="35" borderId="294" xfId="38" applyNumberFormat="1" applyFont="1" applyFill="1" applyBorder="1" applyAlignment="1">
      <alignment horizontal="right"/>
    </xf>
    <xf numFmtId="0" fontId="26" fillId="35" borderId="295" xfId="38" applyFont="1" applyFill="1" applyBorder="1" applyAlignment="1">
      <alignment horizontal="right"/>
    </xf>
    <xf numFmtId="0" fontId="26" fillId="35" borderId="289" xfId="38" applyFont="1" applyFill="1" applyBorder="1" applyAlignment="1">
      <alignment horizontal="right"/>
    </xf>
    <xf numFmtId="174" fontId="26" fillId="35" borderId="172" xfId="38" applyNumberFormat="1" applyFont="1" applyFill="1" applyBorder="1" applyAlignment="1">
      <alignment horizontal="right"/>
    </xf>
    <xf numFmtId="174" fontId="26" fillId="35" borderId="296" xfId="38" applyNumberFormat="1" applyFont="1" applyFill="1" applyBorder="1" applyAlignment="1">
      <alignment horizontal="center"/>
    </xf>
    <xf numFmtId="174" fontId="26" fillId="35" borderId="297" xfId="38" applyNumberFormat="1" applyFont="1" applyFill="1" applyBorder="1" applyAlignment="1">
      <alignment horizontal="right"/>
    </xf>
    <xf numFmtId="174" fontId="26" fillId="35" borderId="298" xfId="38" applyNumberFormat="1" applyFont="1" applyFill="1" applyBorder="1" applyAlignment="1">
      <alignment horizontal="center"/>
    </xf>
    <xf numFmtId="174" fontId="26" fillId="35" borderId="299" xfId="38" applyNumberFormat="1" applyFont="1" applyFill="1" applyBorder="1" applyAlignment="1">
      <alignment horizontal="right"/>
    </xf>
    <xf numFmtId="174" fontId="27" fillId="35" borderId="281" xfId="38" applyNumberFormat="1" applyFont="1" applyFill="1" applyBorder="1" applyAlignment="1">
      <alignment horizontal="right"/>
    </xf>
    <xf numFmtId="174" fontId="26" fillId="35" borderId="281" xfId="38" applyNumberFormat="1" applyFont="1" applyFill="1" applyBorder="1" applyAlignment="1">
      <alignment horizontal="right"/>
    </xf>
    <xf numFmtId="174" fontId="26" fillId="35" borderId="300" xfId="38" applyNumberFormat="1" applyFont="1" applyFill="1" applyBorder="1" applyAlignment="1">
      <alignment horizontal="right"/>
    </xf>
    <xf numFmtId="174" fontId="27" fillId="35" borderId="301" xfId="38" applyNumberFormat="1" applyFont="1" applyFill="1" applyBorder="1" applyAlignment="1">
      <alignment horizontal="right"/>
    </xf>
    <xf numFmtId="0" fontId="26" fillId="35" borderId="187" xfId="38" applyFont="1" applyFill="1" applyBorder="1" applyAlignment="1">
      <alignment wrapText="1"/>
    </xf>
    <xf numFmtId="37" fontId="137" fillId="35" borderId="0" xfId="46" applyFont="1" applyFill="1"/>
    <xf numFmtId="37" fontId="138" fillId="35" borderId="0" xfId="46" applyFont="1" applyFill="1"/>
    <xf numFmtId="37" fontId="139" fillId="45" borderId="0" xfId="0" applyFont="1" applyFill="1" applyAlignment="1">
      <alignment vertical="center"/>
    </xf>
    <xf numFmtId="37" fontId="140" fillId="45" borderId="0" xfId="0" applyFont="1" applyFill="1"/>
    <xf numFmtId="0" fontId="24" fillId="0" borderId="236" xfId="38" applyFont="1" applyBorder="1" applyAlignment="1">
      <alignment vertical="center" wrapText="1"/>
    </xf>
    <xf numFmtId="0" fontId="24" fillId="0" borderId="0" xfId="38" applyFont="1" applyAlignment="1">
      <alignment vertical="center" wrapText="1"/>
    </xf>
    <xf numFmtId="0" fontId="50" fillId="37" borderId="69" xfId="38" applyFont="1" applyFill="1" applyBorder="1" applyAlignment="1">
      <alignment horizontal="center"/>
    </xf>
    <xf numFmtId="0" fontId="50" fillId="37" borderId="70" xfId="38" applyFont="1" applyFill="1" applyBorder="1" applyAlignment="1">
      <alignment horizontal="center"/>
    </xf>
    <xf numFmtId="0" fontId="47" fillId="2" borderId="111" xfId="38" applyFont="1" applyFill="1" applyBorder="1" applyAlignment="1">
      <alignment wrapText="1"/>
    </xf>
    <xf numFmtId="0" fontId="47" fillId="2" borderId="115" xfId="38" applyFont="1" applyFill="1" applyBorder="1" applyAlignment="1">
      <alignment wrapText="1"/>
    </xf>
    <xf numFmtId="174" fontId="26" fillId="2" borderId="112" xfId="38" applyNumberFormat="1" applyFont="1" applyFill="1" applyBorder="1" applyAlignment="1">
      <alignment horizontal="center" wrapText="1"/>
    </xf>
    <xf numFmtId="174" fontId="26" fillId="2" borderId="101" xfId="38" applyNumberFormat="1" applyFont="1" applyFill="1" applyBorder="1" applyAlignment="1">
      <alignment horizontal="center" wrapText="1"/>
    </xf>
    <xf numFmtId="0" fontId="24" fillId="0" borderId="0" xfId="38" applyFont="1" applyAlignment="1">
      <alignment horizontal="left" vertical="center" wrapText="1"/>
    </xf>
    <xf numFmtId="0" fontId="26" fillId="35" borderId="136" xfId="38" applyFont="1" applyFill="1" applyBorder="1" applyAlignment="1">
      <alignment horizontal="left" vertical="center" wrapText="1"/>
    </xf>
    <xf numFmtId="0" fontId="24" fillId="0" borderId="136" xfId="38" applyFont="1" applyBorder="1" applyAlignment="1">
      <alignment horizontal="left" vertical="center" wrapText="1"/>
    </xf>
    <xf numFmtId="0" fontId="27" fillId="2" borderId="72" xfId="38" applyFont="1" applyFill="1" applyBorder="1" applyAlignment="1">
      <alignment vertical="center" wrapText="1"/>
    </xf>
    <xf numFmtId="0" fontId="24" fillId="0" borderId="72" xfId="38" applyFont="1" applyBorder="1" applyAlignment="1">
      <alignment wrapText="1"/>
    </xf>
    <xf numFmtId="0" fontId="26" fillId="35" borderId="0" xfId="38" applyFont="1" applyFill="1" applyBorder="1" applyAlignment="1">
      <alignment wrapText="1"/>
    </xf>
    <xf numFmtId="0" fontId="24" fillId="35" borderId="0" xfId="38" applyFont="1" applyFill="1" applyAlignment="1">
      <alignment wrapText="1"/>
    </xf>
    <xf numFmtId="0" fontId="26" fillId="35" borderId="0" xfId="38" applyFont="1" applyFill="1" applyBorder="1" applyAlignment="1">
      <alignment horizontal="left" vertical="top" wrapText="1"/>
    </xf>
    <xf numFmtId="37" fontId="33" fillId="37" borderId="3" xfId="0" applyFont="1" applyFill="1" applyBorder="1" applyAlignment="1">
      <alignment horizontal="center" vertical="center" wrapText="1"/>
    </xf>
    <xf numFmtId="37" fontId="33" fillId="37" borderId="6" xfId="0" applyFont="1" applyFill="1" applyBorder="1" applyAlignment="1">
      <alignment horizontal="center" vertical="center"/>
    </xf>
    <xf numFmtId="37" fontId="25" fillId="36" borderId="0" xfId="0" applyFont="1" applyFill="1" applyAlignment="1" applyProtection="1">
      <alignment horizontal="center" vertical="center" wrapText="1"/>
    </xf>
    <xf numFmtId="37" fontId="27" fillId="2" borderId="0" xfId="0" applyFont="1" applyFill="1" applyAlignment="1">
      <alignment horizontal="left"/>
    </xf>
    <xf numFmtId="37" fontId="32" fillId="35" borderId="0" xfId="0" applyFont="1" applyFill="1" applyAlignment="1">
      <alignment horizontal="left" vertical="center" wrapText="1"/>
    </xf>
    <xf numFmtId="49" fontId="25" fillId="37" borderId="2" xfId="0" applyNumberFormat="1" applyFont="1" applyFill="1" applyBorder="1" applyAlignment="1">
      <alignment horizontal="center" vertical="center" wrapText="1"/>
    </xf>
    <xf numFmtId="49" fontId="25" fillId="37" borderId="16" xfId="0" applyNumberFormat="1" applyFont="1" applyFill="1" applyBorder="1" applyAlignment="1">
      <alignment horizontal="center" vertical="center" wrapText="1"/>
    </xf>
    <xf numFmtId="49" fontId="25" fillId="37" borderId="21" xfId="0" applyNumberFormat="1" applyFont="1" applyFill="1" applyBorder="1" applyAlignment="1">
      <alignment horizontal="center" vertical="center" wrapText="1"/>
    </xf>
    <xf numFmtId="37" fontId="28" fillId="2" borderId="0" xfId="0" applyFont="1" applyFill="1" applyAlignment="1">
      <alignment horizontal="left"/>
    </xf>
    <xf numFmtId="37" fontId="28" fillId="2" borderId="0" xfId="0" applyFont="1" applyFill="1" applyAlignment="1">
      <alignment horizontal="left" vertical="center" wrapText="1"/>
    </xf>
    <xf numFmtId="37" fontId="28" fillId="35" borderId="0" xfId="0" applyFont="1" applyFill="1" applyAlignment="1">
      <alignment horizontal="left" wrapText="1"/>
    </xf>
    <xf numFmtId="37" fontId="28" fillId="35" borderId="0" xfId="0" applyFont="1" applyFill="1" applyAlignment="1">
      <alignment horizontal="left" vertical="center" wrapText="1"/>
    </xf>
    <xf numFmtId="37" fontId="25" fillId="37" borderId="19" xfId="0" applyFont="1" applyFill="1" applyBorder="1" applyAlignment="1">
      <alignment vertical="center" wrapText="1"/>
    </xf>
    <xf numFmtId="37" fontId="0" fillId="0" borderId="19" xfId="0" applyBorder="1" applyAlignment="1">
      <alignment vertical="center" wrapText="1"/>
    </xf>
    <xf numFmtId="37" fontId="25" fillId="37" borderId="20" xfId="0" applyFont="1" applyFill="1" applyBorder="1" applyAlignment="1">
      <alignment horizontal="center" vertical="center" wrapText="1"/>
    </xf>
    <xf numFmtId="37" fontId="25" fillId="37" borderId="0" xfId="0" applyFont="1" applyFill="1" applyBorder="1" applyAlignment="1">
      <alignment horizontal="center" vertical="center" wrapText="1"/>
    </xf>
    <xf numFmtId="37" fontId="25" fillId="37" borderId="18" xfId="0" applyFont="1" applyFill="1" applyBorder="1" applyAlignment="1">
      <alignment horizontal="center" vertical="center" wrapText="1"/>
    </xf>
    <xf numFmtId="168" fontId="25" fillId="37" borderId="1" xfId="0" applyNumberFormat="1" applyFont="1" applyFill="1" applyBorder="1" applyAlignment="1">
      <alignment horizontal="center" vertical="center" wrapText="1"/>
    </xf>
    <xf numFmtId="168" fontId="24" fillId="37" borderId="1" xfId="0" applyNumberFormat="1" applyFont="1" applyFill="1" applyBorder="1" applyAlignment="1">
      <alignment horizontal="center" vertical="center" wrapText="1"/>
    </xf>
    <xf numFmtId="0" fontId="26" fillId="2" borderId="0" xfId="38" applyFont="1" applyFill="1" applyBorder="1" applyAlignment="1">
      <alignment vertical="center" wrapText="1"/>
    </xf>
    <xf numFmtId="2" fontId="25" fillId="36" borderId="0" xfId="38" applyNumberFormat="1" applyFont="1" applyFill="1" applyAlignment="1">
      <alignment horizontal="center" vertical="center" wrapText="1"/>
    </xf>
    <xf numFmtId="0" fontId="25" fillId="37" borderId="3" xfId="38" applyFont="1" applyFill="1" applyBorder="1" applyAlignment="1">
      <alignment horizontal="center" vertical="center" wrapText="1"/>
    </xf>
    <xf numFmtId="0" fontId="25" fillId="37" borderId="1" xfId="38" applyFont="1" applyFill="1" applyBorder="1" applyAlignment="1">
      <alignment horizontal="center" vertical="center" wrapText="1"/>
    </xf>
    <xf numFmtId="0" fontId="25" fillId="37" borderId="6" xfId="38" applyFont="1" applyFill="1" applyBorder="1" applyAlignment="1">
      <alignment horizontal="center" vertical="center" wrapText="1"/>
    </xf>
    <xf numFmtId="0" fontId="25" fillId="37" borderId="24" xfId="38" applyFont="1" applyFill="1" applyBorder="1" applyAlignment="1">
      <alignment horizontal="center" vertical="center" wrapText="1"/>
    </xf>
    <xf numFmtId="0" fontId="25" fillId="37" borderId="2" xfId="38" applyFont="1" applyFill="1" applyBorder="1" applyAlignment="1">
      <alignment horizontal="center" vertical="center"/>
    </xf>
    <xf numFmtId="0" fontId="25" fillId="37" borderId="16" xfId="38" applyFont="1" applyFill="1" applyBorder="1" applyAlignment="1">
      <alignment horizontal="center" vertical="center"/>
    </xf>
    <xf numFmtId="0" fontId="25" fillId="37" borderId="2" xfId="38" applyFont="1" applyFill="1" applyBorder="1" applyAlignment="1">
      <alignment horizontal="center" vertical="center" wrapText="1"/>
    </xf>
    <xf numFmtId="0" fontId="24" fillId="37" borderId="16" xfId="38" applyFont="1" applyFill="1" applyBorder="1" applyAlignment="1">
      <alignment horizontal="center" vertical="center" wrapText="1"/>
    </xf>
    <xf numFmtId="0" fontId="25" fillId="37" borderId="22" xfId="38" applyFont="1" applyFill="1" applyBorder="1" applyAlignment="1">
      <alignment horizontal="center" vertical="center" wrapText="1"/>
    </xf>
    <xf numFmtId="0" fontId="24" fillId="37" borderId="23" xfId="38" applyFont="1" applyFill="1" applyBorder="1" applyAlignment="1">
      <alignment horizontal="center" vertical="center" wrapText="1"/>
    </xf>
    <xf numFmtId="0" fontId="24" fillId="37" borderId="25" xfId="38" applyFont="1" applyFill="1" applyBorder="1" applyAlignment="1">
      <alignment horizontal="center" vertical="center" wrapText="1"/>
    </xf>
    <xf numFmtId="0" fontId="25" fillId="37" borderId="26" xfId="38" applyFont="1" applyFill="1" applyBorder="1" applyAlignment="1">
      <alignment horizontal="center" vertical="center"/>
    </xf>
    <xf numFmtId="0" fontId="25" fillId="37" borderId="27" xfId="38" applyFont="1" applyFill="1" applyBorder="1" applyAlignment="1">
      <alignment horizontal="center" vertical="center"/>
    </xf>
    <xf numFmtId="0" fontId="25" fillId="37" borderId="28" xfId="38" applyFont="1" applyFill="1" applyBorder="1" applyAlignment="1">
      <alignment horizontal="center" vertical="center"/>
    </xf>
    <xf numFmtId="0" fontId="24" fillId="0" borderId="0" xfId="38" applyFont="1" applyBorder="1" applyAlignment="1">
      <alignment vertical="center" wrapText="1"/>
    </xf>
    <xf numFmtId="0" fontId="36" fillId="2" borderId="0" xfId="38" applyFont="1" applyFill="1" applyAlignment="1">
      <alignment horizontal="left"/>
    </xf>
    <xf numFmtId="0" fontId="24" fillId="36" borderId="0" xfId="38" applyFont="1" applyFill="1" applyAlignment="1">
      <alignment vertical="center" wrapText="1"/>
    </xf>
    <xf numFmtId="0" fontId="25" fillId="36" borderId="0" xfId="38" applyFont="1" applyFill="1" applyAlignment="1">
      <alignment horizontal="center" vertical="center" wrapText="1"/>
    </xf>
    <xf numFmtId="0" fontId="27" fillId="35" borderId="0" xfId="38" applyFont="1" applyFill="1" applyAlignment="1">
      <alignment horizontal="left" wrapText="1"/>
    </xf>
    <xf numFmtId="0" fontId="27" fillId="35" borderId="0" xfId="38" applyFont="1" applyFill="1" applyAlignment="1">
      <alignment horizontal="left" vertical="center" wrapText="1"/>
    </xf>
    <xf numFmtId="0" fontId="27" fillId="35" borderId="0" xfId="38" applyFont="1" applyFill="1" applyAlignment="1">
      <alignment horizontal="left"/>
    </xf>
    <xf numFmtId="0" fontId="25" fillId="36" borderId="0" xfId="38" applyFont="1" applyFill="1" applyAlignment="1">
      <alignment horizontal="center" wrapText="1"/>
    </xf>
    <xf numFmtId="174" fontId="27" fillId="2" borderId="0" xfId="38" applyNumberFormat="1" applyFont="1" applyFill="1" applyAlignment="1">
      <alignment horizontal="left"/>
    </xf>
    <xf numFmtId="0" fontId="27" fillId="2" borderId="0" xfId="38" applyFont="1" applyFill="1" applyAlignment="1">
      <alignment horizontal="left"/>
    </xf>
    <xf numFmtId="0" fontId="24" fillId="36" borderId="0" xfId="38" applyFont="1" applyFill="1" applyAlignment="1">
      <alignment horizontal="center" vertical="center" wrapText="1"/>
    </xf>
    <xf numFmtId="0" fontId="25" fillId="36" borderId="0" xfId="38" applyFont="1" applyFill="1" applyAlignment="1">
      <alignment horizontal="center" vertical="center"/>
    </xf>
    <xf numFmtId="0" fontId="24" fillId="36" borderId="0" xfId="38" applyFont="1" applyFill="1" applyAlignment="1">
      <alignment horizontal="center" vertical="center"/>
    </xf>
    <xf numFmtId="2" fontId="25" fillId="36" borderId="0" xfId="38" applyNumberFormat="1" applyFont="1" applyFill="1" applyAlignment="1">
      <alignment horizontal="center" wrapText="1"/>
    </xf>
    <xf numFmtId="0" fontId="24" fillId="36" borderId="0" xfId="38" applyFont="1" applyFill="1" applyAlignment="1">
      <alignment wrapText="1"/>
    </xf>
    <xf numFmtId="0" fontId="25" fillId="37" borderId="21" xfId="38" applyFont="1" applyFill="1" applyBorder="1" applyAlignment="1">
      <alignment horizontal="center" vertical="center"/>
    </xf>
    <xf numFmtId="37" fontId="25" fillId="36" borderId="0" xfId="47" applyFont="1" applyFill="1" applyAlignment="1" applyProtection="1">
      <alignment horizontal="center" vertical="center"/>
    </xf>
    <xf numFmtId="37" fontId="25" fillId="37" borderId="3" xfId="47" quotePrefix="1" applyFont="1" applyFill="1" applyBorder="1" applyAlignment="1" applyProtection="1">
      <alignment horizontal="center" vertical="center"/>
    </xf>
    <xf numFmtId="37" fontId="25" fillId="37" borderId="1" xfId="47" applyFont="1" applyFill="1" applyBorder="1" applyAlignment="1">
      <alignment horizontal="center" vertical="center"/>
    </xf>
    <xf numFmtId="37" fontId="25" fillId="37" borderId="6" xfId="47" applyFont="1" applyFill="1" applyBorder="1" applyAlignment="1">
      <alignment horizontal="center" vertical="center"/>
    </xf>
    <xf numFmtId="0" fontId="25" fillId="37" borderId="2" xfId="47" applyNumberFormat="1" applyFont="1" applyFill="1" applyBorder="1" applyAlignment="1">
      <alignment horizontal="center" vertical="center"/>
    </xf>
    <xf numFmtId="0" fontId="25" fillId="37" borderId="16" xfId="47" applyNumberFormat="1" applyFont="1" applyFill="1" applyBorder="1" applyAlignment="1">
      <alignment horizontal="center" vertical="center"/>
    </xf>
    <xf numFmtId="0" fontId="25" fillId="37" borderId="21" xfId="47" applyNumberFormat="1" applyFont="1" applyFill="1" applyBorder="1" applyAlignment="1">
      <alignment horizontal="center" vertical="center"/>
    </xf>
    <xf numFmtId="49" fontId="25" fillId="37" borderId="3" xfId="38" applyNumberFormat="1" applyFont="1" applyFill="1" applyBorder="1" applyAlignment="1">
      <alignment horizontal="center" vertical="center"/>
    </xf>
    <xf numFmtId="0" fontId="25" fillId="37" borderId="6" xfId="38" applyFont="1" applyFill="1" applyBorder="1" applyAlignment="1">
      <alignment horizontal="center" vertical="center"/>
    </xf>
    <xf numFmtId="0" fontId="36" fillId="35" borderId="0" xfId="38" applyFont="1" applyFill="1" applyAlignment="1">
      <alignment horizontal="left"/>
    </xf>
    <xf numFmtId="0" fontId="25" fillId="36" borderId="23" xfId="38" applyFont="1" applyFill="1" applyBorder="1" applyAlignment="1">
      <alignment horizontal="center" vertical="center"/>
    </xf>
    <xf numFmtId="0" fontId="25" fillId="36" borderId="0" xfId="38" applyFont="1" applyFill="1" applyBorder="1" applyAlignment="1">
      <alignment horizontal="center" vertical="center"/>
    </xf>
    <xf numFmtId="37" fontId="36" fillId="2" borderId="0" xfId="47" applyFont="1" applyFill="1" applyAlignment="1" applyProtection="1">
      <alignment horizontal="left"/>
    </xf>
    <xf numFmtId="37" fontId="27" fillId="2" borderId="0" xfId="49" applyNumberFormat="1" applyFont="1" applyFill="1" applyAlignment="1">
      <alignment horizontal="left"/>
    </xf>
    <xf numFmtId="0" fontId="30" fillId="2" borderId="0" xfId="49" applyFont="1" applyFill="1" applyAlignment="1">
      <alignment horizontal="left"/>
    </xf>
    <xf numFmtId="0" fontId="50" fillId="36" borderId="0" xfId="49" applyFont="1" applyFill="1" applyAlignment="1">
      <alignment horizontal="center" vertical="center"/>
    </xf>
    <xf numFmtId="0" fontId="50" fillId="40" borderId="32" xfId="49" applyFont="1" applyFill="1" applyBorder="1" applyAlignment="1">
      <alignment horizontal="center" vertical="center"/>
    </xf>
    <xf numFmtId="0" fontId="50" fillId="40" borderId="33" xfId="49" applyFont="1" applyFill="1" applyBorder="1" applyAlignment="1">
      <alignment horizontal="center" vertical="center"/>
    </xf>
    <xf numFmtId="0" fontId="26" fillId="2" borderId="0" xfId="49" applyFont="1" applyFill="1" applyBorder="1" applyAlignment="1">
      <alignment horizontal="left"/>
    </xf>
    <xf numFmtId="0" fontId="26" fillId="2" borderId="0" xfId="49" applyFont="1" applyFill="1" applyBorder="1" applyAlignment="1">
      <alignment horizontal="left" wrapText="1"/>
    </xf>
    <xf numFmtId="0" fontId="26" fillId="0" borderId="0" xfId="49" applyFont="1" applyAlignment="1">
      <alignment horizontal="left"/>
    </xf>
    <xf numFmtId="0" fontId="50" fillId="40" borderId="35" xfId="49" applyFont="1" applyFill="1" applyBorder="1" applyAlignment="1">
      <alignment horizontal="center" vertical="center" wrapText="1"/>
    </xf>
    <xf numFmtId="0" fontId="50" fillId="40" borderId="36" xfId="49" applyFont="1" applyFill="1" applyBorder="1" applyAlignment="1">
      <alignment horizontal="center" vertical="center" wrapText="1"/>
    </xf>
    <xf numFmtId="0" fontId="27" fillId="35" borderId="0" xfId="49" applyFont="1" applyFill="1" applyAlignment="1">
      <alignment horizontal="center"/>
    </xf>
    <xf numFmtId="0" fontId="50" fillId="36" borderId="0" xfId="49" applyFont="1" applyFill="1" applyAlignment="1">
      <alignment horizontal="center" vertical="center" wrapText="1"/>
    </xf>
    <xf numFmtId="0" fontId="50" fillId="40" borderId="33" xfId="49" applyFont="1" applyFill="1" applyBorder="1" applyAlignment="1">
      <alignment horizontal="center" vertical="center" wrapText="1"/>
    </xf>
    <xf numFmtId="0" fontId="24" fillId="40" borderId="39" xfId="49" applyFont="1" applyFill="1" applyBorder="1" applyAlignment="1">
      <alignment horizontal="center" vertical="center" wrapText="1"/>
    </xf>
    <xf numFmtId="0" fontId="24" fillId="40" borderId="35" xfId="49" applyFont="1" applyFill="1" applyBorder="1" applyAlignment="1">
      <alignment horizontal="center" vertical="center" wrapText="1"/>
    </xf>
    <xf numFmtId="0" fontId="24" fillId="40" borderId="36" xfId="49" applyFont="1" applyFill="1" applyBorder="1" applyAlignment="1">
      <alignment horizontal="center" vertical="center" wrapText="1"/>
    </xf>
    <xf numFmtId="37" fontId="27" fillId="35" borderId="0" xfId="49" applyNumberFormat="1" applyFont="1" applyFill="1" applyAlignment="1">
      <alignment horizontal="left"/>
    </xf>
    <xf numFmtId="0" fontId="50" fillId="36" borderId="41" xfId="49" applyFont="1" applyFill="1" applyBorder="1" applyAlignment="1">
      <alignment horizontal="center" vertical="center" wrapText="1"/>
    </xf>
    <xf numFmtId="0" fontId="50" fillId="40" borderId="39" xfId="49" applyFont="1" applyFill="1" applyBorder="1" applyAlignment="1">
      <alignment horizontal="center" vertical="center" wrapText="1"/>
    </xf>
    <xf numFmtId="0" fontId="24" fillId="40" borderId="18" xfId="49" applyFont="1" applyFill="1" applyBorder="1" applyAlignment="1">
      <alignment horizontal="center" vertical="center" wrapText="1"/>
    </xf>
    <xf numFmtId="0" fontId="25" fillId="40" borderId="1" xfId="49" applyFont="1" applyFill="1" applyBorder="1" applyAlignment="1">
      <alignment horizontal="center" vertical="center" wrapText="1"/>
    </xf>
    <xf numFmtId="0" fontId="24" fillId="40" borderId="1" xfId="49" applyFont="1" applyFill="1" applyBorder="1" applyAlignment="1">
      <alignment horizontal="center" vertical="center" wrapText="1"/>
    </xf>
    <xf numFmtId="0" fontId="50" fillId="40" borderId="32" xfId="49" applyFont="1" applyFill="1" applyBorder="1" applyAlignment="1">
      <alignment horizontal="center" vertical="center" wrapText="1"/>
    </xf>
    <xf numFmtId="0" fontId="24" fillId="40" borderId="0" xfId="49" applyFont="1" applyFill="1" applyBorder="1" applyAlignment="1">
      <alignment horizontal="center" vertical="center" wrapText="1"/>
    </xf>
    <xf numFmtId="0" fontId="25" fillId="40" borderId="42" xfId="49" applyFont="1" applyFill="1" applyBorder="1" applyAlignment="1" applyProtection="1">
      <alignment horizontal="center" vertical="center" wrapText="1"/>
    </xf>
    <xf numFmtId="0" fontId="24" fillId="40" borderId="1" xfId="49" applyFont="1" applyFill="1" applyBorder="1" applyAlignment="1">
      <alignment horizontal="center" wrapText="1"/>
    </xf>
    <xf numFmtId="0" fontId="25" fillId="40" borderId="33" xfId="49" applyFont="1" applyFill="1" applyBorder="1" applyAlignment="1">
      <alignment horizontal="center" vertical="center"/>
    </xf>
    <xf numFmtId="0" fontId="25" fillId="40" borderId="39" xfId="49" applyFont="1" applyFill="1" applyBorder="1" applyAlignment="1">
      <alignment horizontal="center" vertical="center"/>
    </xf>
    <xf numFmtId="0" fontId="25" fillId="40" borderId="33" xfId="49" applyFont="1" applyFill="1" applyBorder="1" applyAlignment="1">
      <alignment horizontal="center" vertical="center" wrapText="1"/>
    </xf>
    <xf numFmtId="0" fontId="30" fillId="2" borderId="0" xfId="49" applyFont="1" applyFill="1" applyBorder="1" applyAlignment="1">
      <alignment horizontal="left"/>
    </xf>
    <xf numFmtId="0" fontId="50" fillId="36" borderId="0" xfId="49" applyFont="1" applyFill="1" applyBorder="1" applyAlignment="1">
      <alignment horizontal="center" vertical="center"/>
    </xf>
    <xf numFmtId="0" fontId="25" fillId="40" borderId="32" xfId="49" applyFont="1" applyFill="1" applyBorder="1" applyAlignment="1">
      <alignment horizontal="center" vertical="center"/>
    </xf>
    <xf numFmtId="0" fontId="25" fillId="40" borderId="1" xfId="49" applyFont="1" applyFill="1" applyBorder="1" applyAlignment="1" applyProtection="1">
      <alignment horizontal="center" vertical="center"/>
    </xf>
    <xf numFmtId="0" fontId="24" fillId="40" borderId="18" xfId="49" applyFont="1" applyFill="1" applyBorder="1" applyAlignment="1">
      <alignment wrapText="1"/>
    </xf>
    <xf numFmtId="0" fontId="26" fillId="2" borderId="0" xfId="49" applyFont="1" applyFill="1" applyBorder="1" applyAlignment="1">
      <alignment horizontal="left" vertical="center" wrapText="1"/>
    </xf>
    <xf numFmtId="0" fontId="26" fillId="0" borderId="0" xfId="49" applyFont="1" applyAlignment="1">
      <alignment horizontal="left" vertical="center" wrapText="1"/>
    </xf>
    <xf numFmtId="0" fontId="24" fillId="36" borderId="0" xfId="49" applyFont="1" applyFill="1" applyAlignment="1">
      <alignment vertical="center" wrapText="1"/>
    </xf>
    <xf numFmtId="0" fontId="24" fillId="40" borderId="0" xfId="49" applyFont="1" applyFill="1" applyAlignment="1">
      <alignment horizontal="center" vertical="center" wrapText="1"/>
    </xf>
    <xf numFmtId="0" fontId="50" fillId="40" borderId="44" xfId="49" applyFont="1" applyFill="1" applyBorder="1" applyAlignment="1">
      <alignment horizontal="center" vertical="center" wrapText="1"/>
    </xf>
    <xf numFmtId="0" fontId="50" fillId="40" borderId="45" xfId="49" applyFont="1" applyFill="1" applyBorder="1" applyAlignment="1">
      <alignment horizontal="center" vertical="center" wrapText="1"/>
    </xf>
    <xf numFmtId="0" fontId="24" fillId="40" borderId="32" xfId="49" applyFont="1" applyFill="1" applyBorder="1" applyAlignment="1">
      <alignment wrapText="1"/>
    </xf>
    <xf numFmtId="0" fontId="24" fillId="40" borderId="45" xfId="49" applyFont="1" applyFill="1" applyBorder="1" applyAlignment="1">
      <alignment wrapText="1"/>
    </xf>
    <xf numFmtId="0" fontId="26" fillId="2" borderId="32" xfId="49" applyFont="1" applyFill="1" applyBorder="1" applyAlignment="1">
      <alignment horizontal="left" wrapText="1"/>
    </xf>
    <xf numFmtId="0" fontId="26" fillId="0" borderId="32" xfId="49" applyFont="1" applyBorder="1" applyAlignment="1">
      <alignment horizontal="left"/>
    </xf>
    <xf numFmtId="0" fontId="50" fillId="40" borderId="41" xfId="49" applyFont="1" applyFill="1" applyBorder="1" applyAlignment="1">
      <alignment horizontal="center" vertical="center" wrapText="1"/>
    </xf>
    <xf numFmtId="0" fontId="50" fillId="40" borderId="50" xfId="49" applyFont="1" applyFill="1" applyBorder="1" applyAlignment="1">
      <alignment horizontal="center" vertical="center" wrapText="1"/>
    </xf>
    <xf numFmtId="0" fontId="50" fillId="40" borderId="0" xfId="49" applyFont="1" applyFill="1" applyBorder="1" applyAlignment="1">
      <alignment horizontal="center" vertical="center" wrapText="1"/>
    </xf>
    <xf numFmtId="0" fontId="50" fillId="40" borderId="18" xfId="49" applyFont="1" applyFill="1" applyBorder="1" applyAlignment="1">
      <alignment horizontal="center" vertical="center" wrapText="1"/>
    </xf>
    <xf numFmtId="0" fontId="25" fillId="40" borderId="51" xfId="49" applyFont="1" applyFill="1" applyBorder="1" applyAlignment="1">
      <alignment horizontal="center" vertical="center" wrapText="1"/>
    </xf>
    <xf numFmtId="0" fontId="25" fillId="40" borderId="43" xfId="49" applyFont="1" applyFill="1" applyBorder="1" applyAlignment="1">
      <alignment horizontal="center" vertical="center" wrapText="1"/>
    </xf>
    <xf numFmtId="0" fontId="25" fillId="40" borderId="52" xfId="49" applyFont="1" applyFill="1" applyBorder="1" applyAlignment="1">
      <alignment horizontal="center" vertical="center" wrapText="1"/>
    </xf>
    <xf numFmtId="0" fontId="25" fillId="40" borderId="53" xfId="49" applyFont="1" applyFill="1" applyBorder="1" applyAlignment="1">
      <alignment horizontal="center" vertical="center" wrapText="1"/>
    </xf>
    <xf numFmtId="0" fontId="25" fillId="40" borderId="54" xfId="49" applyFont="1" applyFill="1" applyBorder="1" applyAlignment="1">
      <alignment horizontal="center" vertical="center" wrapText="1"/>
    </xf>
    <xf numFmtId="0" fontId="50" fillId="40" borderId="55" xfId="49" applyFont="1" applyFill="1" applyBorder="1" applyAlignment="1">
      <alignment horizontal="center" vertical="center" wrapText="1"/>
    </xf>
    <xf numFmtId="0" fontId="24" fillId="40" borderId="55" xfId="49" applyFont="1" applyFill="1" applyBorder="1" applyAlignment="1">
      <alignment horizontal="center" vertical="center" wrapText="1"/>
    </xf>
    <xf numFmtId="0" fontId="25" fillId="40" borderId="32" xfId="49" applyFont="1" applyFill="1" applyBorder="1" applyAlignment="1">
      <alignment horizontal="center" vertical="center" wrapText="1"/>
    </xf>
    <xf numFmtId="0" fontId="25" fillId="40" borderId="56" xfId="49" applyFont="1" applyFill="1" applyBorder="1" applyAlignment="1">
      <alignment horizontal="center" vertical="center" wrapText="1"/>
    </xf>
    <xf numFmtId="0" fontId="26" fillId="35" borderId="0" xfId="49" applyFont="1" applyFill="1" applyAlignment="1">
      <alignment horizontal="left" wrapText="1"/>
    </xf>
    <xf numFmtId="0" fontId="24" fillId="0" borderId="0" xfId="49" applyFont="1" applyAlignment="1">
      <alignment horizontal="left"/>
    </xf>
    <xf numFmtId="0" fontId="24" fillId="40" borderId="45" xfId="49" applyFont="1" applyFill="1" applyBorder="1" applyAlignment="1">
      <alignment horizontal="center" vertical="center" wrapText="1"/>
    </xf>
    <xf numFmtId="0" fontId="24" fillId="40" borderId="58" xfId="49" applyFont="1" applyFill="1" applyBorder="1" applyAlignment="1">
      <alignment horizontal="center" vertical="center" wrapText="1"/>
    </xf>
    <xf numFmtId="0" fontId="50" fillId="40" borderId="39" xfId="49" applyFont="1" applyFill="1" applyBorder="1" applyAlignment="1">
      <alignment horizontal="center" vertical="center"/>
    </xf>
    <xf numFmtId="0" fontId="26" fillId="2" borderId="0" xfId="49" applyFont="1" applyFill="1" applyAlignment="1">
      <alignment horizontal="left" wrapText="1"/>
    </xf>
    <xf numFmtId="0" fontId="28" fillId="40" borderId="45" xfId="49" applyFont="1" applyFill="1" applyBorder="1" applyAlignment="1">
      <alignment horizontal="center" vertical="center" wrapText="1"/>
    </xf>
    <xf numFmtId="0" fontId="28" fillId="40" borderId="58" xfId="49" applyFont="1" applyFill="1" applyBorder="1" applyAlignment="1">
      <alignment horizontal="center" vertical="center" wrapText="1"/>
    </xf>
    <xf numFmtId="0" fontId="24" fillId="40" borderId="39" xfId="49" applyFont="1" applyFill="1" applyBorder="1" applyAlignment="1">
      <alignment wrapText="1"/>
    </xf>
    <xf numFmtId="0" fontId="25" fillId="40" borderId="1" xfId="49" applyFont="1" applyFill="1" applyBorder="1" applyAlignment="1" applyProtection="1">
      <alignment horizontal="center" vertical="center" wrapText="1"/>
    </xf>
    <xf numFmtId="0" fontId="25" fillId="40" borderId="23" xfId="49" applyFont="1" applyFill="1" applyBorder="1" applyAlignment="1">
      <alignment horizontal="center" vertical="center" wrapText="1"/>
    </xf>
    <xf numFmtId="0" fontId="24" fillId="40" borderId="23" xfId="49" applyFont="1" applyFill="1" applyBorder="1" applyAlignment="1">
      <alignment horizontal="center" vertical="center" wrapText="1"/>
    </xf>
    <xf numFmtId="0" fontId="30" fillId="2" borderId="0" xfId="49" applyFont="1" applyFill="1" applyAlignment="1">
      <alignment horizontal="left" wrapText="1"/>
    </xf>
    <xf numFmtId="37" fontId="27" fillId="2" borderId="0" xfId="49" applyNumberFormat="1" applyFont="1" applyFill="1" applyBorder="1" applyAlignment="1">
      <alignment horizontal="left"/>
    </xf>
    <xf numFmtId="0" fontId="24" fillId="40" borderId="53" xfId="49" applyFont="1" applyFill="1" applyBorder="1" applyAlignment="1">
      <alignment horizontal="center" vertical="center" wrapText="1"/>
    </xf>
    <xf numFmtId="0" fontId="24" fillId="40" borderId="54" xfId="49" applyFont="1" applyFill="1" applyBorder="1" applyAlignment="1">
      <alignment horizontal="center" vertical="center" wrapText="1"/>
    </xf>
    <xf numFmtId="0" fontId="24" fillId="40" borderId="32" xfId="49" applyFont="1" applyFill="1" applyBorder="1" applyAlignment="1">
      <alignment horizontal="center" vertical="center" wrapText="1"/>
    </xf>
    <xf numFmtId="0" fontId="31" fillId="40" borderId="42" xfId="49" applyFont="1" applyFill="1" applyBorder="1" applyAlignment="1">
      <alignment horizontal="center" vertical="center" wrapText="1"/>
    </xf>
    <xf numFmtId="0" fontId="28" fillId="40" borderId="1" xfId="49" applyFont="1" applyFill="1" applyBorder="1" applyAlignment="1">
      <alignment horizontal="center" vertical="center" wrapText="1"/>
    </xf>
    <xf numFmtId="0" fontId="30" fillId="35" borderId="0" xfId="49" applyFont="1" applyFill="1" applyAlignment="1">
      <alignment horizontal="left"/>
    </xf>
    <xf numFmtId="0" fontId="50" fillId="36" borderId="32" xfId="49" applyFont="1" applyFill="1" applyBorder="1" applyAlignment="1">
      <alignment horizontal="center" vertical="center" wrapText="1"/>
    </xf>
    <xf numFmtId="0" fontId="50" fillId="36" borderId="49" xfId="49" applyFont="1" applyFill="1" applyBorder="1" applyAlignment="1">
      <alignment horizontal="center" vertical="center" wrapText="1"/>
    </xf>
    <xf numFmtId="0" fontId="60" fillId="0" borderId="0" xfId="49" applyFont="1" applyAlignment="1">
      <alignment wrapText="1"/>
    </xf>
    <xf numFmtId="183" fontId="26" fillId="35" borderId="0" xfId="53" applyFont="1" applyFill="1" applyAlignment="1">
      <alignment vertical="distributed" wrapText="1"/>
    </xf>
    <xf numFmtId="183" fontId="30" fillId="35" borderId="0" xfId="53" applyFont="1" applyFill="1" applyAlignment="1" applyProtection="1">
      <alignment horizontal="left"/>
    </xf>
    <xf numFmtId="2" fontId="25" fillId="36" borderId="41" xfId="53" applyNumberFormat="1" applyFont="1" applyFill="1" applyBorder="1" applyAlignment="1" applyProtection="1">
      <alignment horizontal="center" vertical="center" wrapText="1"/>
    </xf>
    <xf numFmtId="183" fontId="25" fillId="40" borderId="3" xfId="53" applyFont="1" applyFill="1" applyBorder="1" applyAlignment="1" applyProtection="1">
      <alignment horizontal="center" vertical="center" wrapText="1"/>
    </xf>
    <xf numFmtId="183" fontId="25" fillId="40" borderId="1" xfId="53" applyFont="1" applyFill="1" applyBorder="1" applyAlignment="1">
      <alignment horizontal="center" vertical="center" wrapText="1"/>
    </xf>
    <xf numFmtId="183" fontId="25" fillId="40" borderId="6" xfId="53" applyFont="1" applyFill="1" applyBorder="1" applyAlignment="1">
      <alignment horizontal="center" vertical="center" wrapText="1"/>
    </xf>
    <xf numFmtId="183" fontId="25" fillId="40" borderId="2" xfId="53" applyFont="1" applyFill="1" applyBorder="1" applyAlignment="1">
      <alignment horizontal="center" vertical="center" wrapText="1"/>
    </xf>
    <xf numFmtId="183" fontId="25" fillId="40" borderId="16" xfId="53" applyFont="1" applyFill="1" applyBorder="1" applyAlignment="1">
      <alignment horizontal="center" vertical="center" wrapText="1"/>
    </xf>
    <xf numFmtId="183" fontId="25" fillId="40" borderId="21" xfId="53" applyFont="1" applyFill="1" applyBorder="1" applyAlignment="1">
      <alignment horizontal="center" vertical="center" wrapText="1"/>
    </xf>
    <xf numFmtId="183" fontId="27" fillId="35" borderId="0" xfId="53" applyFont="1" applyFill="1" applyAlignment="1">
      <alignment horizontal="left" vertical="justify" wrapText="1"/>
    </xf>
    <xf numFmtId="183" fontId="26" fillId="35" borderId="0" xfId="53" applyFont="1" applyFill="1" applyAlignment="1">
      <alignment horizontal="left" vertical="justify" wrapText="1"/>
    </xf>
    <xf numFmtId="183" fontId="26" fillId="35" borderId="0" xfId="53" applyFont="1" applyFill="1" applyAlignment="1" applyProtection="1">
      <alignment vertical="top" wrapText="1"/>
    </xf>
    <xf numFmtId="0" fontId="49" fillId="35" borderId="0" xfId="49" applyFill="1" applyAlignment="1">
      <alignment wrapText="1"/>
    </xf>
    <xf numFmtId="183" fontId="28" fillId="35" borderId="0" xfId="53" applyFont="1" applyFill="1" applyAlignment="1">
      <alignment horizontal="left" vertical="justify" wrapText="1"/>
    </xf>
    <xf numFmtId="183" fontId="24" fillId="35" borderId="0" xfId="53" applyFont="1" applyFill="1" applyAlignment="1">
      <alignment horizontal="left" vertical="justify" wrapText="1"/>
    </xf>
    <xf numFmtId="183" fontId="25" fillId="40" borderId="1" xfId="53" applyFont="1" applyFill="1" applyBorder="1" applyAlignment="1" applyProtection="1">
      <alignment horizontal="center" vertical="center" wrapText="1"/>
    </xf>
    <xf numFmtId="183" fontId="25" fillId="40" borderId="6" xfId="53" applyFont="1" applyFill="1" applyBorder="1" applyAlignment="1" applyProtection="1">
      <alignment horizontal="center" vertical="center" wrapText="1"/>
    </xf>
    <xf numFmtId="183" fontId="25" fillId="40" borderId="3" xfId="53" applyFont="1" applyFill="1" applyBorder="1" applyAlignment="1">
      <alignment horizontal="center" vertical="center" wrapText="1"/>
    </xf>
    <xf numFmtId="183" fontId="24" fillId="40" borderId="1" xfId="53" applyFont="1" applyFill="1" applyBorder="1" applyAlignment="1">
      <alignment horizontal="center" vertical="center" wrapText="1"/>
    </xf>
    <xf numFmtId="2" fontId="25" fillId="36" borderId="0" xfId="53" applyNumberFormat="1" applyFont="1" applyFill="1" applyBorder="1" applyAlignment="1" applyProtection="1">
      <alignment horizontal="center" vertical="center" wrapText="1"/>
    </xf>
    <xf numFmtId="0" fontId="49" fillId="0" borderId="0" xfId="49" applyAlignment="1">
      <alignment wrapText="1"/>
    </xf>
    <xf numFmtId="183" fontId="25" fillId="40" borderId="2" xfId="53" applyFont="1" applyFill="1" applyBorder="1" applyAlignment="1" applyProtection="1">
      <alignment horizontal="center" vertical="center" wrapText="1"/>
    </xf>
    <xf numFmtId="183" fontId="25" fillId="40" borderId="21" xfId="53" applyFont="1" applyFill="1" applyBorder="1" applyAlignment="1" applyProtection="1">
      <alignment horizontal="center" vertical="center" wrapText="1"/>
    </xf>
    <xf numFmtId="183" fontId="25" fillId="40" borderId="16" xfId="53" applyFont="1" applyFill="1" applyBorder="1" applyAlignment="1" applyProtection="1">
      <alignment horizontal="center" vertical="center" wrapText="1"/>
    </xf>
    <xf numFmtId="37" fontId="27" fillId="35" borderId="0" xfId="0" applyNumberFormat="1" applyFont="1" applyFill="1" applyAlignment="1">
      <alignment horizontal="left"/>
    </xf>
    <xf numFmtId="37" fontId="76" fillId="35" borderId="0" xfId="0" applyFont="1" applyFill="1" applyAlignment="1" applyProtection="1">
      <alignment horizontal="left"/>
    </xf>
    <xf numFmtId="37" fontId="87" fillId="36" borderId="0" xfId="0" applyFont="1" applyFill="1" applyAlignment="1" applyProtection="1">
      <alignment horizontal="center" vertical="center"/>
    </xf>
    <xf numFmtId="37" fontId="25" fillId="37" borderId="3" xfId="0" applyFont="1" applyFill="1" applyBorder="1" applyAlignment="1" applyProtection="1">
      <alignment horizontal="center" vertical="center"/>
    </xf>
    <xf numFmtId="37" fontId="25" fillId="37" borderId="1" xfId="0" applyFont="1" applyFill="1" applyBorder="1" applyAlignment="1">
      <alignment horizontal="center" vertical="center"/>
    </xf>
    <xf numFmtId="37" fontId="25" fillId="37" borderId="6" xfId="0" applyFont="1" applyFill="1" applyBorder="1" applyAlignment="1">
      <alignment horizontal="center" vertical="center"/>
    </xf>
    <xf numFmtId="37" fontId="25" fillId="37" borderId="22" xfId="0" quotePrefix="1" applyFont="1" applyFill="1" applyBorder="1" applyAlignment="1">
      <alignment horizontal="center" vertical="center"/>
    </xf>
    <xf numFmtId="37" fontId="25" fillId="37" borderId="43" xfId="0" quotePrefix="1" applyFont="1" applyFill="1" applyBorder="1" applyAlignment="1">
      <alignment horizontal="center" vertical="center"/>
    </xf>
    <xf numFmtId="37" fontId="25" fillId="37" borderId="52" xfId="0" quotePrefix="1" applyFont="1" applyFill="1" applyBorder="1" applyAlignment="1">
      <alignment horizontal="center" vertical="center"/>
    </xf>
    <xf numFmtId="37" fontId="25" fillId="37" borderId="23" xfId="0" quotePrefix="1" applyFont="1" applyFill="1" applyBorder="1" applyAlignment="1">
      <alignment horizontal="center" vertical="center"/>
    </xf>
    <xf numFmtId="37" fontId="25" fillId="37" borderId="0" xfId="0" quotePrefix="1" applyFont="1" applyFill="1" applyBorder="1" applyAlignment="1">
      <alignment horizontal="center" vertical="center"/>
    </xf>
    <xf numFmtId="37" fontId="25" fillId="37" borderId="18" xfId="0" quotePrefix="1" applyFont="1" applyFill="1" applyBorder="1" applyAlignment="1">
      <alignment horizontal="center" vertical="center"/>
    </xf>
    <xf numFmtId="37" fontId="25" fillId="37" borderId="29" xfId="0" quotePrefix="1" applyFont="1" applyFill="1" applyBorder="1" applyAlignment="1">
      <alignment horizontal="center" vertical="center"/>
    </xf>
    <xf numFmtId="37" fontId="25" fillId="37" borderId="53" xfId="0" quotePrefix="1" applyFont="1" applyFill="1" applyBorder="1" applyAlignment="1">
      <alignment horizontal="center" vertical="center"/>
    </xf>
    <xf numFmtId="37" fontId="25" fillId="37" borderId="54" xfId="0" quotePrefix="1" applyFont="1" applyFill="1" applyBorder="1" applyAlignment="1">
      <alignment horizontal="center" vertical="center"/>
    </xf>
    <xf numFmtId="37" fontId="25" fillId="37" borderId="3" xfId="0" applyFont="1" applyFill="1" applyBorder="1" applyAlignment="1">
      <alignment horizontal="center" vertical="center"/>
    </xf>
    <xf numFmtId="37" fontId="25" fillId="37" borderId="22" xfId="0" applyFont="1" applyFill="1" applyBorder="1" applyAlignment="1">
      <alignment horizontal="center" vertical="center"/>
    </xf>
    <xf numFmtId="37" fontId="25" fillId="37" borderId="23" xfId="0" applyFont="1" applyFill="1" applyBorder="1" applyAlignment="1">
      <alignment horizontal="center" vertical="center"/>
    </xf>
    <xf numFmtId="37" fontId="25" fillId="37" borderId="29" xfId="0" applyFont="1" applyFill="1" applyBorder="1" applyAlignment="1">
      <alignment horizontal="center" vertical="center"/>
    </xf>
    <xf numFmtId="37" fontId="36" fillId="35" borderId="0" xfId="0" applyFont="1" applyFill="1" applyAlignment="1" applyProtection="1">
      <alignment horizontal="left"/>
    </xf>
    <xf numFmtId="37" fontId="25" fillId="37" borderId="3" xfId="0" applyFont="1" applyFill="1" applyBorder="1" applyAlignment="1">
      <alignment horizontal="center" vertical="center" wrapText="1"/>
    </xf>
    <xf numFmtId="37" fontId="25" fillId="37" borderId="1" xfId="0" applyFont="1" applyFill="1" applyBorder="1" applyAlignment="1">
      <alignment horizontal="center" vertical="center" wrapText="1"/>
    </xf>
    <xf numFmtId="37" fontId="25" fillId="37" borderId="6" xfId="0" applyFont="1" applyFill="1" applyBorder="1" applyAlignment="1">
      <alignment horizontal="center" vertical="center" wrapText="1"/>
    </xf>
    <xf numFmtId="37" fontId="24" fillId="37" borderId="1" xfId="0" applyFont="1" applyFill="1" applyBorder="1" applyAlignment="1">
      <alignment wrapText="1"/>
    </xf>
    <xf numFmtId="37" fontId="24" fillId="37" borderId="6" xfId="0" applyFont="1" applyFill="1" applyBorder="1" applyAlignment="1">
      <alignment wrapText="1"/>
    </xf>
    <xf numFmtId="37" fontId="25" fillId="37" borderId="22" xfId="0" applyFont="1" applyFill="1" applyBorder="1" applyAlignment="1">
      <alignment horizontal="center" vertical="center" wrapText="1"/>
    </xf>
    <xf numFmtId="37" fontId="25" fillId="37" borderId="23" xfId="0" applyFont="1" applyFill="1" applyBorder="1" applyAlignment="1">
      <alignment horizontal="center" vertical="center" wrapText="1"/>
    </xf>
    <xf numFmtId="37" fontId="25" fillId="37" borderId="29" xfId="0" applyFont="1" applyFill="1" applyBorder="1" applyAlignment="1">
      <alignment horizontal="center" vertical="center" wrapText="1"/>
    </xf>
    <xf numFmtId="37" fontId="25" fillId="36" borderId="0" xfId="0" applyFont="1" applyFill="1" applyAlignment="1" applyProtection="1">
      <alignment horizontal="center" vertical="center"/>
    </xf>
    <xf numFmtId="37" fontId="25" fillId="37" borderId="43" xfId="0" applyFont="1" applyFill="1" applyBorder="1" applyAlignment="1">
      <alignment horizontal="center" vertical="center"/>
    </xf>
    <xf numFmtId="37" fontId="25" fillId="37" borderId="52" xfId="0" applyFont="1" applyFill="1" applyBorder="1" applyAlignment="1">
      <alignment horizontal="center" vertical="center"/>
    </xf>
    <xf numFmtId="37" fontId="25" fillId="37" borderId="0" xfId="0" applyFont="1" applyFill="1" applyBorder="1" applyAlignment="1">
      <alignment horizontal="center" vertical="center"/>
    </xf>
    <xf numFmtId="37" fontId="25" fillId="37" borderId="18" xfId="0" applyFont="1" applyFill="1" applyBorder="1" applyAlignment="1">
      <alignment horizontal="center" vertical="center"/>
    </xf>
    <xf numFmtId="37" fontId="25" fillId="37" borderId="53" xfId="0" applyFont="1" applyFill="1" applyBorder="1" applyAlignment="1">
      <alignment horizontal="center" vertical="center"/>
    </xf>
    <xf numFmtId="37" fontId="25" fillId="37" borderId="54" xfId="0" applyFont="1" applyFill="1" applyBorder="1" applyAlignment="1">
      <alignment horizontal="center" vertical="center"/>
    </xf>
    <xf numFmtId="37" fontId="24" fillId="37" borderId="52" xfId="0" applyFont="1" applyFill="1" applyBorder="1" applyAlignment="1">
      <alignment horizontal="center" vertical="center" wrapText="1"/>
    </xf>
    <xf numFmtId="37" fontId="24" fillId="37" borderId="29" xfId="0" applyFont="1" applyFill="1" applyBorder="1" applyAlignment="1">
      <alignment horizontal="center" vertical="center" wrapText="1"/>
    </xf>
    <xf numFmtId="37" fontId="24" fillId="37" borderId="54" xfId="0" applyFont="1" applyFill="1" applyBorder="1" applyAlignment="1">
      <alignment horizontal="center" vertical="center" wrapText="1"/>
    </xf>
    <xf numFmtId="37" fontId="24" fillId="37" borderId="6" xfId="0" applyFont="1" applyFill="1" applyBorder="1" applyAlignment="1">
      <alignment horizontal="center" vertical="center" wrapText="1"/>
    </xf>
    <xf numFmtId="37" fontId="80" fillId="35" borderId="0" xfId="0" applyFont="1" applyFill="1" applyBorder="1" applyAlignment="1">
      <alignment horizontal="center" vertical="center" wrapText="1"/>
    </xf>
    <xf numFmtId="37" fontId="26" fillId="35" borderId="238" xfId="0" applyFont="1" applyFill="1" applyBorder="1" applyAlignment="1">
      <alignment horizontal="left"/>
    </xf>
    <xf numFmtId="37" fontId="26" fillId="35" borderId="0" xfId="0" applyFont="1" applyFill="1" applyAlignment="1">
      <alignment horizontal="left" vertical="center"/>
    </xf>
    <xf numFmtId="37" fontId="36" fillId="35" borderId="0" xfId="0" applyFont="1" applyFill="1" applyAlignment="1">
      <alignment horizontal="left"/>
    </xf>
    <xf numFmtId="37" fontId="25" fillId="36" borderId="0" xfId="0" applyFont="1" applyFill="1" applyBorder="1" applyAlignment="1" applyProtection="1">
      <alignment horizontal="center" vertical="center" wrapText="1"/>
    </xf>
    <xf numFmtId="37" fontId="25" fillId="37" borderId="2" xfId="0" applyFont="1" applyFill="1" applyBorder="1" applyAlignment="1">
      <alignment horizontal="center" vertical="center"/>
    </xf>
    <xf numFmtId="37" fontId="25" fillId="37" borderId="16" xfId="0" applyFont="1" applyFill="1" applyBorder="1" applyAlignment="1">
      <alignment horizontal="center" vertical="center"/>
    </xf>
    <xf numFmtId="37" fontId="25" fillId="37" borderId="21" xfId="0" applyFont="1" applyFill="1" applyBorder="1" applyAlignment="1">
      <alignment horizontal="center" vertical="center"/>
    </xf>
    <xf numFmtId="37" fontId="31" fillId="36" borderId="0" xfId="0" applyFont="1" applyFill="1" applyAlignment="1" applyProtection="1">
      <alignment horizontal="center" vertical="center" wrapText="1"/>
    </xf>
    <xf numFmtId="37" fontId="25" fillId="37" borderId="52" xfId="0" applyFont="1" applyFill="1" applyBorder="1" applyAlignment="1" applyProtection="1">
      <alignment horizontal="center" vertical="center" wrapText="1"/>
    </xf>
    <xf numFmtId="37" fontId="25" fillId="37" borderId="18" xfId="0" applyFont="1" applyFill="1" applyBorder="1" applyAlignment="1" applyProtection="1">
      <alignment horizontal="center" vertical="center"/>
    </xf>
    <xf numFmtId="37" fontId="25" fillId="37" borderId="54" xfId="0" applyFont="1" applyFill="1" applyBorder="1" applyAlignment="1" applyProtection="1">
      <alignment horizontal="center" vertical="center"/>
    </xf>
    <xf numFmtId="37" fontId="26" fillId="35" borderId="0" xfId="0" applyFont="1" applyFill="1" applyAlignment="1">
      <alignment horizontal="left"/>
    </xf>
    <xf numFmtId="37" fontId="27" fillId="2" borderId="0" xfId="38" applyNumberFormat="1" applyFont="1" applyFill="1" applyAlignment="1">
      <alignment horizontal="left"/>
    </xf>
    <xf numFmtId="0" fontId="30" fillId="2" borderId="0" xfId="38" applyFont="1" applyFill="1" applyAlignment="1">
      <alignment horizontal="left"/>
    </xf>
    <xf numFmtId="0" fontId="50" fillId="36" borderId="0" xfId="38" applyFont="1" applyFill="1" applyAlignment="1">
      <alignment horizontal="center" vertical="center"/>
    </xf>
    <xf numFmtId="0" fontId="50" fillId="40" borderId="240" xfId="38" applyFont="1" applyFill="1" applyBorder="1" applyAlignment="1">
      <alignment horizontal="center" vertical="center" wrapText="1"/>
    </xf>
    <xf numFmtId="0" fontId="50" fillId="40" borderId="243" xfId="38" applyFont="1" applyFill="1" applyBorder="1" applyAlignment="1">
      <alignment horizontal="center" vertical="center" wrapText="1"/>
    </xf>
    <xf numFmtId="0" fontId="50" fillId="40" borderId="60" xfId="38" applyFont="1" applyFill="1" applyBorder="1" applyAlignment="1">
      <alignment horizontal="center" vertical="center" wrapText="1"/>
    </xf>
    <xf numFmtId="0" fontId="50" fillId="40" borderId="241" xfId="38" applyFont="1" applyFill="1" applyBorder="1" applyAlignment="1">
      <alignment horizontal="center" vertical="center"/>
    </xf>
    <xf numFmtId="0" fontId="50" fillId="40" borderId="35" xfId="38" applyFont="1" applyFill="1" applyBorder="1" applyAlignment="1">
      <alignment horizontal="center" vertical="center"/>
    </xf>
    <xf numFmtId="0" fontId="50" fillId="40" borderId="38" xfId="38" applyFont="1" applyFill="1" applyBorder="1" applyAlignment="1">
      <alignment horizontal="center" vertical="center"/>
    </xf>
    <xf numFmtId="0" fontId="50" fillId="40" borderId="48" xfId="38" applyFont="1" applyFill="1" applyBorder="1" applyAlignment="1">
      <alignment horizontal="center" vertical="center"/>
    </xf>
    <xf numFmtId="0" fontId="50" fillId="40" borderId="242" xfId="38" applyFont="1" applyFill="1" applyBorder="1" applyAlignment="1">
      <alignment horizontal="center" vertical="center"/>
    </xf>
    <xf numFmtId="0" fontId="50" fillId="40" borderId="46" xfId="38" applyFont="1" applyFill="1" applyBorder="1" applyAlignment="1">
      <alignment horizontal="center" vertical="center"/>
    </xf>
    <xf numFmtId="0" fontId="50" fillId="40" borderId="244" xfId="38" applyFont="1" applyFill="1" applyBorder="1" applyAlignment="1">
      <alignment horizontal="center" vertical="center" wrapText="1"/>
    </xf>
    <xf numFmtId="0" fontId="50" fillId="40" borderId="45" xfId="38" applyFont="1" applyFill="1" applyBorder="1" applyAlignment="1">
      <alignment horizontal="center" vertical="center" wrapText="1"/>
    </xf>
    <xf numFmtId="37" fontId="27" fillId="35" borderId="0" xfId="38" applyNumberFormat="1" applyFont="1" applyFill="1" applyAlignment="1">
      <alignment horizontal="left"/>
    </xf>
    <xf numFmtId="0" fontId="30" fillId="35" borderId="0" xfId="38" applyFont="1" applyFill="1" applyAlignment="1">
      <alignment horizontal="left"/>
    </xf>
    <xf numFmtId="0" fontId="26" fillId="35" borderId="0" xfId="38" applyFont="1" applyFill="1" applyBorder="1" applyAlignment="1"/>
    <xf numFmtId="0" fontId="25" fillId="40" borderId="3" xfId="38" applyFont="1" applyFill="1" applyBorder="1" applyAlignment="1">
      <alignment horizontal="center" vertical="center"/>
    </xf>
    <xf numFmtId="0" fontId="25" fillId="40" borderId="1" xfId="38" applyFont="1" applyFill="1" applyBorder="1" applyAlignment="1">
      <alignment horizontal="center" vertical="center"/>
    </xf>
    <xf numFmtId="0" fontId="25" fillId="40" borderId="6" xfId="38" applyFont="1" applyFill="1" applyBorder="1" applyAlignment="1">
      <alignment horizontal="center" vertical="center"/>
    </xf>
    <xf numFmtId="0" fontId="25" fillId="40" borderId="2" xfId="38" applyFont="1" applyFill="1" applyBorder="1" applyAlignment="1">
      <alignment horizontal="center" vertical="center"/>
    </xf>
    <xf numFmtId="0" fontId="25" fillId="40" borderId="16" xfId="38" applyFont="1" applyFill="1" applyBorder="1" applyAlignment="1">
      <alignment horizontal="center" vertical="center"/>
    </xf>
    <xf numFmtId="0" fontId="25" fillId="40" borderId="21" xfId="38" applyFont="1" applyFill="1" applyBorder="1" applyAlignment="1">
      <alignment horizontal="center" vertical="center"/>
    </xf>
    <xf numFmtId="0" fontId="25" fillId="40" borderId="3" xfId="38" applyFont="1" applyFill="1" applyBorder="1" applyAlignment="1">
      <alignment horizontal="center" vertical="center" wrapText="1"/>
    </xf>
    <xf numFmtId="0" fontId="24" fillId="40" borderId="6" xfId="38" applyFont="1" applyFill="1" applyBorder="1" applyAlignment="1">
      <alignment horizontal="center" vertical="center" wrapText="1"/>
    </xf>
    <xf numFmtId="37" fontId="27" fillId="35" borderId="0" xfId="38" applyNumberFormat="1" applyFont="1" applyFill="1" applyAlignment="1"/>
    <xf numFmtId="37" fontId="27" fillId="35" borderId="0" xfId="38" applyNumberFormat="1" applyFont="1" applyFill="1" applyAlignment="1">
      <alignment horizontal="left" vertical="center"/>
    </xf>
    <xf numFmtId="0" fontId="50" fillId="36" borderId="0" xfId="38" applyFont="1" applyFill="1" applyAlignment="1">
      <alignment horizontal="center" wrapText="1"/>
    </xf>
    <xf numFmtId="0" fontId="50" fillId="36" borderId="0" xfId="38" applyFont="1" applyFill="1" applyAlignment="1">
      <alignment horizontal="center"/>
    </xf>
    <xf numFmtId="183" fontId="30" fillId="35" borderId="0" xfId="62" applyFont="1" applyFill="1" applyAlignment="1" applyProtection="1">
      <alignment horizontal="left"/>
    </xf>
    <xf numFmtId="183" fontId="25" fillId="36" borderId="0" xfId="62" applyFont="1" applyFill="1" applyAlignment="1" applyProtection="1">
      <alignment horizontal="center" vertical="center"/>
    </xf>
    <xf numFmtId="183" fontId="25" fillId="40" borderId="3" xfId="62" applyFont="1" applyFill="1" applyBorder="1" applyAlignment="1">
      <alignment horizontal="center" vertical="center"/>
    </xf>
    <xf numFmtId="183" fontId="25" fillId="40" borderId="1" xfId="62" applyFont="1" applyFill="1" applyBorder="1" applyAlignment="1">
      <alignment horizontal="center" vertical="center"/>
    </xf>
    <xf numFmtId="183" fontId="25" fillId="40" borderId="6" xfId="62" applyFont="1" applyFill="1" applyBorder="1" applyAlignment="1">
      <alignment horizontal="center" vertical="center"/>
    </xf>
    <xf numFmtId="183" fontId="25" fillId="40" borderId="23" xfId="62" applyFont="1" applyFill="1" applyBorder="1" applyAlignment="1">
      <alignment horizontal="center" vertical="center"/>
    </xf>
    <xf numFmtId="183" fontId="25" fillId="40" borderId="18" xfId="62" applyFont="1" applyFill="1" applyBorder="1" applyAlignment="1">
      <alignment horizontal="center" vertical="center"/>
    </xf>
    <xf numFmtId="183" fontId="25" fillId="40" borderId="3" xfId="62" applyFont="1" applyFill="1" applyBorder="1" applyAlignment="1">
      <alignment horizontal="center" vertical="center" wrapText="1"/>
    </xf>
    <xf numFmtId="183" fontId="25" fillId="40" borderId="1" xfId="62" applyFont="1" applyFill="1" applyBorder="1" applyAlignment="1">
      <alignment horizontal="center" vertical="center" wrapText="1"/>
    </xf>
    <xf numFmtId="183" fontId="25" fillId="40" borderId="6" xfId="62" applyFont="1" applyFill="1" applyBorder="1" applyAlignment="1">
      <alignment horizontal="center" vertical="center" wrapText="1"/>
    </xf>
    <xf numFmtId="183" fontId="25" fillId="36" borderId="0" xfId="62" applyFont="1" applyFill="1" applyAlignment="1" applyProtection="1">
      <alignment horizontal="center" vertical="center" wrapText="1"/>
    </xf>
    <xf numFmtId="0" fontId="50" fillId="40" borderId="241" xfId="38" applyFont="1" applyFill="1" applyBorder="1" applyAlignment="1">
      <alignment horizontal="center" vertical="center" wrapText="1"/>
    </xf>
    <xf numFmtId="0" fontId="50" fillId="40" borderId="35" xfId="38" applyFont="1" applyFill="1" applyBorder="1" applyAlignment="1">
      <alignment horizontal="center" vertical="center" wrapText="1"/>
    </xf>
    <xf numFmtId="0" fontId="50" fillId="40" borderId="38" xfId="38" applyFont="1" applyFill="1" applyBorder="1" applyAlignment="1">
      <alignment horizontal="center" vertical="center" wrapText="1"/>
    </xf>
    <xf numFmtId="0" fontId="50" fillId="40" borderId="48" xfId="38" applyFont="1" applyFill="1" applyBorder="1" applyAlignment="1">
      <alignment horizontal="center" vertical="center" wrapText="1"/>
    </xf>
    <xf numFmtId="0" fontId="50" fillId="40" borderId="242" xfId="38" applyFont="1" applyFill="1" applyBorder="1" applyAlignment="1">
      <alignment horizontal="center" vertical="center" wrapText="1"/>
    </xf>
    <xf numFmtId="0" fontId="24" fillId="40" borderId="242" xfId="38" applyFont="1" applyFill="1" applyBorder="1" applyAlignment="1">
      <alignment horizontal="center" vertical="center" wrapText="1"/>
    </xf>
    <xf numFmtId="0" fontId="24" fillId="40" borderId="46" xfId="38" applyFont="1" applyFill="1" applyBorder="1" applyAlignment="1">
      <alignment horizontal="center" vertical="center" wrapText="1"/>
    </xf>
    <xf numFmtId="0" fontId="50" fillId="40" borderId="46" xfId="38" applyFont="1" applyFill="1" applyBorder="1" applyAlignment="1">
      <alignment horizontal="center" vertical="center" wrapText="1"/>
    </xf>
    <xf numFmtId="0" fontId="50" fillId="41" borderId="248" xfId="38" applyFont="1" applyFill="1" applyBorder="1" applyAlignment="1">
      <alignment horizontal="center" vertical="center"/>
    </xf>
    <xf numFmtId="0" fontId="50" fillId="41" borderId="249" xfId="38" applyFont="1" applyFill="1" applyBorder="1" applyAlignment="1">
      <alignment horizontal="center" vertical="center"/>
    </xf>
    <xf numFmtId="0" fontId="50" fillId="36" borderId="250" xfId="38" applyFont="1" applyFill="1" applyBorder="1" applyAlignment="1">
      <alignment horizontal="center" vertical="center"/>
    </xf>
    <xf numFmtId="0" fontId="50" fillId="41" borderId="241" xfId="38" applyFont="1" applyFill="1" applyBorder="1" applyAlignment="1">
      <alignment horizontal="center" vertical="center"/>
    </xf>
    <xf numFmtId="0" fontId="50" fillId="41" borderId="244" xfId="38" applyFont="1" applyFill="1" applyBorder="1" applyAlignment="1">
      <alignment horizontal="center" vertical="center"/>
    </xf>
    <xf numFmtId="0" fontId="50" fillId="36" borderId="252" xfId="38" applyFont="1" applyFill="1" applyBorder="1" applyAlignment="1">
      <alignment horizontal="center" vertical="center" wrapText="1"/>
    </xf>
    <xf numFmtId="0" fontId="50" fillId="36" borderId="49" xfId="38" applyFont="1" applyFill="1" applyBorder="1" applyAlignment="1">
      <alignment horizontal="center" vertical="center" wrapText="1"/>
    </xf>
    <xf numFmtId="0" fontId="50" fillId="36" borderId="260" xfId="38" applyFont="1" applyFill="1" applyBorder="1" applyAlignment="1">
      <alignment horizontal="center" vertical="center" wrapText="1"/>
    </xf>
    <xf numFmtId="0" fontId="31" fillId="40" borderId="252" xfId="38" applyFont="1" applyFill="1" applyBorder="1" applyAlignment="1">
      <alignment horizontal="center" vertical="center" wrapText="1"/>
    </xf>
    <xf numFmtId="0" fontId="31" fillId="40" borderId="49" xfId="38" applyFont="1" applyFill="1" applyBorder="1" applyAlignment="1">
      <alignment horizontal="center" vertical="center" wrapText="1"/>
    </xf>
    <xf numFmtId="0" fontId="31" fillId="40" borderId="253" xfId="38" applyFont="1" applyFill="1" applyBorder="1" applyAlignment="1">
      <alignment horizontal="center" vertical="center" wrapText="1"/>
    </xf>
    <xf numFmtId="0" fontId="31" fillId="40" borderId="256" xfId="38" applyFont="1" applyFill="1" applyBorder="1" applyAlignment="1">
      <alignment horizontal="center" vertical="center" wrapText="1"/>
    </xf>
    <xf numFmtId="0" fontId="31" fillId="40" borderId="41" xfId="38" applyFont="1" applyFill="1" applyBorder="1" applyAlignment="1">
      <alignment horizontal="center" vertical="center" wrapText="1"/>
    </xf>
    <xf numFmtId="0" fontId="31" fillId="40" borderId="50" xfId="38" applyFont="1" applyFill="1" applyBorder="1" applyAlignment="1">
      <alignment horizontal="center" vertical="center" wrapText="1"/>
    </xf>
    <xf numFmtId="0" fontId="50" fillId="36" borderId="250" xfId="38" applyFont="1" applyFill="1" applyBorder="1" applyAlignment="1">
      <alignment horizontal="center" wrapText="1"/>
    </xf>
    <xf numFmtId="0" fontId="50" fillId="40" borderId="45" xfId="38" applyFont="1" applyFill="1" applyBorder="1" applyAlignment="1">
      <alignment horizontal="center" vertical="center"/>
    </xf>
    <xf numFmtId="0" fontId="50" fillId="40" borderId="59" xfId="38" applyFont="1" applyFill="1" applyBorder="1" applyAlignment="1">
      <alignment horizontal="center" vertical="center"/>
    </xf>
    <xf numFmtId="0" fontId="50" fillId="36" borderId="0" xfId="38" applyFont="1" applyFill="1" applyBorder="1" applyAlignment="1">
      <alignment horizontal="center" vertical="center" wrapText="1"/>
    </xf>
    <xf numFmtId="0" fontId="24" fillId="40" borderId="60" xfId="38" applyFont="1" applyFill="1" applyBorder="1" applyAlignment="1">
      <alignment wrapText="1"/>
    </xf>
    <xf numFmtId="0" fontId="36" fillId="0" borderId="0" xfId="68" applyFont="1" applyAlignment="1">
      <alignment horizontal="left"/>
    </xf>
    <xf numFmtId="0" fontId="25" fillId="36" borderId="0" xfId="68" applyFont="1" applyFill="1" applyAlignment="1">
      <alignment horizontal="center" vertical="center" wrapText="1"/>
    </xf>
    <xf numFmtId="0" fontId="25" fillId="37" borderId="3" xfId="68" applyFont="1" applyFill="1" applyBorder="1" applyAlignment="1">
      <alignment horizontal="center" vertical="center"/>
    </xf>
    <xf numFmtId="0" fontId="25" fillId="37" borderId="1" xfId="68" applyFont="1" applyFill="1" applyBorder="1" applyAlignment="1">
      <alignment horizontal="center" vertical="center"/>
    </xf>
    <xf numFmtId="0" fontId="25" fillId="37" borderId="6" xfId="68" applyFont="1" applyFill="1" applyBorder="1" applyAlignment="1">
      <alignment horizontal="center" vertical="center"/>
    </xf>
    <xf numFmtId="0" fontId="25" fillId="37" borderId="22" xfId="68" applyFont="1" applyFill="1" applyBorder="1" applyAlignment="1">
      <alignment horizontal="center" vertical="center"/>
    </xf>
    <xf numFmtId="0" fontId="25" fillId="37" borderId="23" xfId="68" applyFont="1" applyFill="1" applyBorder="1" applyAlignment="1">
      <alignment horizontal="center" vertical="center"/>
    </xf>
    <xf numFmtId="0" fontId="26" fillId="35" borderId="0" xfId="38" applyFont="1" applyFill="1" applyAlignment="1">
      <alignment horizontal="left" vertical="center" wrapText="1"/>
    </xf>
    <xf numFmtId="0" fontId="24" fillId="35" borderId="0" xfId="38" applyFont="1" applyFill="1" applyAlignment="1">
      <alignment horizontal="left" vertical="center" wrapText="1"/>
    </xf>
    <xf numFmtId="0" fontId="26" fillId="35" borderId="0" xfId="71" applyFont="1" applyFill="1" applyAlignment="1" applyProtection="1">
      <alignment vertical="center" wrapText="1"/>
      <protection locked="0"/>
    </xf>
    <xf numFmtId="0" fontId="39" fillId="35" borderId="0" xfId="68" applyFont="1" applyFill="1" applyAlignment="1">
      <alignment vertical="center" wrapText="1"/>
    </xf>
    <xf numFmtId="0" fontId="76" fillId="35" borderId="0" xfId="38" applyFont="1" applyFill="1" applyAlignment="1">
      <alignment horizontal="left" vertical="center"/>
    </xf>
    <xf numFmtId="0" fontId="24" fillId="37" borderId="6" xfId="38" applyFont="1" applyFill="1" applyBorder="1" applyAlignment="1">
      <alignment vertical="center" wrapText="1"/>
    </xf>
    <xf numFmtId="0" fontId="24" fillId="37" borderId="6" xfId="38" applyFont="1" applyFill="1" applyBorder="1" applyAlignment="1">
      <alignment horizontal="center" vertical="center" wrapText="1"/>
    </xf>
    <xf numFmtId="178" fontId="25" fillId="37" borderId="1" xfId="38" applyNumberFormat="1" applyFont="1" applyFill="1" applyBorder="1" applyAlignment="1">
      <alignment horizontal="center" vertical="center" wrapText="1"/>
    </xf>
    <xf numFmtId="2" fontId="25" fillId="37" borderId="1" xfId="38" applyNumberFormat="1" applyFont="1" applyFill="1" applyBorder="1" applyAlignment="1">
      <alignment horizontal="center" vertical="center" wrapText="1"/>
    </xf>
    <xf numFmtId="0" fontId="36" fillId="35" borderId="0" xfId="38" applyFont="1" applyFill="1" applyBorder="1" applyAlignment="1">
      <alignment horizontal="left" vertical="center"/>
    </xf>
    <xf numFmtId="0" fontId="25" fillId="37" borderId="1" xfId="38" applyFont="1" applyFill="1" applyBorder="1" applyAlignment="1">
      <alignment horizontal="center" vertical="center"/>
    </xf>
    <xf numFmtId="0" fontId="36" fillId="41" borderId="0" xfId="38" applyFont="1" applyFill="1" applyAlignment="1">
      <alignment horizontal="left"/>
    </xf>
    <xf numFmtId="0" fontId="24" fillId="36" borderId="0" xfId="38" applyFont="1" applyFill="1" applyAlignment="1">
      <alignment vertical="center"/>
    </xf>
    <xf numFmtId="0" fontId="26" fillId="0" borderId="0" xfId="71" applyFont="1" applyFill="1" applyAlignment="1" applyProtection="1">
      <alignment wrapText="1"/>
      <protection locked="0"/>
    </xf>
    <xf numFmtId="0" fontId="24" fillId="0" borderId="0" xfId="68" applyFont="1" applyFill="1" applyAlignment="1">
      <alignment wrapText="1"/>
    </xf>
    <xf numFmtId="178" fontId="25" fillId="37" borderId="3" xfId="38" applyNumberFormat="1" applyFont="1" applyFill="1" applyBorder="1" applyAlignment="1">
      <alignment horizontal="center" vertical="center" wrapText="1"/>
    </xf>
    <xf numFmtId="0" fontId="25" fillId="37" borderId="29" xfId="38" applyFont="1" applyFill="1" applyBorder="1" applyAlignment="1">
      <alignment horizontal="center"/>
    </xf>
    <xf numFmtId="0" fontId="25" fillId="37" borderId="53" xfId="38" applyFont="1" applyFill="1" applyBorder="1" applyAlignment="1">
      <alignment horizontal="center"/>
    </xf>
    <xf numFmtId="0" fontId="25" fillId="37" borderId="54" xfId="38" applyFont="1" applyFill="1" applyBorder="1" applyAlignment="1">
      <alignment horizontal="center"/>
    </xf>
    <xf numFmtId="0" fontId="36" fillId="41" borderId="0" xfId="38" applyFont="1" applyFill="1" applyAlignment="1">
      <alignment horizontal="left" vertical="center"/>
    </xf>
    <xf numFmtId="0" fontId="25" fillId="36" borderId="0" xfId="38" applyFont="1" applyFill="1" applyAlignment="1">
      <alignment horizontal="left" vertical="center"/>
    </xf>
    <xf numFmtId="0" fontId="24" fillId="36" borderId="0" xfId="38" applyFont="1" applyFill="1" applyAlignment="1">
      <alignment horizontal="left" vertical="center"/>
    </xf>
    <xf numFmtId="0" fontId="26" fillId="0" borderId="0" xfId="38" applyFont="1" applyBorder="1" applyAlignment="1">
      <alignment horizontal="left" vertical="center" wrapText="1"/>
    </xf>
    <xf numFmtId="0" fontId="24" fillId="0" borderId="0" xfId="38" applyFont="1" applyBorder="1" applyAlignment="1">
      <alignment horizontal="left" vertical="center" wrapText="1"/>
    </xf>
    <xf numFmtId="0" fontId="24" fillId="0" borderId="261" xfId="38" applyFont="1" applyBorder="1" applyAlignment="1">
      <alignment horizontal="left" vertical="center" wrapText="1"/>
    </xf>
    <xf numFmtId="178" fontId="31" fillId="40" borderId="264" xfId="68" applyNumberFormat="1" applyFont="1" applyFill="1" applyBorder="1" applyAlignment="1">
      <alignment horizontal="center" vertical="center"/>
    </xf>
    <xf numFmtId="178" fontId="31" fillId="40" borderId="265" xfId="68" applyNumberFormat="1" applyFont="1" applyFill="1" applyBorder="1" applyAlignment="1">
      <alignment horizontal="center" vertical="center"/>
    </xf>
    <xf numFmtId="37" fontId="27" fillId="35" borderId="0" xfId="68" applyNumberFormat="1" applyFont="1" applyFill="1" applyAlignment="1">
      <alignment horizontal="left"/>
    </xf>
    <xf numFmtId="0" fontId="30" fillId="35" borderId="0" xfId="68" applyFont="1" applyFill="1" applyAlignment="1">
      <alignment horizontal="left"/>
    </xf>
    <xf numFmtId="0" fontId="25" fillId="40" borderId="3" xfId="68" applyFont="1" applyFill="1" applyBorder="1" applyAlignment="1">
      <alignment horizontal="center" vertical="center"/>
    </xf>
    <xf numFmtId="0" fontId="25" fillId="40" borderId="1" xfId="68" applyFont="1" applyFill="1" applyBorder="1" applyAlignment="1">
      <alignment horizontal="center" vertical="center"/>
    </xf>
    <xf numFmtId="0" fontId="31" fillId="40" borderId="3" xfId="68" applyFont="1" applyFill="1" applyBorder="1" applyAlignment="1">
      <alignment horizontal="center" vertical="center" wrapText="1"/>
    </xf>
    <xf numFmtId="0" fontId="31" fillId="40" borderId="1" xfId="68" applyFont="1" applyFill="1" applyBorder="1" applyAlignment="1">
      <alignment horizontal="center" vertical="center" wrapText="1"/>
    </xf>
    <xf numFmtId="0" fontId="31" fillId="40" borderId="6" xfId="68" applyFont="1" applyFill="1" applyBorder="1" applyAlignment="1">
      <alignment horizontal="center" vertical="center" wrapText="1"/>
    </xf>
    <xf numFmtId="178" fontId="31" fillId="40" borderId="3" xfId="68" applyNumberFormat="1" applyFont="1" applyFill="1" applyBorder="1" applyAlignment="1">
      <alignment horizontal="center" vertical="center" wrapText="1"/>
    </xf>
    <xf numFmtId="178" fontId="31" fillId="40" borderId="1" xfId="68" applyNumberFormat="1" applyFont="1" applyFill="1" applyBorder="1" applyAlignment="1">
      <alignment horizontal="center" vertical="center" wrapText="1"/>
    </xf>
    <xf numFmtId="178" fontId="31" fillId="40" borderId="6" xfId="68" applyNumberFormat="1" applyFont="1" applyFill="1" applyBorder="1" applyAlignment="1">
      <alignment horizontal="center" vertical="center" wrapText="1"/>
    </xf>
    <xf numFmtId="0" fontId="104" fillId="40" borderId="1" xfId="68" applyFont="1" applyFill="1" applyBorder="1" applyAlignment="1">
      <alignment horizontal="center" vertical="center" wrapText="1"/>
    </xf>
    <xf numFmtId="0" fontId="104" fillId="40" borderId="6" xfId="68" applyFont="1" applyFill="1" applyBorder="1" applyAlignment="1">
      <alignment horizontal="center" vertical="center" wrapText="1"/>
    </xf>
    <xf numFmtId="178" fontId="31" fillId="40" borderId="263" xfId="68" applyNumberFormat="1" applyFont="1" applyFill="1" applyBorder="1" applyAlignment="1">
      <alignment horizontal="center" vertical="center" wrapText="1"/>
    </xf>
    <xf numFmtId="0" fontId="31" fillId="40" borderId="22" xfId="68" applyFont="1" applyFill="1" applyBorder="1" applyAlignment="1">
      <alignment horizontal="center" vertical="center"/>
    </xf>
    <xf numFmtId="0" fontId="31" fillId="40" borderId="43" xfId="68" applyFont="1" applyFill="1" applyBorder="1" applyAlignment="1">
      <alignment horizontal="center" vertical="center"/>
    </xf>
    <xf numFmtId="0" fontId="31" fillId="40" borderId="52" xfId="68" applyFont="1" applyFill="1" applyBorder="1" applyAlignment="1">
      <alignment horizontal="center" vertical="center"/>
    </xf>
    <xf numFmtId="178" fontId="31" fillId="40" borderId="264" xfId="38" applyNumberFormat="1" applyFont="1" applyFill="1" applyBorder="1" applyAlignment="1">
      <alignment horizontal="center" vertical="center"/>
    </xf>
    <xf numFmtId="178" fontId="31" fillId="40" borderId="265" xfId="38" applyNumberFormat="1" applyFont="1" applyFill="1" applyBorder="1" applyAlignment="1">
      <alignment horizontal="center" vertical="center"/>
    </xf>
    <xf numFmtId="0" fontId="31" fillId="40" borderId="3" xfId="38" applyFont="1" applyFill="1" applyBorder="1" applyAlignment="1">
      <alignment horizontal="center" vertical="center" wrapText="1"/>
    </xf>
    <xf numFmtId="0" fontId="31" fillId="40" borderId="1" xfId="38" applyFont="1" applyFill="1" applyBorder="1" applyAlignment="1">
      <alignment horizontal="center" vertical="center" wrapText="1"/>
    </xf>
    <xf numFmtId="0" fontId="31" fillId="40" borderId="6" xfId="38" applyFont="1" applyFill="1" applyBorder="1" applyAlignment="1">
      <alignment horizontal="center" vertical="center" wrapText="1"/>
    </xf>
    <xf numFmtId="178" fontId="31" fillId="40" borderId="3" xfId="38" applyNumberFormat="1" applyFont="1" applyFill="1" applyBorder="1" applyAlignment="1">
      <alignment horizontal="center" vertical="center" wrapText="1"/>
    </xf>
    <xf numFmtId="178" fontId="31" fillId="40" borderId="1" xfId="38" applyNumberFormat="1" applyFont="1" applyFill="1" applyBorder="1" applyAlignment="1">
      <alignment horizontal="center" vertical="center" wrapText="1"/>
    </xf>
    <xf numFmtId="178" fontId="31" fillId="40" borderId="6" xfId="38" applyNumberFormat="1" applyFont="1" applyFill="1" applyBorder="1" applyAlignment="1">
      <alignment horizontal="center" vertical="center" wrapText="1"/>
    </xf>
    <xf numFmtId="0" fontId="104" fillId="40" borderId="1" xfId="38" applyFont="1" applyFill="1" applyBorder="1" applyAlignment="1">
      <alignment horizontal="center" vertical="center" wrapText="1"/>
    </xf>
    <xf numFmtId="0" fontId="104" fillId="40" borderId="6" xfId="38" applyFont="1" applyFill="1" applyBorder="1" applyAlignment="1">
      <alignment horizontal="center" vertical="center" wrapText="1"/>
    </xf>
    <xf numFmtId="0" fontId="31" fillId="40" borderId="22" xfId="38" applyFont="1" applyFill="1" applyBorder="1" applyAlignment="1">
      <alignment horizontal="center" vertical="center"/>
    </xf>
    <xf numFmtId="0" fontId="31" fillId="40" borderId="43" xfId="38" applyFont="1" applyFill="1" applyBorder="1" applyAlignment="1">
      <alignment horizontal="center" vertical="center"/>
    </xf>
    <xf numFmtId="0" fontId="31" fillId="40" borderId="52" xfId="38" applyFont="1" applyFill="1" applyBorder="1" applyAlignment="1">
      <alignment horizontal="center" vertical="center"/>
    </xf>
    <xf numFmtId="37" fontId="27" fillId="35" borderId="0" xfId="38" applyNumberFormat="1" applyFont="1" applyFill="1" applyBorder="1" applyAlignment="1">
      <alignment horizontal="left"/>
    </xf>
    <xf numFmtId="0" fontId="30" fillId="0" borderId="0" xfId="38" applyFont="1" applyAlignment="1">
      <alignment horizontal="left"/>
    </xf>
    <xf numFmtId="0" fontId="24" fillId="40" borderId="1" xfId="38" applyFont="1" applyFill="1" applyBorder="1" applyAlignment="1">
      <alignment horizontal="center" vertical="center" wrapText="1"/>
    </xf>
    <xf numFmtId="0" fontId="25" fillId="40" borderId="1" xfId="38" applyFont="1" applyFill="1" applyBorder="1" applyAlignment="1">
      <alignment horizontal="center" vertical="center" wrapText="1"/>
    </xf>
    <xf numFmtId="178" fontId="106" fillId="40" borderId="264" xfId="38" applyNumberFormat="1" applyFont="1" applyFill="1" applyBorder="1" applyAlignment="1">
      <alignment horizontal="center" vertical="center"/>
    </xf>
    <xf numFmtId="178" fontId="106" fillId="40" borderId="265" xfId="38" applyNumberFormat="1" applyFont="1" applyFill="1" applyBorder="1" applyAlignment="1">
      <alignment horizontal="center" vertical="center"/>
    </xf>
    <xf numFmtId="37" fontId="108" fillId="35" borderId="0" xfId="38" applyNumberFormat="1" applyFont="1" applyFill="1" applyAlignment="1">
      <alignment horizontal="left"/>
    </xf>
    <xf numFmtId="0" fontId="105" fillId="36" borderId="0" xfId="38" applyFont="1" applyFill="1" applyAlignment="1">
      <alignment horizontal="center" vertical="center" wrapText="1"/>
    </xf>
    <xf numFmtId="0" fontId="105" fillId="40" borderId="1" xfId="38" applyFont="1" applyFill="1" applyBorder="1" applyAlignment="1">
      <alignment horizontal="center" vertical="center"/>
    </xf>
    <xf numFmtId="0" fontId="106" fillId="40" borderId="1" xfId="38" applyFont="1" applyFill="1" applyBorder="1" applyAlignment="1">
      <alignment horizontal="center" vertical="center" wrapText="1"/>
    </xf>
    <xf numFmtId="0" fontId="106" fillId="40" borderId="6" xfId="38" applyFont="1" applyFill="1" applyBorder="1" applyAlignment="1">
      <alignment horizontal="center" vertical="center" wrapText="1"/>
    </xf>
    <xf numFmtId="178" fontId="106" fillId="40" borderId="1" xfId="38" applyNumberFormat="1" applyFont="1" applyFill="1" applyBorder="1" applyAlignment="1">
      <alignment horizontal="center" vertical="center" wrapText="1"/>
    </xf>
    <xf numFmtId="178" fontId="106" fillId="40" borderId="6" xfId="38" applyNumberFormat="1" applyFont="1" applyFill="1" applyBorder="1" applyAlignment="1">
      <alignment horizontal="center" vertical="center" wrapText="1"/>
    </xf>
    <xf numFmtId="0" fontId="107" fillId="40" borderId="1" xfId="38" applyFont="1" applyFill="1" applyBorder="1" applyAlignment="1">
      <alignment horizontal="center" vertical="center" wrapText="1"/>
    </xf>
    <xf numFmtId="0" fontId="107" fillId="40" borderId="6" xfId="38" applyFont="1" applyFill="1" applyBorder="1" applyAlignment="1">
      <alignment horizontal="center" vertical="center" wrapText="1"/>
    </xf>
    <xf numFmtId="0" fontId="106" fillId="40" borderId="22" xfId="38" applyFont="1" applyFill="1" applyBorder="1" applyAlignment="1">
      <alignment horizontal="center" vertical="center"/>
    </xf>
    <xf numFmtId="0" fontId="106" fillId="40" borderId="43" xfId="38" applyFont="1" applyFill="1" applyBorder="1" applyAlignment="1">
      <alignment horizontal="center" vertical="center"/>
    </xf>
    <xf numFmtId="0" fontId="106" fillId="40" borderId="52" xfId="38" applyFont="1" applyFill="1" applyBorder="1" applyAlignment="1">
      <alignment horizontal="center" vertical="center"/>
    </xf>
    <xf numFmtId="37" fontId="108" fillId="35" borderId="0" xfId="38" applyNumberFormat="1" applyFont="1" applyFill="1" applyBorder="1" applyAlignment="1">
      <alignment horizontal="left"/>
    </xf>
    <xf numFmtId="178" fontId="106" fillId="40" borderId="49" xfId="38" applyNumberFormat="1" applyFont="1" applyFill="1" applyBorder="1" applyAlignment="1">
      <alignment horizontal="center" vertical="center"/>
    </xf>
    <xf numFmtId="0" fontId="112" fillId="0" borderId="0" xfId="38" applyFont="1" applyAlignment="1">
      <alignment horizontal="left"/>
    </xf>
    <xf numFmtId="164" fontId="106" fillId="40" borderId="23" xfId="38" applyNumberFormat="1" applyFont="1" applyFill="1" applyBorder="1" applyAlignment="1">
      <alignment horizontal="center" vertical="center" wrapText="1"/>
    </xf>
    <xf numFmtId="164" fontId="106" fillId="40" borderId="267" xfId="38" applyNumberFormat="1" applyFont="1" applyFill="1" applyBorder="1" applyAlignment="1">
      <alignment horizontal="center" vertical="center" wrapText="1"/>
    </xf>
    <xf numFmtId="0" fontId="25" fillId="40" borderId="23" xfId="38" applyFont="1" applyFill="1" applyBorder="1" applyAlignment="1">
      <alignment horizontal="center" vertical="center"/>
    </xf>
    <xf numFmtId="0" fontId="25" fillId="40" borderId="18" xfId="38" applyFont="1" applyFill="1" applyBorder="1" applyAlignment="1">
      <alignment horizontal="center" vertical="center"/>
    </xf>
    <xf numFmtId="0" fontId="25" fillId="40" borderId="29" xfId="38" applyFont="1" applyFill="1" applyBorder="1" applyAlignment="1">
      <alignment horizontal="center" vertical="center"/>
    </xf>
    <xf numFmtId="0" fontId="25" fillId="40" borderId="54" xfId="38" applyFont="1" applyFill="1" applyBorder="1" applyAlignment="1">
      <alignment horizontal="center" vertical="center"/>
    </xf>
    <xf numFmtId="0" fontId="25" fillId="40" borderId="53" xfId="38" applyFont="1" applyFill="1" applyBorder="1" applyAlignment="1">
      <alignment horizontal="center" vertical="center"/>
    </xf>
    <xf numFmtId="0" fontId="25" fillId="40" borderId="6" xfId="38" applyFont="1" applyFill="1" applyBorder="1" applyAlignment="1">
      <alignment horizontal="center" vertical="center" wrapText="1"/>
    </xf>
    <xf numFmtId="0" fontId="25" fillId="40" borderId="22" xfId="38" applyFont="1" applyFill="1" applyBorder="1" applyAlignment="1">
      <alignment horizontal="center" vertical="center"/>
    </xf>
    <xf numFmtId="0" fontId="25" fillId="40" borderId="52" xfId="38" applyFont="1" applyFill="1" applyBorder="1" applyAlignment="1">
      <alignment horizontal="center" vertical="center"/>
    </xf>
    <xf numFmtId="0" fontId="26" fillId="35" borderId="0" xfId="38" applyFont="1" applyFill="1" applyAlignment="1">
      <alignment vertical="distributed" wrapText="1"/>
    </xf>
    <xf numFmtId="0" fontId="24" fillId="35" borderId="0" xfId="38" applyFont="1" applyFill="1" applyAlignment="1">
      <alignment vertical="distributed" wrapText="1"/>
    </xf>
    <xf numFmtId="0" fontId="27" fillId="35" borderId="0" xfId="38" quotePrefix="1" applyFont="1" applyFill="1" applyAlignment="1">
      <alignment horizontal="left"/>
    </xf>
    <xf numFmtId="0" fontId="36" fillId="0" borderId="0" xfId="38" applyFont="1" applyAlignment="1">
      <alignment horizontal="left"/>
    </xf>
    <xf numFmtId="0" fontId="25" fillId="37" borderId="3" xfId="38" applyFont="1" applyFill="1" applyBorder="1" applyAlignment="1">
      <alignment horizontal="center" vertical="center"/>
    </xf>
    <xf numFmtId="0" fontId="25" fillId="37" borderId="22" xfId="38" applyFont="1" applyFill="1" applyBorder="1" applyAlignment="1">
      <alignment horizontal="center" vertical="center"/>
    </xf>
    <xf numFmtId="0" fontId="25" fillId="37" borderId="43" xfId="38" applyFont="1" applyFill="1" applyBorder="1" applyAlignment="1">
      <alignment horizontal="center" vertical="center"/>
    </xf>
    <xf numFmtId="0" fontId="25" fillId="37" borderId="52" xfId="38" applyFont="1" applyFill="1" applyBorder="1" applyAlignment="1">
      <alignment horizontal="center" vertical="center"/>
    </xf>
    <xf numFmtId="0" fontId="25" fillId="37" borderId="29" xfId="38" applyFont="1" applyFill="1" applyBorder="1" applyAlignment="1">
      <alignment horizontal="center" vertical="center"/>
    </xf>
    <xf numFmtId="0" fontId="25" fillId="37" borderId="53" xfId="38" applyFont="1" applyFill="1" applyBorder="1" applyAlignment="1">
      <alignment horizontal="center" vertical="center"/>
    </xf>
    <xf numFmtId="0" fontId="25" fillId="37" borderId="54" xfId="38" applyFont="1" applyFill="1" applyBorder="1" applyAlignment="1">
      <alignment horizontal="center" vertical="center"/>
    </xf>
    <xf numFmtId="0" fontId="5" fillId="2" borderId="0" xfId="68" applyFont="1" applyFill="1" applyAlignment="1">
      <alignment horizontal="center" vertical="center"/>
    </xf>
    <xf numFmtId="0" fontId="3" fillId="0" borderId="0" xfId="68" applyFont="1" applyAlignment="1">
      <alignment horizontal="center" vertical="center"/>
    </xf>
    <xf numFmtId="0" fontId="5" fillId="2" borderId="0" xfId="68" applyFont="1" applyFill="1" applyBorder="1" applyAlignment="1">
      <alignment horizontal="center" vertical="center"/>
    </xf>
    <xf numFmtId="0" fontId="4" fillId="2" borderId="0" xfId="68" applyFont="1" applyFill="1" applyAlignment="1">
      <alignment horizontal="center" vertical="center"/>
    </xf>
    <xf numFmtId="0" fontId="28" fillId="2" borderId="0" xfId="68" applyFont="1" applyFill="1" applyAlignment="1">
      <alignment horizontal="right" vertical="center"/>
    </xf>
    <xf numFmtId="0" fontId="24" fillId="2" borderId="0" xfId="68" applyFont="1" applyFill="1" applyAlignment="1">
      <alignment horizontal="right" vertical="center"/>
    </xf>
    <xf numFmtId="0" fontId="27" fillId="35" borderId="0" xfId="68" applyFont="1" applyFill="1" applyBorder="1" applyAlignment="1">
      <alignment horizontal="right"/>
    </xf>
    <xf numFmtId="1" fontId="27" fillId="35" borderId="0" xfId="68" applyNumberFormat="1" applyFont="1" applyFill="1" applyBorder="1" applyAlignment="1">
      <alignment horizontal="right"/>
    </xf>
    <xf numFmtId="0" fontId="27" fillId="35" borderId="0" xfId="68" applyFont="1" applyFill="1" applyBorder="1" applyAlignment="1">
      <alignment horizontal="right" vertical="center"/>
    </xf>
    <xf numFmtId="0" fontId="24" fillId="35" borderId="0" xfId="68" applyFont="1" applyFill="1" applyBorder="1" applyAlignment="1">
      <alignment horizontal="right" vertical="center"/>
    </xf>
    <xf numFmtId="0" fontId="27" fillId="2" borderId="0" xfId="68" applyFont="1" applyFill="1" applyAlignment="1">
      <alignment horizontal="right"/>
    </xf>
    <xf numFmtId="1" fontId="27" fillId="2" borderId="0" xfId="68" applyNumberFormat="1" applyFont="1" applyFill="1" applyAlignment="1">
      <alignment horizontal="right"/>
    </xf>
    <xf numFmtId="0" fontId="27" fillId="2" borderId="0" xfId="68" applyFont="1" applyFill="1" applyAlignment="1">
      <alignment horizontal="right" vertical="center"/>
    </xf>
    <xf numFmtId="0" fontId="24" fillId="0" borderId="0" xfId="68" applyFont="1" applyAlignment="1">
      <alignment horizontal="right" vertical="center"/>
    </xf>
    <xf numFmtId="0" fontId="25" fillId="37" borderId="23" xfId="38" applyFont="1" applyFill="1" applyBorder="1" applyAlignment="1">
      <alignment horizontal="center" vertical="center"/>
    </xf>
    <xf numFmtId="0" fontId="115" fillId="37" borderId="2" xfId="38" applyFont="1" applyFill="1" applyBorder="1" applyAlignment="1">
      <alignment horizontal="center" vertical="center"/>
    </xf>
    <xf numFmtId="0" fontId="115" fillId="37" borderId="16" xfId="38" applyFont="1" applyFill="1" applyBorder="1" applyAlignment="1">
      <alignment horizontal="center" vertical="center"/>
    </xf>
    <xf numFmtId="0" fontId="115" fillId="37" borderId="22" xfId="38" applyFont="1" applyFill="1" applyBorder="1" applyAlignment="1">
      <alignment horizontal="center" vertical="center"/>
    </xf>
    <xf numFmtId="0" fontId="115" fillId="37" borderId="43" xfId="38" applyFont="1" applyFill="1" applyBorder="1" applyAlignment="1">
      <alignment horizontal="center" vertical="center"/>
    </xf>
    <xf numFmtId="0" fontId="116" fillId="37" borderId="2" xfId="38" applyFont="1" applyFill="1" applyBorder="1" applyAlignment="1">
      <alignment horizontal="center" vertical="center"/>
    </xf>
    <xf numFmtId="0" fontId="116" fillId="37" borderId="21" xfId="38" applyFont="1" applyFill="1" applyBorder="1" applyAlignment="1">
      <alignment horizontal="center" vertical="center"/>
    </xf>
    <xf numFmtId="0" fontId="116" fillId="37" borderId="271" xfId="38" applyFont="1" applyFill="1" applyBorder="1" applyAlignment="1">
      <alignment horizontal="center" vertical="center"/>
    </xf>
    <xf numFmtId="0" fontId="116" fillId="37" borderId="272" xfId="38" applyFont="1" applyFill="1" applyBorder="1" applyAlignment="1">
      <alignment horizontal="center" vertical="center"/>
    </xf>
    <xf numFmtId="0" fontId="25" fillId="37" borderId="0" xfId="38" applyFont="1" applyFill="1" applyBorder="1" applyAlignment="1">
      <alignment horizontal="center" vertical="center"/>
    </xf>
    <xf numFmtId="0" fontId="25" fillId="37" borderId="18" xfId="38" applyFont="1" applyFill="1" applyBorder="1" applyAlignment="1">
      <alignment horizontal="center" vertical="center"/>
    </xf>
    <xf numFmtId="0" fontId="24" fillId="35" borderId="0" xfId="68" applyFont="1" applyFill="1" applyAlignment="1">
      <alignment horizontal="justify" vertical="top" wrapText="1"/>
    </xf>
    <xf numFmtId="0" fontId="27" fillId="2" borderId="0" xfId="38" quotePrefix="1" applyFont="1" applyFill="1" applyAlignment="1">
      <alignment horizontal="left"/>
    </xf>
    <xf numFmtId="0" fontId="31" fillId="36" borderId="0" xfId="68" applyFont="1" applyFill="1" applyAlignment="1">
      <alignment horizontal="center" vertical="center"/>
    </xf>
    <xf numFmtId="0" fontId="31" fillId="37" borderId="22" xfId="68" applyFont="1" applyFill="1" applyBorder="1" applyAlignment="1">
      <alignment horizontal="center" vertical="center"/>
    </xf>
    <xf numFmtId="0" fontId="31" fillId="37" borderId="43" xfId="68" applyFont="1" applyFill="1" applyBorder="1" applyAlignment="1">
      <alignment horizontal="center" vertical="center"/>
    </xf>
    <xf numFmtId="0" fontId="31" fillId="37" borderId="52" xfId="68" applyFont="1" applyFill="1" applyBorder="1" applyAlignment="1">
      <alignment horizontal="center" vertical="center"/>
    </xf>
    <xf numFmtId="0" fontId="31" fillId="37" borderId="23" xfId="68" applyFont="1" applyFill="1" applyBorder="1" applyAlignment="1">
      <alignment horizontal="center" vertical="center"/>
    </xf>
    <xf numFmtId="0" fontId="31" fillId="37" borderId="0" xfId="68" applyFont="1" applyFill="1" applyBorder="1" applyAlignment="1">
      <alignment horizontal="center" vertical="center"/>
    </xf>
    <xf numFmtId="0" fontId="31" fillId="37" borderId="18" xfId="68" applyFont="1" applyFill="1" applyBorder="1" applyAlignment="1">
      <alignment horizontal="center" vertical="center"/>
    </xf>
    <xf numFmtId="0" fontId="31" fillId="37" borderId="29" xfId="68" applyFont="1" applyFill="1" applyBorder="1" applyAlignment="1">
      <alignment horizontal="center" vertical="center"/>
    </xf>
    <xf numFmtId="0" fontId="31" fillId="37" borderId="53" xfId="68" applyFont="1" applyFill="1" applyBorder="1" applyAlignment="1">
      <alignment horizontal="center" vertical="center"/>
    </xf>
    <xf numFmtId="0" fontId="31" fillId="37" borderId="54" xfId="68" applyFont="1" applyFill="1" applyBorder="1" applyAlignment="1">
      <alignment horizontal="center" vertical="center"/>
    </xf>
    <xf numFmtId="0" fontId="24" fillId="35" borderId="0" xfId="38" applyFont="1" applyFill="1" applyAlignment="1">
      <alignment horizontal="justify" vertical="top" wrapText="1"/>
    </xf>
    <xf numFmtId="0" fontId="25" fillId="37" borderId="43" xfId="38" applyFont="1" applyFill="1" applyBorder="1" applyAlignment="1">
      <alignment horizontal="center" vertical="center" wrapText="1"/>
    </xf>
    <xf numFmtId="0" fontId="25" fillId="37" borderId="52" xfId="38" applyFont="1" applyFill="1" applyBorder="1" applyAlignment="1">
      <alignment horizontal="center" vertical="center" wrapText="1"/>
    </xf>
    <xf numFmtId="0" fontId="25" fillId="37" borderId="23" xfId="38" applyFont="1" applyFill="1" applyBorder="1" applyAlignment="1">
      <alignment horizontal="center" vertical="center" wrapText="1"/>
    </xf>
    <xf numFmtId="0" fontId="25" fillId="37" borderId="0" xfId="38" applyFont="1" applyFill="1" applyBorder="1" applyAlignment="1">
      <alignment horizontal="center" vertical="center" wrapText="1"/>
    </xf>
    <xf numFmtId="0" fontId="25" fillId="37" borderId="18" xfId="38" applyFont="1" applyFill="1" applyBorder="1" applyAlignment="1">
      <alignment horizontal="center" vertical="center" wrapText="1"/>
    </xf>
    <xf numFmtId="0" fontId="25" fillId="37" borderId="29" xfId="38" applyFont="1" applyFill="1" applyBorder="1" applyAlignment="1">
      <alignment horizontal="center" vertical="center" wrapText="1"/>
    </xf>
    <xf numFmtId="0" fontId="25" fillId="37" borderId="53" xfId="38" applyFont="1" applyFill="1" applyBorder="1" applyAlignment="1">
      <alignment horizontal="center" vertical="center" wrapText="1"/>
    </xf>
    <xf numFmtId="0" fontId="25" fillId="37" borderId="54" xfId="38" applyFont="1" applyFill="1" applyBorder="1" applyAlignment="1">
      <alignment horizontal="center" vertical="center" wrapText="1"/>
    </xf>
    <xf numFmtId="0" fontId="26" fillId="0" borderId="0" xfId="38" applyFont="1" applyFill="1" applyAlignment="1">
      <alignment horizontal="left" vertical="center" wrapText="1"/>
    </xf>
    <xf numFmtId="0" fontId="120" fillId="35" borderId="0" xfId="68" applyFont="1" applyFill="1" applyAlignment="1">
      <alignment horizontal="left" vertical="center"/>
    </xf>
    <xf numFmtId="0" fontId="87" fillId="36" borderId="0" xfId="68" applyFont="1" applyFill="1" applyAlignment="1">
      <alignment horizontal="center" vertical="center"/>
    </xf>
    <xf numFmtId="0" fontId="25" fillId="40" borderId="2" xfId="68" applyFont="1" applyFill="1" applyBorder="1" applyAlignment="1">
      <alignment horizontal="center" vertical="center"/>
    </xf>
    <xf numFmtId="0" fontId="25" fillId="40" borderId="16" xfId="68" applyFont="1" applyFill="1" applyBorder="1" applyAlignment="1">
      <alignment horizontal="center" vertical="center"/>
    </xf>
    <xf numFmtId="0" fontId="120" fillId="35" borderId="0" xfId="68" applyFont="1" applyFill="1" applyAlignment="1">
      <alignment horizontal="left"/>
    </xf>
    <xf numFmtId="0" fontId="87" fillId="36" borderId="0" xfId="68" applyFont="1" applyFill="1" applyAlignment="1">
      <alignment horizontal="center" vertical="center" wrapText="1"/>
    </xf>
    <xf numFmtId="0" fontId="25" fillId="40" borderId="21" xfId="68" applyFont="1" applyFill="1" applyBorder="1" applyAlignment="1">
      <alignment horizontal="center" vertical="center"/>
    </xf>
    <xf numFmtId="0" fontId="24" fillId="35" borderId="0" xfId="68" applyFont="1" applyFill="1" applyAlignment="1">
      <alignment wrapText="1"/>
    </xf>
    <xf numFmtId="0" fontId="88" fillId="35" borderId="0" xfId="68" applyFill="1" applyAlignment="1">
      <alignment wrapText="1"/>
    </xf>
    <xf numFmtId="0" fontId="25" fillId="40" borderId="3" xfId="68" applyFont="1" applyFill="1" applyBorder="1" applyAlignment="1">
      <alignment horizontal="center" vertical="center" wrapText="1"/>
    </xf>
    <xf numFmtId="0" fontId="24" fillId="40" borderId="1" xfId="68" applyFont="1" applyFill="1" applyBorder="1" applyAlignment="1">
      <alignment horizontal="center" vertical="center" wrapText="1"/>
    </xf>
    <xf numFmtId="0" fontId="24" fillId="40" borderId="6" xfId="68" applyFont="1" applyFill="1" applyBorder="1" applyAlignment="1">
      <alignment horizontal="center" vertical="center" wrapText="1"/>
    </xf>
    <xf numFmtId="197" fontId="26" fillId="35" borderId="53" xfId="68" applyNumberFormat="1" applyFont="1" applyFill="1" applyBorder="1" applyAlignment="1">
      <alignment horizontal="right"/>
    </xf>
    <xf numFmtId="0" fontId="25" fillId="40" borderId="22" xfId="68" applyFont="1" applyFill="1" applyBorder="1" applyAlignment="1">
      <alignment horizontal="center" vertical="center"/>
    </xf>
    <xf numFmtId="0" fontId="25" fillId="40" borderId="43" xfId="68" applyFont="1" applyFill="1" applyBorder="1" applyAlignment="1">
      <alignment horizontal="center" vertical="center"/>
    </xf>
    <xf numFmtId="0" fontId="25" fillId="40" borderId="52" xfId="68" applyFont="1" applyFill="1" applyBorder="1" applyAlignment="1">
      <alignment horizontal="center" vertical="center"/>
    </xf>
    <xf numFmtId="0" fontId="25" fillId="40" borderId="29" xfId="68" applyFont="1" applyFill="1" applyBorder="1" applyAlignment="1">
      <alignment horizontal="center" vertical="center"/>
    </xf>
    <xf numFmtId="0" fontId="25" fillId="40" borderId="53" xfId="68" applyFont="1" applyFill="1" applyBorder="1" applyAlignment="1">
      <alignment horizontal="center" vertical="center"/>
    </xf>
    <xf numFmtId="0" fontId="25" fillId="40" borderId="54" xfId="68" applyFont="1" applyFill="1" applyBorder="1" applyAlignment="1">
      <alignment horizontal="center" vertical="center"/>
    </xf>
    <xf numFmtId="0" fontId="25" fillId="40" borderId="2" xfId="68" applyFont="1" applyFill="1" applyBorder="1" applyAlignment="1">
      <alignment horizontal="center"/>
    </xf>
    <xf numFmtId="0" fontId="25" fillId="40" borderId="16" xfId="68" applyFont="1" applyFill="1" applyBorder="1" applyAlignment="1">
      <alignment horizontal="center"/>
    </xf>
    <xf numFmtId="0" fontId="25" fillId="40" borderId="21" xfId="68" applyFont="1" applyFill="1" applyBorder="1" applyAlignment="1">
      <alignment horizontal="center"/>
    </xf>
    <xf numFmtId="0" fontId="25" fillId="40" borderId="22" xfId="68" applyFont="1" applyFill="1" applyBorder="1" applyAlignment="1">
      <alignment horizontal="center" vertical="center" wrapText="1"/>
    </xf>
    <xf numFmtId="0" fontId="24" fillId="40" borderId="43" xfId="68" applyFont="1" applyFill="1" applyBorder="1" applyAlignment="1">
      <alignment horizontal="center" vertical="center" wrapText="1"/>
    </xf>
    <xf numFmtId="0" fontId="24" fillId="40" borderId="52" xfId="68" applyFont="1" applyFill="1" applyBorder="1" applyAlignment="1">
      <alignment horizontal="center" vertical="center" wrapText="1"/>
    </xf>
    <xf numFmtId="0" fontId="24" fillId="40" borderId="29" xfId="68" applyFont="1" applyFill="1" applyBorder="1" applyAlignment="1">
      <alignment horizontal="center" vertical="center" wrapText="1"/>
    </xf>
    <xf numFmtId="0" fontId="24" fillId="40" borderId="53" xfId="68" applyFont="1" applyFill="1" applyBorder="1" applyAlignment="1">
      <alignment horizontal="center" vertical="center" wrapText="1"/>
    </xf>
    <xf numFmtId="0" fontId="24" fillId="40" borderId="54" xfId="68" applyFont="1" applyFill="1" applyBorder="1" applyAlignment="1">
      <alignment horizontal="center" vertical="center" wrapText="1"/>
    </xf>
    <xf numFmtId="0" fontId="24" fillId="40" borderId="1" xfId="68" applyFont="1" applyFill="1" applyBorder="1" applyAlignment="1">
      <alignment vertical="center" wrapText="1"/>
    </xf>
    <xf numFmtId="0" fontId="24" fillId="40" borderId="6" xfId="68" applyFont="1" applyFill="1" applyBorder="1" applyAlignment="1">
      <alignment vertical="center" wrapText="1"/>
    </xf>
    <xf numFmtId="0" fontId="25" fillId="40" borderId="6" xfId="68" applyFont="1" applyFill="1" applyBorder="1" applyAlignment="1">
      <alignment horizontal="center" vertical="center" wrapText="1"/>
    </xf>
    <xf numFmtId="0" fontId="39" fillId="36" borderId="0" xfId="68" applyFont="1" applyFill="1" applyAlignment="1">
      <alignment vertical="center" wrapText="1"/>
    </xf>
    <xf numFmtId="0" fontId="41" fillId="36" borderId="0" xfId="68" applyFont="1" applyFill="1" applyAlignment="1">
      <alignment vertical="center" wrapText="1"/>
    </xf>
    <xf numFmtId="0" fontId="56" fillId="35" borderId="0" xfId="52" applyNumberFormat="1" applyFont="1" applyFill="1" applyBorder="1" applyAlignment="1" applyProtection="1">
      <alignment horizontal="left" wrapText="1"/>
      <protection locked="0"/>
    </xf>
    <xf numFmtId="0" fontId="28" fillId="40" borderId="1" xfId="68" applyFont="1" applyFill="1" applyBorder="1" applyAlignment="1">
      <alignment vertical="center" wrapText="1"/>
    </xf>
    <xf numFmtId="0" fontId="28" fillId="40" borderId="6" xfId="68" applyFont="1" applyFill="1" applyBorder="1" applyAlignment="1">
      <alignment vertical="center" wrapText="1"/>
    </xf>
    <xf numFmtId="0" fontId="25" fillId="40" borderId="1" xfId="68" applyFont="1" applyFill="1" applyBorder="1" applyAlignment="1">
      <alignment horizontal="center" vertical="center" wrapText="1"/>
    </xf>
    <xf numFmtId="0" fontId="125" fillId="35" borderId="0" xfId="52" applyNumberFormat="1" applyFont="1" applyFill="1" applyBorder="1" applyAlignment="1" applyProtection="1">
      <alignment horizontal="left" wrapText="1"/>
      <protection locked="0"/>
    </xf>
    <xf numFmtId="0" fontId="133" fillId="36" borderId="0" xfId="68" applyFont="1" applyFill="1" applyAlignment="1">
      <alignment horizontal="center" vertical="center" wrapText="1"/>
    </xf>
    <xf numFmtId="0" fontId="134" fillId="36" borderId="0" xfId="68" applyFont="1" applyFill="1" applyAlignment="1">
      <alignment horizontal="center" vertical="center" wrapText="1"/>
    </xf>
    <xf numFmtId="37" fontId="141" fillId="35" borderId="0" xfId="46" applyFont="1" applyFill="1"/>
    <xf numFmtId="37" fontId="141" fillId="35" borderId="0" xfId="46" applyFont="1" applyFill="1" applyAlignment="1">
      <alignment vertical="center"/>
    </xf>
    <xf numFmtId="37" fontId="141" fillId="35" borderId="0" xfId="46" applyFont="1" applyFill="1" applyAlignment="1"/>
    <xf numFmtId="37" fontId="141" fillId="35" borderId="0" xfId="46" applyFont="1" applyFill="1" applyAlignment="1">
      <alignment wrapText="1"/>
    </xf>
  </cellXfs>
  <cellStyles count="144">
    <cellStyle name="%" xfId="1"/>
    <cellStyle name="% 2" xfId="51"/>
    <cellStyle name="% 2 2" xfId="74"/>
    <cellStyle name="% 2 3" xfId="75"/>
    <cellStyle name="% 3" xfId="76"/>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ckgroud" xfId="77"/>
    <cellStyle name="Bad" xfId="26" builtinId="27" customBuiltin="1"/>
    <cellStyle name="CABECALHO" xfId="54"/>
    <cellStyle name="CABECALHO 2" xfId="78"/>
    <cellStyle name="Calculation" xfId="27" builtinId="22" customBuiltin="1"/>
    <cellStyle name="Check Cell" xfId="28" builtinId="23" customBuiltin="1"/>
    <cellStyle name="DADOS" xfId="55"/>
    <cellStyle name="DetalheA" xfId="79"/>
    <cellStyle name="DetalheB" xfId="56"/>
    <cellStyle name="DetalheB 2" xfId="70"/>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46" builtinId="8"/>
    <cellStyle name="Hyperlink 2" xfId="52"/>
    <cellStyle name="Hyperlink 2 2" xfId="80"/>
    <cellStyle name="Hyperlink 3" xfId="61"/>
    <cellStyle name="Hyperlink 4" xfId="73"/>
    <cellStyle name="Input" xfId="35" builtinId="20" customBuiltin="1"/>
    <cellStyle name="Linked Cell" xfId="36" builtinId="24" customBuiltin="1"/>
    <cellStyle name="Neutral" xfId="37" builtinId="28" customBuiltin="1"/>
    <cellStyle name="Normal" xfId="0" builtinId="0"/>
    <cellStyle name="Normal 2" xfId="38"/>
    <cellStyle name="Normal 2 2" xfId="47"/>
    <cellStyle name="Normal 2 3" xfId="62"/>
    <cellStyle name="Normal 3" xfId="39"/>
    <cellStyle name="Normal 3 2" xfId="53"/>
    <cellStyle name="Normal 3 3" xfId="81"/>
    <cellStyle name="Normal 4" xfId="49"/>
    <cellStyle name="Normal 4 2" xfId="82"/>
    <cellStyle name="Normal 4 3" xfId="83"/>
    <cellStyle name="Normal 4 4" xfId="84"/>
    <cellStyle name="Normal 5" xfId="68"/>
    <cellStyle name="Normal 6" xfId="85"/>
    <cellStyle name="Normal_Cap11 - DRN" xfId="71"/>
    <cellStyle name="Normal_Trabalho" xfId="72"/>
    <cellStyle name="Normal_Trabalho_Quadros_pessoal_2003" xfId="50"/>
    <cellStyle name="Note 2" xfId="40"/>
    <cellStyle name="NUMLINHA" xfId="57"/>
    <cellStyle name="Output" xfId="41" builtinId="21" customBuiltin="1"/>
    <cellStyle name="Percent" xfId="45" builtinId="5"/>
    <cellStyle name="Percent 2" xfId="48"/>
    <cellStyle name="QDTITULO" xfId="58"/>
    <cellStyle name="Standard_WBBasis" xfId="86"/>
    <cellStyle name="style1370338556859" xfId="87"/>
    <cellStyle name="style1370338556859 2" xfId="88"/>
    <cellStyle name="style1370338557031" xfId="89"/>
    <cellStyle name="style1370338557031 2" xfId="90"/>
    <cellStyle name="style1370338557140" xfId="91"/>
    <cellStyle name="style1370338557140 2" xfId="92"/>
    <cellStyle name="style1465988397700" xfId="93"/>
    <cellStyle name="style1465988400149" xfId="94"/>
    <cellStyle name="style1465988400211" xfId="95"/>
    <cellStyle name="style1473690848047" xfId="96"/>
    <cellStyle name="style1473690848109" xfId="97"/>
    <cellStyle name="style1473690848437" xfId="98"/>
    <cellStyle name="style1473690848499" xfId="99"/>
    <cellStyle name="style1473690848765" xfId="129"/>
    <cellStyle name="style1476804412351" xfId="100"/>
    <cellStyle name="style1476804413053" xfId="101"/>
    <cellStyle name="style1476804413272" xfId="102"/>
    <cellStyle name="style1476804413521" xfId="103"/>
    <cellStyle name="style1476804414473" xfId="104"/>
    <cellStyle name="style1476804414567" xfId="105"/>
    <cellStyle name="style1478101361643" xfId="142"/>
    <cellStyle name="style1496744203143" xfId="106"/>
    <cellStyle name="style1496744203689" xfId="107"/>
    <cellStyle name="style1508859806279" xfId="63"/>
    <cellStyle name="style1510049413597" xfId="143"/>
    <cellStyle name="style1569840913554" xfId="108"/>
    <cellStyle name="style1569840913647" xfId="109"/>
    <cellStyle name="style1569840913850" xfId="110"/>
    <cellStyle name="style1569840913944" xfId="111"/>
    <cellStyle name="style1569840914443" xfId="112"/>
    <cellStyle name="style1569840914552" xfId="113"/>
    <cellStyle name="style1571130890950" xfId="114"/>
    <cellStyle name="style1571130891823" xfId="115"/>
    <cellStyle name="style1571130892104" xfId="116"/>
    <cellStyle name="style1571130892400" xfId="117"/>
    <cellStyle name="style1572011289881" xfId="118"/>
    <cellStyle name="style1572011291488" xfId="119"/>
    <cellStyle name="style1572011291831" xfId="64"/>
    <cellStyle name="style1572011291941" xfId="65"/>
    <cellStyle name="style1572011292206" xfId="66"/>
    <cellStyle name="style1572011292315" xfId="67"/>
    <cellStyle name="style1572011293610" xfId="120"/>
    <cellStyle name="style1572011293735" xfId="121"/>
    <cellStyle name="style1572538855842" xfId="122"/>
    <cellStyle name="style1572538856154" xfId="123"/>
    <cellStyle name="style1572538857043" xfId="124"/>
    <cellStyle name="style1592388680929" xfId="130"/>
    <cellStyle name="style1592388681491" xfId="131"/>
    <cellStyle name="style1592388682193" xfId="132"/>
    <cellStyle name="style1592388684018" xfId="133"/>
    <cellStyle name="style1592388684143" xfId="134"/>
    <cellStyle name="style1592388684221" xfId="135"/>
    <cellStyle name="style1601550714415" xfId="136"/>
    <cellStyle name="style1601550714493" xfId="137"/>
    <cellStyle name="style1601550714961" xfId="138"/>
    <cellStyle name="style1601550715039" xfId="139"/>
    <cellStyle name="style1601559182681" xfId="140"/>
    <cellStyle name="style1601559182775" xfId="141"/>
    <cellStyle name="tit de conc" xfId="59"/>
    <cellStyle name="TITCOLUNA" xfId="60"/>
    <cellStyle name="Title" xfId="42" builtinId="15" customBuiltin="1"/>
    <cellStyle name="TituloA" xfId="125"/>
    <cellStyle name="TituloB" xfId="69"/>
    <cellStyle name="TituloB 2" xfId="126"/>
    <cellStyle name="TituloPrincipal" xfId="127"/>
    <cellStyle name="titulos d a coluna" xfId="128"/>
    <cellStyle name="Total" xfId="43" builtinId="25" customBuiltin="1"/>
    <cellStyle name="Warning Text" xfId="44" builtinId="11" customBuiltin="1"/>
  </cellStyles>
  <dxfs count="7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08080"/>
      <rgbColor rgb="00FFFFFF"/>
      <rgbColor rgb="00FFFFFF"/>
      <rgbColor rgb="00FFFFFF"/>
      <rgbColor rgb="00969696"/>
      <rgbColor rgb="00FFFFFF"/>
      <rgbColor rgb="00464646"/>
      <rgbColor rgb="00FFFFFF"/>
      <rgbColor rgb="00FFFFFF"/>
      <rgbColor rgb="00FFFFFF"/>
      <rgbColor rgb="00FFFFFF"/>
      <rgbColor rgb="00FFFFFF"/>
      <rgbColor rgb="00FFFFFF"/>
      <rgbColor rgb="00FFFFFF"/>
      <rgbColor rgb="00000000"/>
      <rgbColor rgb="00464646"/>
      <rgbColor rgb="00808080"/>
      <rgbColor rgb="00969696"/>
      <rgbColor rgb="00C0C0C0"/>
      <rgbColor rgb="00FFFFFF"/>
      <rgbColor rgb="00FFFFFF"/>
      <rgbColor rgb="00FFFFFF"/>
      <rgbColor rgb="00FF00FF"/>
      <rgbColor rgb="00FF78FF"/>
      <rgbColor rgb="00FFAAFF"/>
      <rgbColor rgb="00FFD2FF"/>
      <rgbColor rgb="00E6E6E6"/>
      <rgbColor rgb="00FFFFFF"/>
      <rgbColor rgb="00FFFFFF"/>
      <rgbColor rgb="00FFFFFF"/>
      <rgbColor rgb="00FFFFFF"/>
      <rgbColor rgb="00FFFFFF"/>
      <rgbColor rgb="00FFFFFF"/>
      <rgbColor rgb="00FFFFFF"/>
      <rgbColor rgb="00FFFFFF"/>
      <rgbColor rgb="00C0C0C0"/>
      <rgbColor rgb="00FFFFFF"/>
      <rgbColor rgb="00E6E6E6"/>
      <rgbColor rgb="00FFFFFF"/>
      <rgbColor rgb="00FFFFFF"/>
      <rgbColor rgb="00FFFFFF"/>
      <rgbColor rgb="00FFD2FF"/>
      <rgbColor rgb="00FFAAFF"/>
      <rgbColor rgb="00FF78FF"/>
      <rgbColor rgb="00FFFFFF"/>
      <rgbColor rgb="00FFFFFF"/>
      <rgbColor rgb="00FFFFFF"/>
      <rgbColor rgb="00FFFFFF"/>
      <rgbColor rgb="00FFFFFF"/>
      <rgbColor rgb="00FFFFFF"/>
      <rgbColor rgb="00FF00FF"/>
      <rgbColor rgb="00FFFFFF"/>
      <rgbColor rgb="00FFFFFF"/>
      <rgbColor rgb="00FFFFFF"/>
    </indexedColors>
    <mruColors>
      <color rgb="FFB52670"/>
      <color rgb="FFDA92B7"/>
      <color rgb="FFB5127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dPt>
          <c:dPt>
            <c:idx val="1"/>
            <c:bubble3D val="0"/>
            <c:spPr>
              <a:solidFill>
                <a:srgbClr val="969696"/>
              </a:solidFill>
              <a:ln w="12700">
                <a:solidFill>
                  <a:srgbClr val="000000"/>
                </a:solidFill>
                <a:prstDash val="solid"/>
              </a:ln>
            </c:spPr>
          </c:dPt>
          <c:dPt>
            <c:idx val="2"/>
            <c:bubble3D val="0"/>
            <c:spPr>
              <a:noFill/>
              <a:ln w="25400">
                <a:noFill/>
              </a:ln>
            </c:spPr>
          </c:dPt>
          <c:dPt>
            <c:idx val="3"/>
            <c:bubble3D val="0"/>
            <c:spPr>
              <a:solidFill>
                <a:srgbClr val="FFFFFF"/>
              </a:solidFill>
              <a:ln w="12700">
                <a:solidFill>
                  <a:srgbClr val="000000"/>
                </a:solidFill>
                <a:prstDash val="solid"/>
              </a:ln>
            </c:spPr>
          </c:dPt>
          <c:dPt>
            <c:idx val="4"/>
            <c:bubble3D val="0"/>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4"/>
              <c:delete val="1"/>
            </c:dLbl>
            <c:dLbl>
              <c:idx val="5"/>
              <c:dLblPos val="bestFit"/>
              <c:showLegendKey val="0"/>
              <c:showVal val="0"/>
              <c:showCatName val="1"/>
              <c:showSerName val="0"/>
              <c:showPercent val="1"/>
              <c:showBubbleSize val="0"/>
            </c:dLbl>
            <c:dLbl>
              <c:idx val="6"/>
              <c:delete val="1"/>
            </c:dLbl>
            <c:dLbl>
              <c:idx val="7"/>
              <c:dLblPos val="bestFit"/>
              <c:showLegendKey val="0"/>
              <c:showVal val="0"/>
              <c:showCatName val="1"/>
              <c:showSerName val="0"/>
              <c:showPercent val="1"/>
              <c:showBubbleSize val="0"/>
            </c:dLbl>
            <c:dLbl>
              <c:idx val="8"/>
              <c:delete val="1"/>
            </c:dLbl>
            <c:dLbl>
              <c:idx val="9"/>
              <c:dLblPos val="bestFit"/>
              <c:showLegendKey val="0"/>
              <c:showVal val="0"/>
              <c:showCatName val="1"/>
              <c:showSerName val="0"/>
              <c:showPercent val="1"/>
              <c:showBubbleSize val="0"/>
            </c:dLbl>
            <c:dLbl>
              <c:idx val="10"/>
              <c:delete val="1"/>
            </c:dLbl>
            <c:dLbl>
              <c:idx val="11"/>
              <c:delete val="1"/>
            </c:dLbl>
            <c:dLbl>
              <c:idx val="12"/>
              <c:dLblPos val="bestFit"/>
              <c:showLegendKey val="0"/>
              <c:showVal val="0"/>
              <c:showCatName val="1"/>
              <c:showSerName val="0"/>
              <c:showPercent val="1"/>
              <c:showBubbleSize val="0"/>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dLbls>
          <c:cat>
            <c:numRef>
              <c:f>'7.1.10'!$H$15:$H$19</c:f>
              <c:numCache>
                <c:formatCode>General_)</c:formatCode>
                <c:ptCount val="5"/>
              </c:numCache>
            </c:numRef>
          </c:cat>
          <c:val>
            <c:numRef>
              <c:f>'7.1.10'!$I$15:$I$19</c:f>
              <c:numCache>
                <c:formatCode>###\ ###\ ###</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dPt>
          <c:dPt>
            <c:idx val="1"/>
            <c:bubble3D val="0"/>
            <c:spPr>
              <a:solidFill>
                <a:srgbClr val="969696"/>
              </a:solidFill>
              <a:ln w="12700">
                <a:solidFill>
                  <a:srgbClr val="000000"/>
                </a:solidFill>
                <a:prstDash val="solid"/>
              </a:ln>
            </c:spPr>
          </c:dPt>
          <c:dPt>
            <c:idx val="2"/>
            <c:bubble3D val="0"/>
            <c:spPr>
              <a:noFill/>
              <a:ln w="25400">
                <a:noFill/>
              </a:ln>
            </c:spPr>
          </c:dPt>
          <c:dPt>
            <c:idx val="3"/>
            <c:bubble3D val="0"/>
            <c:spPr>
              <a:solidFill>
                <a:srgbClr val="FFFFFF"/>
              </a:solidFill>
              <a:ln w="12700">
                <a:solidFill>
                  <a:srgbClr val="000000"/>
                </a:solidFill>
                <a:prstDash val="solid"/>
              </a:ln>
            </c:spPr>
          </c:dPt>
          <c:dPt>
            <c:idx val="4"/>
            <c:bubble3D val="0"/>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4"/>
              <c:delete val="1"/>
            </c:dLbl>
            <c:dLbl>
              <c:idx val="5"/>
              <c:dLblPos val="bestFit"/>
              <c:showLegendKey val="0"/>
              <c:showVal val="0"/>
              <c:showCatName val="1"/>
              <c:showSerName val="0"/>
              <c:showPercent val="1"/>
              <c:showBubbleSize val="0"/>
            </c:dLbl>
            <c:dLbl>
              <c:idx val="6"/>
              <c:delete val="1"/>
            </c:dLbl>
            <c:dLbl>
              <c:idx val="7"/>
              <c:dLblPos val="bestFit"/>
              <c:showLegendKey val="0"/>
              <c:showVal val="0"/>
              <c:showCatName val="1"/>
              <c:showSerName val="0"/>
              <c:showPercent val="1"/>
              <c:showBubbleSize val="0"/>
            </c:dLbl>
            <c:dLbl>
              <c:idx val="8"/>
              <c:delete val="1"/>
            </c:dLbl>
            <c:dLbl>
              <c:idx val="9"/>
              <c:dLblPos val="bestFit"/>
              <c:showLegendKey val="0"/>
              <c:showVal val="0"/>
              <c:showCatName val="1"/>
              <c:showSerName val="0"/>
              <c:showPercent val="1"/>
              <c:showBubbleSize val="0"/>
            </c:dLbl>
            <c:dLbl>
              <c:idx val="10"/>
              <c:delete val="1"/>
            </c:dLbl>
            <c:dLbl>
              <c:idx val="11"/>
              <c:delete val="1"/>
            </c:dLbl>
            <c:dLbl>
              <c:idx val="12"/>
              <c:dLblPos val="bestFit"/>
              <c:showLegendKey val="0"/>
              <c:showVal val="0"/>
              <c:showCatName val="1"/>
              <c:showSerName val="0"/>
              <c:showPercent val="1"/>
              <c:showBubbleSize val="0"/>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dLbls>
          <c:cat>
            <c:numRef>
              <c:f>'7.1.11'!$H$15:$H$19</c:f>
              <c:numCache>
                <c:formatCode>General_)</c:formatCode>
                <c:ptCount val="5"/>
              </c:numCache>
            </c:numRef>
          </c:cat>
          <c:val>
            <c:numRef>
              <c:f>'7.1.11'!$I$15:$I$19</c:f>
              <c:numCache>
                <c:formatCode>###\ ###\ ###</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9</xdr:row>
      <xdr:rowOff>0</xdr:rowOff>
    </xdr:to>
    <xdr:sp macro="" textlink="">
      <xdr:nvSpPr>
        <xdr:cNvPr id="2" name="Line 4"/>
        <xdr:cNvSpPr>
          <a:spLocks noChangeShapeType="1"/>
        </xdr:cNvSpPr>
      </xdr:nvSpPr>
      <xdr:spPr bwMode="auto">
        <a:xfrm>
          <a:off x="9525" y="800100"/>
          <a:ext cx="1524000" cy="10477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3" name="Line 4"/>
        <xdr:cNvSpPr>
          <a:spLocks noChangeShapeType="1"/>
        </xdr:cNvSpPr>
      </xdr:nvSpPr>
      <xdr:spPr bwMode="auto">
        <a:xfrm>
          <a:off x="9525" y="800100"/>
          <a:ext cx="1524000" cy="10477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xdr:cNvSpPr>
          <a:spLocks noChangeShapeType="1"/>
        </xdr:cNvSpPr>
      </xdr:nvSpPr>
      <xdr:spPr bwMode="auto">
        <a:xfrm>
          <a:off x="9525" y="800100"/>
          <a:ext cx="1524000" cy="1047750"/>
        </a:xfrm>
        <a:prstGeom prst="line">
          <a:avLst/>
        </a:prstGeom>
        <a:noFill/>
        <a:ln w="9525">
          <a:solidFill>
            <a:srgbClr val="FFFFFF"/>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3</xdr:row>
      <xdr:rowOff>0</xdr:rowOff>
    </xdr:from>
    <xdr:to>
      <xdr:col>1</xdr:col>
      <xdr:colOff>0</xdr:colOff>
      <xdr:row>6</xdr:row>
      <xdr:rowOff>0</xdr:rowOff>
    </xdr:to>
    <xdr:sp macro="" textlink="">
      <xdr:nvSpPr>
        <xdr:cNvPr id="2" name="Line 4"/>
        <xdr:cNvSpPr>
          <a:spLocks noChangeShapeType="1"/>
        </xdr:cNvSpPr>
      </xdr:nvSpPr>
      <xdr:spPr bwMode="auto">
        <a:xfrm>
          <a:off x="9525" y="657225"/>
          <a:ext cx="2657475" cy="10572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3" name="Line 4"/>
        <xdr:cNvSpPr>
          <a:spLocks noChangeShapeType="1"/>
        </xdr:cNvSpPr>
      </xdr:nvSpPr>
      <xdr:spPr bwMode="auto">
        <a:xfrm>
          <a:off x="9525" y="657225"/>
          <a:ext cx="2657475" cy="10572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4" name="Line 4"/>
        <xdr:cNvSpPr>
          <a:spLocks noChangeShapeType="1"/>
        </xdr:cNvSpPr>
      </xdr:nvSpPr>
      <xdr:spPr bwMode="auto">
        <a:xfrm>
          <a:off x="9525" y="657225"/>
          <a:ext cx="2657475" cy="1057275"/>
        </a:xfrm>
        <a:prstGeom prst="line">
          <a:avLst/>
        </a:prstGeom>
        <a:noFill/>
        <a:ln w="9525">
          <a:solidFill>
            <a:srgbClr val="FFFFFF"/>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19049</xdr:rowOff>
    </xdr:from>
    <xdr:to>
      <xdr:col>1</xdr:col>
      <xdr:colOff>19050</xdr:colOff>
      <xdr:row>7</xdr:row>
      <xdr:rowOff>161924</xdr:rowOff>
    </xdr:to>
    <xdr:sp macro="" textlink="">
      <xdr:nvSpPr>
        <xdr:cNvPr id="2" name="Line 1"/>
        <xdr:cNvSpPr>
          <a:spLocks noChangeShapeType="1"/>
        </xdr:cNvSpPr>
      </xdr:nvSpPr>
      <xdr:spPr bwMode="auto">
        <a:xfrm>
          <a:off x="0" y="752474"/>
          <a:ext cx="1714500" cy="952500"/>
        </a:xfrm>
        <a:prstGeom prst="line">
          <a:avLst/>
        </a:prstGeom>
        <a:noFill/>
        <a:ln w="9525">
          <a:solidFill>
            <a:srgbClr val="FFFFFF"/>
          </a:solidFill>
          <a:round/>
          <a:headEnd/>
          <a:tailEnd/>
        </a:ln>
      </xdr:spPr>
    </xdr:sp>
    <xdr:clientData/>
  </xdr:twoCellAnchor>
  <xdr:twoCellAnchor>
    <xdr:from>
      <xdr:col>0</xdr:col>
      <xdr:colOff>0</xdr:colOff>
      <xdr:row>28</xdr:row>
      <xdr:rowOff>0</xdr:rowOff>
    </xdr:from>
    <xdr:to>
      <xdr:col>0</xdr:col>
      <xdr:colOff>1714500</xdr:colOff>
      <xdr:row>33</xdr:row>
      <xdr:rowOff>0</xdr:rowOff>
    </xdr:to>
    <xdr:sp macro="" textlink="">
      <xdr:nvSpPr>
        <xdr:cNvPr id="3" name="Line 3"/>
        <xdr:cNvSpPr>
          <a:spLocks noChangeShapeType="1"/>
        </xdr:cNvSpPr>
      </xdr:nvSpPr>
      <xdr:spPr bwMode="auto">
        <a:xfrm>
          <a:off x="0" y="4943475"/>
          <a:ext cx="1695450" cy="809625"/>
        </a:xfrm>
        <a:prstGeom prst="line">
          <a:avLst/>
        </a:prstGeom>
        <a:noFill/>
        <a:ln w="9525">
          <a:solidFill>
            <a:srgbClr val="FFFFFF"/>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742950"/>
          <a:ext cx="1400175" cy="600075"/>
        </a:xfrm>
        <a:prstGeom prst="line">
          <a:avLst/>
        </a:prstGeom>
        <a:noFill/>
        <a:ln w="9525">
          <a:solidFill>
            <a:srgbClr val="FFFFFF"/>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9526</xdr:colOff>
      <xdr:row>3</xdr:row>
      <xdr:rowOff>19050</xdr:rowOff>
    </xdr:from>
    <xdr:to>
      <xdr:col>1</xdr:col>
      <xdr:colOff>9525</xdr:colOff>
      <xdr:row>6</xdr:row>
      <xdr:rowOff>209550</xdr:rowOff>
    </xdr:to>
    <xdr:sp macro="" textlink="">
      <xdr:nvSpPr>
        <xdr:cNvPr id="2" name="Line 1"/>
        <xdr:cNvSpPr>
          <a:spLocks noChangeShapeType="1"/>
        </xdr:cNvSpPr>
      </xdr:nvSpPr>
      <xdr:spPr bwMode="auto">
        <a:xfrm>
          <a:off x="9526" y="676275"/>
          <a:ext cx="2162174" cy="590550"/>
        </a:xfrm>
        <a:prstGeom prst="line">
          <a:avLst/>
        </a:prstGeom>
        <a:noFill/>
        <a:ln w="9525">
          <a:solidFill>
            <a:srgbClr val="FFFFFF"/>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3</xdr:row>
      <xdr:rowOff>19051</xdr:rowOff>
    </xdr:from>
    <xdr:to>
      <xdr:col>1</xdr:col>
      <xdr:colOff>9525</xdr:colOff>
      <xdr:row>6</xdr:row>
      <xdr:rowOff>342901</xdr:rowOff>
    </xdr:to>
    <xdr:sp macro="" textlink="">
      <xdr:nvSpPr>
        <xdr:cNvPr id="2" name="Line 1"/>
        <xdr:cNvSpPr>
          <a:spLocks noChangeShapeType="1"/>
        </xdr:cNvSpPr>
      </xdr:nvSpPr>
      <xdr:spPr bwMode="auto">
        <a:xfrm>
          <a:off x="19050" y="676276"/>
          <a:ext cx="1847850" cy="723900"/>
        </a:xfrm>
        <a:prstGeom prst="line">
          <a:avLst/>
        </a:prstGeom>
        <a:noFill/>
        <a:ln w="9525">
          <a:solidFill>
            <a:srgbClr val="FFFFFF"/>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19049</xdr:rowOff>
    </xdr:from>
    <xdr:to>
      <xdr:col>1</xdr:col>
      <xdr:colOff>1</xdr:colOff>
      <xdr:row>6</xdr:row>
      <xdr:rowOff>352424</xdr:rowOff>
    </xdr:to>
    <xdr:sp macro="" textlink="">
      <xdr:nvSpPr>
        <xdr:cNvPr id="2" name="Line 1"/>
        <xdr:cNvSpPr>
          <a:spLocks noChangeShapeType="1"/>
        </xdr:cNvSpPr>
      </xdr:nvSpPr>
      <xdr:spPr bwMode="auto">
        <a:xfrm>
          <a:off x="0" y="714374"/>
          <a:ext cx="1552576" cy="733425"/>
        </a:xfrm>
        <a:prstGeom prst="line">
          <a:avLst/>
        </a:prstGeom>
        <a:noFill/>
        <a:ln w="9525">
          <a:solidFill>
            <a:srgbClr val="FFFFFF"/>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657225"/>
          <a:ext cx="1752600" cy="57150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xdr:row>
      <xdr:rowOff>19050</xdr:rowOff>
    </xdr:from>
    <xdr:to>
      <xdr:col>1</xdr:col>
      <xdr:colOff>0</xdr:colOff>
      <xdr:row>6</xdr:row>
      <xdr:rowOff>238125</xdr:rowOff>
    </xdr:to>
    <xdr:sp macro="" textlink="">
      <xdr:nvSpPr>
        <xdr:cNvPr id="2" name="Line 1"/>
        <xdr:cNvSpPr>
          <a:spLocks noChangeShapeType="1"/>
        </xdr:cNvSpPr>
      </xdr:nvSpPr>
      <xdr:spPr bwMode="auto">
        <a:xfrm>
          <a:off x="0" y="676275"/>
          <a:ext cx="1876425" cy="619125"/>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19050</xdr:rowOff>
    </xdr:from>
    <xdr:to>
      <xdr:col>1</xdr:col>
      <xdr:colOff>0</xdr:colOff>
      <xdr:row>6</xdr:row>
      <xdr:rowOff>180975</xdr:rowOff>
    </xdr:to>
    <xdr:sp macro="" textlink="">
      <xdr:nvSpPr>
        <xdr:cNvPr id="2" name="Line 1"/>
        <xdr:cNvSpPr>
          <a:spLocks noChangeShapeType="1"/>
        </xdr:cNvSpPr>
      </xdr:nvSpPr>
      <xdr:spPr bwMode="auto">
        <a:xfrm>
          <a:off x="0" y="676275"/>
          <a:ext cx="1657350" cy="561975"/>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28575</xdr:rowOff>
    </xdr:from>
    <xdr:to>
      <xdr:col>0</xdr:col>
      <xdr:colOff>2133599</xdr:colOff>
      <xdr:row>6</xdr:row>
      <xdr:rowOff>209550</xdr:rowOff>
    </xdr:to>
    <xdr:sp macro="" textlink="">
      <xdr:nvSpPr>
        <xdr:cNvPr id="2" name="Line 1"/>
        <xdr:cNvSpPr>
          <a:spLocks noChangeShapeType="1"/>
        </xdr:cNvSpPr>
      </xdr:nvSpPr>
      <xdr:spPr bwMode="auto">
        <a:xfrm>
          <a:off x="0" y="685800"/>
          <a:ext cx="2133599" cy="581025"/>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9525</xdr:rowOff>
    </xdr:from>
    <xdr:to>
      <xdr:col>1</xdr:col>
      <xdr:colOff>19050</xdr:colOff>
      <xdr:row>7</xdr:row>
      <xdr:rowOff>0</xdr:rowOff>
    </xdr:to>
    <xdr:sp macro="" textlink="">
      <xdr:nvSpPr>
        <xdr:cNvPr id="2" name="Line 1"/>
        <xdr:cNvSpPr>
          <a:spLocks noChangeShapeType="1"/>
        </xdr:cNvSpPr>
      </xdr:nvSpPr>
      <xdr:spPr bwMode="auto">
        <a:xfrm>
          <a:off x="0" y="666750"/>
          <a:ext cx="2114550" cy="609600"/>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xdr:row>
      <xdr:rowOff>19051</xdr:rowOff>
    </xdr:from>
    <xdr:to>
      <xdr:col>1</xdr:col>
      <xdr:colOff>9524</xdr:colOff>
      <xdr:row>6</xdr:row>
      <xdr:rowOff>342901</xdr:rowOff>
    </xdr:to>
    <xdr:sp macro="" textlink="">
      <xdr:nvSpPr>
        <xdr:cNvPr id="2" name="Line 1"/>
        <xdr:cNvSpPr>
          <a:spLocks noChangeShapeType="1"/>
        </xdr:cNvSpPr>
      </xdr:nvSpPr>
      <xdr:spPr bwMode="auto">
        <a:xfrm>
          <a:off x="0" y="676276"/>
          <a:ext cx="1695449" cy="723900"/>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28574</xdr:colOff>
      <xdr:row>3</xdr:row>
      <xdr:rowOff>28575</xdr:rowOff>
    </xdr:from>
    <xdr:to>
      <xdr:col>1</xdr:col>
      <xdr:colOff>38100</xdr:colOff>
      <xdr:row>6</xdr:row>
      <xdr:rowOff>247650</xdr:rowOff>
    </xdr:to>
    <xdr:sp macro="" textlink="">
      <xdr:nvSpPr>
        <xdr:cNvPr id="2" name="Line 1"/>
        <xdr:cNvSpPr>
          <a:spLocks noChangeShapeType="1"/>
        </xdr:cNvSpPr>
      </xdr:nvSpPr>
      <xdr:spPr bwMode="auto">
        <a:xfrm>
          <a:off x="28574" y="685800"/>
          <a:ext cx="1676401" cy="619125"/>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666750"/>
          <a:ext cx="1790700" cy="600075"/>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3</xdr:row>
      <xdr:rowOff>15875</xdr:rowOff>
    </xdr:from>
    <xdr:to>
      <xdr:col>0</xdr:col>
      <xdr:colOff>2031999</xdr:colOff>
      <xdr:row>7</xdr:row>
      <xdr:rowOff>0</xdr:rowOff>
    </xdr:to>
    <xdr:sp macro="" textlink="">
      <xdr:nvSpPr>
        <xdr:cNvPr id="2" name="Line 1"/>
        <xdr:cNvSpPr>
          <a:spLocks noChangeShapeType="1"/>
        </xdr:cNvSpPr>
      </xdr:nvSpPr>
      <xdr:spPr bwMode="auto">
        <a:xfrm>
          <a:off x="23812" y="673100"/>
          <a:ext cx="2008187" cy="755650"/>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666750"/>
          <a:ext cx="1743075" cy="590550"/>
        </a:xfrm>
        <a:prstGeom prst="line">
          <a:avLst/>
        </a:prstGeom>
        <a:noFill/>
        <a:ln w="9525">
          <a:solidFill>
            <a:srgbClr val="FFFFFF"/>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666750"/>
          <a:ext cx="1628775" cy="581025"/>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8" Type="http://schemas.openxmlformats.org/officeDocument/2006/relationships/printerSettings" Target="../printerSettings/printerSettings101.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4"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5" Type="http://schemas.openxmlformats.org/officeDocument/2006/relationships/printerSettings" Target="../printerSettings/printerSettings105.bin"/><Relationship Id="rId4" Type="http://schemas.openxmlformats.org/officeDocument/2006/relationships/hyperlink" Target="LINKES.docx"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106.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107.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11.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12.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0.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13.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1.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15.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5" Type="http://schemas.openxmlformats.org/officeDocument/2006/relationships/printerSettings" Target="../printerSettings/printerSettings114.bin"/><Relationship Id="rId4" Type="http://schemas.openxmlformats.org/officeDocument/2006/relationships/hyperlink" Target="LINKES.docx" TargetMode="Externa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4"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7.bin"/><Relationship Id="rId1" Type="http://schemas.openxmlformats.org/officeDocument/2006/relationships/hyperlink" Target="http://www.ine.pt/xurl/ind/0007985"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28.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30.bin"/><Relationship Id="rId1" Type="http://schemas.openxmlformats.org/officeDocument/2006/relationships/hyperlink" Target="http://www.ine.pt/xurl/ind/0008057" TargetMode="External"/></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18.xm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32.bin"/><Relationship Id="rId1" Type="http://schemas.openxmlformats.org/officeDocument/2006/relationships/hyperlink" Target="http://www.ine.pt/xurl/ind/0008059" TargetMode="Externa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34.bin"/><Relationship Id="rId1" Type="http://schemas.openxmlformats.org/officeDocument/2006/relationships/hyperlink" Target="http://www.ine.pt/xurl/ind/0008060" TargetMode="Externa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36.bin"/><Relationship Id="rId1" Type="http://schemas.openxmlformats.org/officeDocument/2006/relationships/hyperlink" Target="http://www.ine.pt/xurl/ind/0008061"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8.bin"/><Relationship Id="rId1" Type="http://schemas.openxmlformats.org/officeDocument/2006/relationships/hyperlink" Target="http://www.ine.pt/xurl/ind/0008062"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39.bin"/><Relationship Id="rId1" Type="http://schemas.openxmlformats.org/officeDocument/2006/relationships/hyperlink" Target="http://www.ine.pt/xurl/ind/0008063"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40.bin"/><Relationship Id="rId1" Type="http://schemas.openxmlformats.org/officeDocument/2006/relationships/hyperlink" Target="http://www.ine.pt/xurl/ind/0008278"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41.bin"/><Relationship Id="rId1" Type="http://schemas.openxmlformats.org/officeDocument/2006/relationships/hyperlink" Target="http://www.ine.pt/xurl/ind/0008279" TargetMode="Externa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42.bin"/><Relationship Id="rId1" Type="http://schemas.openxmlformats.org/officeDocument/2006/relationships/hyperlink" Target="http://www.ine.pt/xurl/ind/0008064"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ine.pt/xurl/ind/0007518"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ine.pt/xurl/ind/0007518"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5.bin"/><Relationship Id="rId1" Type="http://schemas.openxmlformats.org/officeDocument/2006/relationships/hyperlink" Target="http://www.ine.pt/xurl/ind/0008565"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e.pt/xurl/ind/0007518"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7521"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7" Type="http://schemas.openxmlformats.org/officeDocument/2006/relationships/drawing" Target="../drawings/drawing2.xm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48.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ine.pt/xurl/ind/0007522"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2.bin"/><Relationship Id="rId1" Type="http://schemas.openxmlformats.org/officeDocument/2006/relationships/hyperlink" Target="http://www.ine.pt/xurl/ind/0008569"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ine.pt/xurl/ind/0007523"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7518"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ine.pt/xurl/ind/000751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ine.pt/xurl/ind/0007518"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e.pt/xurl/ind/0008859"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ine.pt/xurl/ind/0008859"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ine.pt/xurl/ind/0008859"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ine.pt/xurl/ind/0008859"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68.bin"/><Relationship Id="rId4" Type="http://schemas.openxmlformats.org/officeDocument/2006/relationships/hyperlink" Target="http://www.ine.pt/xurl/ind/000824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8241"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ine.pt/xurl/ind/0008239"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e.pt/xurl/ind/0008241"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ine.pt/xurl/ind/0008239"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e.pt/xurl/ind/0008629"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ine.pt/xurl/ind/0003765"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78.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79.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ine.pt/xurl/ind/0003765"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ine.pt/xurl/ind/0008629"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ine.pt/xurl/ind/0003765"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3765"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8629"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ine.pt/xurl/ind/0003765"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5"/>
  <sheetViews>
    <sheetView tabSelected="1" workbookViewId="0"/>
  </sheetViews>
  <sheetFormatPr defaultRowHeight="12.75"/>
  <cols>
    <col min="1" max="1" width="214.42578125" style="1513" customWidth="1"/>
    <col min="2" max="16384" width="9.140625" style="1513"/>
  </cols>
  <sheetData>
    <row r="1" spans="1:1" ht="17.25" customHeight="1">
      <c r="A1" s="1512" t="s">
        <v>1740</v>
      </c>
    </row>
    <row r="2" spans="1:1" ht="6.75" customHeight="1">
      <c r="A2" s="1512"/>
    </row>
    <row r="3" spans="1:1" s="1514" customFormat="1" ht="15" customHeight="1">
      <c r="A3" s="1812" t="s">
        <v>1739</v>
      </c>
    </row>
    <row r="4" spans="1:1" s="1514" customFormat="1" ht="14.25" customHeight="1">
      <c r="A4" s="2507" t="s">
        <v>672</v>
      </c>
    </row>
    <row r="5" spans="1:1" s="1514" customFormat="1" ht="14.25" customHeight="1">
      <c r="A5" s="2508" t="s">
        <v>1790</v>
      </c>
    </row>
    <row r="6" spans="1:1" ht="14.25" customHeight="1">
      <c r="A6" s="2507" t="s">
        <v>1791</v>
      </c>
    </row>
    <row r="7" spans="1:1" ht="14.25" customHeight="1">
      <c r="A7" s="2507" t="s">
        <v>1792</v>
      </c>
    </row>
    <row r="8" spans="1:1" ht="8.25" customHeight="1">
      <c r="A8" s="2009"/>
    </row>
    <row r="9" spans="1:1" s="1514" customFormat="1" ht="15" customHeight="1">
      <c r="A9" s="2010" t="s">
        <v>1738</v>
      </c>
    </row>
    <row r="10" spans="1:1" ht="15" customHeight="1">
      <c r="A10" s="2507" t="s">
        <v>84</v>
      </c>
    </row>
    <row r="11" spans="1:1" ht="14.25">
      <c r="A11" s="2507" t="s">
        <v>85</v>
      </c>
    </row>
    <row r="12" spans="1:1" ht="8.25" customHeight="1">
      <c r="A12" s="2008"/>
    </row>
    <row r="13" spans="1:1" ht="15">
      <c r="A13" s="2011" t="s">
        <v>1737</v>
      </c>
    </row>
    <row r="14" spans="1:1" ht="14.25">
      <c r="A14" s="2507" t="s">
        <v>262</v>
      </c>
    </row>
    <row r="15" spans="1:1" ht="14.25">
      <c r="A15" s="2507" t="s">
        <v>263</v>
      </c>
    </row>
    <row r="16" spans="1:1" ht="14.25">
      <c r="A16" s="2507" t="s">
        <v>264</v>
      </c>
    </row>
    <row r="17" spans="1:1" ht="14.25">
      <c r="A17" s="2507" t="s">
        <v>265</v>
      </c>
    </row>
    <row r="18" spans="1:1" ht="14.25">
      <c r="A18" s="2507" t="s">
        <v>266</v>
      </c>
    </row>
    <row r="19" spans="1:1" ht="14.25">
      <c r="A19" s="2507" t="s">
        <v>290</v>
      </c>
    </row>
    <row r="20" spans="1:1" ht="14.25">
      <c r="A20" s="2507" t="s">
        <v>267</v>
      </c>
    </row>
    <row r="21" spans="1:1" ht="14.25">
      <c r="A21" s="2507" t="s">
        <v>268</v>
      </c>
    </row>
    <row r="22" spans="1:1" ht="14.25">
      <c r="A22" s="2509" t="s">
        <v>269</v>
      </c>
    </row>
    <row r="23" spans="1:1" ht="14.25">
      <c r="A23" s="2507" t="s">
        <v>270</v>
      </c>
    </row>
    <row r="24" spans="1:1" ht="14.25">
      <c r="A24" s="2507" t="s">
        <v>271</v>
      </c>
    </row>
    <row r="25" spans="1:1" ht="14.25">
      <c r="A25" s="2507" t="s">
        <v>272</v>
      </c>
    </row>
    <row r="26" spans="1:1" ht="14.25">
      <c r="A26" s="2509" t="s">
        <v>273</v>
      </c>
    </row>
    <row r="27" spans="1:1" ht="14.25">
      <c r="A27" s="2509" t="s">
        <v>274</v>
      </c>
    </row>
    <row r="28" spans="1:1" ht="14.25">
      <c r="A28" s="2507" t="s">
        <v>275</v>
      </c>
    </row>
    <row r="29" spans="1:1" ht="14.25">
      <c r="A29" s="2509" t="s">
        <v>276</v>
      </c>
    </row>
    <row r="30" spans="1:1" ht="14.25">
      <c r="A30" s="2507" t="s">
        <v>277</v>
      </c>
    </row>
    <row r="31" spans="1:1" ht="14.25">
      <c r="A31" s="2507" t="s">
        <v>278</v>
      </c>
    </row>
    <row r="32" spans="1:1" ht="14.25">
      <c r="A32" s="2507" t="s">
        <v>279</v>
      </c>
    </row>
    <row r="33" spans="1:1" ht="14.25">
      <c r="A33" s="2507" t="s">
        <v>280</v>
      </c>
    </row>
    <row r="34" spans="1:1" ht="14.25">
      <c r="A34" s="2507" t="s">
        <v>281</v>
      </c>
    </row>
    <row r="35" spans="1:1" ht="14.25">
      <c r="A35" s="2507" t="s">
        <v>282</v>
      </c>
    </row>
    <row r="36" spans="1:1" ht="14.25">
      <c r="A36" s="2507" t="s">
        <v>283</v>
      </c>
    </row>
    <row r="37" spans="1:1" ht="14.25">
      <c r="A37" s="2509" t="s">
        <v>284</v>
      </c>
    </row>
    <row r="38" spans="1:1" ht="14.25">
      <c r="A38" s="2507" t="s">
        <v>286</v>
      </c>
    </row>
    <row r="39" spans="1:1" ht="14.25">
      <c r="A39" s="2507" t="s">
        <v>287</v>
      </c>
    </row>
    <row r="40" spans="1:1" ht="14.25">
      <c r="A40" s="2507" t="s">
        <v>288</v>
      </c>
    </row>
    <row r="41" spans="1:1" ht="14.25">
      <c r="A41" s="2507" t="s">
        <v>289</v>
      </c>
    </row>
    <row r="42" spans="1:1" ht="8.25" customHeight="1">
      <c r="A42" s="2008"/>
    </row>
    <row r="43" spans="1:1" ht="15">
      <c r="A43" s="2011" t="s">
        <v>1730</v>
      </c>
    </row>
    <row r="44" spans="1:1" ht="14.25">
      <c r="A44" s="2507" t="s">
        <v>327</v>
      </c>
    </row>
    <row r="45" spans="1:1" ht="14.25">
      <c r="A45" s="2507" t="s">
        <v>328</v>
      </c>
    </row>
    <row r="46" spans="1:1" ht="14.25">
      <c r="A46" s="2507" t="s">
        <v>329</v>
      </c>
    </row>
    <row r="47" spans="1:1" ht="14.25">
      <c r="A47" s="2507" t="s">
        <v>330</v>
      </c>
    </row>
    <row r="48" spans="1:1" ht="14.25">
      <c r="A48" s="2507" t="s">
        <v>331</v>
      </c>
    </row>
    <row r="49" spans="1:1" ht="14.25">
      <c r="A49" s="2507" t="s">
        <v>332</v>
      </c>
    </row>
    <row r="50" spans="1:1" ht="8.25" customHeight="1">
      <c r="A50" s="2507"/>
    </row>
    <row r="51" spans="1:1" ht="15">
      <c r="A51" s="2011" t="s">
        <v>1731</v>
      </c>
    </row>
    <row r="52" spans="1:1" ht="15" customHeight="1">
      <c r="A52" s="2507" t="s">
        <v>645</v>
      </c>
    </row>
    <row r="53" spans="1:1" ht="15" customHeight="1">
      <c r="A53" s="2507" t="s">
        <v>646</v>
      </c>
    </row>
    <row r="54" spans="1:1" ht="15" customHeight="1">
      <c r="A54" s="2507" t="s">
        <v>647</v>
      </c>
    </row>
    <row r="55" spans="1:1" ht="15" customHeight="1">
      <c r="A55" s="2507" t="s">
        <v>648</v>
      </c>
    </row>
    <row r="56" spans="1:1" ht="15" customHeight="1">
      <c r="A56" s="2507" t="s">
        <v>649</v>
      </c>
    </row>
    <row r="57" spans="1:1" ht="15" customHeight="1">
      <c r="A57" s="2507" t="s">
        <v>650</v>
      </c>
    </row>
    <row r="58" spans="1:1" ht="15" customHeight="1">
      <c r="A58" s="2507" t="s">
        <v>651</v>
      </c>
    </row>
    <row r="59" spans="1:1" ht="15" customHeight="1">
      <c r="A59" s="2507" t="s">
        <v>652</v>
      </c>
    </row>
    <row r="60" spans="1:1" ht="15" customHeight="1">
      <c r="A60" s="2507" t="s">
        <v>653</v>
      </c>
    </row>
    <row r="61" spans="1:1" ht="15" customHeight="1">
      <c r="A61" s="2507" t="s">
        <v>654</v>
      </c>
    </row>
    <row r="62" spans="1:1" ht="15" customHeight="1">
      <c r="A62" s="2507" t="s">
        <v>655</v>
      </c>
    </row>
    <row r="63" spans="1:1" ht="15" customHeight="1">
      <c r="A63" s="2507" t="s">
        <v>656</v>
      </c>
    </row>
    <row r="64" spans="1:1" ht="15" customHeight="1">
      <c r="A64" s="2507" t="s">
        <v>657</v>
      </c>
    </row>
    <row r="65" spans="1:1" ht="15" customHeight="1">
      <c r="A65" s="2507" t="s">
        <v>658</v>
      </c>
    </row>
    <row r="66" spans="1:1" ht="15" customHeight="1">
      <c r="A66" s="2507" t="s">
        <v>659</v>
      </c>
    </row>
    <row r="67" spans="1:1" ht="15" customHeight="1">
      <c r="A67" s="2507" t="s">
        <v>660</v>
      </c>
    </row>
    <row r="68" spans="1:1" ht="15" customHeight="1">
      <c r="A68" s="2507" t="s">
        <v>661</v>
      </c>
    </row>
    <row r="69" spans="1:1" ht="15" customHeight="1">
      <c r="A69" s="2507" t="s">
        <v>662</v>
      </c>
    </row>
    <row r="70" spans="1:1" ht="15" customHeight="1">
      <c r="A70" s="2507" t="s">
        <v>663</v>
      </c>
    </row>
    <row r="71" spans="1:1" ht="15" customHeight="1">
      <c r="A71" s="2507" t="s">
        <v>664</v>
      </c>
    </row>
    <row r="72" spans="1:1" ht="15" customHeight="1">
      <c r="A72" s="2507" t="s">
        <v>665</v>
      </c>
    </row>
    <row r="73" spans="1:1" ht="15" customHeight="1">
      <c r="A73" s="2507" t="s">
        <v>666</v>
      </c>
    </row>
    <row r="74" spans="1:1" ht="15" customHeight="1">
      <c r="A74" s="2507" t="s">
        <v>667</v>
      </c>
    </row>
    <row r="75" spans="1:1" ht="15" customHeight="1">
      <c r="A75" s="2507" t="s">
        <v>668</v>
      </c>
    </row>
    <row r="76" spans="1:1" ht="15" customHeight="1">
      <c r="A76" s="2507" t="s">
        <v>669</v>
      </c>
    </row>
    <row r="77" spans="1:1" ht="15" customHeight="1">
      <c r="A77" s="2507" t="s">
        <v>670</v>
      </c>
    </row>
    <row r="78" spans="1:1" ht="15" customHeight="1">
      <c r="A78" s="2507" t="s">
        <v>671</v>
      </c>
    </row>
    <row r="79" spans="1:1" ht="8.25" customHeight="1">
      <c r="A79" s="2008"/>
    </row>
    <row r="80" spans="1:1" ht="15">
      <c r="A80" s="2011" t="s">
        <v>1732</v>
      </c>
    </row>
    <row r="81" spans="1:1" ht="15" customHeight="1">
      <c r="A81" s="2507" t="s">
        <v>980</v>
      </c>
    </row>
    <row r="82" spans="1:1" ht="15" customHeight="1">
      <c r="A82" s="2507" t="s">
        <v>981</v>
      </c>
    </row>
    <row r="83" spans="1:1" ht="15" customHeight="1">
      <c r="A83" s="2507" t="s">
        <v>982</v>
      </c>
    </row>
    <row r="84" spans="1:1" ht="15" customHeight="1">
      <c r="A84" s="2507" t="s">
        <v>983</v>
      </c>
    </row>
    <row r="85" spans="1:1" ht="15" customHeight="1">
      <c r="A85" s="2507" t="s">
        <v>984</v>
      </c>
    </row>
    <row r="86" spans="1:1" ht="15" customHeight="1">
      <c r="A86" s="2507" t="s">
        <v>985</v>
      </c>
    </row>
    <row r="87" spans="1:1" ht="15" customHeight="1">
      <c r="A87" s="2507" t="s">
        <v>986</v>
      </c>
    </row>
    <row r="88" spans="1:1" ht="8.25" customHeight="1">
      <c r="A88" s="2008"/>
    </row>
    <row r="89" spans="1:1" ht="15">
      <c r="A89" s="2011" t="s">
        <v>1733</v>
      </c>
    </row>
    <row r="90" spans="1:1" ht="15" customHeight="1">
      <c r="A90" s="2507" t="s">
        <v>1169</v>
      </c>
    </row>
    <row r="91" spans="1:1" ht="15" customHeight="1">
      <c r="A91" s="2507" t="s">
        <v>1168</v>
      </c>
    </row>
    <row r="92" spans="1:1" ht="15" customHeight="1">
      <c r="A92" s="2509" t="s">
        <v>1170</v>
      </c>
    </row>
    <row r="93" spans="1:1" ht="15" customHeight="1">
      <c r="A93" s="2509" t="s">
        <v>1171</v>
      </c>
    </row>
    <row r="94" spans="1:1" ht="15" customHeight="1">
      <c r="A94" s="2507" t="s">
        <v>1172</v>
      </c>
    </row>
    <row r="95" spans="1:1" ht="15" customHeight="1">
      <c r="A95" s="2509" t="s">
        <v>1173</v>
      </c>
    </row>
    <row r="96" spans="1:1" ht="15" customHeight="1">
      <c r="A96" s="2507" t="s">
        <v>1174</v>
      </c>
    </row>
    <row r="97" spans="1:1" ht="15" customHeight="1">
      <c r="A97" s="2509" t="s">
        <v>1175</v>
      </c>
    </row>
    <row r="98" spans="1:1" ht="15" customHeight="1">
      <c r="A98" s="2509" t="s">
        <v>1176</v>
      </c>
    </row>
    <row r="99" spans="1:1" ht="15" customHeight="1">
      <c r="A99" s="2507" t="s">
        <v>1177</v>
      </c>
    </row>
    <row r="100" spans="1:1" ht="15" customHeight="1">
      <c r="A100" s="2507" t="s">
        <v>1179</v>
      </c>
    </row>
    <row r="101" spans="1:1" ht="15" customHeight="1">
      <c r="A101" s="2507" t="s">
        <v>1178</v>
      </c>
    </row>
    <row r="102" spans="1:1" ht="15" customHeight="1">
      <c r="A102" s="2507" t="s">
        <v>1180</v>
      </c>
    </row>
    <row r="103" spans="1:1" ht="15" customHeight="1">
      <c r="A103" s="2507" t="s">
        <v>1181</v>
      </c>
    </row>
    <row r="104" spans="1:1" ht="15" customHeight="1">
      <c r="A104" s="2507" t="s">
        <v>1182</v>
      </c>
    </row>
    <row r="105" spans="1:1" ht="15" customHeight="1">
      <c r="A105" s="2507" t="s">
        <v>1183</v>
      </c>
    </row>
    <row r="106" spans="1:1" ht="15" customHeight="1">
      <c r="A106" s="2507" t="s">
        <v>1184</v>
      </c>
    </row>
    <row r="107" spans="1:1" ht="15" customHeight="1">
      <c r="A107" s="2507" t="s">
        <v>1185</v>
      </c>
    </row>
    <row r="108" spans="1:1" ht="15" customHeight="1">
      <c r="A108" s="2507" t="s">
        <v>1186</v>
      </c>
    </row>
    <row r="109" spans="1:1" ht="15" customHeight="1">
      <c r="A109" s="2509" t="s">
        <v>1187</v>
      </c>
    </row>
    <row r="110" spans="1:1" ht="15" customHeight="1">
      <c r="A110" s="2509" t="s">
        <v>1188</v>
      </c>
    </row>
    <row r="111" spans="1:1" ht="15" customHeight="1">
      <c r="A111" s="2507" t="s">
        <v>1189</v>
      </c>
    </row>
    <row r="112" spans="1:1" ht="15" customHeight="1">
      <c r="A112" s="2507" t="s">
        <v>1190</v>
      </c>
    </row>
    <row r="113" spans="1:1" ht="15" customHeight="1">
      <c r="A113" s="2507" t="s">
        <v>1191</v>
      </c>
    </row>
    <row r="114" spans="1:1" ht="15" customHeight="1">
      <c r="A114" s="2507" t="s">
        <v>1192</v>
      </c>
    </row>
    <row r="115" spans="1:1" ht="8.25" customHeight="1">
      <c r="A115" s="2008"/>
    </row>
    <row r="116" spans="1:1" ht="15">
      <c r="A116" s="2011" t="s">
        <v>1734</v>
      </c>
    </row>
    <row r="117" spans="1:1" ht="15" customHeight="1">
      <c r="A117" s="2507" t="s">
        <v>1194</v>
      </c>
    </row>
    <row r="118" spans="1:1" ht="15" customHeight="1">
      <c r="A118" s="2507" t="s">
        <v>1195</v>
      </c>
    </row>
    <row r="119" spans="1:1" ht="15" customHeight="1">
      <c r="A119" s="2507" t="s">
        <v>1196</v>
      </c>
    </row>
    <row r="120" spans="1:1" ht="15" customHeight="1">
      <c r="A120" s="2507" t="s">
        <v>1197</v>
      </c>
    </row>
    <row r="121" spans="1:1" ht="15" customHeight="1">
      <c r="A121" s="2507" t="s">
        <v>1198</v>
      </c>
    </row>
    <row r="122" spans="1:1" ht="8.25" customHeight="1">
      <c r="A122" s="2008"/>
    </row>
    <row r="123" spans="1:1" ht="15">
      <c r="A123" s="2011" t="s">
        <v>1735</v>
      </c>
    </row>
    <row r="124" spans="1:1" ht="15.75" customHeight="1">
      <c r="A124" s="2509" t="s">
        <v>1342</v>
      </c>
    </row>
    <row r="125" spans="1:1" ht="15.75" customHeight="1">
      <c r="A125" s="2507" t="s">
        <v>1344</v>
      </c>
    </row>
    <row r="126" spans="1:1" ht="15.75" customHeight="1">
      <c r="A126" s="2510" t="s">
        <v>1346</v>
      </c>
    </row>
    <row r="127" spans="1:1" ht="15.75" customHeight="1">
      <c r="A127" s="2507" t="s">
        <v>1354</v>
      </c>
    </row>
    <row r="128" spans="1:1" ht="15.75" customHeight="1">
      <c r="A128" s="2507" t="s">
        <v>1349</v>
      </c>
    </row>
    <row r="129" spans="1:1" ht="15.75" customHeight="1">
      <c r="A129" s="2507" t="s">
        <v>1349</v>
      </c>
    </row>
    <row r="130" spans="1:1" ht="15.75" customHeight="1">
      <c r="A130" s="2507" t="s">
        <v>1349</v>
      </c>
    </row>
    <row r="131" spans="1:1" ht="15.75" customHeight="1">
      <c r="A131" s="2507" t="s">
        <v>1352</v>
      </c>
    </row>
    <row r="132" spans="1:1" ht="15.75" customHeight="1">
      <c r="A132" s="2510" t="s">
        <v>1355</v>
      </c>
    </row>
    <row r="133" spans="1:1" ht="15.75" customHeight="1">
      <c r="A133" s="2507" t="s">
        <v>1357</v>
      </c>
    </row>
    <row r="134" spans="1:1" ht="15.75" customHeight="1">
      <c r="A134" s="2507" t="s">
        <v>1359</v>
      </c>
    </row>
    <row r="135" spans="1:1" ht="15.75" customHeight="1">
      <c r="A135" s="2507" t="s">
        <v>1361</v>
      </c>
    </row>
    <row r="136" spans="1:1" ht="15.75" customHeight="1">
      <c r="A136" s="2507" t="s">
        <v>1363</v>
      </c>
    </row>
    <row r="137" spans="1:1" ht="15.75" customHeight="1">
      <c r="A137" s="2507" t="s">
        <v>1365</v>
      </c>
    </row>
    <row r="138" spans="1:1" ht="8.25" customHeight="1">
      <c r="A138" s="2008"/>
    </row>
    <row r="139" spans="1:1" ht="15">
      <c r="A139" s="2011" t="s">
        <v>1499</v>
      </c>
    </row>
    <row r="140" spans="1:1" ht="15.75" customHeight="1">
      <c r="A140" s="2507" t="s">
        <v>1567</v>
      </c>
    </row>
    <row r="141" spans="1:1" ht="15.75" customHeight="1">
      <c r="A141" s="2507" t="s">
        <v>1568</v>
      </c>
    </row>
    <row r="142" spans="1:1" ht="15.75" customHeight="1">
      <c r="A142" s="2507" t="s">
        <v>1569</v>
      </c>
    </row>
    <row r="143" spans="1:1" ht="15.75" customHeight="1">
      <c r="A143" s="2507" t="s">
        <v>1570</v>
      </c>
    </row>
    <row r="144" spans="1:1" ht="15.75" customHeight="1">
      <c r="A144" s="2507" t="s">
        <v>1571</v>
      </c>
    </row>
    <row r="145" spans="1:1" ht="15.75" customHeight="1">
      <c r="A145" s="2507" t="s">
        <v>1572</v>
      </c>
    </row>
    <row r="146" spans="1:1" ht="8.25" customHeight="1">
      <c r="A146" s="2008"/>
    </row>
    <row r="147" spans="1:1" ht="15">
      <c r="A147" s="2011" t="s">
        <v>1736</v>
      </c>
    </row>
    <row r="148" spans="1:1" ht="15.75" customHeight="1">
      <c r="A148" s="2507" t="s">
        <v>1712</v>
      </c>
    </row>
    <row r="149" spans="1:1" ht="15.75" customHeight="1">
      <c r="A149" s="2507" t="s">
        <v>1711</v>
      </c>
    </row>
    <row r="150" spans="1:1" ht="15.75" customHeight="1">
      <c r="A150" s="2510" t="s">
        <v>1714</v>
      </c>
    </row>
    <row r="151" spans="1:1" ht="15.75" customHeight="1">
      <c r="A151" s="2507" t="s">
        <v>1715</v>
      </c>
    </row>
    <row r="152" spans="1:1" ht="15.75" customHeight="1">
      <c r="A152" s="2507" t="s">
        <v>1716</v>
      </c>
    </row>
    <row r="153" spans="1:1" ht="15.75" customHeight="1">
      <c r="A153" s="2507" t="s">
        <v>1717</v>
      </c>
    </row>
    <row r="154" spans="1:1" ht="15.75" customHeight="1">
      <c r="A154" s="2507" t="s">
        <v>1718</v>
      </c>
    </row>
    <row r="155" spans="1:1" ht="15.75" customHeight="1">
      <c r="A155" s="2507" t="s">
        <v>1719</v>
      </c>
    </row>
    <row r="156" spans="1:1" ht="15.75" customHeight="1">
      <c r="A156" s="2507" t="s">
        <v>1720</v>
      </c>
    </row>
    <row r="157" spans="1:1" ht="15.75" customHeight="1">
      <c r="A157" s="2507" t="s">
        <v>1721</v>
      </c>
    </row>
    <row r="158" spans="1:1" ht="15.75" customHeight="1">
      <c r="A158" s="2507" t="s">
        <v>1722</v>
      </c>
    </row>
    <row r="159" spans="1:1" ht="15.75" customHeight="1">
      <c r="A159" s="2507" t="s">
        <v>1723</v>
      </c>
    </row>
    <row r="160" spans="1:1" ht="15.75" customHeight="1">
      <c r="A160" s="2507" t="s">
        <v>1724</v>
      </c>
    </row>
    <row r="161" spans="1:1" ht="15.75" customHeight="1">
      <c r="A161" s="2507" t="s">
        <v>1725</v>
      </c>
    </row>
    <row r="162" spans="1:1" ht="15.75" customHeight="1">
      <c r="A162" s="2507" t="s">
        <v>1726</v>
      </c>
    </row>
    <row r="163" spans="1:1" ht="15.75" customHeight="1">
      <c r="A163" s="2507" t="s">
        <v>1727</v>
      </c>
    </row>
    <row r="164" spans="1:1" ht="15.75" customHeight="1">
      <c r="A164" s="2507" t="s">
        <v>1728</v>
      </c>
    </row>
    <row r="165" spans="1:1" ht="15.75" customHeight="1">
      <c r="A165" s="2507" t="s">
        <v>1729</v>
      </c>
    </row>
  </sheetData>
  <hyperlinks>
    <hyperlink ref="A10" location="'2.1.1'!A1" display="Q.2.1.1 - Emprego cultural por sexo, escalão etário e nível de escolaridade completo"/>
    <hyperlink ref="A11" location="'2.2.1'!A1" display="Q.2.2.1 - Índice de preços no consumidor de bens e serviços culturais (2012 = 100)"/>
    <hyperlink ref="A14" location="'3.1.1AtividadesCulturaisCri'!A1" display="Q.3.1.1 - Principais variáveis das empresas culturais e criativas, por CAE - Rev.3 e escalões de pessoal ao serviço"/>
    <hyperlink ref="A15" location="'3.1.2AtividadesCulturaisCri'!A1" display="Q.3.1.2 - Principais variáveis das empresas culturais e criativas, por CAE - Rev.3 e por região (NUTS II)"/>
    <hyperlink ref="A16" location="'3.2.1 Impressão e reprod_nps'!A1" display="Q.3.2.1 - Principais variáveis das empresas de impressão e reprodução de suportes gravados, por CAE- Rev.3, e escalões de pessoal ao serviço"/>
    <hyperlink ref="A17" location="'3.2.2 Impress_reprod_Nuts'!A1" display="Q.3.2.2 - Principais variáveis das empresas de atividades de impressão e reprodução de suportes gravados, por CAE- Rev.3, e por região (NUTS II)"/>
    <hyperlink ref="A18" location="'3.2.2 Impress_reprod_Nuts(cont)'!A1" display="Q.3.2.2 - Principais variáveis das empresas de atividades de impressão e reprodução de suportes gravados, por CAE- Rev.3, e por região (NUTS II) - continuação"/>
    <hyperlink ref="A19" location="'3.3.1 Fab-Joalh instr_mus (nps)'!A1" display="Q.3..3.1 -Principais variáveis das empresas de fabricação de joalharia, ourivesaria e artigos similares e das empresas de fabricação de instrumentos musicais, por CAE - Rev.3, e escalões de pessoal ao serviço"/>
    <hyperlink ref="A20" location="'3.3.2 Fab joalh inst_mus (NUTS)'!A1" display="Q.3.3.2 - Principais variáveis das empresas de fabricação de joalharia, ourivesaria e artigos similares e das empresas de fabricação de instrumentos musicais, por CAE - Rev.3, e por região (NUTS II)"/>
    <hyperlink ref="A21" location="'3.4.1Comercio_npes'!A1" display="Q.3.4.1 - Principais variáveis das empresas de comércio a retalho de bens culturais e recreativos, em estabelecimentos especializados, por CAE- Rev.3 e escalões de pessoal ao serviço"/>
    <hyperlink ref="A22" location="'3.4.2Comercio_Nuts'!A1" display="Q.3.4.2 - Principais variáveis das empresas de comércio a retalho de bens culturais e recreativos, em estabelecimentos especializados, por CAE - Rev.3, e por região (NUTS II)"/>
    <hyperlink ref="A23" location="'3.5.1Edição_npes'!A1" display="Q.3.5.1 - Principais variáveis das empresas de edição, por CAE - Rev.3, e escalões de pessoal ao serviço"/>
    <hyperlink ref="A24" location="'3.5.2A_Edição_Nuts '!A1" display="Q.3.5.2 - Principais variáveis das empresas de edição, por CAE - Rev.3, e por região (NUTS II)"/>
    <hyperlink ref="A25" location="'3.5.2B_Edição_Nuts'!A1" display="Q.3.5.2 - Principais variáveis das empresas de edição, por CAE - Rev.3, e por região (NUTS II) - continuação"/>
    <hyperlink ref="A26" location="'3.6.1_ActCinema_npes'!A1" display="Q.3.6.1 - Principais variáveis das empresas de atividades cinematográficas, de vídeo, de produção de programas de televisão, de gravação de som e de edição de música, por CAE- Rev.3, e escalões de pessoal ao serviço"/>
    <hyperlink ref="A27" location="'3.6.2A_ActCinema_Nuts'!A1" display="Q.3.6.2 - Principais variáveis das empresas de atividades cinematográficas, de vídeo, de produção de programas de televisão, de gravação de som e de edição de música, por CAE- Rev.3, e por região (NUTS II)"/>
    <hyperlink ref="A28" location="'3.6.2B_ActCinema_Nuts(Cont)'!A1" display="Q.3.6.2 - Principais variáveis das empresas de atividades cinematográficas, de vídeo, de produção de programas de televisão, de gravação de som e de edição de música, por CAE- Rev.3, e por região (NUTS II) - continuação"/>
    <hyperlink ref="A29" location="'3.7.1RadioTelevisão_npes'!A1" display="'3.7.1RadioTelevisão_npes'!A1"/>
    <hyperlink ref="A30" location="'3.7.2.RadioTelevisão_NuTS'!A1" display="Q.3.7.2 - Principais variáveis das empresas de atividades de rádio e de televisão, por CAE- Rev.3, e por região (NUTS II)"/>
    <hyperlink ref="A31" location="'3.8.1_npes'!A1" display="Q.3.8.1 - Principais variáveis das empresas de atividades de arquitetura, agências de publicidade, atividades de design, atividades de tradução e interpretação, aluguer de videocassetes e discos, por CAE- Rev.3, e escalões de pessoal ao serviço"/>
    <hyperlink ref="A32" location="'3.8.2A_ArqDesignFoto_NuTS'!A1" display="Q.3.8.2 - Principais variáveis das empresas de atividades de arquitetura, agências de publicidade, atividades de design, atividades de tradução e interpretação, aluguer de videocassetes e discos, por CAE- Rev.3, e por região (NUTS II)"/>
    <hyperlink ref="A33" location="'3.8.2B Nuts_Cont'!A1" display="Q.3.8.2 - Principais variáveis das empresas de atividades de arquitetura, agências de publicidade, atividades de design, atividades de tradução e interpretação, aluguer de videocassetes e discos, por CAE- Rev.3, e por região (NUTS II) - continuação"/>
    <hyperlink ref="A34" location="'3.91.Esino_npes'!A1" display="Q.3.9.1 - Principais variáveis das empresas de ensino de atividades culturais, por CAE- Rev.3, e escalões de pessoal ao serviço"/>
    <hyperlink ref="A35" location="'3.9.2Ensino_NUTS'!A1" display="Q.3.9.2 - Principais variáveis das empresas de ensino de atividades culturais, por CAE- Rev.3, e por região (NUTS II)"/>
    <hyperlink ref="A36" location="'3.10.1.ActArtisTeatroDança_npes'!A1" display="Q.3.10.1 - Principais variáveis das empresas de atividades de teatro, de música, de dança e outras atividades artísticas e literárias, por CAE - Rev.3 e escalões de pessoal ao serviço"/>
    <hyperlink ref="A37" location="'3.10.2ActArtistTeatroDança_Nuts'!A1" display="Q.3.10.2 - Principais variáveis das empresas de atividades de teatro, de música, de dança e outras atividades artísticas e literárias, por CAE - Rev.3, e por região (NUTS II)"/>
    <hyperlink ref="A38" location="'3.10.2B_ActArtistTeatrDanç_Nuts'!A1" display="Q-3.10.2 - Principais variáveis das empresas de atividades de teatro, de música, de dança e outras atividades artísticas e literárias, por CAE - Rev.3, e por região (NUTS II) - continuação"/>
    <hyperlink ref="A39" location="'3.11.1BibliotecasMuseus_npes'!A1" display="Q.3.11.1 - Principais variáveis das empresas de atividades de bibliotecas, arquivos, museus e outras atividades culturais, por CAE - Rev.3 e, escalões de pessoal ao serviço"/>
    <hyperlink ref="A40" location="'3.11.2_BibliotecasMuseus_Nuts'!A1" display="Q.3.11.2 - Principais variáveis das empresas de atividades de bibliotecas, arquivos, museus e outras atividades culturais, por CAE - Rev.3, e por região (NUTS II)"/>
    <hyperlink ref="A41" location="'3.12.1 Royalties'!A1" display="Q.3.12.1 - Royalties -Fornecimentos e serviços externos e rendimentos suplementares, por atividades culturais e criativas"/>
    <hyperlink ref="A44" location="'4.1'!A1" display="Q.4.1 - Comércio internacional de bens culturais, por países"/>
    <hyperlink ref="A45" location="'4.2'!A1" display="Q.4.2 - Comércio internacional de bens pertencentes ao dominío dos livros e materiais impressos, por países "/>
    <hyperlink ref="A46" location="'4.3'!A1" display="Q.4.3 - Comércio internacional de bens pertencentes ao dominío das artes visuais, por países"/>
    <hyperlink ref="A47" location="'4.4'!A1" display="Q.4.4 - Comércio internacional de bens pertencentes ao dominío de artesanato, por países"/>
    <hyperlink ref="A48" location="'4.5'!A1" display="Q.4.5 - Comércio internacional de bens pertencentes ao dominío das artes performativas, por países"/>
    <hyperlink ref="A49" location="'4.6'!A1" display="Q.4.6 - Comércio internacional de bens pertencentes dominío do audiovisual e multimédia, por países"/>
    <hyperlink ref="A52" location="'5.1.1'!A1" display="Q.5.1.1 - Situação dos Museus observados"/>
    <hyperlink ref="A53" location="'5.1.2'!A1" display="Q.5.1.2 - Museus, segundo os critérios de seleção (1), por tipologia "/>
    <hyperlink ref="A54" location="'5.1.3'!A1" display="Q.5.1.3 - Museus, segundo o funcionamento, por tipologia"/>
    <hyperlink ref="A55" location="'5.1.4'!A1" display="Q.5.1.4 - Museus, segundo o funcionamento, por região (NUTS II)"/>
    <hyperlink ref="A56" location="'5.1.5'!A1" display="Q.5.1.5 - Controlo dos visitantes nos Museus, por tipologia"/>
    <hyperlink ref="A57" location="'5.1.6'!A1" display="Q.5.1.6 - Visitantes dos Museus, por tipologia"/>
    <hyperlink ref="A58" location="'5.1.7'!A1" display="Q.5.1.7 - Visitantes dos Museus, por região (NUTS II) "/>
    <hyperlink ref="A59" location="'5.1.8(A)'!A1" display="Q.5.1.8 - Museus, segundo o tipo dominante de bens, por tipologia"/>
    <hyperlink ref="A60" location="'5.1.8(B)'!A1" display="Q.5.1.8 - Museus, segundo o tipo dominante de bens, por tipologia - continuação"/>
    <hyperlink ref="A61" location="'5.1.9'!A1" display="Q.5.1.9 - Número de bens dos Museus, segundo o tipo dominante dos bens, por tipologia"/>
    <hyperlink ref="A62" location="'5.1.10'!A1" display="Q.5.1.10 - Número de bens dos Museus, segundo o tipo dominante dos bens, por região (NUTS II)"/>
    <hyperlink ref="A63" location="'5.1.11(A)'!A1" display="Q.5.1.11 - Pessoal ao serviço, remunerado, não remunerado e pessoal voluntário nos Museus, por tipologia"/>
    <hyperlink ref="A64" location="'5.1.11(B)'!A1" display="Q.5.1.11 - Pessoal ao serviço, remunerado, não remunerado e pessoal voluntário nos Museus, por tipologia - continuação"/>
    <hyperlink ref="A65" location="'5.1.12(A)'!A1" display="Q.5.1.12 - Museus, segundo as actividades orientadas para os visitantes, por tipologia "/>
    <hyperlink ref="A66" location="'5.1.12(B)'!A1" display="Q.5.1.12 - Museus, segundo as actividades orientadas para os visitantes, por tipologia - continuação"/>
    <hyperlink ref="A67" location="'5.1.13'!A1" display="Q.5.1.13 - Serviço educativo dos Museus, por tipologia "/>
    <hyperlink ref="A68" location="'5.1.14'!A1" display="Q.5.1.14 - Museus polinucleados e número de núcleos, por tipologia "/>
    <hyperlink ref="A69" location="'5.1.15'!A1" display="Q.5.1.15 - Museus segundo a personalidade jurídica, por tipologia"/>
    <hyperlink ref="A70" location="'5.1.16(A)'!A1" display="Q.5.1.16 - Forma jurídica do espaço ou entidade de que o museu depende, por tipologia"/>
    <hyperlink ref="A71" location="'5.1.16(B)'!A1" display="Q.5.1.16 - Forma jurídica do espaço ou entidade de que o museu depende, por tipologia - continuação"/>
    <hyperlink ref="A72" location="'5.2.1'!A1" display="Q.5.2.1 - Bens imóveis classificados, segundo a categoria, por região (NUTS III)"/>
    <hyperlink ref="A73" location="'5.2.2'!A1" display="Q.5.2.2 - Bens imóveis classificados (1 ), segundo a categoria de proteção, por região (NUTS III)"/>
    <hyperlink ref="A74" location="'5.2.3'!A1" display="Q.5.2.3 - Bens imóveis classificados, segundo a tipologia, por região (NUTS III)"/>
    <hyperlink ref="A75" location="'5.2.4'!A1" display="Q.5.2.4 - Bens imóveis classificados, segundo a entidade proprietária, por região (NUTS III)"/>
    <hyperlink ref="A76" location="'5.2.5'!A1" display="Q.5.2.5 - Património Mundial em Portugal classificado pela UNESCO e ano de classificação"/>
    <hyperlink ref="A77" location="'5.2.6'!A1" display="Q.5.2.6 - Património Imaterial em Portugal classificado pela UNESCO, e ano da classificação"/>
    <hyperlink ref="A78" location="'5.2.7'!A1" display="Q.5.2.7 - Capital Europeia da Cultura, 1985-2020"/>
    <hyperlink ref="A81" location="'6.1.1'!A1" display="Q.6.1.1 - Exposições, obras expostas e autores representados, por região (NUTS II), 2012 - 2019"/>
    <hyperlink ref="A82" location="'6.1.2A'!A1" display="Q.6.1.2 - Número de obras expostas nas galerias de arte e outros espaços de exposições temporárias, segundo a classificação das obras, por região (NUTS II)"/>
    <hyperlink ref="A83" location="'6.1.2B'!A1" display="Q.6.1.2 - Número de obras expostas nas galerias de arte e outros espaços de exposições temporárias, segundo a classificação das obras, por região (NUTS II) - continuação"/>
    <hyperlink ref="A84" location="'6.1.3'!A1" display="Q.6.1.3 - Tipo de espaço das galerias de arte e outros espaços de exposições temporárias, por região (NUTS II) "/>
    <hyperlink ref="A85" location="'6.1.4'!A1" display="Q.6.1.4 - Obras expostas nas galerias de arte e outros espaços de exposições temporárias, segundo a natureza dos espaços de exposição, por classificação das obras"/>
    <hyperlink ref="A86" location="'6.1.5'!A1" display="Q.6.1.5 - Localização das galerias de arte e outros espaços de exposições temporárias, por tipo de espaço"/>
    <hyperlink ref="A87" location="'6.1.6'!A1" display="Q.6.1.6 - Exposições realizadas segundo a entidade promotora(1), por região (Nuts II)"/>
    <hyperlink ref="A90" location="'7.1.1'!A1" display="Q.7.1.1 - Situação das publicações periódicas, por região (NUTS II)"/>
    <hyperlink ref="A91" location="'7.1.2'!A1" display="Q.7.1.2 - Publicações periódicas segundo o suporte de difusão, por região (NUTS II)"/>
    <hyperlink ref="A92" location="'7.1.3'!A1" display="'7.1.3'!A1"/>
    <hyperlink ref="A93" location="'7.1.4'!A1" display="'7.1.4'!A1"/>
    <hyperlink ref="A94" location="'7.1.5'!A1" display="Q.7.1.5 - Número de publicações, tiragem e circulação total, exemplares vendidos e distribuídos gratuitamente, por tipo de publicação "/>
    <hyperlink ref="A95" location="'7.1.6'!A1" display="'7.1.6'!A1"/>
    <hyperlink ref="A96" location="'7.1.7'!A1" display="Q.7.1.7 - Número de publicações, edições anuais, tiragem, circulação e média dos exemplares vendidos, por tipo de publicação"/>
    <hyperlink ref="A97" location="'7.1.8'!A1" display="'7.1.8'!A1"/>
    <hyperlink ref="A98" location="'7.1.9'!A1" display="'7.1.9'!A1"/>
    <hyperlink ref="A99" location="'7.1.10'!A1" display="Q.7.1.10 - Número de jornais segundo os escalões de tiragem e circulação média "/>
    <hyperlink ref="A100" location="'7.1.11'!A1" display="Q.7.1.11 - Número de revistas segundo os escalões de tiragem e circulação média"/>
    <hyperlink ref="A101" location="'7.1.12'!A1" display="Q.7.1.12 - Publicações periódicas segundo a periodicidade, por região (NUTS II)"/>
    <hyperlink ref="A102" location="'7.1.12 (CONT)'!A1" display="Q.7.1.12 - Publicações periódicas segundo a periodicidade, por região (NUTS II) - continuação"/>
    <hyperlink ref="A103" location="'7.1.13(A)'!A1" display="Q.7.1.13 - Publicações periódicas segundo a periodicidade, por tipo de publicação"/>
    <hyperlink ref="A104" location="'7.1.13(B)'!A1" display="Q.7.1.13 - Publicações periódicas segundo a periodicidade, por tipo de publicação - continuação"/>
    <hyperlink ref="A105" location="'7.1.14(A)'!A1" display="Q.7.1.14 - Publicações periódicas segundo o tema do conteúdo principal, por tipo de publicação "/>
    <hyperlink ref="A106" location="'7.1.14(B)'!A1" display="Q.7.1.14 - Publicações periódicas segundo o tema do conteúdo principal, por tipo de publicação- continuação"/>
    <hyperlink ref="A107" location="'7.1.15'!A1" display="Q.7.1.15 - Publicações periódicas segundo a língua dominante, por região (NUTS II) "/>
    <hyperlink ref="A108" location="'7.1.16'!A1" display="Q.7.1.16 - Publicações periódicas segundo a língua dominante, por tipo de publicação"/>
    <hyperlink ref="A109" location="'7.1.17'!A1" display="'7.1.17'!A1"/>
    <hyperlink ref="A110" location="'7.1.18'!A1" display="'7.1.18'!A1"/>
    <hyperlink ref="A111" location="'7.1.19'!A1" display="Q.7.1.19 - Publicações periódicas segundo o tempo de publicação, por região (NUTS II)  "/>
    <hyperlink ref="A112" location="'7.1.20'!A1" display="Q.7.1.20 - Publicações periódicas segundo o tempo de publicação, por tipo de publicação"/>
    <hyperlink ref="A113" location="'7.1.21'!A1" display="Q.7.1.21 - Receitas e despesas das publicações periódicas, por região (NUTS II)"/>
    <hyperlink ref="A114" location="'7.1.22'!A1" display="Q.7.1.22 - Receitas e despesas das publicações periódicas, por tipo de publicação"/>
    <hyperlink ref="A117" location="'8.1.1 '!A1" display="Q.8.1.1 - Produção cinematográfica em Portugal"/>
    <hyperlink ref="A118" location="'8.2.1'!A1" display="Q.8.2.1 - Cinema - Recintos, ecrãs, lotação, sessões, espectadores e receitas por região (NUTS II), 2010 - 2018"/>
    <hyperlink ref="A119" location="'8.2.2'!A1" display="Q.8.2.2 - Cinema  - Filmes exibidos, sessões, espectadores e receitas, por origem dos filmes exibidos"/>
    <hyperlink ref="A120" location="'8.2.3 '!A1" display="Q.8.2.3 - Cinema - Sessões, espectadores e receitas, segundo o trimestre, por região (NUTS II) "/>
    <hyperlink ref="A121" location="'8.2.4 '!A1" display="Q.8.2.4 - Cinema - Sessões, espectadores e receitas,  segundo o trimestre, por origem dos filmes exibidos"/>
    <hyperlink ref="A124" location="'9.1.1'!A1" display="'9.1.1'!A1"/>
    <hyperlink ref="A125" location="'9.1.2'!A1" display="Q.9.1.2 - Espectáculos ao Vivo - Sessões diurnas, bilhetes vendidos e oferecidos, espectadores, receitas e preço médio, por região (NUTS II)"/>
    <hyperlink ref="A126" location="'9.1.3'!A1" display="Q.9.1.3 - Espectáculos ao Vivo - Sessões noturnas, bilhetes vendidos e oferecidos, espectadores, receitas e preço médio, por região (NUTS II) "/>
    <hyperlink ref="A127" location="'9.1.4(A)'!A1" display="Q.9.1.4 - Espectáculos ao Vivo - Total das sessões, bilhetes vendidos e oferecidos, espectadores, receitas e preço médio, por região (NUTS II) e modalidades"/>
    <hyperlink ref="A128" location="'9.1.4(B)'!A1" display="Q.9.1.4 - Espectáculos ao Vivo . Total das sessões, bilhetes vendidos e oferecidos, espectadores, receitas e preço médio, por região (NUTS II) e modalidades - continuação"/>
    <hyperlink ref="A129" location="'9.1.4 (C)'!A1" display="Q.9.1.4 - Espectáculos ao Vivo . Total das sessões, bilhetes vendidos e oferecidos, espectadores, receitas e preço médio, por região (NUTS II) e modalidades - continuação"/>
    <hyperlink ref="A130" location="'9.1.4 (D)'!A1" display="Q.9.1.4 - Espectáculos ao Vivo . Total das sessões, bilhetes vendidos e oferecidos, espectadores, receitas e preço médio, por região (NUTS II) e modalidades - continuação"/>
    <hyperlink ref="A131" location="'9.1.5'!A1" display="Q.9.1.5 - Espectáculos ao Vivo - Sessões, bilhetes vendidos e oferecidos, espectadores, receitas e preço médio em sessões diurnas, por região (NUTS I) e modalidades"/>
    <hyperlink ref="A132" location="'9.1.6'!A1" display="Q.9.1.6 - Espectáculos ao Vivo - Sessões, bilhetes vendidos e oferecidos, espectadores, receitas e preço médio em sessões noturnas, por região (NUTS I) e modalidades"/>
    <hyperlink ref="A133" location="'9.2.1'!A1" display="Q.9.2.1 - Recintos de espetáculos, salas e/ou espaços e número de lugares, por região (NUTS II), 2011 - 2019"/>
    <hyperlink ref="A134" location="'9.2.2'!A1" display="Q.9.2.2 - Recintos de espetáculos segundo o número de salas e/ou espaços, por região (NUTS II)  "/>
    <hyperlink ref="A135" location="'9.2.3'!A1" display="Q.9.2.3 - Recintos de espetáculos, salas e/ou espaços, segundo o tipo, por região (NUTS II) "/>
    <hyperlink ref="A136" location="'9.2.4'!A1" display="Q.9.2.4 - Salas e/ou espaços, lugares e dimensão média total da sala e/ou espaço, por tipo "/>
    <hyperlink ref="A137" location="'9.2.5'!A1" display="Q.9.2.5 - Recintos de espetáculos segundo o tipo de instalações e pessoal ao serviço, por região (NUTS II) "/>
    <hyperlink ref="A140" location="Q10.1.1!A1" display="Q.10.1.1 - Número de estações licenciadas, segundo o tipo de serviço de radiocomunicações, por região (NUTS III)"/>
    <hyperlink ref="A141" location="'Q10.1.2 '!A1" display="Q.10.1.2 - Número de estações licenciadas, segundo o tipo de emissão, por região (NUTS II)"/>
    <hyperlink ref="A142" location="Q10.2.1.1!A1" display="Q.10.2.1.1 - Evolução do número de alojamentos cablados com HFC (Hybrid Fiber-Coaxial), por região (NUTS II)"/>
    <hyperlink ref="A143" location="Q10.2.1.2!A1" display="Q.10.2.1.2 - Evolução do número de alojamentos cablados com fibra ótica (Fiber To Home - FTTH), por região (NUTS II)"/>
    <hyperlink ref="A144" location="Q10.2.2!A1" display="Q.10.2.2 - Evolução do número de clientes residenciais das redes e serviços de alta velocidade em local fixo, por região (NUTS II)"/>
    <hyperlink ref="A145" location="Q10.2.3!A1" display="Q.10.2.3 - Evolução do número de assinantes do serviço de distribuição de sinais de televisão por subscrição, por região (NUTS II)"/>
    <hyperlink ref="A148" location="Q11.1.1_2019_2018!A1" display="Q.11.1.1A - Despesas da Administração Central, por subsector institucional, segundo o tipo de despesa, 2018-2019"/>
    <hyperlink ref="A149" location="'Q11.1.1_2017 '!A1" display="Q.11.1.1B - Despesas da Administração Central, por subsector institucional, segundo o tipo de despesa, 2017"/>
    <hyperlink ref="A150" location="Q11.2.1!A1" display="Q.11.2.1 - Total das despesas das Câmaras Municipais e nas atividades culturais e criativas, por região (NUTS II), segundo o tipo de despesa, 2019"/>
    <hyperlink ref="A151" location="Q11.2.2!A1" display="Q.11.2.2 - Síntese das despesas das Câmaras Municipais, segundo o tipo de despesa, por domínios das atividades culturais e criativas"/>
    <hyperlink ref="A152" location="Q11.2.3A!A1" display="Q.11.2.3 - Património Cultural - despesas segundo o tipo, por subdomínios e região (NUTS II)"/>
    <hyperlink ref="A153" location="Q11.2.3B!A1" display="Q.11.2.3 - Património Cultural - despesas segundo o tipo, por subdomínios e região (NUTS II) - continuação"/>
    <hyperlink ref="A154" location="Q11.2.4!A1" display="Q.11.2.4 - Bibliotecas e Arquivos - despesas segundo o tipo, por subdomínios e região (NUTS II)"/>
    <hyperlink ref="A155" location="Q11.2.5!A1" display="Q.11.2.5 - Livros e Publicações - despesas segundo o tipo, por subdomínios e região (NUTS II)"/>
    <hyperlink ref="A156" location="Q11.2.6A!A1" display="Q.11.2.6 - Artes Visuais - despesas segundo o tipo, por subdomínios e região (NUTS II)"/>
    <hyperlink ref="A157" location="Q11.2.6B!A1" display="Q-11.2.6 - Artes Visuais - despesas segundo o tipo, por subdomínios e região (NUTS II) - continuação"/>
    <hyperlink ref="A158" location="Q11.2.7A!A1" display="Q.11.2.7 - Artes do Espetáculo - despesas segundo o tipo, por subdomínios e região (NUTS II) "/>
    <hyperlink ref="A159" location="Q11.2.7B!A1" display="Q.11.2.7 - Artes do Espetáculo - despesas segundo o tipo, por subdomínios e região (NUTS II)  - continuação"/>
    <hyperlink ref="A160" location="Q11.2.8A!A1" display="Q.11.2.8 - Audiovisual e Multimédia - despesas segundo o tipo, por subdomínios e região (NUTS II)"/>
    <hyperlink ref="A161" location="Q11.2.8B!A1" display="Q.11.2.8 - Audiovisual e Multimédia - despesas segundo o tipo, por subdomínios e região (NUTS II)-  continuação"/>
    <hyperlink ref="A162" location="Q11.2.9!A1" display="Q.11.2.9 - Arquitetura - despesas segundo o tipo, por subdomínios e região (NUTS II)"/>
    <hyperlink ref="A163" location="Q11.2.10!A1" display="Q.11.2.10 - Publicidade - despesas segundo o tipo, por subdomínios e região (NUTS II)"/>
    <hyperlink ref="A164" location="Q11.2.11!A1" display="Q.11.2.11 - Artesanato - despesas segundo o tipo, por subdomínios e região (NUTS II)"/>
    <hyperlink ref="A165" location="Q11.2.12!A1" display="Q.11.2.12 - Atividades interdisciplinares - despesas segundo o tipo, por subdomínios e região (NUTS II)"/>
    <hyperlink ref="A4" location="'QuadroResumo_Dados Gerais'!A1" display="Quadro Resumo - Dados Gerais"/>
    <hyperlink ref="A5" location="QuadroResumo_continuação1!A1" display="Quadro Resumo - Dados Gerais - continuação1"/>
    <hyperlink ref="A6" location="QuadroResumo_continuação2!A1" display="Quadro Resumo - Dados Gerais - continuação2"/>
    <hyperlink ref="A7" location="QuadroResumo_continuação3!A1" display="Quadro Resumo - Dados Gerais - continuação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workbookViewId="0">
      <selection sqref="A1:C1"/>
    </sheetView>
  </sheetViews>
  <sheetFormatPr defaultRowHeight="12.75"/>
  <cols>
    <col min="1" max="1" width="10.5703125" style="116" customWidth="1"/>
    <col min="2" max="3" width="7.85546875" style="116" customWidth="1"/>
    <col min="4" max="8" width="7.42578125" style="116" customWidth="1"/>
    <col min="9" max="9" width="7.7109375" style="116" customWidth="1"/>
    <col min="10" max="10" width="8" style="116" customWidth="1"/>
    <col min="11" max="21" width="9.140625" style="116"/>
    <col min="22" max="31" width="9.140625" style="115"/>
    <col min="32" max="16384" width="9.140625" style="116"/>
  </cols>
  <sheetData>
    <row r="1" spans="1:31" ht="13.5">
      <c r="A1" s="2064" t="s">
        <v>124</v>
      </c>
      <c r="B1" s="2064"/>
      <c r="C1" s="2064"/>
      <c r="D1" s="82"/>
      <c r="E1" s="82"/>
      <c r="F1" s="82"/>
      <c r="G1" s="82"/>
      <c r="H1" s="82"/>
      <c r="I1" s="82"/>
      <c r="J1" s="82"/>
      <c r="K1" s="115"/>
      <c r="L1" s="115"/>
      <c r="M1" s="115"/>
      <c r="N1" s="115"/>
      <c r="O1" s="115"/>
      <c r="P1" s="115"/>
      <c r="Q1" s="115"/>
      <c r="R1" s="115"/>
      <c r="S1" s="115"/>
      <c r="T1" s="115"/>
      <c r="U1" s="115"/>
    </row>
    <row r="2" spans="1:31" ht="23.25" customHeight="1">
      <c r="A2" s="2066" t="s">
        <v>125</v>
      </c>
      <c r="B2" s="2066"/>
      <c r="C2" s="2066"/>
      <c r="D2" s="2065"/>
      <c r="E2" s="2065"/>
      <c r="F2" s="2065"/>
      <c r="G2" s="2065"/>
      <c r="H2" s="2065"/>
      <c r="I2" s="2065"/>
      <c r="J2" s="2065"/>
      <c r="K2" s="115"/>
      <c r="L2" s="115"/>
      <c r="M2" s="115"/>
      <c r="N2" s="115"/>
      <c r="O2" s="115"/>
      <c r="P2" s="115"/>
      <c r="Q2" s="115"/>
      <c r="R2" s="115"/>
      <c r="S2" s="115"/>
      <c r="T2" s="115"/>
      <c r="U2" s="115"/>
    </row>
    <row r="3" spans="1:31" ht="13.5">
      <c r="A3" s="83">
        <v>2018</v>
      </c>
      <c r="B3" s="84"/>
      <c r="C3" s="85"/>
      <c r="D3" s="98"/>
      <c r="E3" s="82"/>
      <c r="F3" s="82"/>
      <c r="G3" s="82"/>
      <c r="H3" s="82"/>
      <c r="I3" s="82"/>
      <c r="J3" s="82"/>
      <c r="K3" s="115"/>
      <c r="L3" s="115"/>
      <c r="M3" s="115"/>
      <c r="N3" s="115"/>
      <c r="O3" s="115"/>
      <c r="P3" s="115"/>
      <c r="Q3" s="115"/>
      <c r="R3" s="115"/>
      <c r="S3" s="115"/>
      <c r="T3" s="115"/>
      <c r="U3" s="115"/>
    </row>
    <row r="4" spans="1:31" ht="12.75" customHeight="1">
      <c r="A4" s="2049" t="s">
        <v>88</v>
      </c>
      <c r="B4" s="2049" t="s">
        <v>89</v>
      </c>
      <c r="C4" s="2049" t="s">
        <v>90</v>
      </c>
      <c r="D4" s="2053" t="s">
        <v>91</v>
      </c>
      <c r="E4" s="2054"/>
      <c r="F4" s="2054"/>
      <c r="G4" s="2055" t="s">
        <v>92</v>
      </c>
      <c r="H4" s="2056"/>
      <c r="I4" s="2056"/>
      <c r="J4" s="2057" t="s">
        <v>93</v>
      </c>
      <c r="K4" s="115"/>
      <c r="L4" s="115"/>
      <c r="M4" s="115"/>
      <c r="N4" s="115"/>
      <c r="O4" s="115"/>
      <c r="P4" s="115"/>
      <c r="Q4" s="115"/>
      <c r="R4" s="115"/>
      <c r="S4" s="115"/>
      <c r="T4" s="115"/>
      <c r="U4" s="115"/>
    </row>
    <row r="5" spans="1:31">
      <c r="A5" s="2050"/>
      <c r="B5" s="2050"/>
      <c r="C5" s="2050"/>
      <c r="D5" s="2049" t="s">
        <v>94</v>
      </c>
      <c r="E5" s="2049" t="s">
        <v>95</v>
      </c>
      <c r="F5" s="2049" t="s">
        <v>96</v>
      </c>
      <c r="G5" s="2049" t="s">
        <v>0</v>
      </c>
      <c r="H5" s="2049" t="s">
        <v>97</v>
      </c>
      <c r="I5" s="2049" t="s">
        <v>98</v>
      </c>
      <c r="J5" s="2058"/>
      <c r="K5" s="115"/>
      <c r="L5" s="115"/>
      <c r="M5" s="115"/>
      <c r="N5" s="115"/>
      <c r="O5" s="115"/>
      <c r="P5" s="115"/>
      <c r="Q5" s="115"/>
      <c r="R5" s="115"/>
      <c r="S5" s="115"/>
      <c r="T5" s="115"/>
      <c r="U5" s="115"/>
    </row>
    <row r="6" spans="1:31">
      <c r="A6" s="2050"/>
      <c r="B6" s="2050"/>
      <c r="C6" s="2050"/>
      <c r="D6" s="2050"/>
      <c r="E6" s="2050"/>
      <c r="F6" s="2050"/>
      <c r="G6" s="2050"/>
      <c r="H6" s="2050"/>
      <c r="I6" s="2050"/>
      <c r="J6" s="2058"/>
      <c r="K6" s="115"/>
      <c r="L6" s="115"/>
      <c r="M6" s="115"/>
      <c r="N6" s="115"/>
      <c r="O6" s="115"/>
      <c r="P6" s="115"/>
      <c r="Q6" s="115"/>
      <c r="R6" s="115"/>
      <c r="S6" s="115"/>
      <c r="T6" s="115"/>
      <c r="U6" s="115"/>
    </row>
    <row r="7" spans="1:31">
      <c r="A7" s="2050"/>
      <c r="B7" s="2050"/>
      <c r="C7" s="2050"/>
      <c r="D7" s="2050"/>
      <c r="E7" s="2050"/>
      <c r="F7" s="2050"/>
      <c r="G7" s="2050"/>
      <c r="H7" s="2050"/>
      <c r="I7" s="2050"/>
      <c r="J7" s="2058"/>
      <c r="K7" s="115"/>
      <c r="L7" s="115"/>
      <c r="M7" s="115"/>
      <c r="N7" s="115"/>
      <c r="O7" s="115"/>
      <c r="P7" s="115"/>
      <c r="Q7" s="115"/>
      <c r="R7" s="115"/>
      <c r="S7" s="115"/>
      <c r="T7" s="115"/>
      <c r="U7" s="115"/>
    </row>
    <row r="8" spans="1:31">
      <c r="A8" s="2050"/>
      <c r="B8" s="2050"/>
      <c r="C8" s="2050"/>
      <c r="D8" s="2050"/>
      <c r="E8" s="2050"/>
      <c r="F8" s="2050"/>
      <c r="G8" s="2050"/>
      <c r="H8" s="2050"/>
      <c r="I8" s="2050"/>
      <c r="J8" s="2058"/>
      <c r="K8" s="115"/>
      <c r="L8" s="115"/>
      <c r="M8" s="115"/>
      <c r="N8" s="115"/>
      <c r="O8" s="115"/>
      <c r="P8" s="115"/>
      <c r="Q8" s="115"/>
      <c r="R8" s="115"/>
      <c r="S8" s="115"/>
      <c r="T8" s="115"/>
      <c r="U8" s="115"/>
    </row>
    <row r="9" spans="1:31">
      <c r="A9" s="2050"/>
      <c r="B9" s="2052"/>
      <c r="C9" s="2052"/>
      <c r="D9" s="2052"/>
      <c r="E9" s="2052"/>
      <c r="F9" s="2052"/>
      <c r="G9" s="2052"/>
      <c r="H9" s="2052"/>
      <c r="I9" s="2052"/>
      <c r="J9" s="2059"/>
      <c r="K9" s="115"/>
      <c r="L9" s="115"/>
      <c r="M9" s="115"/>
      <c r="N9" s="115"/>
      <c r="O9" s="115"/>
      <c r="P9" s="115"/>
      <c r="Q9" s="115"/>
      <c r="R9" s="115"/>
      <c r="S9" s="115"/>
      <c r="T9" s="115"/>
      <c r="U9" s="115"/>
    </row>
    <row r="10" spans="1:31">
      <c r="A10" s="2051"/>
      <c r="B10" s="2060" t="s">
        <v>99</v>
      </c>
      <c r="C10" s="2061"/>
      <c r="D10" s="2060" t="s">
        <v>100</v>
      </c>
      <c r="E10" s="2062"/>
      <c r="F10" s="2062"/>
      <c r="G10" s="2062"/>
      <c r="H10" s="2062"/>
      <c r="I10" s="2062"/>
      <c r="J10" s="2062"/>
      <c r="K10" s="115"/>
      <c r="L10" s="115"/>
      <c r="M10" s="115"/>
      <c r="N10" s="115"/>
      <c r="O10" s="115"/>
      <c r="P10" s="115"/>
      <c r="Q10" s="115"/>
      <c r="R10" s="115"/>
      <c r="S10" s="115"/>
      <c r="T10" s="115"/>
      <c r="U10" s="115"/>
    </row>
    <row r="11" spans="1:31" ht="6.75" customHeight="1">
      <c r="A11" s="87"/>
      <c r="B11" s="87"/>
      <c r="C11" s="87"/>
      <c r="D11" s="98"/>
      <c r="E11" s="82"/>
      <c r="F11" s="82"/>
      <c r="G11" s="82"/>
      <c r="H11" s="82"/>
      <c r="I11" s="82"/>
      <c r="J11" s="82"/>
      <c r="K11" s="115"/>
      <c r="L11" s="115"/>
      <c r="M11" s="115"/>
      <c r="N11" s="115"/>
      <c r="O11" s="115"/>
      <c r="P11" s="115"/>
      <c r="Q11" s="115"/>
      <c r="R11" s="115"/>
      <c r="S11" s="115"/>
      <c r="T11" s="115"/>
      <c r="U11" s="115"/>
    </row>
    <row r="12" spans="1:31" s="119" customFormat="1" ht="13.5">
      <c r="A12" s="2067" t="s">
        <v>126</v>
      </c>
      <c r="B12" s="2067"/>
      <c r="C12" s="2067"/>
      <c r="D12" s="2067"/>
      <c r="E12" s="2067"/>
      <c r="F12" s="2067"/>
      <c r="G12" s="2067"/>
      <c r="H12" s="2067"/>
      <c r="I12" s="2067"/>
      <c r="J12" s="117"/>
      <c r="K12" s="118"/>
      <c r="L12" s="118"/>
      <c r="M12" s="118"/>
      <c r="N12" s="118"/>
      <c r="O12" s="118"/>
      <c r="P12" s="118"/>
      <c r="Q12" s="118"/>
      <c r="R12" s="118"/>
      <c r="S12" s="118"/>
      <c r="T12" s="118"/>
      <c r="U12" s="118"/>
      <c r="V12" s="118"/>
      <c r="W12" s="118"/>
      <c r="X12" s="118"/>
      <c r="Y12" s="118"/>
      <c r="Z12" s="118"/>
      <c r="AA12" s="118"/>
      <c r="AB12" s="118"/>
      <c r="AC12" s="118"/>
      <c r="AD12" s="118"/>
      <c r="AE12" s="118"/>
    </row>
    <row r="13" spans="1:31">
      <c r="A13" s="120" t="s">
        <v>0</v>
      </c>
      <c r="B13" s="121">
        <v>2396</v>
      </c>
      <c r="C13" s="121">
        <v>15271</v>
      </c>
      <c r="D13" s="121">
        <v>279165.27600000001</v>
      </c>
      <c r="E13" s="121">
        <v>354616.76899999997</v>
      </c>
      <c r="F13" s="121">
        <v>251574.53899999999</v>
      </c>
      <c r="G13" s="121">
        <v>1017362.803</v>
      </c>
      <c r="H13" s="121">
        <v>781477.67299999995</v>
      </c>
      <c r="I13" s="121">
        <v>235885.13</v>
      </c>
      <c r="J13" s="121">
        <v>52813.946000000004</v>
      </c>
      <c r="K13" s="115"/>
      <c r="L13" s="115"/>
      <c r="M13" s="115"/>
      <c r="N13" s="115"/>
      <c r="O13" s="115"/>
      <c r="P13" s="115"/>
      <c r="Q13" s="115"/>
      <c r="R13" s="115"/>
      <c r="S13" s="115"/>
      <c r="T13" s="115"/>
      <c r="U13" s="115"/>
    </row>
    <row r="14" spans="1:31">
      <c r="A14" s="122" t="s">
        <v>102</v>
      </c>
      <c r="B14" s="123">
        <v>2047</v>
      </c>
      <c r="C14" s="123" t="s">
        <v>119</v>
      </c>
      <c r="D14" s="123" t="s">
        <v>119</v>
      </c>
      <c r="E14" s="123" t="s">
        <v>119</v>
      </c>
      <c r="F14" s="123" t="s">
        <v>119</v>
      </c>
      <c r="G14" s="123" t="s">
        <v>119</v>
      </c>
      <c r="H14" s="123" t="s">
        <v>119</v>
      </c>
      <c r="I14" s="123" t="s">
        <v>119</v>
      </c>
      <c r="J14" s="123" t="s">
        <v>119</v>
      </c>
      <c r="K14" s="115"/>
      <c r="L14" s="115"/>
      <c r="M14" s="115"/>
      <c r="N14" s="115"/>
      <c r="O14" s="115"/>
      <c r="P14" s="115"/>
      <c r="Q14" s="115"/>
      <c r="R14" s="115"/>
      <c r="S14" s="115"/>
      <c r="T14" s="115"/>
      <c r="U14" s="115"/>
    </row>
    <row r="15" spans="1:31" ht="13.5">
      <c r="A15" s="124" t="s">
        <v>104</v>
      </c>
      <c r="B15" s="109">
        <v>307</v>
      </c>
      <c r="C15" s="109">
        <v>5955</v>
      </c>
      <c r="D15" s="109">
        <v>108055.986</v>
      </c>
      <c r="E15" s="109">
        <v>125238.109</v>
      </c>
      <c r="F15" s="109">
        <v>101260.776</v>
      </c>
      <c r="G15" s="109">
        <v>372723.087</v>
      </c>
      <c r="H15" s="109">
        <v>276165.723</v>
      </c>
      <c r="I15" s="109">
        <v>96557.364000000001</v>
      </c>
      <c r="J15" s="109">
        <v>9062.991</v>
      </c>
      <c r="K15" s="115"/>
      <c r="L15" s="115"/>
      <c r="M15" s="115"/>
      <c r="N15" s="115"/>
      <c r="O15" s="115"/>
      <c r="P15" s="115"/>
      <c r="Q15" s="115"/>
      <c r="R15" s="115"/>
      <c r="S15" s="115"/>
      <c r="T15" s="115"/>
      <c r="U15" s="115"/>
    </row>
    <row r="16" spans="1:31" ht="13.5">
      <c r="A16" s="124" t="s">
        <v>105</v>
      </c>
      <c r="B16" s="110">
        <v>40</v>
      </c>
      <c r="C16" s="110">
        <v>3544</v>
      </c>
      <c r="D16" s="110">
        <v>79973.698000000004</v>
      </c>
      <c r="E16" s="110">
        <v>124690.39599999999</v>
      </c>
      <c r="F16" s="110">
        <v>60327.83</v>
      </c>
      <c r="G16" s="110">
        <v>295623.913</v>
      </c>
      <c r="H16" s="110">
        <v>254552.61600000001</v>
      </c>
      <c r="I16" s="110">
        <v>41071.296999999999</v>
      </c>
      <c r="J16" s="110">
        <v>10227.486000000001</v>
      </c>
      <c r="K16" s="115"/>
      <c r="L16" s="115"/>
      <c r="M16" s="115"/>
      <c r="N16" s="115"/>
      <c r="O16" s="115"/>
      <c r="P16" s="115"/>
      <c r="Q16" s="115"/>
      <c r="R16" s="115"/>
      <c r="S16" s="115"/>
      <c r="T16" s="115"/>
      <c r="U16" s="115"/>
    </row>
    <row r="17" spans="1:31" ht="13.5">
      <c r="A17" s="125" t="s">
        <v>106</v>
      </c>
      <c r="B17" s="110">
        <v>2</v>
      </c>
      <c r="C17" s="110" t="s">
        <v>119</v>
      </c>
      <c r="D17" s="110" t="s">
        <v>119</v>
      </c>
      <c r="E17" s="110" t="s">
        <v>119</v>
      </c>
      <c r="F17" s="110" t="s">
        <v>119</v>
      </c>
      <c r="G17" s="110" t="s">
        <v>119</v>
      </c>
      <c r="H17" s="110" t="s">
        <v>119</v>
      </c>
      <c r="I17" s="110" t="s">
        <v>119</v>
      </c>
      <c r="J17" s="110" t="s">
        <v>119</v>
      </c>
      <c r="K17" s="115"/>
      <c r="L17" s="115"/>
      <c r="M17" s="115"/>
      <c r="N17" s="115"/>
      <c r="O17" s="115"/>
      <c r="P17" s="115"/>
      <c r="Q17" s="115"/>
      <c r="R17" s="115"/>
      <c r="S17" s="115"/>
      <c r="T17" s="115"/>
      <c r="U17" s="115"/>
    </row>
    <row r="18" spans="1:31" s="119" customFormat="1" ht="15" customHeight="1">
      <c r="A18" s="126" t="s">
        <v>127</v>
      </c>
      <c r="B18" s="107"/>
      <c r="C18" s="107"/>
      <c r="D18" s="107"/>
      <c r="E18" s="109"/>
      <c r="F18" s="109"/>
      <c r="G18" s="109"/>
      <c r="H18" s="109"/>
      <c r="I18" s="109"/>
      <c r="J18" s="109"/>
      <c r="K18" s="118"/>
      <c r="L18" s="118"/>
      <c r="M18" s="118"/>
      <c r="N18" s="118"/>
      <c r="O18" s="118"/>
      <c r="P18" s="118"/>
      <c r="Q18" s="118"/>
      <c r="R18" s="118"/>
      <c r="S18" s="118"/>
      <c r="T18" s="118"/>
      <c r="U18" s="118"/>
      <c r="V18" s="118"/>
      <c r="W18" s="118"/>
      <c r="X18" s="118"/>
      <c r="Y18" s="118"/>
      <c r="Z18" s="118"/>
      <c r="AA18" s="118"/>
      <c r="AB18" s="118"/>
      <c r="AC18" s="118"/>
      <c r="AD18" s="118"/>
      <c r="AE18" s="118"/>
    </row>
    <row r="19" spans="1:31">
      <c r="A19" s="120" t="s">
        <v>0</v>
      </c>
      <c r="B19" s="121">
        <v>2364</v>
      </c>
      <c r="C19" s="121">
        <v>15168</v>
      </c>
      <c r="D19" s="121">
        <v>277002.47899999999</v>
      </c>
      <c r="E19" s="121">
        <v>352768.429</v>
      </c>
      <c r="F19" s="121">
        <v>244240.68400000001</v>
      </c>
      <c r="G19" s="121">
        <v>1007755.249</v>
      </c>
      <c r="H19" s="121">
        <v>773717.91799999995</v>
      </c>
      <c r="I19" s="121">
        <v>234037.33100000001</v>
      </c>
      <c r="J19" s="121">
        <v>52314.87</v>
      </c>
      <c r="K19" s="115"/>
      <c r="L19" s="115"/>
      <c r="M19" s="115"/>
      <c r="N19" s="115"/>
      <c r="O19" s="115"/>
      <c r="P19" s="115"/>
      <c r="Q19" s="115"/>
      <c r="R19" s="115"/>
      <c r="S19" s="115"/>
      <c r="T19" s="115"/>
      <c r="U19" s="115"/>
    </row>
    <row r="20" spans="1:31" ht="13.5">
      <c r="A20" s="125" t="s">
        <v>102</v>
      </c>
      <c r="B20" s="109">
        <v>2018</v>
      </c>
      <c r="C20" s="109" t="s">
        <v>119</v>
      </c>
      <c r="D20" s="109" t="s">
        <v>119</v>
      </c>
      <c r="E20" s="109" t="s">
        <v>119</v>
      </c>
      <c r="F20" s="109" t="s">
        <v>119</v>
      </c>
      <c r="G20" s="109" t="s">
        <v>119</v>
      </c>
      <c r="H20" s="109" t="s">
        <v>119</v>
      </c>
      <c r="I20" s="109" t="s">
        <v>119</v>
      </c>
      <c r="J20" s="109" t="s">
        <v>119</v>
      </c>
      <c r="K20" s="115"/>
      <c r="L20" s="115"/>
      <c r="M20" s="115"/>
      <c r="N20" s="115"/>
      <c r="O20" s="115"/>
      <c r="P20" s="115"/>
      <c r="Q20" s="115"/>
      <c r="R20" s="115"/>
      <c r="S20" s="115"/>
      <c r="T20" s="115"/>
      <c r="U20" s="115"/>
    </row>
    <row r="21" spans="1:31">
      <c r="A21" s="127" t="s">
        <v>104</v>
      </c>
      <c r="B21" s="128">
        <v>304</v>
      </c>
      <c r="C21" s="128">
        <v>5910</v>
      </c>
      <c r="D21" s="128">
        <v>106528.287</v>
      </c>
      <c r="E21" s="128">
        <v>124163.78200000001</v>
      </c>
      <c r="F21" s="128">
        <v>94654.415999999997</v>
      </c>
      <c r="G21" s="128">
        <v>365416.91800000001</v>
      </c>
      <c r="H21" s="128">
        <v>269995.53600000002</v>
      </c>
      <c r="I21" s="128">
        <v>95421.381999999998</v>
      </c>
      <c r="J21" s="128">
        <v>8544.9069999999992</v>
      </c>
      <c r="K21" s="115"/>
      <c r="L21" s="115"/>
      <c r="M21" s="115"/>
      <c r="N21" s="115"/>
      <c r="O21" s="115"/>
      <c r="P21" s="115"/>
      <c r="Q21" s="115"/>
      <c r="R21" s="115"/>
      <c r="S21" s="115"/>
      <c r="T21" s="115"/>
      <c r="U21" s="115"/>
    </row>
    <row r="22" spans="1:31">
      <c r="A22" s="127" t="s">
        <v>105</v>
      </c>
      <c r="B22" s="123">
        <v>40</v>
      </c>
      <c r="C22" s="123">
        <v>3544</v>
      </c>
      <c r="D22" s="123">
        <v>79973.698000000004</v>
      </c>
      <c r="E22" s="123">
        <v>124690.39599999999</v>
      </c>
      <c r="F22" s="123">
        <v>60327.83</v>
      </c>
      <c r="G22" s="123">
        <v>295623.913</v>
      </c>
      <c r="H22" s="123">
        <v>254552.61600000001</v>
      </c>
      <c r="I22" s="123">
        <v>41071.296999999999</v>
      </c>
      <c r="J22" s="123">
        <v>10227.486000000001</v>
      </c>
      <c r="K22" s="115"/>
      <c r="L22" s="115"/>
      <c r="M22" s="115"/>
      <c r="N22" s="115"/>
      <c r="O22" s="115"/>
      <c r="P22" s="115"/>
      <c r="Q22" s="115"/>
      <c r="R22" s="115"/>
      <c r="S22" s="115"/>
      <c r="T22" s="115"/>
      <c r="U22" s="115"/>
    </row>
    <row r="23" spans="1:31">
      <c r="A23" s="122" t="s">
        <v>106</v>
      </c>
      <c r="B23" s="128">
        <v>2</v>
      </c>
      <c r="C23" s="128" t="s">
        <v>119</v>
      </c>
      <c r="D23" s="128" t="s">
        <v>119</v>
      </c>
      <c r="E23" s="128" t="s">
        <v>119</v>
      </c>
      <c r="F23" s="128" t="s">
        <v>119</v>
      </c>
      <c r="G23" s="128" t="s">
        <v>119</v>
      </c>
      <c r="H23" s="128" t="s">
        <v>119</v>
      </c>
      <c r="I23" s="128" t="s">
        <v>119</v>
      </c>
      <c r="J23" s="128" t="s">
        <v>119</v>
      </c>
      <c r="K23" s="115"/>
      <c r="L23" s="115"/>
      <c r="M23" s="115"/>
      <c r="N23" s="115"/>
      <c r="O23" s="115"/>
      <c r="P23" s="115"/>
      <c r="Q23" s="115"/>
      <c r="R23" s="115"/>
      <c r="S23" s="115"/>
      <c r="T23" s="115"/>
      <c r="U23" s="115"/>
    </row>
    <row r="24" spans="1:31" s="119" customFormat="1" ht="13.5">
      <c r="A24" s="126" t="s">
        <v>128</v>
      </c>
      <c r="B24" s="107"/>
      <c r="C24" s="107"/>
      <c r="D24" s="107"/>
      <c r="E24" s="109"/>
      <c r="F24" s="109"/>
      <c r="G24" s="109"/>
      <c r="H24" s="109"/>
      <c r="I24" s="109"/>
      <c r="J24" s="109"/>
      <c r="K24" s="118"/>
      <c r="L24" s="118"/>
      <c r="M24" s="118"/>
      <c r="N24" s="118"/>
      <c r="O24" s="118"/>
      <c r="P24" s="118"/>
      <c r="Q24" s="118"/>
      <c r="R24" s="118"/>
      <c r="S24" s="118"/>
      <c r="T24" s="118"/>
      <c r="U24" s="118"/>
      <c r="V24" s="118"/>
      <c r="W24" s="118"/>
      <c r="X24" s="118"/>
      <c r="Y24" s="118"/>
      <c r="Z24" s="118"/>
      <c r="AA24" s="118"/>
      <c r="AB24" s="118"/>
      <c r="AC24" s="118"/>
      <c r="AD24" s="118"/>
      <c r="AE24" s="118"/>
    </row>
    <row r="25" spans="1:31">
      <c r="A25" s="120" t="s">
        <v>0</v>
      </c>
      <c r="B25" s="121">
        <v>25</v>
      </c>
      <c r="C25" s="121">
        <v>295</v>
      </c>
      <c r="D25" s="121">
        <v>5781.0640000000003</v>
      </c>
      <c r="E25" s="121">
        <v>6174.38</v>
      </c>
      <c r="F25" s="121">
        <v>5750.3540000000003</v>
      </c>
      <c r="G25" s="121">
        <v>19098.562999999998</v>
      </c>
      <c r="H25" s="121">
        <v>7184.9759999999997</v>
      </c>
      <c r="I25" s="121">
        <v>11913.587</v>
      </c>
      <c r="J25" s="121">
        <v>188.298</v>
      </c>
      <c r="K25" s="115"/>
      <c r="L25" s="115"/>
      <c r="M25" s="115"/>
      <c r="N25" s="115"/>
      <c r="O25" s="115"/>
      <c r="P25" s="115"/>
      <c r="Q25" s="115"/>
      <c r="R25" s="115"/>
      <c r="S25" s="115"/>
      <c r="T25" s="115"/>
      <c r="U25" s="115"/>
    </row>
    <row r="26" spans="1:31" ht="13.5">
      <c r="A26" s="125" t="s">
        <v>102</v>
      </c>
      <c r="B26" s="109">
        <v>17</v>
      </c>
      <c r="C26" s="109" t="s">
        <v>119</v>
      </c>
      <c r="D26" s="109" t="s">
        <v>119</v>
      </c>
      <c r="E26" s="109" t="s">
        <v>119</v>
      </c>
      <c r="F26" s="109" t="s">
        <v>119</v>
      </c>
      <c r="G26" s="109" t="s">
        <v>119</v>
      </c>
      <c r="H26" s="109" t="s">
        <v>119</v>
      </c>
      <c r="I26" s="109" t="s">
        <v>119</v>
      </c>
      <c r="J26" s="109" t="s">
        <v>119</v>
      </c>
      <c r="K26" s="115"/>
      <c r="L26" s="115"/>
      <c r="M26" s="115"/>
      <c r="N26" s="115"/>
      <c r="O26" s="115"/>
      <c r="P26" s="115"/>
      <c r="Q26" s="115"/>
      <c r="R26" s="115"/>
      <c r="S26" s="115"/>
      <c r="T26" s="115"/>
      <c r="U26" s="115"/>
    </row>
    <row r="27" spans="1:31" ht="13.5">
      <c r="A27" s="124" t="s">
        <v>104</v>
      </c>
      <c r="B27" s="110">
        <v>6</v>
      </c>
      <c r="C27" s="110">
        <v>132</v>
      </c>
      <c r="D27" s="110">
        <v>2912.4969999999998</v>
      </c>
      <c r="E27" s="110">
        <v>2221.8470000000002</v>
      </c>
      <c r="F27" s="110">
        <v>2226.873</v>
      </c>
      <c r="G27" s="110">
        <v>7899.9359999999997</v>
      </c>
      <c r="H27" s="110">
        <v>506.13499999999999</v>
      </c>
      <c r="I27" s="110">
        <v>7393.8010000000004</v>
      </c>
      <c r="J27" s="110">
        <v>36.109000000000002</v>
      </c>
      <c r="K27" s="115"/>
      <c r="L27" s="115"/>
      <c r="M27" s="115"/>
      <c r="N27" s="115"/>
      <c r="O27" s="115"/>
      <c r="P27" s="115"/>
      <c r="Q27" s="115"/>
      <c r="R27" s="115"/>
      <c r="S27" s="115"/>
      <c r="T27" s="115"/>
      <c r="U27" s="115"/>
    </row>
    <row r="28" spans="1:31" ht="13.5">
      <c r="A28" s="124" t="s">
        <v>105</v>
      </c>
      <c r="B28" s="110">
        <v>2</v>
      </c>
      <c r="C28" s="110" t="s">
        <v>119</v>
      </c>
      <c r="D28" s="110" t="s">
        <v>119</v>
      </c>
      <c r="E28" s="110" t="s">
        <v>119</v>
      </c>
      <c r="F28" s="110" t="s">
        <v>119</v>
      </c>
      <c r="G28" s="110" t="s">
        <v>119</v>
      </c>
      <c r="H28" s="110" t="s">
        <v>119</v>
      </c>
      <c r="I28" s="110" t="s">
        <v>119</v>
      </c>
      <c r="J28" s="110" t="s">
        <v>119</v>
      </c>
      <c r="K28" s="115"/>
      <c r="L28" s="115"/>
      <c r="M28" s="115"/>
      <c r="N28" s="115"/>
      <c r="O28" s="115"/>
      <c r="P28" s="115"/>
      <c r="Q28" s="115"/>
      <c r="R28" s="115"/>
      <c r="S28" s="115"/>
      <c r="T28" s="115"/>
      <c r="U28" s="115"/>
    </row>
    <row r="29" spans="1:31" ht="13.5">
      <c r="A29" s="125" t="s">
        <v>106</v>
      </c>
      <c r="B29" s="110">
        <v>0</v>
      </c>
      <c r="C29" s="110">
        <v>0</v>
      </c>
      <c r="D29" s="110">
        <v>0</v>
      </c>
      <c r="E29" s="110">
        <v>0</v>
      </c>
      <c r="F29" s="110">
        <v>0</v>
      </c>
      <c r="G29" s="110">
        <v>0</v>
      </c>
      <c r="H29" s="110">
        <v>0</v>
      </c>
      <c r="I29" s="110">
        <v>0</v>
      </c>
      <c r="J29" s="110">
        <v>0</v>
      </c>
      <c r="K29" s="115"/>
      <c r="L29" s="115"/>
      <c r="M29" s="115"/>
      <c r="N29" s="115"/>
      <c r="O29" s="115"/>
      <c r="P29" s="115"/>
      <c r="Q29" s="115"/>
      <c r="R29" s="115"/>
      <c r="S29" s="115"/>
      <c r="T29" s="115"/>
      <c r="U29" s="115"/>
    </row>
    <row r="30" spans="1:31" s="119" customFormat="1" ht="15" customHeight="1">
      <c r="A30" s="126" t="s">
        <v>129</v>
      </c>
      <c r="B30" s="107"/>
      <c r="C30" s="107"/>
      <c r="D30" s="107"/>
      <c r="E30" s="109"/>
      <c r="F30" s="109"/>
      <c r="G30" s="109"/>
      <c r="H30" s="109"/>
      <c r="I30" s="109"/>
      <c r="J30" s="109"/>
      <c r="K30" s="118"/>
      <c r="L30" s="118"/>
      <c r="M30" s="118"/>
      <c r="N30" s="118"/>
      <c r="O30" s="118"/>
      <c r="P30" s="118"/>
      <c r="Q30" s="118"/>
      <c r="R30" s="118"/>
      <c r="S30" s="118"/>
      <c r="T30" s="118"/>
      <c r="U30" s="118"/>
      <c r="V30" s="118"/>
      <c r="W30" s="118"/>
      <c r="X30" s="118"/>
      <c r="Y30" s="118"/>
      <c r="Z30" s="118"/>
      <c r="AA30" s="118"/>
      <c r="AB30" s="118"/>
      <c r="AC30" s="118"/>
      <c r="AD30" s="118"/>
      <c r="AE30" s="118"/>
    </row>
    <row r="31" spans="1:31">
      <c r="A31" s="120" t="s">
        <v>0</v>
      </c>
      <c r="B31" s="121">
        <v>1475</v>
      </c>
      <c r="C31" s="121">
        <v>10996</v>
      </c>
      <c r="D31" s="121">
        <v>211379.36600000001</v>
      </c>
      <c r="E31" s="121">
        <v>280441.46299999999</v>
      </c>
      <c r="F31" s="121">
        <v>182919.73800000001</v>
      </c>
      <c r="G31" s="121">
        <v>779654.848</v>
      </c>
      <c r="H31" s="121">
        <v>633482.89099999995</v>
      </c>
      <c r="I31" s="121">
        <v>146171.95699999999</v>
      </c>
      <c r="J31" s="121">
        <v>42916.39</v>
      </c>
      <c r="K31" s="115"/>
      <c r="L31" s="115"/>
      <c r="M31" s="115"/>
      <c r="N31" s="115"/>
      <c r="O31" s="115"/>
      <c r="P31" s="115"/>
      <c r="Q31" s="115"/>
      <c r="R31" s="115"/>
      <c r="S31" s="115"/>
      <c r="T31" s="115"/>
      <c r="U31" s="115"/>
    </row>
    <row r="32" spans="1:31" ht="13.5">
      <c r="A32" s="125" t="s">
        <v>102</v>
      </c>
      <c r="B32" s="109">
        <v>1230</v>
      </c>
      <c r="C32" s="109" t="s">
        <v>119</v>
      </c>
      <c r="D32" s="109" t="s">
        <v>119</v>
      </c>
      <c r="E32" s="109" t="s">
        <v>119</v>
      </c>
      <c r="F32" s="109" t="s">
        <v>119</v>
      </c>
      <c r="G32" s="109" t="s">
        <v>119</v>
      </c>
      <c r="H32" s="109" t="s">
        <v>119</v>
      </c>
      <c r="I32" s="109" t="s">
        <v>119</v>
      </c>
      <c r="J32" s="109" t="s">
        <v>119</v>
      </c>
      <c r="K32" s="115"/>
      <c r="L32" s="115"/>
      <c r="M32" s="115"/>
      <c r="N32" s="115"/>
      <c r="O32" s="115"/>
      <c r="P32" s="115"/>
      <c r="Q32" s="115"/>
      <c r="R32" s="115"/>
      <c r="S32" s="115"/>
      <c r="T32" s="115"/>
      <c r="U32" s="115"/>
    </row>
    <row r="33" spans="1:31" ht="13.5">
      <c r="A33" s="124" t="s">
        <v>104</v>
      </c>
      <c r="B33" s="109">
        <v>214</v>
      </c>
      <c r="C33" s="109">
        <v>4187</v>
      </c>
      <c r="D33" s="109">
        <v>74635.379000000001</v>
      </c>
      <c r="E33" s="109">
        <v>91672.654999999999</v>
      </c>
      <c r="F33" s="109">
        <v>67670.7</v>
      </c>
      <c r="G33" s="109">
        <v>261851.622</v>
      </c>
      <c r="H33" s="109">
        <v>209282.141</v>
      </c>
      <c r="I33" s="109">
        <v>52569.481</v>
      </c>
      <c r="J33" s="109">
        <v>5883.5339999999997</v>
      </c>
      <c r="K33" s="115"/>
      <c r="L33" s="115"/>
      <c r="M33" s="115"/>
      <c r="N33" s="115"/>
      <c r="O33" s="115"/>
      <c r="P33" s="115"/>
      <c r="Q33" s="115"/>
      <c r="R33" s="115"/>
      <c r="S33" s="115"/>
      <c r="T33" s="115"/>
      <c r="U33" s="115"/>
    </row>
    <row r="34" spans="1:31" ht="13.5">
      <c r="A34" s="124" t="s">
        <v>105</v>
      </c>
      <c r="B34" s="109">
        <v>29</v>
      </c>
      <c r="C34" s="109">
        <v>2787</v>
      </c>
      <c r="D34" s="109">
        <v>64369.584000000003</v>
      </c>
      <c r="E34" s="109">
        <v>110524.76300000001</v>
      </c>
      <c r="F34" s="109">
        <v>48989.495000000003</v>
      </c>
      <c r="G34" s="109">
        <v>247370.56599999999</v>
      </c>
      <c r="H34" s="109">
        <v>221423.80799999999</v>
      </c>
      <c r="I34" s="109">
        <v>25946.758000000002</v>
      </c>
      <c r="J34" s="109">
        <v>7764.4970000000003</v>
      </c>
      <c r="K34" s="115"/>
      <c r="L34" s="115"/>
      <c r="M34" s="115"/>
      <c r="N34" s="115"/>
      <c r="O34" s="115"/>
      <c r="P34" s="115"/>
      <c r="Q34" s="115"/>
      <c r="R34" s="115"/>
      <c r="S34" s="115"/>
      <c r="T34" s="115"/>
      <c r="U34" s="115"/>
    </row>
    <row r="35" spans="1:31" ht="13.5">
      <c r="A35" s="125" t="s">
        <v>106</v>
      </c>
      <c r="B35" s="109">
        <v>2</v>
      </c>
      <c r="C35" s="109" t="s">
        <v>119</v>
      </c>
      <c r="D35" s="109" t="s">
        <v>119</v>
      </c>
      <c r="E35" s="109" t="s">
        <v>119</v>
      </c>
      <c r="F35" s="109" t="s">
        <v>119</v>
      </c>
      <c r="G35" s="109" t="s">
        <v>119</v>
      </c>
      <c r="H35" s="109" t="s">
        <v>119</v>
      </c>
      <c r="I35" s="109" t="s">
        <v>119</v>
      </c>
      <c r="J35" s="109" t="s">
        <v>119</v>
      </c>
      <c r="K35" s="115"/>
      <c r="L35" s="115"/>
      <c r="M35" s="115"/>
      <c r="N35" s="115"/>
      <c r="O35" s="115"/>
      <c r="P35" s="115"/>
      <c r="Q35" s="115"/>
      <c r="R35" s="115"/>
      <c r="S35" s="115"/>
      <c r="T35" s="115"/>
      <c r="U35" s="115"/>
    </row>
    <row r="36" spans="1:31" s="119" customFormat="1" ht="15" customHeight="1">
      <c r="A36" s="126" t="s">
        <v>130</v>
      </c>
      <c r="B36" s="107"/>
      <c r="C36" s="107"/>
      <c r="D36" s="107"/>
      <c r="E36" s="109"/>
      <c r="F36" s="109"/>
      <c r="G36" s="109"/>
      <c r="H36" s="109"/>
      <c r="I36" s="109"/>
      <c r="J36" s="109"/>
      <c r="K36" s="118"/>
      <c r="L36" s="118"/>
      <c r="M36" s="118"/>
      <c r="N36" s="118"/>
      <c r="O36" s="118"/>
      <c r="P36" s="118"/>
      <c r="Q36" s="118"/>
      <c r="R36" s="118"/>
      <c r="S36" s="118"/>
      <c r="T36" s="118"/>
      <c r="U36" s="118"/>
      <c r="V36" s="118"/>
      <c r="W36" s="118"/>
      <c r="X36" s="118"/>
      <c r="Y36" s="118"/>
      <c r="Z36" s="118"/>
      <c r="AA36" s="118"/>
      <c r="AB36" s="118"/>
      <c r="AC36" s="118"/>
      <c r="AD36" s="118"/>
      <c r="AE36" s="118"/>
    </row>
    <row r="37" spans="1:31">
      <c r="A37" s="120" t="s">
        <v>0</v>
      </c>
      <c r="B37" s="121">
        <v>719</v>
      </c>
      <c r="C37" s="121">
        <v>3384</v>
      </c>
      <c r="D37" s="121">
        <v>53818.019</v>
      </c>
      <c r="E37" s="121">
        <v>59697.120999999999</v>
      </c>
      <c r="F37" s="121">
        <v>50809.235999999997</v>
      </c>
      <c r="G37" s="121">
        <v>188216.25399999999</v>
      </c>
      <c r="H37" s="121">
        <v>122236.012</v>
      </c>
      <c r="I37" s="121">
        <v>65980.241999999998</v>
      </c>
      <c r="J37" s="121">
        <v>7476.43</v>
      </c>
      <c r="K37" s="115"/>
      <c r="L37" s="115"/>
      <c r="M37" s="115"/>
      <c r="N37" s="115"/>
      <c r="O37" s="115"/>
      <c r="P37" s="115"/>
      <c r="Q37" s="115"/>
      <c r="R37" s="115"/>
      <c r="S37" s="115"/>
      <c r="T37" s="115"/>
      <c r="U37" s="115"/>
    </row>
    <row r="38" spans="1:31" ht="13.5">
      <c r="A38" s="125" t="s">
        <v>102</v>
      </c>
      <c r="B38" s="110">
        <v>637</v>
      </c>
      <c r="C38" s="110" t="s">
        <v>119</v>
      </c>
      <c r="D38" s="110" t="s">
        <v>119</v>
      </c>
      <c r="E38" s="110" t="s">
        <v>119</v>
      </c>
      <c r="F38" s="110" t="s">
        <v>119</v>
      </c>
      <c r="G38" s="110" t="s">
        <v>119</v>
      </c>
      <c r="H38" s="110" t="s">
        <v>119</v>
      </c>
      <c r="I38" s="110" t="s">
        <v>119</v>
      </c>
      <c r="J38" s="110" t="s">
        <v>119</v>
      </c>
      <c r="K38" s="115"/>
      <c r="L38" s="115"/>
      <c r="M38" s="115"/>
      <c r="N38" s="115"/>
      <c r="O38" s="115"/>
      <c r="P38" s="115"/>
      <c r="Q38" s="115"/>
      <c r="R38" s="115"/>
      <c r="S38" s="115"/>
      <c r="T38" s="115"/>
      <c r="U38" s="115"/>
    </row>
    <row r="39" spans="1:31">
      <c r="A39" s="127" t="s">
        <v>104</v>
      </c>
      <c r="B39" s="123">
        <v>73</v>
      </c>
      <c r="C39" s="123">
        <v>1350</v>
      </c>
      <c r="D39" s="123">
        <v>25185.131000000001</v>
      </c>
      <c r="E39" s="123">
        <v>26409.101999999999</v>
      </c>
      <c r="F39" s="123">
        <v>21870.168000000001</v>
      </c>
      <c r="G39" s="123">
        <v>83151.506999999998</v>
      </c>
      <c r="H39" s="123">
        <v>53926.885999999999</v>
      </c>
      <c r="I39" s="123">
        <v>29224.620999999999</v>
      </c>
      <c r="J39" s="123">
        <v>1850.904</v>
      </c>
      <c r="K39" s="115"/>
      <c r="L39" s="115"/>
      <c r="M39" s="115"/>
      <c r="N39" s="115"/>
      <c r="O39" s="115"/>
      <c r="P39" s="115"/>
      <c r="Q39" s="115"/>
      <c r="R39" s="115"/>
      <c r="S39" s="115"/>
      <c r="T39" s="115"/>
      <c r="U39" s="115"/>
    </row>
    <row r="40" spans="1:31" ht="13.5">
      <c r="A40" s="124" t="s">
        <v>105</v>
      </c>
      <c r="B40" s="110">
        <v>9</v>
      </c>
      <c r="C40" s="110" t="s">
        <v>119</v>
      </c>
      <c r="D40" s="110" t="s">
        <v>131</v>
      </c>
      <c r="E40" s="110" t="s">
        <v>131</v>
      </c>
      <c r="F40" s="110" t="s">
        <v>131</v>
      </c>
      <c r="G40" s="110" t="s">
        <v>131</v>
      </c>
      <c r="H40" s="110" t="s">
        <v>131</v>
      </c>
      <c r="I40" s="110" t="s">
        <v>131</v>
      </c>
      <c r="J40" s="110" t="s">
        <v>131</v>
      </c>
      <c r="K40" s="115"/>
      <c r="L40" s="115"/>
      <c r="M40" s="115"/>
      <c r="N40" s="115"/>
      <c r="O40" s="115"/>
      <c r="P40" s="115"/>
      <c r="Q40" s="115"/>
      <c r="R40" s="115"/>
      <c r="S40" s="115"/>
      <c r="T40" s="115"/>
      <c r="U40" s="115"/>
    </row>
    <row r="41" spans="1:31" ht="13.5">
      <c r="A41" s="125" t="s">
        <v>106</v>
      </c>
      <c r="B41" s="109">
        <v>0</v>
      </c>
      <c r="C41" s="109">
        <v>0</v>
      </c>
      <c r="D41" s="109">
        <v>0</v>
      </c>
      <c r="E41" s="109">
        <v>0</v>
      </c>
      <c r="F41" s="109">
        <v>0</v>
      </c>
      <c r="G41" s="109">
        <v>0</v>
      </c>
      <c r="H41" s="109">
        <v>0</v>
      </c>
      <c r="I41" s="109">
        <v>0</v>
      </c>
      <c r="J41" s="109">
        <v>0</v>
      </c>
      <c r="K41" s="115"/>
      <c r="L41" s="115"/>
      <c r="M41" s="115"/>
      <c r="N41" s="115"/>
      <c r="O41" s="115"/>
      <c r="P41" s="115"/>
      <c r="Q41" s="115"/>
      <c r="R41" s="115"/>
      <c r="S41" s="115"/>
      <c r="T41" s="115"/>
      <c r="U41" s="115"/>
    </row>
    <row r="42" spans="1:31" s="119" customFormat="1" ht="15" customHeight="1">
      <c r="A42" s="126" t="s">
        <v>132</v>
      </c>
      <c r="B42" s="107"/>
      <c r="C42" s="107"/>
      <c r="D42" s="107"/>
      <c r="E42" s="109"/>
      <c r="F42" s="109"/>
      <c r="G42" s="109"/>
      <c r="H42" s="109"/>
      <c r="I42" s="109"/>
      <c r="J42" s="109"/>
      <c r="K42" s="118"/>
      <c r="L42" s="118"/>
      <c r="M42" s="118"/>
      <c r="N42" s="118"/>
      <c r="O42" s="118"/>
      <c r="P42" s="118"/>
      <c r="Q42" s="118"/>
      <c r="R42" s="118"/>
      <c r="S42" s="118"/>
      <c r="T42" s="118"/>
      <c r="U42" s="118"/>
      <c r="V42" s="118"/>
      <c r="W42" s="118"/>
      <c r="X42" s="118"/>
      <c r="Y42" s="118"/>
      <c r="Z42" s="118"/>
      <c r="AA42" s="118"/>
      <c r="AB42" s="118"/>
      <c r="AC42" s="118"/>
      <c r="AD42" s="118"/>
      <c r="AE42" s="118"/>
    </row>
    <row r="43" spans="1:31">
      <c r="A43" s="120" t="s">
        <v>0</v>
      </c>
      <c r="B43" s="121">
        <v>145</v>
      </c>
      <c r="C43" s="121">
        <v>493</v>
      </c>
      <c r="D43" s="121">
        <v>6024.03</v>
      </c>
      <c r="E43" s="121">
        <v>6455.4650000000001</v>
      </c>
      <c r="F43" s="121">
        <v>4761.3559999999998</v>
      </c>
      <c r="G43" s="121">
        <v>20785.583999999999</v>
      </c>
      <c r="H43" s="121">
        <v>10814.039000000001</v>
      </c>
      <c r="I43" s="121">
        <v>9971.5450000000001</v>
      </c>
      <c r="J43" s="121">
        <v>1733.752</v>
      </c>
      <c r="K43" s="115"/>
      <c r="L43" s="115"/>
      <c r="M43" s="115"/>
      <c r="N43" s="115"/>
      <c r="O43" s="115"/>
      <c r="P43" s="115"/>
      <c r="Q43" s="115"/>
      <c r="R43" s="115"/>
      <c r="S43" s="115"/>
      <c r="T43" s="115"/>
      <c r="U43" s="115"/>
    </row>
    <row r="44" spans="1:31" ht="13.5">
      <c r="A44" s="125" t="s">
        <v>102</v>
      </c>
      <c r="B44" s="110">
        <v>134</v>
      </c>
      <c r="C44" s="110">
        <v>252</v>
      </c>
      <c r="D44" s="110">
        <v>2228.75</v>
      </c>
      <c r="E44" s="110">
        <v>2595.2869999999998</v>
      </c>
      <c r="F44" s="110">
        <v>1874.681</v>
      </c>
      <c r="G44" s="110">
        <v>8271.7309999999998</v>
      </c>
      <c r="H44" s="110">
        <v>4533.665</v>
      </c>
      <c r="I44" s="110">
        <v>3738.0659999999998</v>
      </c>
      <c r="J44" s="110">
        <v>959.39200000000005</v>
      </c>
      <c r="K44" s="115"/>
      <c r="L44" s="115"/>
      <c r="M44" s="115"/>
      <c r="N44" s="115"/>
      <c r="O44" s="115"/>
      <c r="P44" s="115"/>
      <c r="Q44" s="115"/>
      <c r="R44" s="115"/>
      <c r="S44" s="115"/>
      <c r="T44" s="115"/>
      <c r="U44" s="115"/>
    </row>
    <row r="45" spans="1:31" ht="13.5">
      <c r="A45" s="124" t="s">
        <v>104</v>
      </c>
      <c r="B45" s="110">
        <v>11</v>
      </c>
      <c r="C45" s="110">
        <v>241</v>
      </c>
      <c r="D45" s="110">
        <v>3795.28</v>
      </c>
      <c r="E45" s="110">
        <v>3860.1779999999999</v>
      </c>
      <c r="F45" s="110">
        <v>2886.6750000000002</v>
      </c>
      <c r="G45" s="110">
        <v>12513.852999999999</v>
      </c>
      <c r="H45" s="110">
        <v>6280.3739999999998</v>
      </c>
      <c r="I45" s="110">
        <v>6233.4790000000003</v>
      </c>
      <c r="J45" s="110">
        <v>774.36</v>
      </c>
      <c r="K45" s="115"/>
      <c r="L45" s="115"/>
      <c r="M45" s="115"/>
      <c r="N45" s="115"/>
      <c r="O45" s="115"/>
      <c r="P45" s="115"/>
      <c r="Q45" s="115"/>
      <c r="R45" s="115"/>
      <c r="S45" s="115"/>
      <c r="T45" s="115"/>
      <c r="U45" s="115"/>
    </row>
    <row r="46" spans="1:31" ht="13.5">
      <c r="A46" s="124" t="s">
        <v>105</v>
      </c>
      <c r="B46" s="109">
        <v>0</v>
      </c>
      <c r="C46" s="109">
        <v>0</v>
      </c>
      <c r="D46" s="109">
        <v>0</v>
      </c>
      <c r="E46" s="109">
        <v>0</v>
      </c>
      <c r="F46" s="109">
        <v>0</v>
      </c>
      <c r="G46" s="109">
        <v>0</v>
      </c>
      <c r="H46" s="109">
        <v>0</v>
      </c>
      <c r="I46" s="109">
        <v>0</v>
      </c>
      <c r="J46" s="109">
        <v>0</v>
      </c>
      <c r="K46" s="115"/>
      <c r="L46" s="115"/>
      <c r="M46" s="115"/>
      <c r="N46" s="115"/>
      <c r="O46" s="115"/>
      <c r="P46" s="115"/>
      <c r="Q46" s="115"/>
      <c r="R46" s="115"/>
      <c r="S46" s="115"/>
      <c r="T46" s="115"/>
      <c r="U46" s="115"/>
    </row>
    <row r="47" spans="1:31" ht="13.5">
      <c r="A47" s="125" t="s">
        <v>106</v>
      </c>
      <c r="B47" s="109">
        <v>0</v>
      </c>
      <c r="C47" s="109">
        <v>0</v>
      </c>
      <c r="D47" s="109">
        <v>0</v>
      </c>
      <c r="E47" s="109">
        <v>0</v>
      </c>
      <c r="F47" s="109">
        <v>0</v>
      </c>
      <c r="G47" s="109">
        <v>0</v>
      </c>
      <c r="H47" s="109">
        <v>0</v>
      </c>
      <c r="I47" s="109">
        <v>0</v>
      </c>
      <c r="J47" s="109">
        <v>0</v>
      </c>
      <c r="K47" s="115"/>
      <c r="L47" s="115"/>
      <c r="M47" s="115"/>
      <c r="N47" s="115"/>
      <c r="O47" s="115"/>
      <c r="P47" s="115"/>
      <c r="Q47" s="115"/>
      <c r="R47" s="115"/>
      <c r="S47" s="115"/>
      <c r="T47" s="115"/>
      <c r="U47" s="115"/>
    </row>
    <row r="48" spans="1:31" s="119" customFormat="1" ht="15" customHeight="1">
      <c r="A48" s="126" t="s">
        <v>133</v>
      </c>
      <c r="B48" s="109"/>
      <c r="C48" s="109"/>
      <c r="D48" s="109"/>
      <c r="E48" s="109"/>
      <c r="F48" s="109"/>
      <c r="G48" s="109"/>
      <c r="H48" s="109"/>
      <c r="I48" s="109"/>
      <c r="J48" s="109"/>
      <c r="K48" s="118"/>
      <c r="L48" s="118"/>
      <c r="M48" s="118"/>
      <c r="N48" s="118"/>
      <c r="O48" s="118"/>
      <c r="P48" s="118"/>
      <c r="Q48" s="118"/>
      <c r="R48" s="118"/>
      <c r="S48" s="118"/>
      <c r="T48" s="118"/>
      <c r="U48" s="118"/>
      <c r="V48" s="118"/>
      <c r="W48" s="118"/>
      <c r="X48" s="118"/>
      <c r="Y48" s="118"/>
      <c r="Z48" s="118"/>
      <c r="AA48" s="118"/>
      <c r="AB48" s="118"/>
      <c r="AC48" s="118"/>
      <c r="AD48" s="118"/>
      <c r="AE48" s="118"/>
    </row>
    <row r="49" spans="1:21">
      <c r="A49" s="120" t="s">
        <v>0</v>
      </c>
      <c r="B49" s="121">
        <v>32</v>
      </c>
      <c r="C49" s="121">
        <v>103</v>
      </c>
      <c r="D49" s="121">
        <v>2162.797</v>
      </c>
      <c r="E49" s="121">
        <v>1848.34</v>
      </c>
      <c r="F49" s="121">
        <v>7333.8549999999996</v>
      </c>
      <c r="G49" s="121">
        <v>9607.5540000000001</v>
      </c>
      <c r="H49" s="121">
        <v>7759.7550000000001</v>
      </c>
      <c r="I49" s="121">
        <v>1847.799</v>
      </c>
      <c r="J49" s="121">
        <v>499.07600000000002</v>
      </c>
      <c r="K49" s="115"/>
      <c r="L49" s="115"/>
      <c r="M49" s="115"/>
      <c r="N49" s="115"/>
      <c r="O49" s="115"/>
      <c r="P49" s="115"/>
      <c r="Q49" s="115"/>
      <c r="R49" s="115"/>
      <c r="S49" s="115"/>
      <c r="T49" s="115"/>
      <c r="U49" s="115"/>
    </row>
    <row r="50" spans="1:21" ht="13.5">
      <c r="A50" s="125" t="s">
        <v>102</v>
      </c>
      <c r="B50" s="123">
        <v>29</v>
      </c>
      <c r="C50" s="123">
        <v>58</v>
      </c>
      <c r="D50" s="123">
        <v>635.09799999999996</v>
      </c>
      <c r="E50" s="123">
        <v>774.01300000000003</v>
      </c>
      <c r="F50" s="123">
        <v>727.495</v>
      </c>
      <c r="G50" s="123">
        <v>2301.3850000000002</v>
      </c>
      <c r="H50" s="123">
        <v>1589.568</v>
      </c>
      <c r="I50" s="123">
        <v>711.81700000000001</v>
      </c>
      <c r="J50" s="123">
        <v>-19.007999999999999</v>
      </c>
      <c r="K50" s="115"/>
      <c r="L50" s="115"/>
      <c r="M50" s="115"/>
      <c r="N50" s="115"/>
      <c r="O50" s="115"/>
      <c r="P50" s="115"/>
      <c r="Q50" s="115"/>
      <c r="R50" s="115"/>
      <c r="S50" s="115"/>
      <c r="T50" s="115"/>
      <c r="U50" s="115"/>
    </row>
    <row r="51" spans="1:21" ht="13.5">
      <c r="A51" s="124" t="s">
        <v>104</v>
      </c>
      <c r="B51" s="110">
        <v>3</v>
      </c>
      <c r="C51" s="110">
        <v>45</v>
      </c>
      <c r="D51" s="110">
        <v>1527.6990000000001</v>
      </c>
      <c r="E51" s="110">
        <v>1074.327</v>
      </c>
      <c r="F51" s="110">
        <v>6606.36</v>
      </c>
      <c r="G51" s="110">
        <v>7306.1689999999999</v>
      </c>
      <c r="H51" s="110">
        <v>6170.1869999999999</v>
      </c>
      <c r="I51" s="110">
        <v>1135.982</v>
      </c>
      <c r="J51" s="110">
        <v>518.08399999999995</v>
      </c>
      <c r="K51" s="115"/>
      <c r="L51" s="115"/>
      <c r="M51" s="115"/>
      <c r="N51" s="115"/>
      <c r="O51" s="115"/>
      <c r="P51" s="115"/>
      <c r="Q51" s="115"/>
      <c r="R51" s="115"/>
      <c r="S51" s="115"/>
      <c r="T51" s="115"/>
      <c r="U51" s="115"/>
    </row>
    <row r="52" spans="1:21" ht="13.5">
      <c r="A52" s="124" t="s">
        <v>105</v>
      </c>
      <c r="B52" s="123">
        <v>0</v>
      </c>
      <c r="C52" s="123">
        <v>0</v>
      </c>
      <c r="D52" s="123">
        <v>0</v>
      </c>
      <c r="E52" s="123">
        <v>0</v>
      </c>
      <c r="F52" s="123">
        <v>0</v>
      </c>
      <c r="G52" s="123">
        <v>0</v>
      </c>
      <c r="H52" s="123">
        <v>0</v>
      </c>
      <c r="I52" s="123">
        <v>0</v>
      </c>
      <c r="J52" s="123">
        <v>0</v>
      </c>
      <c r="K52" s="115"/>
      <c r="L52" s="115"/>
      <c r="M52" s="115"/>
      <c r="N52" s="115"/>
      <c r="O52" s="115"/>
      <c r="P52" s="115"/>
      <c r="Q52" s="115"/>
      <c r="R52" s="115"/>
      <c r="S52" s="115"/>
      <c r="T52" s="115"/>
      <c r="U52" s="115"/>
    </row>
    <row r="53" spans="1:21" ht="13.5">
      <c r="A53" s="125" t="s">
        <v>106</v>
      </c>
      <c r="B53" s="109">
        <v>0</v>
      </c>
      <c r="C53" s="109">
        <v>0</v>
      </c>
      <c r="D53" s="109">
        <v>0</v>
      </c>
      <c r="E53" s="109">
        <v>0</v>
      </c>
      <c r="F53" s="109">
        <v>0</v>
      </c>
      <c r="G53" s="109">
        <v>0</v>
      </c>
      <c r="H53" s="109">
        <v>0</v>
      </c>
      <c r="I53" s="109">
        <v>0</v>
      </c>
      <c r="J53" s="109">
        <v>0</v>
      </c>
      <c r="K53" s="115"/>
      <c r="L53" s="115"/>
      <c r="M53" s="115"/>
      <c r="N53" s="115"/>
      <c r="O53" s="115"/>
      <c r="P53" s="115"/>
      <c r="Q53" s="115"/>
      <c r="R53" s="115"/>
      <c r="S53" s="115"/>
      <c r="T53" s="115"/>
      <c r="U53" s="115"/>
    </row>
    <row r="54" spans="1:21" ht="7.5" customHeight="1" thickBot="1">
      <c r="A54" s="129"/>
      <c r="B54" s="130"/>
      <c r="C54" s="131"/>
      <c r="D54" s="131"/>
      <c r="E54" s="131"/>
      <c r="F54" s="131"/>
      <c r="G54" s="131"/>
      <c r="H54" s="131"/>
      <c r="I54" s="131"/>
      <c r="J54" s="131"/>
      <c r="K54" s="115"/>
      <c r="L54" s="115"/>
      <c r="M54" s="115"/>
      <c r="N54" s="115"/>
      <c r="O54" s="115"/>
      <c r="P54" s="115"/>
      <c r="Q54" s="115"/>
      <c r="R54" s="115"/>
      <c r="S54" s="115"/>
      <c r="T54" s="115"/>
      <c r="U54" s="115"/>
    </row>
    <row r="55" spans="1:21" ht="14.25" thickTop="1">
      <c r="A55" s="120" t="s">
        <v>108</v>
      </c>
      <c r="B55" s="126"/>
      <c r="C55" s="126"/>
      <c r="D55" s="132"/>
      <c r="E55" s="111"/>
      <c r="F55" s="111"/>
      <c r="G55" s="111"/>
      <c r="H55" s="111"/>
      <c r="I55" s="111"/>
      <c r="J55" s="111"/>
      <c r="K55" s="115"/>
      <c r="L55" s="115"/>
      <c r="M55" s="115"/>
      <c r="N55" s="115"/>
      <c r="O55" s="115"/>
      <c r="P55" s="115"/>
      <c r="Q55" s="115"/>
      <c r="R55" s="115"/>
      <c r="S55" s="115"/>
      <c r="T55" s="115"/>
      <c r="U55" s="115"/>
    </row>
    <row r="56" spans="1:21">
      <c r="A56" s="115"/>
      <c r="B56" s="115"/>
      <c r="C56" s="115"/>
      <c r="D56" s="115"/>
      <c r="E56" s="115"/>
      <c r="F56" s="115"/>
      <c r="G56" s="115"/>
      <c r="H56" s="115"/>
      <c r="I56" s="115"/>
      <c r="J56" s="115"/>
      <c r="K56" s="115"/>
      <c r="L56" s="115"/>
      <c r="M56" s="115"/>
      <c r="N56" s="115"/>
      <c r="O56" s="115"/>
      <c r="P56" s="115"/>
      <c r="Q56" s="115"/>
      <c r="R56" s="115"/>
      <c r="S56" s="115"/>
      <c r="T56" s="115"/>
      <c r="U56" s="115"/>
    </row>
    <row r="57" spans="1:21">
      <c r="A57" s="115"/>
      <c r="B57" s="115"/>
      <c r="C57" s="115"/>
      <c r="D57" s="115"/>
      <c r="E57" s="115"/>
      <c r="F57" s="115"/>
      <c r="G57" s="115"/>
      <c r="H57" s="115"/>
      <c r="I57" s="115"/>
      <c r="J57" s="115"/>
      <c r="K57" s="115"/>
      <c r="L57" s="115"/>
      <c r="M57" s="115"/>
      <c r="N57" s="115"/>
      <c r="O57" s="115"/>
      <c r="P57" s="115"/>
      <c r="Q57" s="115"/>
      <c r="R57" s="115"/>
      <c r="S57" s="115"/>
      <c r="T57" s="115"/>
      <c r="U57" s="115"/>
    </row>
  </sheetData>
  <mergeCells count="17">
    <mergeCell ref="A12:I12"/>
    <mergeCell ref="F5:F9"/>
    <mergeCell ref="G5:G9"/>
    <mergeCell ref="H5:H9"/>
    <mergeCell ref="I5:I9"/>
    <mergeCell ref="B10:C10"/>
    <mergeCell ref="D10:J10"/>
    <mergeCell ref="A1:C1"/>
    <mergeCell ref="A2:J2"/>
    <mergeCell ref="A4:A10"/>
    <mergeCell ref="B4:B9"/>
    <mergeCell ref="C4:C9"/>
    <mergeCell ref="D4:F4"/>
    <mergeCell ref="G4:I4"/>
    <mergeCell ref="J4:J9"/>
    <mergeCell ref="D5:D9"/>
    <mergeCell ref="E5:E9"/>
  </mergeCells>
  <pageMargins left="0.59055118110236227" right="0.78740157480314965" top="0.39370078740157483" bottom="0.7874015748031496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80"/>
  <sheetViews>
    <sheetView workbookViewId="0">
      <selection activeCell="A3" sqref="A3:G3"/>
    </sheetView>
  </sheetViews>
  <sheetFormatPr defaultRowHeight="12.75"/>
  <cols>
    <col min="1" max="1" width="16.28515625" style="82" customWidth="1"/>
    <col min="2" max="2" width="11.7109375" style="82" customWidth="1"/>
    <col min="3" max="4" width="11.5703125" style="82" customWidth="1"/>
    <col min="5" max="6" width="12.140625" style="82" customWidth="1"/>
    <col min="7" max="7" width="11.5703125" style="82" customWidth="1"/>
    <col min="8" max="8" width="7.7109375" style="82" customWidth="1"/>
    <col min="9" max="16384" width="9.140625" style="82"/>
  </cols>
  <sheetData>
    <row r="2" spans="1:14" ht="21" customHeight="1">
      <c r="A2" s="891" t="s">
        <v>1165</v>
      </c>
      <c r="B2" s="2296"/>
      <c r="C2" s="2297"/>
      <c r="D2" s="2297"/>
      <c r="E2" s="892"/>
      <c r="F2" s="892"/>
    </row>
    <row r="3" spans="1:14" ht="23.25" customHeight="1">
      <c r="A3" s="2313" t="s">
        <v>1166</v>
      </c>
      <c r="B3" s="2313"/>
      <c r="C3" s="2313"/>
      <c r="D3" s="2313"/>
      <c r="E3" s="2313"/>
      <c r="F3" s="2313"/>
      <c r="G3" s="2313"/>
    </row>
    <row r="4" spans="1:14" ht="12.95" customHeight="1">
      <c r="A4" s="83">
        <v>2019</v>
      </c>
      <c r="B4" s="83"/>
      <c r="C4" s="85"/>
      <c r="D4" s="85"/>
      <c r="E4" s="85"/>
      <c r="F4" s="85"/>
      <c r="G4" s="823" t="s">
        <v>316</v>
      </c>
    </row>
    <row r="5" spans="1:14" ht="15" customHeight="1">
      <c r="A5" s="2252" t="s">
        <v>1004</v>
      </c>
      <c r="B5" s="2252" t="s">
        <v>1158</v>
      </c>
      <c r="C5" s="2256" t="s">
        <v>1159</v>
      </c>
      <c r="D5" s="2311"/>
      <c r="E5" s="2311"/>
      <c r="F5" s="2311"/>
      <c r="G5" s="2252" t="s">
        <v>1160</v>
      </c>
    </row>
    <row r="6" spans="1:14" ht="45" customHeight="1">
      <c r="A6" s="2253"/>
      <c r="B6" s="2314"/>
      <c r="C6" s="928" t="s">
        <v>1161</v>
      </c>
      <c r="D6" s="879" t="s">
        <v>1162</v>
      </c>
      <c r="E6" s="879" t="s">
        <v>1163</v>
      </c>
      <c r="F6" s="878" t="s">
        <v>1164</v>
      </c>
      <c r="G6" s="2253"/>
    </row>
    <row r="7" spans="1:14" ht="12.95" customHeight="1">
      <c r="A7" s="98"/>
      <c r="B7" s="98"/>
      <c r="C7" s="98"/>
      <c r="D7" s="98"/>
      <c r="E7" s="98"/>
      <c r="F7" s="98"/>
      <c r="G7" s="98"/>
    </row>
    <row r="8" spans="1:14" s="829" customFormat="1" ht="12.95" customHeight="1">
      <c r="A8" s="829" t="s">
        <v>1046</v>
      </c>
      <c r="B8" s="860">
        <v>288910.16385000001</v>
      </c>
      <c r="C8" s="860">
        <v>170905.79888999998</v>
      </c>
      <c r="D8" s="860">
        <v>102974.16172000002</v>
      </c>
      <c r="E8" s="860">
        <v>1190.1776800000005</v>
      </c>
      <c r="F8" s="860">
        <v>2707.4916500000008</v>
      </c>
      <c r="G8" s="860">
        <v>263886.14008999988</v>
      </c>
      <c r="I8" s="934"/>
      <c r="J8" s="934"/>
      <c r="K8" s="934"/>
      <c r="L8" s="934"/>
      <c r="M8" s="934"/>
      <c r="N8" s="934"/>
    </row>
    <row r="9" spans="1:14" s="829" customFormat="1" ht="12.95" customHeight="1">
      <c r="B9" s="860"/>
      <c r="C9" s="860"/>
      <c r="D9" s="860"/>
      <c r="E9" s="860"/>
      <c r="F9" s="860"/>
      <c r="G9" s="860"/>
      <c r="I9" s="934"/>
      <c r="J9" s="934"/>
      <c r="K9" s="934"/>
      <c r="L9" s="934"/>
      <c r="M9" s="934"/>
      <c r="N9" s="934"/>
    </row>
    <row r="10" spans="1:14" s="832" customFormat="1" ht="12.95" customHeight="1">
      <c r="A10" s="832" t="s">
        <v>1047</v>
      </c>
      <c r="B10" s="860">
        <v>168422.43156000006</v>
      </c>
      <c r="C10" s="861">
        <v>86516.470709999965</v>
      </c>
      <c r="D10" s="861">
        <v>70787.655140000003</v>
      </c>
      <c r="E10" s="861">
        <v>588.34581000000048</v>
      </c>
      <c r="F10" s="861">
        <v>2148.8277100000005</v>
      </c>
      <c r="G10" s="861">
        <v>156817.07169999991</v>
      </c>
      <c r="I10" s="934"/>
      <c r="J10" s="934"/>
      <c r="K10" s="934"/>
      <c r="L10" s="934"/>
      <c r="M10" s="934"/>
      <c r="N10" s="934"/>
    </row>
    <row r="11" spans="1:14" s="829" customFormat="1" ht="12.95" customHeight="1">
      <c r="A11" s="832" t="s">
        <v>1048</v>
      </c>
      <c r="B11" s="860">
        <v>118802.96844</v>
      </c>
      <c r="C11" s="861">
        <v>83835.893190000003</v>
      </c>
      <c r="D11" s="861">
        <v>31405.629060000014</v>
      </c>
      <c r="E11" s="861">
        <v>267.10427000000004</v>
      </c>
      <c r="F11" s="861">
        <v>558.61700000000008</v>
      </c>
      <c r="G11" s="861">
        <v>105020.0821</v>
      </c>
      <c r="H11" s="832"/>
      <c r="I11" s="934"/>
      <c r="J11" s="934"/>
      <c r="K11" s="934"/>
      <c r="L11" s="934"/>
      <c r="M11" s="934"/>
      <c r="N11" s="934"/>
    </row>
    <row r="12" spans="1:14" s="832" customFormat="1" ht="12.95" customHeight="1">
      <c r="A12" s="832" t="s">
        <v>1049</v>
      </c>
      <c r="B12" s="860">
        <v>769.10533999999961</v>
      </c>
      <c r="C12" s="861">
        <v>405.06213999999994</v>
      </c>
      <c r="D12" s="861">
        <v>13.638800000000003</v>
      </c>
      <c r="E12" s="861">
        <v>334.72759999999988</v>
      </c>
      <c r="F12" s="861">
        <v>0</v>
      </c>
      <c r="G12" s="861">
        <v>1179.70408</v>
      </c>
      <c r="I12" s="934"/>
      <c r="J12" s="934"/>
      <c r="K12" s="934"/>
      <c r="L12" s="934"/>
      <c r="M12" s="934"/>
      <c r="N12" s="934"/>
    </row>
    <row r="13" spans="1:14" s="832" customFormat="1" ht="12.95" customHeight="1">
      <c r="A13" s="832" t="s">
        <v>1050</v>
      </c>
      <c r="B13" s="860">
        <v>777.89572000000021</v>
      </c>
      <c r="C13" s="861">
        <v>44.372</v>
      </c>
      <c r="D13" s="861">
        <v>733.52371999999991</v>
      </c>
      <c r="E13" s="861">
        <v>0</v>
      </c>
      <c r="F13" s="861">
        <v>0</v>
      </c>
      <c r="G13" s="861">
        <v>698.36937000000012</v>
      </c>
      <c r="I13" s="934"/>
      <c r="J13" s="934"/>
      <c r="K13" s="934"/>
      <c r="L13" s="934"/>
      <c r="M13" s="934"/>
      <c r="N13" s="934"/>
    </row>
    <row r="14" spans="1:14" s="832" customFormat="1" ht="12.95" customHeight="1">
      <c r="A14" s="832" t="s">
        <v>1051</v>
      </c>
      <c r="B14" s="860">
        <v>137.76279000000002</v>
      </c>
      <c r="C14" s="861">
        <v>104.00084999999999</v>
      </c>
      <c r="D14" s="861">
        <v>33.714999999999989</v>
      </c>
      <c r="E14" s="861">
        <v>0</v>
      </c>
      <c r="F14" s="861" t="s">
        <v>183</v>
      </c>
      <c r="G14" s="861">
        <v>170.91283999999996</v>
      </c>
      <c r="I14" s="934"/>
      <c r="J14" s="934"/>
      <c r="K14" s="934"/>
      <c r="L14" s="934"/>
      <c r="M14" s="934"/>
      <c r="N14" s="934"/>
    </row>
    <row r="15" spans="1:14" s="829" customFormat="1" ht="12.95" customHeight="1" thickBot="1">
      <c r="A15" s="840"/>
      <c r="B15" s="840"/>
      <c r="C15" s="887"/>
      <c r="D15" s="887"/>
      <c r="E15" s="840"/>
      <c r="F15" s="840"/>
      <c r="G15" s="841"/>
    </row>
    <row r="16" spans="1:14" s="829" customFormat="1" ht="3.75" customHeight="1" thickTop="1">
      <c r="A16" s="877"/>
      <c r="B16" s="877"/>
      <c r="C16" s="888"/>
      <c r="D16" s="877"/>
      <c r="E16" s="877"/>
      <c r="F16" s="877"/>
      <c r="G16" s="834"/>
    </row>
    <row r="17" spans="1:7" s="211" customFormat="1" ht="12.95" customHeight="1">
      <c r="A17" s="850" t="s">
        <v>1167</v>
      </c>
      <c r="B17" s="850"/>
      <c r="C17" s="850"/>
      <c r="D17" s="850"/>
      <c r="E17" s="850"/>
    </row>
    <row r="18" spans="1:7">
      <c r="A18" s="98"/>
      <c r="B18" s="98"/>
      <c r="C18" s="98"/>
      <c r="D18" s="98"/>
      <c r="E18" s="98"/>
      <c r="F18" s="98"/>
    </row>
    <row r="19" spans="1:7">
      <c r="A19" s="98"/>
      <c r="B19" s="98"/>
      <c r="C19" s="98"/>
      <c r="D19" s="98"/>
      <c r="E19" s="98"/>
      <c r="F19" s="98"/>
    </row>
    <row r="20" spans="1:7">
      <c r="A20" s="98"/>
      <c r="B20" s="98"/>
      <c r="C20" s="98"/>
      <c r="D20" s="98"/>
      <c r="E20" s="98"/>
      <c r="F20" s="98"/>
    </row>
    <row r="21" spans="1:7">
      <c r="A21" s="98"/>
      <c r="B21" s="935"/>
      <c r="C21" s="935"/>
      <c r="D21" s="935"/>
      <c r="E21" s="935"/>
      <c r="F21" s="935"/>
      <c r="G21" s="935"/>
    </row>
    <row r="22" spans="1:7">
      <c r="A22" s="98"/>
      <c r="B22" s="935"/>
      <c r="C22" s="935"/>
      <c r="D22" s="935"/>
      <c r="E22" s="935"/>
      <c r="F22" s="935"/>
      <c r="G22" s="935"/>
    </row>
    <row r="23" spans="1:7">
      <c r="A23" s="98"/>
      <c r="B23" s="935"/>
      <c r="C23" s="935"/>
      <c r="D23" s="935"/>
      <c r="E23" s="935"/>
      <c r="F23" s="935"/>
      <c r="G23" s="935"/>
    </row>
    <row r="24" spans="1:7">
      <c r="A24" s="98"/>
      <c r="B24" s="935"/>
      <c r="C24" s="935"/>
      <c r="D24" s="935"/>
      <c r="E24" s="935"/>
      <c r="F24" s="935"/>
      <c r="G24" s="935"/>
    </row>
    <row r="25" spans="1:7">
      <c r="A25" s="98"/>
      <c r="B25" s="935"/>
      <c r="C25" s="935"/>
      <c r="D25" s="935"/>
      <c r="E25" s="935"/>
      <c r="F25" s="935"/>
      <c r="G25" s="935"/>
    </row>
    <row r="26" spans="1:7">
      <c r="A26" s="98"/>
      <c r="B26" s="98"/>
      <c r="C26" s="98"/>
      <c r="D26" s="98"/>
      <c r="E26" s="98"/>
      <c r="F26" s="98"/>
    </row>
    <row r="27" spans="1:7">
      <c r="A27" s="98"/>
      <c r="B27" s="98"/>
      <c r="C27" s="98"/>
      <c r="D27" s="98"/>
      <c r="E27" s="98"/>
      <c r="F27" s="98"/>
    </row>
    <row r="28" spans="1:7">
      <c r="A28" s="98"/>
      <c r="B28" s="98"/>
      <c r="C28" s="98"/>
      <c r="D28" s="98"/>
      <c r="E28" s="98"/>
      <c r="F28" s="98"/>
    </row>
    <row r="29" spans="1:7">
      <c r="A29" s="98"/>
      <c r="B29" s="98"/>
      <c r="C29" s="98"/>
      <c r="D29" s="98"/>
      <c r="E29" s="98"/>
      <c r="F29" s="98"/>
    </row>
    <row r="30" spans="1:7">
      <c r="A30" s="98"/>
      <c r="B30" s="98"/>
      <c r="C30" s="98"/>
      <c r="D30" s="98"/>
      <c r="E30" s="98"/>
      <c r="F30" s="98"/>
    </row>
    <row r="31" spans="1:7">
      <c r="A31" s="98"/>
      <c r="B31" s="98"/>
      <c r="C31" s="98"/>
      <c r="D31" s="98"/>
      <c r="E31" s="98"/>
      <c r="F31" s="98"/>
    </row>
    <row r="32" spans="1:7">
      <c r="A32" s="98"/>
      <c r="B32" s="98"/>
      <c r="C32" s="98"/>
      <c r="D32" s="98"/>
      <c r="E32" s="98"/>
      <c r="F32" s="98"/>
    </row>
    <row r="33" spans="1:6">
      <c r="A33" s="98"/>
      <c r="B33" s="98"/>
      <c r="C33" s="98"/>
      <c r="D33" s="98"/>
      <c r="E33" s="98"/>
      <c r="F33" s="98"/>
    </row>
    <row r="34" spans="1:6">
      <c r="A34" s="98"/>
      <c r="B34" s="98"/>
      <c r="C34" s="98"/>
      <c r="D34" s="98"/>
      <c r="E34" s="98"/>
      <c r="F34" s="98"/>
    </row>
    <row r="35" spans="1:6">
      <c r="A35" s="98"/>
      <c r="B35" s="98"/>
      <c r="C35" s="98"/>
      <c r="D35" s="98"/>
      <c r="E35" s="98"/>
      <c r="F35" s="98"/>
    </row>
    <row r="36" spans="1:6">
      <c r="A36" s="98"/>
      <c r="B36" s="98"/>
      <c r="C36" s="98"/>
      <c r="D36" s="98"/>
      <c r="E36" s="98"/>
      <c r="F36" s="98"/>
    </row>
    <row r="37" spans="1:6">
      <c r="A37" s="98"/>
      <c r="B37" s="98"/>
      <c r="C37" s="98"/>
      <c r="D37" s="98"/>
      <c r="E37" s="98"/>
      <c r="F37" s="98"/>
    </row>
    <row r="38" spans="1:6">
      <c r="A38" s="98"/>
      <c r="B38" s="98"/>
      <c r="C38" s="98"/>
      <c r="D38" s="98"/>
      <c r="E38" s="98"/>
      <c r="F38" s="98"/>
    </row>
    <row r="39" spans="1:6">
      <c r="A39" s="98"/>
      <c r="B39" s="98"/>
      <c r="C39" s="98"/>
      <c r="D39" s="98"/>
      <c r="E39" s="98"/>
      <c r="F39" s="98"/>
    </row>
    <row r="40" spans="1:6">
      <c r="A40" s="98"/>
      <c r="B40" s="98"/>
      <c r="C40" s="98"/>
      <c r="D40" s="98"/>
      <c r="E40" s="98"/>
      <c r="F40" s="98"/>
    </row>
    <row r="41" spans="1:6">
      <c r="A41" s="98"/>
      <c r="B41" s="98"/>
      <c r="C41" s="98"/>
      <c r="D41" s="98"/>
      <c r="E41" s="98"/>
      <c r="F41" s="98"/>
    </row>
    <row r="42" spans="1:6">
      <c r="A42" s="98"/>
      <c r="B42" s="98"/>
      <c r="C42" s="98"/>
      <c r="D42" s="98"/>
      <c r="E42" s="98"/>
      <c r="F42" s="98"/>
    </row>
    <row r="43" spans="1:6">
      <c r="A43" s="98"/>
      <c r="B43" s="98"/>
      <c r="C43" s="98"/>
      <c r="D43" s="98"/>
      <c r="E43" s="98"/>
      <c r="F43" s="98"/>
    </row>
    <row r="44" spans="1:6">
      <c r="A44" s="98"/>
      <c r="B44" s="98"/>
      <c r="C44" s="98"/>
      <c r="D44" s="98"/>
      <c r="E44" s="98"/>
      <c r="F44" s="98"/>
    </row>
    <row r="45" spans="1:6">
      <c r="A45" s="98"/>
      <c r="B45" s="98"/>
      <c r="C45" s="98"/>
      <c r="D45" s="98"/>
      <c r="E45" s="98"/>
      <c r="F45" s="98"/>
    </row>
    <row r="46" spans="1:6">
      <c r="A46" s="98"/>
      <c r="B46" s="98"/>
      <c r="C46" s="98"/>
      <c r="D46" s="98"/>
      <c r="E46" s="98"/>
      <c r="F46" s="98"/>
    </row>
    <row r="47" spans="1:6">
      <c r="A47" s="98"/>
      <c r="B47" s="98"/>
      <c r="C47" s="98"/>
      <c r="D47" s="98"/>
      <c r="E47" s="98"/>
      <c r="F47" s="98"/>
    </row>
    <row r="48" spans="1:6">
      <c r="A48" s="98"/>
      <c r="B48" s="98"/>
      <c r="C48" s="98"/>
      <c r="D48" s="98"/>
      <c r="E48" s="98"/>
      <c r="F48" s="98"/>
    </row>
    <row r="49" spans="1:6">
      <c r="A49" s="98"/>
      <c r="B49" s="98"/>
      <c r="C49" s="98"/>
      <c r="D49" s="98"/>
      <c r="E49" s="98"/>
      <c r="F49" s="98"/>
    </row>
    <row r="50" spans="1:6">
      <c r="A50" s="98"/>
      <c r="B50" s="98"/>
      <c r="C50" s="98"/>
      <c r="D50" s="98"/>
      <c r="E50" s="98"/>
      <c r="F50" s="98"/>
    </row>
    <row r="51" spans="1:6">
      <c r="A51" s="98"/>
      <c r="B51" s="98"/>
      <c r="C51" s="98"/>
      <c r="D51" s="98"/>
      <c r="E51" s="98"/>
      <c r="F51" s="98"/>
    </row>
    <row r="52" spans="1:6">
      <c r="A52" s="98"/>
      <c r="B52" s="98"/>
      <c r="C52" s="98"/>
      <c r="D52" s="98"/>
      <c r="E52" s="98"/>
      <c r="F52" s="98"/>
    </row>
    <row r="53" spans="1:6">
      <c r="A53" s="98"/>
      <c r="B53" s="98"/>
      <c r="C53" s="98"/>
      <c r="D53" s="98"/>
      <c r="E53" s="98"/>
      <c r="F53" s="98"/>
    </row>
    <row r="54" spans="1:6">
      <c r="A54" s="98"/>
      <c r="B54" s="98"/>
      <c r="C54" s="98"/>
      <c r="D54" s="98"/>
      <c r="E54" s="98"/>
      <c r="F54" s="98"/>
    </row>
    <row r="55" spans="1:6">
      <c r="A55" s="98"/>
      <c r="B55" s="98"/>
      <c r="C55" s="98"/>
      <c r="D55" s="98"/>
      <c r="E55" s="98"/>
      <c r="F55" s="98"/>
    </row>
    <row r="56" spans="1:6">
      <c r="A56" s="98"/>
      <c r="B56" s="98"/>
      <c r="C56" s="98"/>
      <c r="D56" s="98"/>
      <c r="E56" s="98"/>
      <c r="F56" s="98"/>
    </row>
    <row r="57" spans="1:6">
      <c r="A57" s="98"/>
      <c r="B57" s="98"/>
      <c r="C57" s="98"/>
      <c r="D57" s="98"/>
      <c r="E57" s="98"/>
      <c r="F57" s="98"/>
    </row>
    <row r="58" spans="1:6">
      <c r="A58" s="98"/>
      <c r="B58" s="98"/>
      <c r="C58" s="98"/>
      <c r="D58" s="98"/>
      <c r="E58" s="98"/>
      <c r="F58" s="98"/>
    </row>
    <row r="59" spans="1:6">
      <c r="A59" s="98"/>
      <c r="B59" s="98"/>
      <c r="C59" s="98"/>
      <c r="D59" s="98"/>
      <c r="E59" s="98"/>
      <c r="F59" s="98"/>
    </row>
    <row r="60" spans="1:6">
      <c r="A60" s="98"/>
      <c r="B60" s="98"/>
      <c r="C60" s="98"/>
      <c r="D60" s="98"/>
      <c r="E60" s="98"/>
      <c r="F60" s="98"/>
    </row>
    <row r="61" spans="1:6">
      <c r="A61" s="98"/>
      <c r="B61" s="98"/>
      <c r="C61" s="98"/>
      <c r="D61" s="98"/>
      <c r="E61" s="98"/>
      <c r="F61" s="98"/>
    </row>
    <row r="62" spans="1:6">
      <c r="A62" s="98"/>
      <c r="B62" s="98"/>
      <c r="C62" s="98"/>
      <c r="D62" s="98"/>
      <c r="E62" s="98"/>
      <c r="F62" s="98"/>
    </row>
    <row r="63" spans="1:6">
      <c r="A63" s="98"/>
      <c r="B63" s="98"/>
      <c r="C63" s="98"/>
      <c r="D63" s="98"/>
      <c r="E63" s="98"/>
      <c r="F63" s="98"/>
    </row>
    <row r="64" spans="1:6">
      <c r="A64" s="98"/>
      <c r="B64" s="98"/>
      <c r="C64" s="98"/>
      <c r="D64" s="98"/>
      <c r="E64" s="98"/>
      <c r="F64" s="98"/>
    </row>
    <row r="65" spans="1:6">
      <c r="A65" s="98"/>
      <c r="B65" s="98"/>
      <c r="C65" s="98"/>
      <c r="D65" s="98"/>
      <c r="E65" s="98"/>
      <c r="F65" s="98"/>
    </row>
    <row r="66" spans="1:6">
      <c r="A66" s="98"/>
      <c r="B66" s="98"/>
      <c r="C66" s="98"/>
      <c r="D66" s="98"/>
      <c r="E66" s="98"/>
      <c r="F66" s="98"/>
    </row>
    <row r="67" spans="1:6">
      <c r="A67" s="98"/>
      <c r="B67" s="98"/>
      <c r="C67" s="98"/>
      <c r="D67" s="98"/>
      <c r="E67" s="98"/>
      <c r="F67" s="98"/>
    </row>
    <row r="68" spans="1:6">
      <c r="A68" s="98"/>
      <c r="B68" s="98"/>
      <c r="C68" s="98"/>
      <c r="D68" s="98"/>
      <c r="E68" s="98"/>
      <c r="F68" s="98"/>
    </row>
    <row r="69" spans="1:6">
      <c r="A69" s="98"/>
      <c r="B69" s="98"/>
      <c r="C69" s="98"/>
      <c r="D69" s="98"/>
      <c r="E69" s="98"/>
      <c r="F69" s="98"/>
    </row>
    <row r="70" spans="1:6">
      <c r="A70" s="98"/>
      <c r="B70" s="98"/>
      <c r="C70" s="98"/>
      <c r="D70" s="98"/>
      <c r="E70" s="98"/>
      <c r="F70" s="98"/>
    </row>
    <row r="71" spans="1:6">
      <c r="A71" s="98"/>
      <c r="B71" s="98"/>
      <c r="C71" s="98"/>
      <c r="D71" s="98"/>
      <c r="E71" s="98"/>
      <c r="F71" s="98"/>
    </row>
    <row r="72" spans="1:6">
      <c r="A72" s="98"/>
      <c r="B72" s="98"/>
      <c r="C72" s="98"/>
      <c r="D72" s="98"/>
      <c r="E72" s="98"/>
      <c r="F72" s="98"/>
    </row>
    <row r="73" spans="1:6">
      <c r="A73" s="98"/>
      <c r="B73" s="98"/>
      <c r="C73" s="98"/>
      <c r="D73" s="98"/>
      <c r="E73" s="98"/>
      <c r="F73" s="98"/>
    </row>
    <row r="74" spans="1:6">
      <c r="A74" s="98"/>
      <c r="B74" s="98"/>
      <c r="C74" s="98"/>
      <c r="D74" s="98"/>
      <c r="E74" s="98"/>
      <c r="F74" s="98"/>
    </row>
    <row r="75" spans="1:6">
      <c r="A75" s="98"/>
      <c r="B75" s="98"/>
      <c r="C75" s="98"/>
      <c r="D75" s="98"/>
      <c r="E75" s="98"/>
      <c r="F75" s="98"/>
    </row>
    <row r="76" spans="1:6">
      <c r="A76" s="98"/>
      <c r="B76" s="98"/>
      <c r="C76" s="98"/>
      <c r="D76" s="98"/>
      <c r="E76" s="98"/>
      <c r="F76" s="98"/>
    </row>
    <row r="77" spans="1:6">
      <c r="A77" s="98"/>
      <c r="B77" s="98"/>
      <c r="C77" s="98"/>
      <c r="D77" s="98"/>
      <c r="E77" s="98"/>
      <c r="F77" s="98"/>
    </row>
    <row r="78" spans="1:6">
      <c r="A78" s="98"/>
      <c r="B78" s="98"/>
      <c r="C78" s="98"/>
      <c r="D78" s="98"/>
      <c r="E78" s="98"/>
      <c r="F78" s="98"/>
    </row>
    <row r="79" spans="1:6">
      <c r="A79" s="98"/>
      <c r="B79" s="98"/>
      <c r="C79" s="98"/>
      <c r="D79" s="98"/>
      <c r="E79" s="98"/>
      <c r="F79" s="98"/>
    </row>
    <row r="80" spans="1:6">
      <c r="A80" s="98"/>
      <c r="B80" s="98"/>
      <c r="C80" s="98"/>
      <c r="D80" s="98"/>
      <c r="E80" s="98"/>
      <c r="F80" s="98"/>
    </row>
  </sheetData>
  <mergeCells count="6">
    <mergeCell ref="B2:D2"/>
    <mergeCell ref="A3:G3"/>
    <mergeCell ref="A5:A6"/>
    <mergeCell ref="B5:B6"/>
    <mergeCell ref="C5:F5"/>
    <mergeCell ref="G5:G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
  <sheetViews>
    <sheetView workbookViewId="0">
      <selection activeCell="A2" sqref="A2:F2"/>
    </sheetView>
  </sheetViews>
  <sheetFormatPr defaultRowHeight="9"/>
  <cols>
    <col min="1" max="1" width="36.140625" style="1177" customWidth="1"/>
    <col min="2" max="6" width="10" style="1177" customWidth="1"/>
    <col min="7" max="7" width="6.28515625" style="1152" customWidth="1"/>
    <col min="8" max="17" width="9.140625" style="1152"/>
    <col min="18" max="27" width="9.140625" style="1176"/>
    <col min="28" max="16384" width="9.140625" style="1177"/>
  </cols>
  <sheetData>
    <row r="1" spans="1:11" ht="15" customHeight="1">
      <c r="A1" s="2315" t="s">
        <v>1199</v>
      </c>
      <c r="B1" s="2315"/>
      <c r="C1" s="2315"/>
      <c r="D1" s="2315"/>
      <c r="E1" s="2315"/>
      <c r="F1" s="2315"/>
      <c r="H1" s="1153"/>
      <c r="I1" s="1153"/>
    </row>
    <row r="2" spans="1:11" ht="23.25" customHeight="1">
      <c r="A2" s="2316" t="s">
        <v>1193</v>
      </c>
      <c r="B2" s="2316"/>
      <c r="C2" s="2316"/>
      <c r="D2" s="2316"/>
      <c r="E2" s="2316"/>
      <c r="F2" s="2316"/>
    </row>
    <row r="3" spans="1:11" ht="12" customHeight="1">
      <c r="A3" s="1154"/>
      <c r="B3" s="1155"/>
      <c r="C3" s="1155"/>
      <c r="D3" s="1156"/>
      <c r="E3" s="1157"/>
      <c r="F3" s="1157" t="s">
        <v>359</v>
      </c>
      <c r="G3" s="1158"/>
    </row>
    <row r="4" spans="1:11" ht="9" customHeight="1">
      <c r="A4" s="2317" t="s">
        <v>1200</v>
      </c>
      <c r="B4" s="2317">
        <v>2019</v>
      </c>
      <c r="C4" s="2317">
        <v>2018</v>
      </c>
      <c r="D4" s="2317">
        <v>2017</v>
      </c>
      <c r="E4" s="2317">
        <v>2016</v>
      </c>
      <c r="F4" s="2320">
        <v>2015</v>
      </c>
    </row>
    <row r="5" spans="1:11" ht="9" customHeight="1">
      <c r="A5" s="2318"/>
      <c r="B5" s="2318"/>
      <c r="C5" s="2318"/>
      <c r="D5" s="2318"/>
      <c r="E5" s="2318"/>
      <c r="F5" s="2321"/>
    </row>
    <row r="6" spans="1:11" ht="9" customHeight="1">
      <c r="A6" s="2318"/>
      <c r="B6" s="2318"/>
      <c r="C6" s="2318"/>
      <c r="D6" s="2318"/>
      <c r="E6" s="2318"/>
      <c r="F6" s="2321"/>
    </row>
    <row r="7" spans="1:11" ht="9" customHeight="1">
      <c r="A7" s="2318"/>
      <c r="B7" s="2318"/>
      <c r="C7" s="2318"/>
      <c r="D7" s="2318"/>
      <c r="E7" s="2318"/>
      <c r="F7" s="2321"/>
    </row>
    <row r="8" spans="1:11" ht="9" customHeight="1">
      <c r="A8" s="2319"/>
      <c r="B8" s="2319"/>
      <c r="C8" s="2319"/>
      <c r="D8" s="2319"/>
      <c r="E8" s="2319"/>
      <c r="F8" s="2321"/>
    </row>
    <row r="9" spans="1:11" ht="6.75" customHeight="1">
      <c r="A9" s="1159"/>
      <c r="B9" s="1160"/>
      <c r="C9" s="1161"/>
      <c r="D9" s="1161"/>
      <c r="E9" s="1159"/>
      <c r="F9" s="1162"/>
      <c r="G9" s="1158"/>
    </row>
    <row r="10" spans="1:11" ht="15" customHeight="1">
      <c r="A10" s="1163" t="s">
        <v>1201</v>
      </c>
      <c r="B10" s="1164">
        <v>96</v>
      </c>
      <c r="C10" s="1165">
        <v>77</v>
      </c>
      <c r="D10" s="1165">
        <v>63</v>
      </c>
      <c r="E10" s="1165">
        <v>78</v>
      </c>
      <c r="F10" s="1165">
        <v>100</v>
      </c>
      <c r="G10" s="1166"/>
      <c r="K10" s="1167"/>
    </row>
    <row r="11" spans="1:11" ht="9" customHeight="1">
      <c r="A11" s="1163"/>
      <c r="B11" s="1168"/>
      <c r="C11" s="1169"/>
      <c r="D11" s="1169"/>
      <c r="E11" s="1169"/>
      <c r="F11" s="1169"/>
      <c r="G11" s="1166"/>
    </row>
    <row r="12" spans="1:11" ht="12.75">
      <c r="A12" s="1163" t="s">
        <v>1202</v>
      </c>
      <c r="B12" s="1164">
        <f>SUM(B13:B14)</f>
        <v>44</v>
      </c>
      <c r="C12" s="1169">
        <v>45</v>
      </c>
      <c r="D12" s="1169">
        <v>33</v>
      </c>
      <c r="E12" s="1169">
        <v>45</v>
      </c>
      <c r="F12" s="1169">
        <v>44</v>
      </c>
      <c r="G12" s="1170"/>
    </row>
    <row r="13" spans="1:11" ht="15" customHeight="1">
      <c r="A13" s="1159" t="s">
        <v>1203</v>
      </c>
      <c r="B13" s="1168">
        <v>25</v>
      </c>
      <c r="C13" s="1171">
        <v>25</v>
      </c>
      <c r="D13" s="1171">
        <v>18</v>
      </c>
      <c r="E13" s="1171">
        <v>27</v>
      </c>
      <c r="F13" s="1171">
        <v>25</v>
      </c>
      <c r="G13" s="1166"/>
    </row>
    <row r="14" spans="1:11" ht="12" customHeight="1">
      <c r="A14" s="1159" t="s">
        <v>1204</v>
      </c>
      <c r="B14" s="1168">
        <v>19</v>
      </c>
      <c r="C14" s="1172">
        <v>20</v>
      </c>
      <c r="D14" s="1172">
        <v>15</v>
      </c>
      <c r="E14" s="1172">
        <v>18</v>
      </c>
      <c r="F14" s="1172">
        <v>19</v>
      </c>
      <c r="G14" s="1166"/>
    </row>
    <row r="15" spans="1:11" ht="9" customHeight="1">
      <c r="A15" s="1173"/>
      <c r="B15" s="1168"/>
      <c r="C15" s="1169"/>
      <c r="D15" s="1169"/>
      <c r="E15" s="1169"/>
      <c r="F15" s="1169"/>
      <c r="G15" s="1166"/>
    </row>
    <row r="16" spans="1:11" ht="12" customHeight="1">
      <c r="A16" s="1163" t="s">
        <v>1205</v>
      </c>
      <c r="B16" s="1164">
        <f>SUM(B17:B18)</f>
        <v>29</v>
      </c>
      <c r="C16" s="1174">
        <v>20</v>
      </c>
      <c r="D16" s="1174">
        <v>17</v>
      </c>
      <c r="E16" s="1174">
        <v>31</v>
      </c>
      <c r="F16" s="1174">
        <v>33</v>
      </c>
      <c r="G16" s="1170"/>
    </row>
    <row r="17" spans="1:7" ht="15" customHeight="1">
      <c r="A17" s="1159" t="s">
        <v>1203</v>
      </c>
      <c r="B17" s="1168">
        <v>23</v>
      </c>
      <c r="C17" s="1172">
        <v>13</v>
      </c>
      <c r="D17" s="1172">
        <v>10</v>
      </c>
      <c r="E17" s="1172">
        <v>23</v>
      </c>
      <c r="F17" s="1172">
        <v>25</v>
      </c>
      <c r="G17" s="1175"/>
    </row>
    <row r="18" spans="1:7" ht="12" customHeight="1">
      <c r="A18" s="1159" t="s">
        <v>1204</v>
      </c>
      <c r="B18" s="1168">
        <v>6</v>
      </c>
      <c r="C18" s="1172">
        <v>7</v>
      </c>
      <c r="D18" s="1172">
        <v>7</v>
      </c>
      <c r="E18" s="1172">
        <v>8</v>
      </c>
      <c r="F18" s="1172">
        <v>8</v>
      </c>
      <c r="G18" s="1175"/>
    </row>
    <row r="19" spans="1:7" ht="9" customHeight="1">
      <c r="A19" s="1163"/>
      <c r="B19" s="1168"/>
      <c r="C19" s="1171"/>
      <c r="D19" s="1171"/>
      <c r="E19" s="1171"/>
      <c r="F19" s="1171"/>
      <c r="G19" s="1175"/>
    </row>
    <row r="20" spans="1:7" ht="12" customHeight="1">
      <c r="A20" s="1163" t="s">
        <v>1206</v>
      </c>
      <c r="B20" s="1164">
        <v>23</v>
      </c>
      <c r="C20" s="1174">
        <v>12</v>
      </c>
      <c r="D20" s="1174">
        <v>13</v>
      </c>
      <c r="E20" s="1174">
        <v>2</v>
      </c>
      <c r="F20" s="1174">
        <v>23</v>
      </c>
      <c r="G20" s="1170"/>
    </row>
    <row r="21" spans="1:7" ht="15" customHeight="1">
      <c r="A21" s="1159" t="s">
        <v>1203</v>
      </c>
      <c r="B21" s="1168">
        <v>0</v>
      </c>
      <c r="C21" s="1172">
        <v>1</v>
      </c>
      <c r="D21" s="1172">
        <v>0</v>
      </c>
      <c r="E21" s="1172">
        <v>0</v>
      </c>
      <c r="F21" s="1172">
        <v>1</v>
      </c>
      <c r="G21" s="1175"/>
    </row>
    <row r="22" spans="1:7" ht="12" customHeight="1">
      <c r="A22" s="1159" t="s">
        <v>1204</v>
      </c>
      <c r="B22" s="1168">
        <v>23</v>
      </c>
      <c r="C22" s="1172">
        <v>11</v>
      </c>
      <c r="D22" s="1172">
        <v>13</v>
      </c>
      <c r="E22" s="1172">
        <v>2</v>
      </c>
      <c r="F22" s="1172">
        <v>22</v>
      </c>
      <c r="G22" s="1158"/>
    </row>
    <row r="23" spans="1:7" ht="9" customHeight="1">
      <c r="A23" s="1163"/>
      <c r="B23" s="1168"/>
      <c r="C23" s="1169"/>
      <c r="D23" s="1169"/>
      <c r="E23" s="1169"/>
      <c r="F23" s="1169"/>
      <c r="G23" s="1170"/>
    </row>
    <row r="24" spans="1:7" ht="17.25" customHeight="1">
      <c r="A24" s="1163" t="s">
        <v>1207</v>
      </c>
      <c r="B24" s="1164">
        <v>66</v>
      </c>
      <c r="C24" s="1165">
        <v>72</v>
      </c>
      <c r="D24" s="1165">
        <v>66</v>
      </c>
      <c r="E24" s="1165">
        <v>48</v>
      </c>
      <c r="F24" s="1165">
        <v>51</v>
      </c>
      <c r="G24" s="1170"/>
    </row>
    <row r="25" spans="1:7" ht="18" customHeight="1">
      <c r="A25" s="1163" t="s">
        <v>1202</v>
      </c>
      <c r="B25" s="1164">
        <v>38</v>
      </c>
      <c r="C25" s="1169">
        <v>41</v>
      </c>
      <c r="D25" s="1169">
        <v>35</v>
      </c>
      <c r="E25" s="1169">
        <v>27</v>
      </c>
      <c r="F25" s="1169">
        <v>29</v>
      </c>
      <c r="G25" s="1170"/>
    </row>
    <row r="26" spans="1:7" ht="12" customHeight="1">
      <c r="A26" s="1159" t="s">
        <v>1208</v>
      </c>
      <c r="B26" s="1168">
        <v>22</v>
      </c>
      <c r="C26" s="1171">
        <v>23</v>
      </c>
      <c r="D26" s="1171">
        <v>20</v>
      </c>
      <c r="E26" s="1171">
        <v>18</v>
      </c>
      <c r="F26" s="1171">
        <v>17</v>
      </c>
      <c r="G26" s="1166"/>
    </row>
    <row r="27" spans="1:7" ht="12" customHeight="1">
      <c r="A27" s="1159" t="s">
        <v>1209</v>
      </c>
      <c r="B27" s="1168">
        <v>16</v>
      </c>
      <c r="C27" s="1171">
        <v>18</v>
      </c>
      <c r="D27" s="1171">
        <v>15</v>
      </c>
      <c r="E27" s="1171">
        <v>9</v>
      </c>
      <c r="F27" s="1171">
        <v>12</v>
      </c>
      <c r="G27" s="1166"/>
    </row>
    <row r="28" spans="1:7" ht="9" customHeight="1">
      <c r="A28" s="1173"/>
      <c r="B28" s="1168"/>
      <c r="C28" s="1169"/>
      <c r="D28" s="1169"/>
      <c r="E28" s="1169"/>
      <c r="F28" s="1169"/>
      <c r="G28" s="1166"/>
    </row>
    <row r="29" spans="1:7" ht="12" customHeight="1">
      <c r="A29" s="1163" t="s">
        <v>1205</v>
      </c>
      <c r="B29" s="1164">
        <v>19</v>
      </c>
      <c r="C29" s="1169">
        <v>23</v>
      </c>
      <c r="D29" s="1169">
        <v>23</v>
      </c>
      <c r="E29" s="1169">
        <v>12</v>
      </c>
      <c r="F29" s="1169">
        <v>17</v>
      </c>
      <c r="G29" s="1170"/>
    </row>
    <row r="30" spans="1:7" ht="15" customHeight="1">
      <c r="A30" s="1159" t="s">
        <v>1208</v>
      </c>
      <c r="B30" s="1168">
        <v>15</v>
      </c>
      <c r="C30" s="1171">
        <v>20</v>
      </c>
      <c r="D30" s="1171">
        <v>18</v>
      </c>
      <c r="E30" s="1171">
        <v>10</v>
      </c>
      <c r="F30" s="1171">
        <v>14</v>
      </c>
      <c r="G30" s="1175"/>
    </row>
    <row r="31" spans="1:7" ht="12" customHeight="1">
      <c r="A31" s="1159" t="s">
        <v>1209</v>
      </c>
      <c r="B31" s="1168">
        <v>4</v>
      </c>
      <c r="C31" s="1171">
        <v>3</v>
      </c>
      <c r="D31" s="1171">
        <v>5</v>
      </c>
      <c r="E31" s="1171">
        <v>2</v>
      </c>
      <c r="F31" s="1171">
        <v>3</v>
      </c>
      <c r="G31" s="1175"/>
    </row>
    <row r="32" spans="1:7" ht="9" customHeight="1">
      <c r="A32" s="1163"/>
      <c r="B32" s="1168"/>
      <c r="C32" s="1171"/>
      <c r="D32" s="1171"/>
      <c r="E32" s="1171"/>
      <c r="F32" s="1171"/>
      <c r="G32" s="1175"/>
    </row>
    <row r="33" spans="1:27" ht="12" customHeight="1">
      <c r="A33" s="1163" t="s">
        <v>1206</v>
      </c>
      <c r="B33" s="1164">
        <v>9</v>
      </c>
      <c r="C33" s="1169">
        <v>8</v>
      </c>
      <c r="D33" s="1169">
        <v>8</v>
      </c>
      <c r="E33" s="1169">
        <v>9</v>
      </c>
      <c r="F33" s="1169">
        <v>5</v>
      </c>
      <c r="G33" s="1170"/>
    </row>
    <row r="34" spans="1:27" ht="15" customHeight="1">
      <c r="A34" s="1159" t="s">
        <v>1208</v>
      </c>
      <c r="B34" s="1168">
        <v>0</v>
      </c>
      <c r="C34" s="1172">
        <v>0</v>
      </c>
      <c r="D34" s="1172">
        <v>0</v>
      </c>
      <c r="E34" s="1172">
        <v>0</v>
      </c>
      <c r="F34" s="1172">
        <v>0</v>
      </c>
      <c r="G34" s="1175"/>
    </row>
    <row r="35" spans="1:27" ht="12" customHeight="1">
      <c r="A35" s="1159" t="s">
        <v>1209</v>
      </c>
      <c r="B35" s="1168">
        <v>9</v>
      </c>
      <c r="C35" s="1171">
        <v>8</v>
      </c>
      <c r="D35" s="1171">
        <v>8</v>
      </c>
      <c r="E35" s="1171">
        <v>9</v>
      </c>
      <c r="F35" s="1171">
        <v>5</v>
      </c>
      <c r="G35" s="1158"/>
    </row>
    <row r="36" spans="1:27" ht="9" customHeight="1">
      <c r="A36" s="1159"/>
      <c r="B36" s="1168"/>
      <c r="C36" s="1171"/>
      <c r="D36" s="1171"/>
      <c r="E36" s="1171"/>
      <c r="F36" s="1171"/>
      <c r="G36" s="1158"/>
    </row>
    <row r="37" spans="1:27" ht="21" customHeight="1">
      <c r="A37" s="1163" t="s">
        <v>1210</v>
      </c>
      <c r="B37" s="1168"/>
      <c r="C37" s="1169"/>
      <c r="D37" s="1169"/>
      <c r="E37" s="1169"/>
      <c r="F37" s="1169"/>
      <c r="G37" s="1170"/>
    </row>
    <row r="38" spans="1:27" s="1181" customFormat="1" ht="16.5" customHeight="1">
      <c r="A38" s="1163" t="s">
        <v>1202</v>
      </c>
      <c r="B38" s="1164">
        <v>16</v>
      </c>
      <c r="C38" s="1169">
        <v>21</v>
      </c>
      <c r="D38" s="1169">
        <v>12</v>
      </c>
      <c r="E38" s="1169">
        <v>14</v>
      </c>
      <c r="F38" s="1169">
        <v>15</v>
      </c>
      <c r="G38" s="1178"/>
      <c r="H38" s="1179"/>
      <c r="I38" s="1179"/>
      <c r="J38" s="1179"/>
      <c r="K38" s="1179"/>
      <c r="L38" s="1179"/>
      <c r="M38" s="1179"/>
      <c r="N38" s="1179"/>
      <c r="O38" s="1179"/>
      <c r="P38" s="1179"/>
      <c r="Q38" s="1179"/>
      <c r="R38" s="1180"/>
      <c r="S38" s="1180"/>
      <c r="T38" s="1180"/>
      <c r="U38" s="1180"/>
      <c r="V38" s="1180"/>
      <c r="W38" s="1180"/>
      <c r="X38" s="1180"/>
      <c r="Y38" s="1180"/>
      <c r="Z38" s="1180"/>
      <c r="AA38" s="1180"/>
    </row>
    <row r="39" spans="1:27" ht="15" customHeight="1">
      <c r="A39" s="1159" t="s">
        <v>1208</v>
      </c>
      <c r="B39" s="1168">
        <v>16</v>
      </c>
      <c r="C39" s="1171">
        <v>21</v>
      </c>
      <c r="D39" s="1171">
        <v>12</v>
      </c>
      <c r="E39" s="1171">
        <v>14</v>
      </c>
      <c r="F39" s="1171">
        <v>15</v>
      </c>
      <c r="G39" s="1158"/>
    </row>
    <row r="40" spans="1:27" ht="9" customHeight="1">
      <c r="A40" s="1159"/>
      <c r="B40" s="1168"/>
      <c r="C40" s="1171"/>
      <c r="D40" s="1171"/>
      <c r="E40" s="1171"/>
      <c r="F40" s="1171"/>
      <c r="G40" s="1158"/>
    </row>
    <row r="41" spans="1:27" ht="12" customHeight="1">
      <c r="A41" s="1163" t="s">
        <v>1211</v>
      </c>
      <c r="B41" s="1164">
        <v>47</v>
      </c>
      <c r="C41" s="1165">
        <v>39</v>
      </c>
      <c r="D41" s="1165">
        <v>43</v>
      </c>
      <c r="E41" s="1165">
        <v>32</v>
      </c>
      <c r="F41" s="1165">
        <v>32</v>
      </c>
      <c r="G41" s="1182"/>
      <c r="K41" s="1167"/>
    </row>
    <row r="42" spans="1:27" ht="18" customHeight="1">
      <c r="A42" s="1163" t="s">
        <v>1202</v>
      </c>
      <c r="B42" s="1164">
        <v>32</v>
      </c>
      <c r="C42" s="1169">
        <v>29</v>
      </c>
      <c r="D42" s="1169">
        <v>35</v>
      </c>
      <c r="E42" s="1169">
        <v>19</v>
      </c>
      <c r="F42" s="1169">
        <v>19</v>
      </c>
      <c r="G42" s="1170"/>
    </row>
    <row r="43" spans="1:27" ht="15" customHeight="1">
      <c r="A43" s="1159" t="s">
        <v>1208</v>
      </c>
      <c r="B43" s="1168">
        <v>32</v>
      </c>
      <c r="C43" s="1171">
        <v>28</v>
      </c>
      <c r="D43" s="1171">
        <v>31</v>
      </c>
      <c r="E43" s="1171">
        <v>17</v>
      </c>
      <c r="F43" s="1171">
        <v>17</v>
      </c>
      <c r="G43" s="1158"/>
    </row>
    <row r="44" spans="1:27" ht="12" customHeight="1">
      <c r="A44" s="1159" t="s">
        <v>1209</v>
      </c>
      <c r="B44" s="1168">
        <v>0</v>
      </c>
      <c r="C44" s="1157">
        <v>1</v>
      </c>
      <c r="D44" s="1157">
        <v>4</v>
      </c>
      <c r="E44" s="1157">
        <v>2</v>
      </c>
      <c r="F44" s="1157">
        <v>2</v>
      </c>
      <c r="G44" s="1158"/>
    </row>
    <row r="45" spans="1:27" ht="9" customHeight="1">
      <c r="A45" s="1173"/>
      <c r="B45" s="1168"/>
      <c r="C45" s="1171"/>
      <c r="D45" s="1171"/>
      <c r="E45" s="1171"/>
      <c r="F45" s="1171"/>
      <c r="G45" s="1158"/>
    </row>
    <row r="46" spans="1:27" ht="12" customHeight="1">
      <c r="A46" s="1163" t="s">
        <v>1205</v>
      </c>
      <c r="B46" s="1164">
        <v>15</v>
      </c>
      <c r="C46" s="1169">
        <v>9</v>
      </c>
      <c r="D46" s="1169">
        <v>8</v>
      </c>
      <c r="E46" s="1169">
        <v>12</v>
      </c>
      <c r="F46" s="1169">
        <v>12</v>
      </c>
      <c r="G46" s="1170"/>
    </row>
    <row r="47" spans="1:27" ht="15" customHeight="1">
      <c r="A47" s="1159" t="s">
        <v>1208</v>
      </c>
      <c r="B47" s="1168">
        <v>15</v>
      </c>
      <c r="C47" s="1171">
        <v>7</v>
      </c>
      <c r="D47" s="1171">
        <v>8</v>
      </c>
      <c r="E47" s="1171">
        <v>10</v>
      </c>
      <c r="F47" s="1171">
        <v>10</v>
      </c>
      <c r="G47" s="1158"/>
    </row>
    <row r="48" spans="1:27" ht="12" customHeight="1">
      <c r="A48" s="1159" t="s">
        <v>1209</v>
      </c>
      <c r="B48" s="1168">
        <v>0</v>
      </c>
      <c r="C48" s="1157">
        <v>2</v>
      </c>
      <c r="D48" s="1157">
        <v>0</v>
      </c>
      <c r="E48" s="1157">
        <v>2</v>
      </c>
      <c r="F48" s="1157">
        <v>2</v>
      </c>
      <c r="G48" s="1158"/>
    </row>
    <row r="49" spans="1:7" ht="9" customHeight="1">
      <c r="A49" s="1163"/>
      <c r="B49" s="1168"/>
      <c r="C49" s="1171"/>
      <c r="D49" s="1171"/>
      <c r="E49" s="1171"/>
      <c r="F49" s="1171"/>
      <c r="G49" s="1158"/>
    </row>
    <row r="50" spans="1:7" ht="12" customHeight="1">
      <c r="A50" s="1163" t="s">
        <v>1206</v>
      </c>
      <c r="B50" s="1164">
        <v>0</v>
      </c>
      <c r="C50" s="1174">
        <v>1</v>
      </c>
      <c r="D50" s="1174">
        <v>0</v>
      </c>
      <c r="E50" s="1174">
        <v>1</v>
      </c>
      <c r="F50" s="1174">
        <v>1</v>
      </c>
      <c r="G50" s="1183"/>
    </row>
    <row r="51" spans="1:7" ht="13.5" customHeight="1">
      <c r="A51" s="1159" t="s">
        <v>1208</v>
      </c>
      <c r="B51" s="1168">
        <v>0</v>
      </c>
      <c r="C51" s="1172">
        <v>0</v>
      </c>
      <c r="D51" s="1172">
        <v>0</v>
      </c>
      <c r="E51" s="1172">
        <v>0</v>
      </c>
      <c r="F51" s="1172">
        <v>0</v>
      </c>
      <c r="G51" s="1158"/>
    </row>
    <row r="52" spans="1:7" ht="12" customHeight="1">
      <c r="A52" s="1159" t="s">
        <v>1209</v>
      </c>
      <c r="B52" s="1168">
        <v>0</v>
      </c>
      <c r="C52" s="1172">
        <v>1</v>
      </c>
      <c r="D52" s="1172">
        <v>0</v>
      </c>
      <c r="E52" s="1172">
        <v>1</v>
      </c>
      <c r="F52" s="1172">
        <v>1</v>
      </c>
      <c r="G52" s="1175"/>
    </row>
    <row r="53" spans="1:7" ht="5.25" customHeight="1">
      <c r="A53" s="1173"/>
      <c r="B53" s="1169"/>
      <c r="C53" s="1169"/>
      <c r="D53" s="1169"/>
      <c r="E53" s="1174"/>
      <c r="F53" s="1157"/>
      <c r="G53" s="1166"/>
    </row>
    <row r="54" spans="1:7" ht="4.5" customHeight="1" thickBot="1">
      <c r="A54" s="1184"/>
      <c r="B54" s="1185"/>
      <c r="C54" s="1185"/>
      <c r="D54" s="1184"/>
      <c r="E54" s="1184"/>
      <c r="F54" s="1184"/>
      <c r="G54" s="1158"/>
    </row>
    <row r="55" spans="1:7" ht="3.75" customHeight="1" thickTop="1">
      <c r="A55" s="1186"/>
      <c r="B55" s="1187"/>
      <c r="C55" s="1187"/>
      <c r="D55" s="1186"/>
      <c r="E55" s="1186"/>
      <c r="F55" s="1186"/>
      <c r="G55" s="1158"/>
    </row>
    <row r="56" spans="1:7" ht="11.25" customHeight="1">
      <c r="A56" s="1188" t="s">
        <v>1212</v>
      </c>
      <c r="B56" s="1189"/>
      <c r="C56" s="1189"/>
      <c r="D56" s="1188"/>
      <c r="E56" s="1188"/>
      <c r="F56" s="1188"/>
      <c r="G56" s="1158"/>
    </row>
    <row r="57" spans="1:7" ht="11.25" customHeight="1">
      <c r="A57" s="1159" t="s">
        <v>1213</v>
      </c>
      <c r="B57" s="1189"/>
      <c r="C57" s="1189"/>
      <c r="D57" s="1188"/>
      <c r="E57" s="1188"/>
      <c r="F57" s="1188"/>
      <c r="G57" s="1158"/>
    </row>
    <row r="58" spans="1:7" ht="17.25" customHeight="1">
      <c r="A58" s="132" t="s">
        <v>1214</v>
      </c>
      <c r="B58" s="1190"/>
      <c r="C58" s="1190"/>
      <c r="D58" s="1190"/>
      <c r="E58" s="1190"/>
      <c r="F58" s="1190"/>
      <c r="G58" s="1191"/>
    </row>
    <row r="59" spans="1:7" ht="15" customHeight="1">
      <c r="B59" s="1159"/>
      <c r="C59" s="1159"/>
      <c r="D59" s="1159"/>
      <c r="E59" s="1159"/>
      <c r="F59" s="1159"/>
      <c r="G59" s="1158"/>
    </row>
    <row r="60" spans="1:7">
      <c r="A60" s="1158"/>
      <c r="B60" s="1158"/>
      <c r="C60" s="1158"/>
      <c r="D60" s="1158"/>
      <c r="E60" s="1158"/>
      <c r="F60" s="1158"/>
      <c r="G60" s="1158"/>
    </row>
    <row r="61" spans="1:7">
      <c r="A61" s="1158"/>
      <c r="B61" s="1158"/>
      <c r="C61" s="1158"/>
      <c r="D61" s="1158"/>
      <c r="E61" s="1158"/>
      <c r="F61" s="1158"/>
      <c r="G61" s="1158"/>
    </row>
    <row r="62" spans="1:7">
      <c r="A62" s="1158"/>
      <c r="B62" s="1158"/>
      <c r="C62" s="1158"/>
      <c r="D62" s="1158"/>
      <c r="E62" s="1158"/>
      <c r="F62" s="1158"/>
      <c r="G62" s="1158"/>
    </row>
    <row r="63" spans="1:7">
      <c r="A63" s="1158"/>
      <c r="B63" s="1158"/>
      <c r="C63" s="1158"/>
      <c r="D63" s="1158"/>
      <c r="E63" s="1158"/>
      <c r="F63" s="1158"/>
      <c r="G63" s="1158"/>
    </row>
    <row r="64" spans="1:7">
      <c r="A64" s="1158"/>
      <c r="B64" s="1158"/>
      <c r="C64" s="1158"/>
      <c r="D64" s="1158"/>
      <c r="E64" s="1158"/>
      <c r="F64" s="1158"/>
      <c r="G64" s="1158"/>
    </row>
    <row r="65" spans="1:7">
      <c r="A65" s="1158"/>
      <c r="B65" s="1158"/>
      <c r="C65" s="1158"/>
      <c r="D65" s="1158"/>
      <c r="E65" s="1158"/>
      <c r="F65" s="1158"/>
      <c r="G65" s="1158"/>
    </row>
    <row r="66" spans="1:7">
      <c r="A66" s="1152"/>
      <c r="B66" s="1152"/>
      <c r="C66" s="1152"/>
      <c r="D66" s="1152"/>
      <c r="E66" s="1152"/>
      <c r="F66" s="1152"/>
    </row>
    <row r="67" spans="1:7">
      <c r="A67" s="1152"/>
      <c r="B67" s="1152"/>
      <c r="C67" s="1152"/>
      <c r="D67" s="1152"/>
      <c r="E67" s="1152"/>
      <c r="F67" s="1152"/>
    </row>
    <row r="68" spans="1:7">
      <c r="A68" s="1176"/>
      <c r="B68" s="1176"/>
      <c r="C68" s="1176"/>
      <c r="D68" s="1176"/>
      <c r="E68" s="1176"/>
      <c r="F68" s="1176"/>
    </row>
    <row r="69" spans="1:7">
      <c r="A69" s="1176"/>
      <c r="B69" s="1176"/>
      <c r="C69" s="1176"/>
      <c r="D69" s="1176"/>
      <c r="E69" s="1176"/>
      <c r="F69" s="1176"/>
    </row>
    <row r="70" spans="1:7">
      <c r="A70" s="1176"/>
      <c r="B70" s="1176"/>
      <c r="C70" s="1176"/>
      <c r="D70" s="1176"/>
      <c r="E70" s="1176"/>
      <c r="F70" s="1176"/>
    </row>
    <row r="71" spans="1:7">
      <c r="A71" s="1176"/>
      <c r="B71" s="1176"/>
      <c r="C71" s="1176"/>
      <c r="D71" s="1176"/>
      <c r="E71" s="1176"/>
      <c r="F71" s="1176"/>
    </row>
    <row r="72" spans="1:7">
      <c r="A72" s="1176"/>
      <c r="B72" s="1176"/>
      <c r="C72" s="1176"/>
      <c r="D72" s="1176"/>
      <c r="E72" s="1176"/>
      <c r="F72" s="1176"/>
    </row>
    <row r="73" spans="1:7">
      <c r="A73" s="1176"/>
      <c r="B73" s="1176"/>
      <c r="C73" s="1176"/>
      <c r="D73" s="1176"/>
      <c r="E73" s="1176"/>
      <c r="F73" s="1176"/>
    </row>
    <row r="74" spans="1:7">
      <c r="A74" s="1176"/>
      <c r="B74" s="1176"/>
      <c r="C74" s="1176"/>
      <c r="D74" s="1176"/>
      <c r="E74" s="1176"/>
      <c r="F74" s="1176"/>
    </row>
    <row r="75" spans="1:7">
      <c r="A75" s="1176"/>
      <c r="B75" s="1176"/>
      <c r="C75" s="1176"/>
      <c r="D75" s="1176"/>
      <c r="E75" s="1176"/>
      <c r="F75" s="1176"/>
    </row>
    <row r="76" spans="1:7">
      <c r="A76" s="1176"/>
      <c r="B76" s="1176"/>
      <c r="C76" s="1176"/>
      <c r="D76" s="1176"/>
      <c r="E76" s="1176"/>
      <c r="F76" s="1176"/>
    </row>
    <row r="77" spans="1:7">
      <c r="A77" s="1176"/>
      <c r="B77" s="1176"/>
      <c r="C77" s="1176"/>
      <c r="D77" s="1176"/>
      <c r="E77" s="1176"/>
      <c r="F77" s="1176"/>
    </row>
    <row r="78" spans="1:7">
      <c r="A78" s="1176"/>
      <c r="B78" s="1176"/>
      <c r="C78" s="1176"/>
      <c r="D78" s="1176"/>
      <c r="E78" s="1176"/>
      <c r="F78" s="1176"/>
    </row>
    <row r="79" spans="1:7">
      <c r="A79" s="1176"/>
      <c r="B79" s="1176"/>
      <c r="C79" s="1176"/>
      <c r="D79" s="1176"/>
      <c r="E79" s="1176"/>
      <c r="F79" s="1176"/>
    </row>
    <row r="80" spans="1:7">
      <c r="A80" s="1176"/>
      <c r="B80" s="1176"/>
      <c r="C80" s="1176"/>
      <c r="D80" s="1176"/>
      <c r="E80" s="1176"/>
      <c r="F80" s="1176"/>
    </row>
    <row r="81" spans="1:6">
      <c r="A81" s="1176"/>
      <c r="B81" s="1176"/>
      <c r="C81" s="1176"/>
      <c r="D81" s="1176"/>
      <c r="E81" s="1176"/>
      <c r="F81" s="1176"/>
    </row>
    <row r="82" spans="1:6">
      <c r="A82" s="1176"/>
      <c r="B82" s="1176"/>
      <c r="C82" s="1176"/>
      <c r="D82" s="1176"/>
      <c r="E82" s="1176"/>
      <c r="F82" s="1176"/>
    </row>
    <row r="83" spans="1:6">
      <c r="A83" s="1176"/>
      <c r="B83" s="1176"/>
      <c r="C83" s="1176"/>
      <c r="D83" s="1176"/>
      <c r="E83" s="1176"/>
      <c r="F83" s="1176"/>
    </row>
    <row r="84" spans="1:6">
      <c r="A84" s="1176"/>
      <c r="B84" s="1176"/>
      <c r="C84" s="1176"/>
      <c r="D84" s="1176"/>
      <c r="E84" s="1176"/>
      <c r="F84" s="1176"/>
    </row>
    <row r="85" spans="1:6">
      <c r="A85" s="1176"/>
      <c r="B85" s="1176"/>
      <c r="C85" s="1176"/>
      <c r="D85" s="1176"/>
      <c r="E85" s="1176"/>
      <c r="F85" s="1176"/>
    </row>
    <row r="86" spans="1:6">
      <c r="A86" s="1176"/>
      <c r="B86" s="1176"/>
      <c r="C86" s="1176"/>
      <c r="D86" s="1176"/>
      <c r="E86" s="1176"/>
      <c r="F86" s="1176"/>
    </row>
    <row r="87" spans="1:6">
      <c r="A87" s="1176"/>
      <c r="B87" s="1176"/>
      <c r="C87" s="1176"/>
      <c r="D87" s="1176"/>
      <c r="E87" s="1176"/>
      <c r="F87" s="1176"/>
    </row>
    <row r="88" spans="1:6">
      <c r="A88" s="1176"/>
      <c r="B88" s="1176"/>
      <c r="C88" s="1176"/>
      <c r="D88" s="1176"/>
      <c r="E88" s="1176"/>
      <c r="F88" s="1176"/>
    </row>
    <row r="89" spans="1:6">
      <c r="A89" s="1176"/>
      <c r="B89" s="1176"/>
      <c r="C89" s="1176"/>
      <c r="D89" s="1176"/>
      <c r="E89" s="1176"/>
      <c r="F89" s="1176"/>
    </row>
    <row r="90" spans="1:6">
      <c r="A90" s="1176"/>
      <c r="B90" s="1176"/>
      <c r="C90" s="1176"/>
      <c r="D90" s="1176"/>
      <c r="E90" s="1176"/>
      <c r="F90" s="1176"/>
    </row>
    <row r="91" spans="1:6">
      <c r="A91" s="1176"/>
      <c r="B91" s="1176"/>
      <c r="C91" s="1176"/>
      <c r="D91" s="1176"/>
      <c r="E91" s="1176"/>
      <c r="F91" s="1176"/>
    </row>
    <row r="92" spans="1:6">
      <c r="A92" s="1176"/>
      <c r="B92" s="1176"/>
      <c r="C92" s="1176"/>
      <c r="D92" s="1176"/>
      <c r="E92" s="1176"/>
      <c r="F92" s="1176"/>
    </row>
    <row r="93" spans="1:6">
      <c r="A93" s="1176"/>
      <c r="B93" s="1176"/>
      <c r="C93" s="1176"/>
      <c r="D93" s="1176"/>
      <c r="E93" s="1176"/>
      <c r="F93" s="1176"/>
    </row>
    <row r="94" spans="1:6">
      <c r="A94" s="1176"/>
      <c r="B94" s="1176"/>
      <c r="C94" s="1176"/>
      <c r="D94" s="1176"/>
      <c r="E94" s="1176"/>
      <c r="F94" s="1176"/>
    </row>
    <row r="95" spans="1:6">
      <c r="A95" s="1176"/>
      <c r="B95" s="1176"/>
      <c r="C95" s="1176"/>
      <c r="D95" s="1176"/>
      <c r="E95" s="1176"/>
      <c r="F95" s="1176"/>
    </row>
    <row r="96" spans="1:6">
      <c r="A96" s="1176"/>
      <c r="B96" s="1176"/>
      <c r="C96" s="1176"/>
      <c r="D96" s="1176"/>
      <c r="E96" s="1176"/>
      <c r="F96" s="1176"/>
    </row>
    <row r="97" spans="1:6">
      <c r="A97" s="1176"/>
      <c r="B97" s="1176"/>
      <c r="C97" s="1176"/>
      <c r="D97" s="1176"/>
      <c r="E97" s="1176"/>
      <c r="F97" s="1176"/>
    </row>
    <row r="98" spans="1:6">
      <c r="A98" s="1176"/>
      <c r="B98" s="1176"/>
      <c r="C98" s="1176"/>
      <c r="D98" s="1176"/>
      <c r="E98" s="1176"/>
      <c r="F98" s="1176"/>
    </row>
    <row r="99" spans="1:6">
      <c r="A99" s="1176"/>
      <c r="B99" s="1176"/>
      <c r="C99" s="1176"/>
      <c r="D99" s="1176"/>
      <c r="E99" s="1176"/>
      <c r="F99" s="1176"/>
    </row>
    <row r="100" spans="1:6">
      <c r="A100" s="1176"/>
      <c r="B100" s="1176"/>
      <c r="C100" s="1176"/>
      <c r="D100" s="1176"/>
      <c r="E100" s="1176"/>
      <c r="F100" s="1176"/>
    </row>
    <row r="101" spans="1:6">
      <c r="A101" s="1176"/>
      <c r="B101" s="1176"/>
      <c r="C101" s="1176"/>
      <c r="D101" s="1176"/>
      <c r="E101" s="1176"/>
      <c r="F101" s="1176"/>
    </row>
    <row r="102" spans="1:6">
      <c r="A102" s="1176"/>
      <c r="B102" s="1176"/>
      <c r="C102" s="1176"/>
      <c r="D102" s="1176"/>
      <c r="E102" s="1176"/>
      <c r="F102" s="1176"/>
    </row>
    <row r="103" spans="1:6">
      <c r="A103" s="1176"/>
      <c r="B103" s="1176"/>
      <c r="C103" s="1176"/>
      <c r="D103" s="1176"/>
      <c r="E103" s="1176"/>
      <c r="F103" s="1176"/>
    </row>
    <row r="104" spans="1:6">
      <c r="A104" s="1176"/>
      <c r="B104" s="1176"/>
      <c r="C104" s="1176"/>
      <c r="D104" s="1176"/>
      <c r="E104" s="1176"/>
      <c r="F104" s="1176"/>
    </row>
    <row r="105" spans="1:6">
      <c r="A105" s="1176"/>
      <c r="B105" s="1176"/>
      <c r="C105" s="1176"/>
      <c r="D105" s="1176"/>
      <c r="E105" s="1176"/>
      <c r="F105" s="1176"/>
    </row>
    <row r="106" spans="1:6">
      <c r="A106" s="1176"/>
      <c r="B106" s="1176"/>
      <c r="C106" s="1176"/>
      <c r="D106" s="1176"/>
      <c r="E106" s="1176"/>
      <c r="F106" s="1176"/>
    </row>
    <row r="107" spans="1:6">
      <c r="A107" s="1176"/>
      <c r="B107" s="1176"/>
      <c r="C107" s="1176"/>
      <c r="D107" s="1176"/>
      <c r="E107" s="1176"/>
      <c r="F107" s="1176"/>
    </row>
  </sheetData>
  <mergeCells count="8">
    <mergeCell ref="A1:F1"/>
    <mergeCell ref="A2:F2"/>
    <mergeCell ref="A4:A8"/>
    <mergeCell ref="B4:B8"/>
    <mergeCell ref="C4:C8"/>
    <mergeCell ref="D4:D8"/>
    <mergeCell ref="E4:E8"/>
    <mergeCell ref="F4:F8"/>
  </mergeCells>
  <pageMargins left="0.78740157480314965" right="0.78740157480314965" top="1.1811023622047243" bottom="0.78740157480314965" header="0" footer="0"/>
  <pageSetup paperSize="9" orientation="portrait" horizontalDpi="1200" verticalDpi="12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sqref="A1:H1"/>
    </sheetView>
  </sheetViews>
  <sheetFormatPr defaultRowHeight="9"/>
  <cols>
    <col min="1" max="1" width="21.140625" style="1239" customWidth="1"/>
    <col min="2" max="4" width="7.85546875" style="1239" customWidth="1"/>
    <col min="5" max="5" width="7.42578125" style="1239" customWidth="1"/>
    <col min="6" max="6" width="13.7109375" style="1239" customWidth="1"/>
    <col min="7" max="7" width="8.28515625" style="1239" customWidth="1"/>
    <col min="8" max="8" width="11.28515625" style="1239" customWidth="1"/>
    <col min="9" max="11" width="9.140625" style="1229"/>
    <col min="12" max="12" width="12.85546875" style="1229" customWidth="1"/>
    <col min="13" max="28" width="9.140625" style="1229"/>
    <col min="29" max="16384" width="9.140625" style="1239"/>
  </cols>
  <sheetData>
    <row r="1" spans="1:28" s="1192" customFormat="1" ht="19.5" customHeight="1">
      <c r="A1" s="2326" t="s">
        <v>1215</v>
      </c>
      <c r="B1" s="2326"/>
      <c r="C1" s="2326"/>
      <c r="D1" s="2326"/>
      <c r="E1" s="2326"/>
      <c r="F1" s="2326"/>
      <c r="G1" s="2326"/>
      <c r="H1" s="2326"/>
    </row>
    <row r="2" spans="1:28" s="1193" customFormat="1" ht="22.5" customHeight="1">
      <c r="A2" s="2074" t="s">
        <v>1216</v>
      </c>
      <c r="B2" s="2074"/>
      <c r="C2" s="2074"/>
      <c r="D2" s="2074"/>
      <c r="E2" s="2074"/>
      <c r="F2" s="2074"/>
      <c r="G2" s="2074"/>
      <c r="H2" s="2074"/>
      <c r="I2" s="1192"/>
      <c r="J2" s="1192"/>
      <c r="K2" s="1192"/>
      <c r="L2" s="1192"/>
      <c r="M2" s="1192"/>
      <c r="N2" s="1192"/>
      <c r="O2" s="1192"/>
      <c r="P2" s="1192"/>
      <c r="Q2" s="1192"/>
      <c r="R2" s="1192"/>
      <c r="S2" s="1192"/>
      <c r="T2" s="1192"/>
      <c r="U2" s="1192"/>
      <c r="V2" s="1192"/>
      <c r="W2" s="1192"/>
      <c r="X2" s="1192"/>
      <c r="Y2" s="1192"/>
      <c r="Z2" s="1192"/>
      <c r="AA2" s="1192"/>
      <c r="AB2" s="1192"/>
    </row>
    <row r="3" spans="1:28" s="1192" customFormat="1" ht="13.5" customHeight="1">
      <c r="A3" s="285"/>
      <c r="B3" s="285"/>
      <c r="C3" s="285"/>
      <c r="D3" s="285"/>
      <c r="E3" s="920"/>
      <c r="F3" s="920"/>
      <c r="G3" s="920"/>
      <c r="H3" s="919"/>
    </row>
    <row r="4" spans="1:28" s="1193" customFormat="1" ht="15" customHeight="1">
      <c r="A4" s="1194" t="s">
        <v>1217</v>
      </c>
      <c r="B4" s="2050" t="s">
        <v>1218</v>
      </c>
      <c r="C4" s="2050" t="s">
        <v>1219</v>
      </c>
      <c r="D4" s="2050" t="s">
        <v>1220</v>
      </c>
      <c r="E4" s="2050" t="s">
        <v>1221</v>
      </c>
      <c r="F4" s="2329" t="s">
        <v>1222</v>
      </c>
      <c r="G4" s="2330" t="s">
        <v>1223</v>
      </c>
      <c r="H4" s="2329" t="s">
        <v>1224</v>
      </c>
      <c r="I4" s="1192"/>
      <c r="J4" s="1195"/>
      <c r="K4" s="1195"/>
      <c r="L4" s="1195"/>
      <c r="M4" s="1195"/>
      <c r="N4" s="1195"/>
      <c r="O4" s="1195"/>
      <c r="P4" s="1192"/>
      <c r="Q4" s="1192"/>
      <c r="R4" s="1192"/>
      <c r="S4" s="1192"/>
      <c r="T4" s="1192"/>
      <c r="U4" s="1192"/>
      <c r="V4" s="1192"/>
      <c r="W4" s="1192"/>
      <c r="X4" s="1192"/>
      <c r="Y4" s="1192"/>
      <c r="Z4" s="1192"/>
      <c r="AA4" s="1192"/>
      <c r="AB4" s="1192"/>
    </row>
    <row r="5" spans="1:28" s="1198" customFormat="1" ht="15" customHeight="1">
      <c r="A5" s="1194" t="s">
        <v>1225</v>
      </c>
      <c r="B5" s="2327"/>
      <c r="C5" s="2327"/>
      <c r="D5" s="2327"/>
      <c r="E5" s="2328"/>
      <c r="F5" s="2328"/>
      <c r="G5" s="2327"/>
      <c r="H5" s="2328"/>
      <c r="I5" s="1196"/>
      <c r="J5" s="1197"/>
      <c r="K5" s="1197"/>
      <c r="L5" s="1197"/>
      <c r="M5" s="1197"/>
      <c r="N5" s="1197"/>
      <c r="O5" s="1197"/>
      <c r="P5" s="1196"/>
      <c r="Q5" s="1196"/>
      <c r="R5" s="1196"/>
      <c r="S5" s="1196"/>
      <c r="T5" s="1196"/>
      <c r="U5" s="1196"/>
      <c r="V5" s="1196"/>
      <c r="W5" s="1196"/>
      <c r="X5" s="1196"/>
      <c r="Y5" s="1196"/>
      <c r="Z5" s="1196"/>
      <c r="AA5" s="1196"/>
      <c r="AB5" s="1196"/>
    </row>
    <row r="6" spans="1:28" s="1193" customFormat="1" ht="15" customHeight="1">
      <c r="A6" s="1199"/>
      <c r="B6" s="2053" t="s">
        <v>99</v>
      </c>
      <c r="C6" s="2054"/>
      <c r="D6" s="2054"/>
      <c r="E6" s="2054"/>
      <c r="F6" s="2078"/>
      <c r="G6" s="86" t="s">
        <v>696</v>
      </c>
      <c r="H6" s="1200" t="s">
        <v>837</v>
      </c>
      <c r="I6" s="1192"/>
      <c r="J6" s="1192"/>
      <c r="K6" s="1192"/>
      <c r="L6" s="1192"/>
      <c r="M6" s="1201"/>
      <c r="N6" s="1201"/>
      <c r="O6" s="1192"/>
      <c r="P6" s="1192"/>
      <c r="Q6" s="1192"/>
      <c r="R6" s="1192"/>
      <c r="S6" s="1192"/>
      <c r="T6" s="1192"/>
      <c r="U6" s="1192"/>
      <c r="V6" s="1192"/>
      <c r="W6" s="1192"/>
      <c r="X6" s="1192"/>
      <c r="Y6" s="1192"/>
      <c r="Z6" s="1192"/>
      <c r="AA6" s="1192"/>
      <c r="AB6" s="1192"/>
    </row>
    <row r="7" spans="1:28" s="1192" customFormat="1" ht="9" customHeight="1">
      <c r="A7" s="1202"/>
      <c r="B7" s="1203"/>
      <c r="C7" s="1203"/>
      <c r="D7" s="134"/>
      <c r="E7" s="134"/>
      <c r="F7" s="134"/>
      <c r="G7" s="134"/>
      <c r="H7" s="1204"/>
      <c r="M7" s="1201"/>
      <c r="N7" s="1201"/>
    </row>
    <row r="8" spans="1:28" s="1192" customFormat="1" ht="14.25" customHeight="1">
      <c r="A8" s="1205">
        <v>2010</v>
      </c>
      <c r="B8" s="1206">
        <v>167</v>
      </c>
      <c r="C8" s="1206">
        <v>564</v>
      </c>
      <c r="D8" s="107">
        <v>109349</v>
      </c>
      <c r="E8" s="109">
        <v>670315</v>
      </c>
      <c r="F8" s="107">
        <v>16559731</v>
      </c>
      <c r="G8" s="1207">
        <v>12.7</v>
      </c>
      <c r="H8" s="967">
        <v>82243156.619998574</v>
      </c>
      <c r="M8" s="1201"/>
      <c r="N8" s="1201"/>
    </row>
    <row r="9" spans="1:28" s="1192" customFormat="1" ht="15" customHeight="1">
      <c r="A9" s="1205">
        <v>2011</v>
      </c>
      <c r="B9" s="1206">
        <v>165</v>
      </c>
      <c r="C9" s="1206">
        <v>558</v>
      </c>
      <c r="D9" s="107">
        <v>108732</v>
      </c>
      <c r="E9" s="109">
        <v>670677</v>
      </c>
      <c r="F9" s="107">
        <v>15701649</v>
      </c>
      <c r="G9" s="1009">
        <v>12</v>
      </c>
      <c r="H9" s="967">
        <v>79938684.519994974</v>
      </c>
      <c r="J9" s="1208"/>
      <c r="M9" s="1201"/>
      <c r="N9" s="1201"/>
    </row>
    <row r="10" spans="1:28" s="1192" customFormat="1" ht="15" customHeight="1">
      <c r="A10" s="1205">
        <v>2012</v>
      </c>
      <c r="B10" s="1206">
        <v>160</v>
      </c>
      <c r="C10" s="1206">
        <v>551</v>
      </c>
      <c r="D10" s="107">
        <v>107822</v>
      </c>
      <c r="E10" s="109">
        <v>635051</v>
      </c>
      <c r="F10" s="107">
        <v>13810572</v>
      </c>
      <c r="G10" s="1207">
        <v>11.1</v>
      </c>
      <c r="H10" s="967">
        <v>73954671</v>
      </c>
      <c r="J10" s="1208"/>
      <c r="M10" s="1201"/>
      <c r="N10" s="1201"/>
    </row>
    <row r="11" spans="1:28" s="1192" customFormat="1" ht="15" customHeight="1">
      <c r="A11" s="1205">
        <v>2013</v>
      </c>
      <c r="B11" s="1206">
        <v>158</v>
      </c>
      <c r="C11" s="1206">
        <v>544</v>
      </c>
      <c r="D11" s="107">
        <v>105364</v>
      </c>
      <c r="E11" s="109">
        <v>558161</v>
      </c>
      <c r="F11" s="107">
        <v>12546745</v>
      </c>
      <c r="G11" s="1207">
        <v>11.6</v>
      </c>
      <c r="H11" s="967">
        <v>65495317</v>
      </c>
      <c r="J11" s="1208"/>
      <c r="M11" s="1201"/>
      <c r="N11" s="1201"/>
    </row>
    <row r="12" spans="1:28" s="1192" customFormat="1" ht="15" customHeight="1">
      <c r="A12" s="1205">
        <v>2014</v>
      </c>
      <c r="B12" s="1206">
        <v>168</v>
      </c>
      <c r="C12" s="1206">
        <v>545</v>
      </c>
      <c r="D12" s="107">
        <v>105058</v>
      </c>
      <c r="E12" s="109">
        <v>596884</v>
      </c>
      <c r="F12" s="107">
        <v>12090667</v>
      </c>
      <c r="G12" s="1207">
        <v>10.5</v>
      </c>
      <c r="H12" s="967">
        <v>62741557</v>
      </c>
      <c r="J12" s="1208"/>
      <c r="L12" s="1209"/>
      <c r="M12" s="1201"/>
      <c r="N12" s="1201"/>
    </row>
    <row r="13" spans="1:28" s="1192" customFormat="1" ht="15" customHeight="1">
      <c r="A13" s="1205">
        <v>2015</v>
      </c>
      <c r="B13" s="1206">
        <v>165</v>
      </c>
      <c r="C13" s="1206">
        <v>547</v>
      </c>
      <c r="D13" s="107">
        <v>104462</v>
      </c>
      <c r="E13" s="109">
        <v>621770</v>
      </c>
      <c r="F13" s="107">
        <v>14566066</v>
      </c>
      <c r="G13" s="1207">
        <v>12.3</v>
      </c>
      <c r="H13" s="967">
        <v>75012776</v>
      </c>
      <c r="J13" s="1208"/>
      <c r="M13" s="1201"/>
      <c r="N13" s="1201"/>
    </row>
    <row r="14" spans="1:28" s="1192" customFormat="1" ht="15" customHeight="1">
      <c r="A14" s="1205">
        <v>2016</v>
      </c>
      <c r="B14" s="1206">
        <v>167</v>
      </c>
      <c r="C14" s="1206">
        <v>557</v>
      </c>
      <c r="D14" s="107">
        <v>104729</v>
      </c>
      <c r="E14" s="109">
        <v>650538</v>
      </c>
      <c r="F14" s="107">
        <v>14924266</v>
      </c>
      <c r="G14" s="1207">
        <v>12.2</v>
      </c>
      <c r="H14" s="967">
        <v>77239395</v>
      </c>
      <c r="J14" s="1208"/>
      <c r="M14" s="1201"/>
      <c r="N14" s="1201"/>
    </row>
    <row r="15" spans="1:28" s="1192" customFormat="1" ht="15" customHeight="1">
      <c r="A15" s="1205">
        <v>2017</v>
      </c>
      <c r="B15" s="1206">
        <v>173</v>
      </c>
      <c r="C15" s="1206">
        <v>571</v>
      </c>
      <c r="D15" s="107">
        <v>108435</v>
      </c>
      <c r="E15" s="109">
        <v>665841</v>
      </c>
      <c r="F15" s="107">
        <v>15609634</v>
      </c>
      <c r="G15" s="1207">
        <v>12.3</v>
      </c>
      <c r="H15" s="967">
        <v>81678414.940000013</v>
      </c>
      <c r="J15" s="1208"/>
      <c r="M15" s="1201"/>
      <c r="N15" s="1201"/>
    </row>
    <row r="16" spans="1:28" s="1192" customFormat="1" ht="15" customHeight="1">
      <c r="A16" s="1210">
        <v>2018</v>
      </c>
      <c r="B16" s="1206">
        <v>186</v>
      </c>
      <c r="C16" s="1206">
        <v>587</v>
      </c>
      <c r="D16" s="107">
        <v>113001</v>
      </c>
      <c r="E16" s="109">
        <v>664341</v>
      </c>
      <c r="F16" s="107">
        <v>14776626</v>
      </c>
      <c r="G16" s="1207">
        <v>11.6</v>
      </c>
      <c r="H16" s="967">
        <v>78677429.790000007</v>
      </c>
      <c r="J16" s="1208"/>
      <c r="M16" s="1201"/>
      <c r="N16" s="1201"/>
    </row>
    <row r="17" spans="1:28" s="1192" customFormat="1" ht="15" customHeight="1">
      <c r="A17" s="1211">
        <v>2019</v>
      </c>
      <c r="B17" s="1212"/>
      <c r="C17" s="1212"/>
      <c r="D17" s="1212"/>
      <c r="E17" s="1212"/>
      <c r="F17" s="1212"/>
      <c r="G17" s="1213"/>
      <c r="H17" s="1212"/>
      <c r="J17" s="1208"/>
    </row>
    <row r="18" spans="1:28" s="1193" customFormat="1" ht="15" customHeight="1">
      <c r="A18" s="1214" t="s">
        <v>114</v>
      </c>
      <c r="B18" s="1215">
        <f>+B20+B28+B29</f>
        <v>185.0000000000133</v>
      </c>
      <c r="C18" s="1215">
        <f>+C20+C28+C29</f>
        <v>582.99999999995669</v>
      </c>
      <c r="D18" s="1215">
        <f>+D20+D28+D29</f>
        <v>112156.00000000045</v>
      </c>
      <c r="E18" s="1215">
        <f>+E20+E28+E29</f>
        <v>661629</v>
      </c>
      <c r="F18" s="1215">
        <f>+F20+F28+F29</f>
        <v>15540742</v>
      </c>
      <c r="G18" s="1216">
        <v>12.2</v>
      </c>
      <c r="H18" s="1215">
        <f>+H20+H28+H29</f>
        <v>83190630.670000017</v>
      </c>
      <c r="I18" s="1217"/>
      <c r="J18" s="1208"/>
      <c r="K18" s="1192"/>
      <c r="L18" s="1218"/>
      <c r="M18" s="1218"/>
      <c r="N18" s="1219"/>
      <c r="O18" s="1192"/>
      <c r="P18" s="1192"/>
      <c r="Q18" s="1192"/>
      <c r="R18" s="1192"/>
      <c r="S18" s="1192"/>
      <c r="T18" s="1192"/>
      <c r="U18" s="1192"/>
      <c r="V18" s="1192"/>
      <c r="W18" s="1192"/>
      <c r="X18" s="1192"/>
      <c r="Y18" s="1192"/>
      <c r="Z18" s="1192"/>
      <c r="AA18" s="1192"/>
      <c r="AB18" s="1192"/>
    </row>
    <row r="19" spans="1:28" s="1192" customFormat="1" ht="9" customHeight="1">
      <c r="A19" s="132"/>
      <c r="B19" s="290"/>
      <c r="C19" s="290"/>
      <c r="D19" s="290"/>
      <c r="E19" s="290"/>
      <c r="F19" s="290"/>
      <c r="G19" s="290"/>
      <c r="H19" s="290"/>
      <c r="J19" s="1208"/>
      <c r="M19" s="1220"/>
      <c r="N19" s="1219"/>
    </row>
    <row r="20" spans="1:28" s="1192" customFormat="1" ht="15.75" customHeight="1">
      <c r="A20" s="135" t="s">
        <v>1226</v>
      </c>
      <c r="B20" s="138">
        <f>SUM(B22:B26)</f>
        <v>176.00000000001293</v>
      </c>
      <c r="C20" s="138">
        <f>SUM(C22:C26)</f>
        <v>559.99999999995691</v>
      </c>
      <c r="D20" s="138">
        <f>SUM(D22:D26)</f>
        <v>107611.00000000055</v>
      </c>
      <c r="E20" s="138">
        <f>SUM(E22:E26)</f>
        <v>638196</v>
      </c>
      <c r="F20" s="138">
        <f>SUM(F22:F26)</f>
        <v>15108154</v>
      </c>
      <c r="G20" s="1221">
        <v>12.3</v>
      </c>
      <c r="H20" s="138">
        <f>SUM(H22:H26)</f>
        <v>81042927.180000022</v>
      </c>
      <c r="I20" s="1217"/>
      <c r="J20" s="1208"/>
      <c r="L20" s="1222"/>
      <c r="M20" s="1218"/>
      <c r="N20" s="1219"/>
    </row>
    <row r="21" spans="1:28" s="1192" customFormat="1" ht="9" customHeight="1">
      <c r="A21" s="132"/>
      <c r="B21" s="1058"/>
      <c r="C21" s="290"/>
      <c r="D21" s="290"/>
      <c r="E21" s="107"/>
      <c r="F21" s="107"/>
      <c r="H21" s="107"/>
      <c r="J21" s="1208"/>
      <c r="L21" s="1223"/>
      <c r="M21" s="1220"/>
      <c r="N21" s="1219"/>
    </row>
    <row r="22" spans="1:28" s="1201" customFormat="1" ht="15.75" customHeight="1">
      <c r="A22" s="136" t="s">
        <v>570</v>
      </c>
      <c r="B22" s="107">
        <v>51.000000000004022</v>
      </c>
      <c r="C22" s="107">
        <v>174.00000000002996</v>
      </c>
      <c r="D22" s="107">
        <v>34642.999999996893</v>
      </c>
      <c r="E22" s="107">
        <v>192492</v>
      </c>
      <c r="F22" s="107">
        <v>4813870</v>
      </c>
      <c r="G22" s="1221">
        <v>12.6</v>
      </c>
      <c r="H22" s="967">
        <v>24852686.98</v>
      </c>
      <c r="I22" s="1224"/>
      <c r="J22" s="1208"/>
      <c r="K22" s="1192"/>
      <c r="L22" s="1225"/>
      <c r="N22" s="1219"/>
    </row>
    <row r="23" spans="1:28" s="1192" customFormat="1" ht="15.75" customHeight="1">
      <c r="A23" s="136" t="s">
        <v>579</v>
      </c>
      <c r="B23" s="107">
        <v>47.999999999998501</v>
      </c>
      <c r="C23" s="107">
        <v>112.99999999999702</v>
      </c>
      <c r="D23" s="107">
        <v>23172.000000000131</v>
      </c>
      <c r="E23" s="107">
        <v>105547</v>
      </c>
      <c r="F23" s="107">
        <v>2096241</v>
      </c>
      <c r="G23" s="1221">
        <v>9.6999999999999993</v>
      </c>
      <c r="H23" s="967">
        <v>10908867.189999999</v>
      </c>
      <c r="I23" s="1224"/>
      <c r="J23" s="1208"/>
      <c r="L23" s="1225"/>
      <c r="N23" s="1219"/>
    </row>
    <row r="24" spans="1:28" s="1201" customFormat="1" ht="15.75" customHeight="1">
      <c r="A24" s="136" t="s">
        <v>588</v>
      </c>
      <c r="B24" s="107">
        <v>37.000000000010274</v>
      </c>
      <c r="C24" s="107">
        <v>192.99999999992556</v>
      </c>
      <c r="D24" s="107">
        <v>34509.000000003834</v>
      </c>
      <c r="E24" s="107">
        <v>268662</v>
      </c>
      <c r="F24" s="107">
        <v>6861597</v>
      </c>
      <c r="G24" s="1221">
        <v>14.3</v>
      </c>
      <c r="H24" s="967">
        <v>38472499.380000003</v>
      </c>
      <c r="I24" s="1224"/>
      <c r="J24" s="1208"/>
      <c r="K24" s="1192"/>
      <c r="L24" s="1225"/>
      <c r="N24" s="1219"/>
    </row>
    <row r="25" spans="1:28" s="1192" customFormat="1" ht="15.75" customHeight="1">
      <c r="A25" s="136" t="s">
        <v>589</v>
      </c>
      <c r="B25" s="107">
        <v>28.999999999999975</v>
      </c>
      <c r="C25" s="107">
        <v>39.999999999999915</v>
      </c>
      <c r="D25" s="107">
        <v>8685.0000000001073</v>
      </c>
      <c r="E25" s="107">
        <v>18137</v>
      </c>
      <c r="F25" s="107">
        <v>387187</v>
      </c>
      <c r="G25" s="1221">
        <v>9.8000000000000007</v>
      </c>
      <c r="H25" s="967">
        <v>1807966.9</v>
      </c>
      <c r="I25" s="1224"/>
      <c r="J25" s="1208"/>
      <c r="L25" s="1225"/>
      <c r="N25" s="1219"/>
    </row>
    <row r="26" spans="1:28" s="1192" customFormat="1" ht="15.75" customHeight="1">
      <c r="A26" s="136" t="s">
        <v>595</v>
      </c>
      <c r="B26" s="107">
        <v>11.000000000000172</v>
      </c>
      <c r="C26" s="107">
        <v>40.000000000004519</v>
      </c>
      <c r="D26" s="107">
        <v>6601.9999999995944</v>
      </c>
      <c r="E26" s="107">
        <v>53358</v>
      </c>
      <c r="F26" s="107">
        <v>949259</v>
      </c>
      <c r="G26" s="1221">
        <v>10.8</v>
      </c>
      <c r="H26" s="967">
        <v>5000906.7300000004</v>
      </c>
      <c r="I26" s="1224"/>
      <c r="J26" s="1208"/>
      <c r="L26" s="1225"/>
      <c r="N26" s="1219"/>
    </row>
    <row r="27" spans="1:28" s="1192" customFormat="1" ht="9" customHeight="1">
      <c r="A27" s="136"/>
      <c r="B27" s="107"/>
      <c r="C27" s="107"/>
      <c r="D27" s="107"/>
      <c r="E27" s="107"/>
      <c r="F27" s="107"/>
      <c r="G27" s="1009"/>
      <c r="H27" s="142"/>
      <c r="I27" s="1224"/>
      <c r="J27" s="1208"/>
      <c r="L27" s="1225"/>
      <c r="N27" s="1219"/>
    </row>
    <row r="28" spans="1:28" s="1192" customFormat="1" ht="15.75" customHeight="1">
      <c r="A28" s="135" t="s">
        <v>1227</v>
      </c>
      <c r="B28" s="138">
        <v>5.9999999999999378</v>
      </c>
      <c r="C28" s="138">
        <v>9.0000000000000497</v>
      </c>
      <c r="D28" s="138">
        <v>1713.9999999999884</v>
      </c>
      <c r="E28" s="138">
        <v>6086</v>
      </c>
      <c r="F28" s="138">
        <v>153448</v>
      </c>
      <c r="G28" s="1221">
        <v>13.2</v>
      </c>
      <c r="H28" s="138">
        <v>714406.11</v>
      </c>
      <c r="I28" s="1224"/>
      <c r="J28" s="1208"/>
      <c r="L28" s="1225"/>
      <c r="N28" s="1219"/>
    </row>
    <row r="29" spans="1:28" s="1201" customFormat="1" ht="15.75" customHeight="1">
      <c r="A29" s="135" t="s">
        <v>1228</v>
      </c>
      <c r="B29" s="138">
        <v>3.0000000000004299</v>
      </c>
      <c r="C29" s="138">
        <v>13.999999999999719</v>
      </c>
      <c r="D29" s="138">
        <v>2830.9999999999077</v>
      </c>
      <c r="E29" s="138">
        <v>17347</v>
      </c>
      <c r="F29" s="138">
        <v>279140</v>
      </c>
      <c r="G29" s="1221">
        <v>8</v>
      </c>
      <c r="H29" s="138">
        <v>1433297.38</v>
      </c>
      <c r="I29" s="1224"/>
      <c r="J29" s="1208"/>
      <c r="K29" s="1192"/>
      <c r="L29" s="1225"/>
      <c r="N29" s="1219"/>
    </row>
    <row r="30" spans="1:28" s="1229" customFormat="1" ht="4.5" customHeight="1" thickBot="1">
      <c r="A30" s="130"/>
      <c r="B30" s="130"/>
      <c r="C30" s="130"/>
      <c r="D30" s="130"/>
      <c r="E30" s="1226"/>
      <c r="F30" s="1227"/>
      <c r="G30" s="1227"/>
      <c r="H30" s="1228"/>
      <c r="L30" s="1230"/>
      <c r="M30" s="1230"/>
    </row>
    <row r="31" spans="1:28" s="1229" customFormat="1" ht="3" customHeight="1" thickTop="1">
      <c r="A31" s="132"/>
      <c r="B31" s="132"/>
      <c r="C31" s="132"/>
      <c r="D31" s="132"/>
      <c r="E31" s="266"/>
      <c r="F31" s="266"/>
      <c r="G31" s="266"/>
      <c r="H31" s="158"/>
    </row>
    <row r="32" spans="1:28" s="1229" customFormat="1" ht="16.5" customHeight="1">
      <c r="A32" s="2322" t="s">
        <v>1229</v>
      </c>
      <c r="B32" s="2323"/>
      <c r="C32" s="2323"/>
      <c r="D32" s="2323"/>
      <c r="E32" s="2323"/>
      <c r="F32" s="2323"/>
      <c r="G32" s="2323"/>
      <c r="H32" s="2323"/>
    </row>
    <row r="33" spans="1:8" s="1229" customFormat="1" ht="16.5" customHeight="1">
      <c r="A33" s="2323"/>
      <c r="B33" s="2323"/>
      <c r="C33" s="2323"/>
      <c r="D33" s="2323"/>
      <c r="E33" s="2323"/>
      <c r="F33" s="2323"/>
      <c r="G33" s="2323"/>
      <c r="H33" s="2323"/>
    </row>
    <row r="34" spans="1:8" s="1229" customFormat="1" ht="27.75" customHeight="1">
      <c r="A34" s="2324" t="s">
        <v>1230</v>
      </c>
      <c r="B34" s="2325"/>
      <c r="C34" s="2325"/>
      <c r="D34" s="2325"/>
      <c r="E34" s="2325"/>
      <c r="F34" s="2325"/>
      <c r="G34" s="2325"/>
      <c r="H34" s="2325"/>
    </row>
    <row r="35" spans="1:8" s="1229" customFormat="1" ht="12" customHeight="1">
      <c r="A35" s="132" t="s">
        <v>1214</v>
      </c>
      <c r="B35" s="132"/>
      <c r="C35" s="132"/>
      <c r="D35" s="132"/>
      <c r="E35" s="266"/>
      <c r="F35" s="266"/>
      <c r="G35" s="266"/>
      <c r="H35" s="158"/>
    </row>
    <row r="36" spans="1:8" s="1229" customFormat="1" ht="9" customHeight="1">
      <c r="A36" s="132"/>
      <c r="B36" s="132"/>
      <c r="C36" s="132"/>
      <c r="D36" s="132"/>
      <c r="E36" s="266"/>
      <c r="F36" s="266"/>
      <c r="G36" s="266"/>
      <c r="H36" s="158"/>
    </row>
    <row r="37" spans="1:8" s="1176" customFormat="1" ht="14.25" customHeight="1">
      <c r="A37" s="345" t="s">
        <v>377</v>
      </c>
      <c r="B37" s="1231"/>
      <c r="C37" s="1156"/>
      <c r="D37" s="1156"/>
      <c r="E37" s="1156"/>
      <c r="F37" s="1156"/>
      <c r="G37" s="1156"/>
      <c r="H37" s="1232"/>
    </row>
    <row r="38" spans="1:8" s="1176" customFormat="1" ht="12" customHeight="1">
      <c r="A38" s="1233" t="s">
        <v>1231</v>
      </c>
      <c r="B38" s="1234"/>
      <c r="C38" s="1232"/>
      <c r="D38" s="1156"/>
      <c r="E38" s="1156"/>
      <c r="F38" s="1156"/>
      <c r="G38" s="1232"/>
      <c r="H38" s="1232"/>
    </row>
    <row r="39" spans="1:8" s="1176" customFormat="1" ht="12" customHeight="1">
      <c r="A39" s="1233" t="s">
        <v>1232</v>
      </c>
      <c r="B39" s="1234"/>
      <c r="C39" s="1232"/>
      <c r="D39" s="1156"/>
      <c r="E39" s="1156"/>
      <c r="F39" s="1156"/>
      <c r="G39" s="1235"/>
      <c r="H39" s="1232"/>
    </row>
    <row r="40" spans="1:8" s="1176" customFormat="1" ht="12" customHeight="1">
      <c r="A40" s="1233" t="s">
        <v>1233</v>
      </c>
      <c r="B40" s="1234"/>
      <c r="C40" s="1232"/>
      <c r="D40" s="1156"/>
      <c r="E40" s="1156"/>
      <c r="F40" s="1156"/>
      <c r="G40" s="1235"/>
      <c r="H40" s="1232"/>
    </row>
    <row r="41" spans="1:8" s="1176" customFormat="1" ht="12" customHeight="1">
      <c r="A41" s="1233" t="s">
        <v>1234</v>
      </c>
      <c r="B41" s="1234"/>
      <c r="C41" s="1232"/>
      <c r="D41" s="1156"/>
      <c r="E41" s="1156"/>
      <c r="F41" s="1156"/>
      <c r="G41" s="1235"/>
      <c r="H41" s="1232"/>
    </row>
    <row r="42" spans="1:8" s="1229" customFormat="1" ht="12" customHeight="1">
      <c r="A42" s="1233" t="s">
        <v>1235</v>
      </c>
      <c r="B42" s="132"/>
      <c r="C42" s="111"/>
      <c r="D42" s="132"/>
      <c r="E42" s="266"/>
      <c r="F42" s="266"/>
      <c r="G42" s="111"/>
      <c r="H42" s="158"/>
    </row>
    <row r="43" spans="1:8" s="1229" customFormat="1" ht="12" customHeight="1">
      <c r="A43" s="1233" t="s">
        <v>1236</v>
      </c>
      <c r="B43" s="132"/>
      <c r="C43" s="111"/>
      <c r="D43" s="132"/>
      <c r="E43" s="266"/>
      <c r="F43" s="266"/>
      <c r="G43" s="1235"/>
      <c r="H43" s="158"/>
    </row>
    <row r="44" spans="1:8" s="1229" customFormat="1" ht="12" customHeight="1">
      <c r="A44" s="1233" t="s">
        <v>1237</v>
      </c>
      <c r="B44" s="132"/>
      <c r="C44" s="111"/>
      <c r="D44" s="132"/>
      <c r="E44" s="266"/>
      <c r="F44" s="266"/>
      <c r="G44" s="1235"/>
      <c r="H44" s="158"/>
    </row>
    <row r="45" spans="1:8" s="1229" customFormat="1" ht="12" customHeight="1">
      <c r="A45" s="1236"/>
      <c r="B45" s="1236"/>
      <c r="C45" s="1236"/>
      <c r="D45" s="1236"/>
      <c r="E45" s="1237"/>
      <c r="F45" s="1237"/>
      <c r="G45" s="1237"/>
      <c r="H45" s="1238"/>
    </row>
    <row r="46" spans="1:8" s="1229" customFormat="1" ht="12" customHeight="1">
      <c r="A46" s="1236"/>
      <c r="B46" s="1236"/>
      <c r="C46" s="1236"/>
      <c r="D46" s="1236"/>
      <c r="E46" s="1237"/>
      <c r="F46" s="1237"/>
      <c r="G46" s="1237"/>
      <c r="H46" s="1238"/>
    </row>
    <row r="47" spans="1:8" s="1229" customFormat="1" ht="12" customHeight="1">
      <c r="A47" s="1236"/>
      <c r="B47" s="1236"/>
      <c r="C47" s="1236"/>
      <c r="D47" s="1236"/>
      <c r="E47" s="1237"/>
      <c r="F47" s="1237"/>
      <c r="G47" s="1237"/>
      <c r="H47" s="1238"/>
    </row>
    <row r="48" spans="1:8" s="1229" customFormat="1"/>
  </sheetData>
  <mergeCells count="12">
    <mergeCell ref="B6:F6"/>
    <mergeCell ref="A32:H33"/>
    <mergeCell ref="A34:H34"/>
    <mergeCell ref="A1:H1"/>
    <mergeCell ref="A2:H2"/>
    <mergeCell ref="B4:B5"/>
    <mergeCell ref="C4:C5"/>
    <mergeCell ref="D4:D5"/>
    <mergeCell ref="E4:E5"/>
    <mergeCell ref="F4:F5"/>
    <mergeCell ref="G4:G5"/>
    <mergeCell ref="H4:H5"/>
  </mergeCells>
  <conditionalFormatting sqref="B37:B41">
    <cfRule type="cellIs" dxfId="60" priority="1" operator="between">
      <formula>0.0000000000000001</formula>
      <formula>0.4999999999</formula>
    </cfRule>
  </conditionalFormatting>
  <hyperlinks>
    <hyperlink ref="A38" r:id="rId1"/>
    <hyperlink ref="A41" r:id="rId2"/>
    <hyperlink ref="A39" r:id="rId3"/>
    <hyperlink ref="A40" r:id="rId4"/>
    <hyperlink ref="A42" r:id="rId5"/>
    <hyperlink ref="A43" r:id="rId6"/>
    <hyperlink ref="A44" r:id="rId7"/>
  </hyperlinks>
  <pageMargins left="0.78740157480314965" right="0.78740157480314965" top="1.1811023622047243" bottom="0.78740157480314965" header="0" footer="0"/>
  <pageSetup paperSize="9" orientation="portrait" horizontalDpi="300" verticalDpi="300" r:id="rId8"/>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
  <sheetViews>
    <sheetView workbookViewId="0">
      <selection sqref="A1:E1"/>
    </sheetView>
  </sheetViews>
  <sheetFormatPr defaultColWidth="7.85546875" defaultRowHeight="9"/>
  <cols>
    <col min="1" max="1" width="29.28515625" style="1239" customWidth="1"/>
    <col min="2" max="5" width="14.42578125" style="1239" customWidth="1"/>
    <col min="6" max="6" width="9" style="1280" customWidth="1"/>
    <col min="7" max="7" width="17.7109375" style="1280" customWidth="1"/>
    <col min="8" max="8" width="20.7109375" style="1280" customWidth="1"/>
    <col min="9" max="9" width="17.7109375" style="1280" customWidth="1"/>
    <col min="10" max="10" width="22.7109375" style="1280" customWidth="1"/>
    <col min="11" max="11" width="7.85546875" style="1280" customWidth="1"/>
    <col min="12" max="22" width="7.85546875" style="1229"/>
    <col min="23" max="16384" width="7.85546875" style="1239"/>
  </cols>
  <sheetData>
    <row r="1" spans="1:22" s="1193" customFormat="1" ht="22.5" customHeight="1">
      <c r="A1" s="2331" t="s">
        <v>1238</v>
      </c>
      <c r="B1" s="2331"/>
      <c r="C1" s="2331"/>
      <c r="D1" s="2331"/>
      <c r="E1" s="2331"/>
      <c r="F1" s="1240"/>
      <c r="G1" s="1240"/>
      <c r="H1" s="1240"/>
      <c r="I1" s="1240"/>
      <c r="J1" s="1240"/>
      <c r="K1" s="1240"/>
      <c r="L1" s="1192"/>
      <c r="M1" s="1192"/>
      <c r="N1" s="1192"/>
      <c r="O1" s="1192"/>
      <c r="P1" s="1192"/>
      <c r="Q1" s="1192"/>
      <c r="R1" s="1192"/>
      <c r="S1" s="1192"/>
      <c r="T1" s="1192"/>
      <c r="U1" s="1192"/>
      <c r="V1" s="1192"/>
    </row>
    <row r="2" spans="1:22" s="1193" customFormat="1" ht="24" customHeight="1">
      <c r="A2" s="2074" t="s">
        <v>1239</v>
      </c>
      <c r="B2" s="2074"/>
      <c r="C2" s="2074"/>
      <c r="D2" s="2074"/>
      <c r="E2" s="2074"/>
      <c r="F2" s="1241"/>
      <c r="G2" s="1241"/>
      <c r="H2" s="1241"/>
      <c r="I2" s="1241"/>
      <c r="J2" s="1241"/>
      <c r="K2" s="1241"/>
      <c r="L2" s="1242"/>
      <c r="M2" s="1242"/>
      <c r="N2" s="1192"/>
      <c r="O2" s="1192"/>
      <c r="P2" s="1192"/>
      <c r="Q2" s="1192"/>
      <c r="R2" s="1192"/>
      <c r="S2" s="1192"/>
      <c r="T2" s="1192"/>
      <c r="U2" s="1192"/>
      <c r="V2" s="1192"/>
    </row>
    <row r="3" spans="1:22" s="1193" customFormat="1" ht="15" customHeight="1">
      <c r="A3" s="285">
        <v>2019</v>
      </c>
      <c r="B3" s="285"/>
      <c r="C3" s="578"/>
      <c r="D3" s="578"/>
      <c r="E3" s="919"/>
      <c r="F3" s="1240"/>
      <c r="G3" s="1240"/>
      <c r="H3" s="1240"/>
      <c r="I3" s="1240"/>
      <c r="J3" s="1240"/>
      <c r="K3" s="1240"/>
      <c r="L3" s="1192"/>
      <c r="M3" s="1192"/>
      <c r="N3" s="1192"/>
      <c r="O3" s="1192"/>
      <c r="P3" s="1192"/>
      <c r="Q3" s="1192"/>
      <c r="R3" s="1192"/>
      <c r="S3" s="1192"/>
      <c r="T3" s="1192"/>
      <c r="U3" s="1192"/>
      <c r="V3" s="1192"/>
    </row>
    <row r="4" spans="1:22" s="1198" customFormat="1" ht="15" customHeight="1">
      <c r="A4" s="2332" t="s">
        <v>1240</v>
      </c>
      <c r="B4" s="1194" t="s">
        <v>1241</v>
      </c>
      <c r="C4" s="2050" t="s">
        <v>1221</v>
      </c>
      <c r="D4" s="2329" t="s">
        <v>1222</v>
      </c>
      <c r="E4" s="2329" t="s">
        <v>1224</v>
      </c>
      <c r="F4" s="1240"/>
      <c r="G4" s="1240"/>
      <c r="H4" s="1240"/>
      <c r="I4" s="1240"/>
      <c r="J4" s="1240"/>
      <c r="K4" s="1243"/>
      <c r="L4" s="1196"/>
      <c r="M4" s="1196"/>
      <c r="N4" s="1196"/>
      <c r="O4" s="1196"/>
      <c r="P4" s="1196"/>
      <c r="Q4" s="1196"/>
      <c r="R4" s="1196"/>
      <c r="S4" s="1196"/>
      <c r="T4" s="1196"/>
      <c r="U4" s="1196"/>
      <c r="V4" s="1196"/>
    </row>
    <row r="5" spans="1:22" s="1193" customFormat="1" ht="15" customHeight="1">
      <c r="A5" s="2332"/>
      <c r="B5" s="1244" t="s">
        <v>1242</v>
      </c>
      <c r="C5" s="2328"/>
      <c r="D5" s="2328"/>
      <c r="E5" s="2328"/>
      <c r="F5" s="1240"/>
      <c r="G5" s="1240"/>
      <c r="H5" s="1240"/>
      <c r="I5" s="1240"/>
      <c r="J5" s="1240"/>
      <c r="K5" s="1240"/>
      <c r="L5" s="1192"/>
      <c r="M5" s="1192"/>
      <c r="N5" s="1192"/>
      <c r="O5" s="1192"/>
      <c r="P5" s="1192"/>
      <c r="Q5" s="1192"/>
      <c r="R5" s="1192"/>
      <c r="S5" s="1192"/>
      <c r="T5" s="1192"/>
      <c r="U5" s="1192"/>
      <c r="V5" s="1192"/>
    </row>
    <row r="6" spans="1:22" s="1246" customFormat="1" ht="15" customHeight="1">
      <c r="A6" s="2087"/>
      <c r="B6" s="2053" t="s">
        <v>99</v>
      </c>
      <c r="C6" s="2054"/>
      <c r="D6" s="2078"/>
      <c r="E6" s="1245" t="s">
        <v>1243</v>
      </c>
      <c r="F6" s="1240"/>
      <c r="G6" s="1240"/>
      <c r="H6" s="1240"/>
      <c r="I6" s="1240"/>
      <c r="J6" s="1240"/>
      <c r="K6" s="1240"/>
      <c r="L6" s="1192"/>
      <c r="M6" s="1192"/>
      <c r="N6" s="1192"/>
      <c r="O6" s="1192"/>
      <c r="P6" s="1192"/>
      <c r="Q6" s="1192"/>
      <c r="R6" s="1192"/>
      <c r="S6" s="1192"/>
      <c r="T6" s="1192"/>
      <c r="U6" s="1192"/>
      <c r="V6" s="1192"/>
    </row>
    <row r="7" spans="1:22" s="1246" customFormat="1" ht="14.25" customHeight="1">
      <c r="A7" s="829" t="s">
        <v>0</v>
      </c>
      <c r="B7" s="1247">
        <f>+B9+B17+B18+B20</f>
        <v>1347</v>
      </c>
      <c r="C7" s="1247">
        <f>+C9+C17+C18+C20</f>
        <v>661629</v>
      </c>
      <c r="D7" s="1248">
        <f>+D9+D17+D18+D20</f>
        <v>15540742</v>
      </c>
      <c r="E7" s="1248">
        <f>+E9+E17+E18+E20</f>
        <v>83190630.670000002</v>
      </c>
      <c r="F7" s="1249"/>
      <c r="G7" s="1240"/>
      <c r="H7" s="1240"/>
      <c r="I7" s="1240"/>
      <c r="J7" s="1240"/>
      <c r="K7" s="1240"/>
      <c r="L7" s="1192"/>
      <c r="M7" s="1192"/>
      <c r="N7" s="1192"/>
      <c r="O7" s="1192"/>
      <c r="P7" s="1192"/>
      <c r="Q7" s="1192"/>
      <c r="R7" s="1192"/>
      <c r="S7" s="1192"/>
      <c r="T7" s="1192"/>
      <c r="U7" s="1192"/>
      <c r="V7" s="1192"/>
    </row>
    <row r="8" spans="1:22" s="1246" customFormat="1" ht="12" customHeight="1">
      <c r="A8" s="832"/>
      <c r="B8" s="1250"/>
      <c r="C8" s="1250"/>
      <c r="D8" s="1250"/>
      <c r="E8" s="1250"/>
      <c r="F8" s="1240"/>
      <c r="G8" s="1240"/>
      <c r="H8" s="1240"/>
      <c r="I8" s="1240"/>
      <c r="J8" s="1240"/>
      <c r="K8" s="1240"/>
      <c r="L8" s="1192"/>
      <c r="M8" s="1192"/>
      <c r="N8" s="1192"/>
      <c r="O8" s="1192"/>
      <c r="P8" s="1192"/>
      <c r="Q8" s="1192"/>
      <c r="R8" s="1192"/>
      <c r="S8" s="1192"/>
      <c r="T8" s="1192"/>
      <c r="U8" s="1192"/>
      <c r="V8" s="1192"/>
    </row>
    <row r="9" spans="1:22" s="1255" customFormat="1" ht="12" customHeight="1">
      <c r="A9" s="829" t="s">
        <v>1244</v>
      </c>
      <c r="B9" s="1251">
        <v>517</v>
      </c>
      <c r="C9" s="1252">
        <v>82926</v>
      </c>
      <c r="D9" s="1253">
        <v>1466078</v>
      </c>
      <c r="E9" s="860">
        <v>7500255.1699999999</v>
      </c>
      <c r="F9" s="1249"/>
      <c r="G9" s="1240"/>
      <c r="H9" s="1240"/>
      <c r="I9" s="1240"/>
      <c r="J9" s="1240"/>
      <c r="K9" s="1254"/>
      <c r="L9" s="1201"/>
      <c r="M9" s="1201"/>
      <c r="N9" s="1201"/>
      <c r="O9" s="1201"/>
      <c r="P9" s="1201"/>
      <c r="Q9" s="1201"/>
      <c r="R9" s="1201"/>
      <c r="S9" s="1201"/>
      <c r="T9" s="1201"/>
      <c r="U9" s="1201"/>
      <c r="V9" s="1201"/>
    </row>
    <row r="10" spans="1:22" s="1246" customFormat="1" ht="15" customHeight="1">
      <c r="A10" s="1256" t="s">
        <v>1245</v>
      </c>
      <c r="B10" s="1257">
        <v>239</v>
      </c>
      <c r="C10" s="1258">
        <v>35068</v>
      </c>
      <c r="D10" s="1259">
        <v>672591</v>
      </c>
      <c r="E10" s="861">
        <v>3376754.7</v>
      </c>
      <c r="F10" s="1240"/>
      <c r="G10" s="1240"/>
      <c r="H10" s="1240"/>
      <c r="I10" s="1240"/>
      <c r="J10" s="1240"/>
      <c r="K10" s="1240"/>
      <c r="L10" s="1192"/>
      <c r="M10" s="1192"/>
      <c r="N10" s="1192"/>
      <c r="O10" s="1192"/>
      <c r="P10" s="1192"/>
      <c r="Q10" s="1192"/>
      <c r="R10" s="1192"/>
      <c r="S10" s="1192"/>
      <c r="T10" s="1192"/>
      <c r="U10" s="1192"/>
      <c r="V10" s="1192"/>
    </row>
    <row r="11" spans="1:22" s="1255" customFormat="1" ht="15" customHeight="1">
      <c r="A11" s="1256" t="s">
        <v>1246</v>
      </c>
      <c r="B11" s="1257">
        <v>30</v>
      </c>
      <c r="C11" s="1258">
        <v>5823</v>
      </c>
      <c r="D11" s="1259">
        <v>88014</v>
      </c>
      <c r="E11" s="861">
        <v>448641.9</v>
      </c>
      <c r="F11" s="1240"/>
      <c r="G11" s="1240"/>
      <c r="H11" s="1240"/>
      <c r="I11" s="1240"/>
      <c r="J11" s="1240"/>
      <c r="K11" s="1254"/>
      <c r="L11" s="1201"/>
      <c r="M11" s="1201"/>
      <c r="N11" s="1201"/>
      <c r="O11" s="1201"/>
      <c r="P11" s="1201"/>
      <c r="Q11" s="1201"/>
      <c r="R11" s="1201"/>
      <c r="S11" s="1201"/>
      <c r="T11" s="1201"/>
      <c r="U11" s="1201"/>
      <c r="V11" s="1201"/>
    </row>
    <row r="12" spans="1:22" s="1246" customFormat="1" ht="15" customHeight="1">
      <c r="A12" s="1256" t="s">
        <v>1247</v>
      </c>
      <c r="B12" s="1260">
        <v>89</v>
      </c>
      <c r="C12" s="1258">
        <v>16055</v>
      </c>
      <c r="D12" s="1259">
        <v>260515</v>
      </c>
      <c r="E12" s="861">
        <v>1297953.1200000001</v>
      </c>
      <c r="F12" s="1240"/>
      <c r="G12" s="1240"/>
      <c r="H12" s="1240"/>
      <c r="I12" s="1240"/>
      <c r="J12" s="1240"/>
      <c r="K12" s="1240"/>
      <c r="L12" s="1192"/>
      <c r="M12" s="1192"/>
      <c r="N12" s="1192"/>
      <c r="O12" s="1192"/>
      <c r="P12" s="1192"/>
      <c r="Q12" s="1192"/>
      <c r="R12" s="1192"/>
      <c r="S12" s="1192"/>
      <c r="T12" s="1192"/>
      <c r="U12" s="1192"/>
      <c r="V12" s="1192"/>
    </row>
    <row r="13" spans="1:22" s="1246" customFormat="1" ht="30.75" customHeight="1">
      <c r="A13" s="1261" t="s">
        <v>1248</v>
      </c>
      <c r="B13" s="1260">
        <v>39</v>
      </c>
      <c r="C13" s="1262">
        <v>12148</v>
      </c>
      <c r="D13" s="1263">
        <v>204616</v>
      </c>
      <c r="E13" s="1264">
        <v>1168143.8500000001</v>
      </c>
      <c r="F13" s="1240"/>
      <c r="G13" s="1240"/>
      <c r="H13" s="1240"/>
      <c r="I13" s="1240"/>
      <c r="J13" s="1240"/>
      <c r="K13" s="1240"/>
      <c r="L13" s="1192"/>
      <c r="M13" s="1192"/>
      <c r="N13" s="1192"/>
      <c r="O13" s="1192"/>
      <c r="P13" s="1192"/>
      <c r="Q13" s="1192"/>
      <c r="R13" s="1192"/>
      <c r="S13" s="1192"/>
      <c r="T13" s="1192"/>
      <c r="U13" s="1192"/>
      <c r="V13" s="1192"/>
    </row>
    <row r="14" spans="1:22" s="1246" customFormat="1" ht="11.25" customHeight="1">
      <c r="A14" s="1256" t="s">
        <v>1249</v>
      </c>
      <c r="B14" s="1265">
        <v>87</v>
      </c>
      <c r="C14" s="1257">
        <v>10696</v>
      </c>
      <c r="D14" s="1032">
        <v>200827</v>
      </c>
      <c r="E14" s="970">
        <v>1003745.62</v>
      </c>
      <c r="F14" s="1240"/>
      <c r="G14" s="1240"/>
      <c r="H14" s="1240"/>
      <c r="I14" s="1240"/>
      <c r="J14" s="1240"/>
      <c r="K14" s="1240"/>
      <c r="L14" s="1192"/>
      <c r="M14" s="1192"/>
      <c r="N14" s="1192"/>
      <c r="O14" s="1192"/>
      <c r="P14" s="1192"/>
      <c r="Q14" s="1192"/>
      <c r="R14" s="1192"/>
      <c r="S14" s="1192"/>
      <c r="T14" s="1192"/>
      <c r="U14" s="1192"/>
      <c r="V14" s="1192"/>
    </row>
    <row r="15" spans="1:22" s="1246" customFormat="1" ht="12" customHeight="1">
      <c r="A15" s="136" t="s">
        <v>1250</v>
      </c>
      <c r="B15" s="1266">
        <v>33</v>
      </c>
      <c r="C15" s="1267">
        <v>3136</v>
      </c>
      <c r="D15" s="1267">
        <v>39515</v>
      </c>
      <c r="E15" s="1267">
        <v>205015.98</v>
      </c>
      <c r="F15" s="1240"/>
      <c r="G15" s="1240"/>
      <c r="H15" s="1240"/>
      <c r="I15" s="1240"/>
      <c r="J15" s="1240"/>
      <c r="K15" s="1240"/>
      <c r="L15" s="1192"/>
      <c r="M15" s="1192"/>
      <c r="N15" s="1192"/>
      <c r="O15" s="1192"/>
      <c r="P15" s="1192"/>
      <c r="Q15" s="1192"/>
      <c r="R15" s="1192"/>
      <c r="S15" s="1192"/>
      <c r="T15" s="1192"/>
      <c r="U15" s="1192"/>
      <c r="V15" s="1192"/>
    </row>
    <row r="16" spans="1:22" s="1255" customFormat="1" ht="12" customHeight="1">
      <c r="A16" s="1268"/>
      <c r="B16" s="1251"/>
      <c r="C16" s="1269"/>
      <c r="D16" s="1269"/>
      <c r="E16" s="1269"/>
      <c r="F16" s="1254"/>
      <c r="G16" s="1254"/>
      <c r="H16" s="1254"/>
      <c r="I16" s="1254"/>
      <c r="J16" s="1254"/>
      <c r="K16" s="1254"/>
      <c r="L16" s="1201"/>
      <c r="M16" s="1201"/>
      <c r="N16" s="1201"/>
      <c r="O16" s="1201"/>
      <c r="P16" s="1201"/>
      <c r="Q16" s="1201"/>
      <c r="R16" s="1201"/>
      <c r="S16" s="1201"/>
      <c r="T16" s="1201"/>
      <c r="U16" s="1201"/>
      <c r="V16" s="1201"/>
    </row>
    <row r="17" spans="1:22" s="1255" customFormat="1" ht="12" customHeight="1">
      <c r="A17" s="829" t="s">
        <v>1251</v>
      </c>
      <c r="B17" s="1270">
        <v>232</v>
      </c>
      <c r="C17" s="1252">
        <v>311603</v>
      </c>
      <c r="D17" s="1271">
        <v>8319765</v>
      </c>
      <c r="E17" s="860">
        <v>45098316.469999999</v>
      </c>
      <c r="F17" s="1254"/>
      <c r="G17" s="1254"/>
      <c r="H17" s="1254"/>
      <c r="I17" s="1254"/>
      <c r="J17" s="1254"/>
      <c r="K17" s="1254"/>
      <c r="L17" s="1201"/>
      <c r="M17" s="1201"/>
      <c r="N17" s="1201"/>
      <c r="O17" s="1201"/>
      <c r="P17" s="1201"/>
      <c r="Q17" s="1201"/>
      <c r="R17" s="1201"/>
      <c r="S17" s="1201"/>
      <c r="T17" s="1201"/>
      <c r="U17" s="1201"/>
      <c r="V17" s="1201"/>
    </row>
    <row r="18" spans="1:22" s="1255" customFormat="1" ht="12" customHeight="1">
      <c r="A18" s="829" t="s">
        <v>1252</v>
      </c>
      <c r="B18" s="1270">
        <v>117</v>
      </c>
      <c r="C18" s="1272">
        <v>15047</v>
      </c>
      <c r="D18" s="1253">
        <v>314731</v>
      </c>
      <c r="E18" s="1273">
        <v>1545227.15</v>
      </c>
      <c r="F18" s="1254"/>
      <c r="G18" s="1254"/>
      <c r="H18" s="1254"/>
      <c r="I18" s="1254"/>
      <c r="J18" s="1254"/>
      <c r="K18" s="1254"/>
      <c r="L18" s="1201"/>
      <c r="M18" s="1201"/>
      <c r="N18" s="1201"/>
      <c r="O18" s="1201"/>
      <c r="P18" s="1201"/>
      <c r="Q18" s="1201"/>
      <c r="R18" s="1201"/>
      <c r="S18" s="1201"/>
      <c r="T18" s="1201"/>
      <c r="U18" s="1201"/>
      <c r="V18" s="1201"/>
    </row>
    <row r="19" spans="1:22" s="1255" customFormat="1" ht="12" customHeight="1">
      <c r="A19" s="829"/>
      <c r="B19" s="1270"/>
      <c r="C19" s="1272"/>
      <c r="D19" s="1274"/>
      <c r="E19" s="1273"/>
      <c r="F19" s="1254"/>
      <c r="G19" s="1254"/>
      <c r="H19" s="1254"/>
      <c r="I19" s="1254"/>
      <c r="J19" s="1254"/>
      <c r="K19" s="1254"/>
      <c r="L19" s="1201"/>
      <c r="M19" s="1201"/>
      <c r="N19" s="1201"/>
      <c r="O19" s="1201"/>
      <c r="P19" s="1201"/>
      <c r="Q19" s="1201"/>
      <c r="R19" s="1201"/>
      <c r="S19" s="1201"/>
      <c r="T19" s="1201"/>
      <c r="U19" s="1201"/>
      <c r="V19" s="1201"/>
    </row>
    <row r="20" spans="1:22" s="1255" customFormat="1" ht="12" customHeight="1">
      <c r="A20" s="829" t="s">
        <v>1253</v>
      </c>
      <c r="B20" s="1270">
        <v>481</v>
      </c>
      <c r="C20" s="1272">
        <v>252053</v>
      </c>
      <c r="D20" s="1274">
        <v>5440168</v>
      </c>
      <c r="E20" s="1273">
        <v>29046831.879999999</v>
      </c>
      <c r="F20" s="1275"/>
      <c r="G20" s="1254"/>
      <c r="H20" s="1254"/>
      <c r="I20" s="1254"/>
      <c r="J20" s="1254"/>
      <c r="K20" s="1254"/>
      <c r="L20" s="1201"/>
      <c r="M20" s="1201"/>
      <c r="N20" s="1201"/>
      <c r="O20" s="1201"/>
      <c r="P20" s="1201"/>
      <c r="Q20" s="1201"/>
      <c r="R20" s="1201"/>
      <c r="S20" s="1201"/>
      <c r="T20" s="1201"/>
      <c r="U20" s="1201"/>
      <c r="V20" s="1201"/>
    </row>
    <row r="21" spans="1:22" s="1255" customFormat="1" ht="15" customHeight="1">
      <c r="A21" s="832" t="s">
        <v>1254</v>
      </c>
      <c r="B21" s="1276">
        <v>230</v>
      </c>
      <c r="C21" s="1277">
        <v>21841</v>
      </c>
      <c r="D21" s="1278">
        <v>334430</v>
      </c>
      <c r="E21" s="1279">
        <v>1700684.69</v>
      </c>
      <c r="F21" s="1254"/>
      <c r="G21" s="1254"/>
      <c r="H21" s="1254"/>
      <c r="I21" s="1254"/>
      <c r="J21" s="1254"/>
      <c r="K21" s="1254"/>
      <c r="L21" s="1201"/>
      <c r="M21" s="1201"/>
      <c r="N21" s="1201"/>
      <c r="O21" s="1201"/>
      <c r="P21" s="1201"/>
      <c r="Q21" s="1201"/>
      <c r="R21" s="1201"/>
      <c r="S21" s="1201"/>
      <c r="T21" s="1201"/>
      <c r="U21" s="1201"/>
      <c r="V21" s="1201"/>
    </row>
    <row r="22" spans="1:22" s="1281" customFormat="1" ht="15" customHeight="1">
      <c r="A22" s="832" t="s">
        <v>1255</v>
      </c>
      <c r="B22" s="1276">
        <v>78</v>
      </c>
      <c r="C22" s="1277">
        <v>89036</v>
      </c>
      <c r="D22" s="1278">
        <v>1717630</v>
      </c>
      <c r="E22" s="1279">
        <v>9133292.9700000007</v>
      </c>
      <c r="F22" s="1280"/>
      <c r="G22" s="1280"/>
      <c r="H22" s="1280"/>
      <c r="I22" s="1280"/>
      <c r="J22" s="1280"/>
      <c r="K22" s="1280"/>
      <c r="L22" s="1229"/>
      <c r="M22" s="1229"/>
      <c r="N22" s="1229"/>
      <c r="O22" s="1229"/>
      <c r="P22" s="1229"/>
      <c r="Q22" s="1229"/>
      <c r="R22" s="1229"/>
      <c r="S22" s="1229"/>
      <c r="T22" s="1229"/>
      <c r="U22" s="1229"/>
      <c r="V22" s="1229"/>
    </row>
    <row r="23" spans="1:22" s="1281" customFormat="1" ht="15" customHeight="1">
      <c r="A23" s="832" t="s">
        <v>1256</v>
      </c>
      <c r="B23" s="280">
        <v>173</v>
      </c>
      <c r="C23" s="1276">
        <v>141176</v>
      </c>
      <c r="D23" s="1278">
        <v>3388108</v>
      </c>
      <c r="E23" s="1279">
        <v>18212854.219999999</v>
      </c>
      <c r="F23" s="1280"/>
      <c r="G23" s="1280"/>
      <c r="H23" s="1280"/>
      <c r="I23" s="1280"/>
      <c r="J23" s="1280"/>
      <c r="K23" s="1280"/>
      <c r="L23" s="1229"/>
      <c r="M23" s="1229"/>
      <c r="N23" s="1229"/>
      <c r="O23" s="1229"/>
      <c r="P23" s="1229"/>
      <c r="Q23" s="1229"/>
      <c r="R23" s="1229"/>
      <c r="S23" s="1229"/>
      <c r="T23" s="1229"/>
      <c r="U23" s="1229"/>
      <c r="V23" s="1229"/>
    </row>
    <row r="24" spans="1:22" s="1281" customFormat="1" ht="9.75" customHeight="1" thickBot="1">
      <c r="A24" s="1282"/>
      <c r="B24" s="1283"/>
      <c r="C24" s="1284"/>
      <c r="D24" s="1284"/>
      <c r="E24" s="1285"/>
      <c r="F24" s="1280"/>
      <c r="G24" s="1280"/>
      <c r="H24" s="1280"/>
      <c r="I24" s="1280"/>
      <c r="J24" s="1280"/>
      <c r="K24" s="1280"/>
      <c r="L24" s="1229"/>
      <c r="M24" s="1229"/>
      <c r="N24" s="1229"/>
      <c r="O24" s="1229"/>
      <c r="P24" s="1229"/>
      <c r="Q24" s="1229"/>
      <c r="R24" s="1229"/>
      <c r="S24" s="1229"/>
      <c r="T24" s="1229"/>
      <c r="U24" s="1229"/>
      <c r="V24" s="1229"/>
    </row>
    <row r="25" spans="1:22" s="1281" customFormat="1" ht="21.75" customHeight="1" thickTop="1">
      <c r="A25" s="2322" t="s">
        <v>1257</v>
      </c>
      <c r="B25" s="2323"/>
      <c r="C25" s="2323"/>
      <c r="D25" s="2323"/>
      <c r="E25" s="2323"/>
      <c r="F25" s="1280"/>
      <c r="G25" s="1280"/>
      <c r="H25" s="1280"/>
      <c r="I25" s="1280"/>
      <c r="J25" s="1280"/>
      <c r="K25" s="1280"/>
      <c r="L25" s="1229"/>
      <c r="M25" s="1229"/>
      <c r="N25" s="1229"/>
      <c r="O25" s="1229"/>
      <c r="P25" s="1229"/>
      <c r="Q25" s="1229"/>
      <c r="R25" s="1229"/>
      <c r="S25" s="1229"/>
      <c r="T25" s="1229"/>
      <c r="U25" s="1229"/>
      <c r="V25" s="1229"/>
    </row>
    <row r="26" spans="1:22" s="1286" customFormat="1" ht="12" customHeight="1">
      <c r="A26" s="2323"/>
      <c r="B26" s="2323"/>
      <c r="C26" s="2323"/>
      <c r="D26" s="2323"/>
      <c r="E26" s="2323"/>
      <c r="L26" s="1229"/>
      <c r="M26" s="1229"/>
      <c r="N26" s="1229"/>
      <c r="O26" s="1229"/>
      <c r="P26" s="1229"/>
      <c r="Q26" s="1229"/>
      <c r="R26" s="1229"/>
      <c r="S26" s="1229"/>
      <c r="T26" s="1229"/>
      <c r="U26" s="1229"/>
      <c r="V26" s="1229"/>
    </row>
    <row r="27" spans="1:22" ht="12" customHeight="1">
      <c r="A27" s="965" t="s">
        <v>1214</v>
      </c>
      <c r="B27" s="132"/>
      <c r="C27" s="132"/>
      <c r="D27" s="132"/>
      <c r="E27" s="266"/>
      <c r="F27" s="1229"/>
      <c r="G27" s="1229"/>
      <c r="H27" s="1229"/>
      <c r="I27" s="1239"/>
      <c r="J27" s="1239"/>
      <c r="K27" s="1239"/>
    </row>
    <row r="28" spans="1:22" s="1286" customFormat="1" ht="9" customHeight="1">
      <c r="A28" s="132"/>
      <c r="B28" s="132"/>
      <c r="C28" s="266"/>
      <c r="D28" s="266"/>
      <c r="E28" s="158"/>
      <c r="L28" s="1229"/>
      <c r="M28" s="1229"/>
      <c r="N28" s="1229"/>
      <c r="O28" s="1229"/>
      <c r="P28" s="1229"/>
      <c r="Q28" s="1229"/>
      <c r="R28" s="1229"/>
      <c r="S28" s="1229"/>
      <c r="T28" s="1229"/>
      <c r="U28" s="1229"/>
      <c r="V28" s="1229"/>
    </row>
    <row r="29" spans="1:22" s="1286" customFormat="1" ht="12" customHeight="1">
      <c r="A29" s="349" t="s">
        <v>377</v>
      </c>
      <c r="B29" s="349"/>
      <c r="C29" s="349"/>
      <c r="D29" s="266"/>
      <c r="E29" s="158"/>
      <c r="L29" s="1229"/>
      <c r="M29" s="1229"/>
      <c r="N29" s="1229"/>
      <c r="O29" s="1229"/>
      <c r="P29" s="1229"/>
      <c r="Q29" s="1229"/>
      <c r="R29" s="1229"/>
      <c r="S29" s="1229"/>
      <c r="T29" s="1229"/>
      <c r="U29" s="1229"/>
      <c r="V29" s="1229"/>
    </row>
    <row r="30" spans="1:22" s="1286" customFormat="1" ht="12" customHeight="1">
      <c r="A30" s="1287" t="s">
        <v>1258</v>
      </c>
      <c r="B30" s="1288"/>
      <c r="C30" s="349"/>
      <c r="D30" s="266"/>
      <c r="E30" s="1289"/>
      <c r="L30" s="1229"/>
      <c r="M30" s="1229"/>
      <c r="N30" s="1229"/>
      <c r="O30" s="1229"/>
      <c r="P30" s="1229"/>
      <c r="Q30" s="1229"/>
      <c r="R30" s="1229"/>
      <c r="S30" s="1229"/>
      <c r="T30" s="1229"/>
      <c r="U30" s="1229"/>
      <c r="V30" s="1229"/>
    </row>
    <row r="31" spans="1:22" s="1286" customFormat="1" ht="12" customHeight="1">
      <c r="A31" s="1287" t="s">
        <v>1259</v>
      </c>
      <c r="B31" s="1290"/>
      <c r="C31" s="1291"/>
      <c r="D31" s="1291"/>
      <c r="E31" s="1289"/>
      <c r="L31" s="1229"/>
      <c r="M31" s="1229"/>
      <c r="N31" s="1229"/>
      <c r="O31" s="1229"/>
      <c r="P31" s="1229"/>
      <c r="Q31" s="1229"/>
      <c r="R31" s="1229"/>
      <c r="S31" s="1229"/>
      <c r="T31" s="1229"/>
      <c r="U31" s="1229"/>
      <c r="V31" s="1229"/>
    </row>
    <row r="32" spans="1:22" s="1286" customFormat="1" ht="12" customHeight="1">
      <c r="A32" s="1287" t="s">
        <v>1260</v>
      </c>
      <c r="B32" s="1290"/>
      <c r="C32" s="1291"/>
      <c r="D32" s="1291"/>
      <c r="E32" s="1289"/>
      <c r="L32" s="1229"/>
      <c r="M32" s="1229"/>
      <c r="N32" s="1229"/>
      <c r="O32" s="1229"/>
      <c r="P32" s="1229"/>
      <c r="Q32" s="1229"/>
      <c r="R32" s="1229"/>
      <c r="S32" s="1229"/>
      <c r="T32" s="1229"/>
      <c r="U32" s="1229"/>
      <c r="V32" s="1229"/>
    </row>
    <row r="33" spans="1:22" s="1286" customFormat="1">
      <c r="A33" s="1236"/>
      <c r="B33" s="1292"/>
      <c r="C33" s="1293"/>
      <c r="D33" s="1293"/>
      <c r="E33" s="1294"/>
      <c r="L33" s="1229"/>
      <c r="M33" s="1229"/>
      <c r="N33" s="1229"/>
      <c r="O33" s="1229"/>
      <c r="P33" s="1229"/>
      <c r="Q33" s="1229"/>
      <c r="R33" s="1229"/>
      <c r="S33" s="1229"/>
      <c r="T33" s="1229"/>
      <c r="U33" s="1229"/>
      <c r="V33" s="1229"/>
    </row>
    <row r="34" spans="1:22" s="1286" customFormat="1">
      <c r="A34" s="1229"/>
      <c r="L34" s="1229"/>
      <c r="M34" s="1229"/>
      <c r="N34" s="1229"/>
      <c r="O34" s="1229"/>
      <c r="P34" s="1229"/>
      <c r="Q34" s="1229"/>
      <c r="R34" s="1229"/>
      <c r="S34" s="1229"/>
      <c r="T34" s="1229"/>
      <c r="U34" s="1229"/>
      <c r="V34" s="1229"/>
    </row>
    <row r="35" spans="1:22" s="1286" customFormat="1">
      <c r="L35" s="1229"/>
      <c r="M35" s="1229"/>
      <c r="N35" s="1229"/>
      <c r="O35" s="1229"/>
      <c r="P35" s="1229"/>
      <c r="Q35" s="1229"/>
      <c r="R35" s="1229"/>
      <c r="S35" s="1229"/>
      <c r="T35" s="1229"/>
      <c r="U35" s="1229"/>
      <c r="V35" s="1229"/>
    </row>
    <row r="36" spans="1:22" s="1286" customFormat="1">
      <c r="L36" s="1229"/>
      <c r="M36" s="1229"/>
      <c r="N36" s="1229"/>
      <c r="O36" s="1229"/>
      <c r="P36" s="1229"/>
      <c r="Q36" s="1229"/>
      <c r="R36" s="1229"/>
      <c r="S36" s="1229"/>
      <c r="T36" s="1229"/>
      <c r="U36" s="1229"/>
      <c r="V36" s="1229"/>
    </row>
    <row r="37" spans="1:22" s="1286" customFormat="1">
      <c r="L37" s="1229"/>
      <c r="M37" s="1229"/>
      <c r="N37" s="1229"/>
      <c r="O37" s="1229"/>
      <c r="P37" s="1229"/>
      <c r="Q37" s="1229"/>
      <c r="R37" s="1229"/>
      <c r="S37" s="1229"/>
      <c r="T37" s="1229"/>
      <c r="U37" s="1229"/>
      <c r="V37" s="1229"/>
    </row>
    <row r="38" spans="1:22" s="1286" customFormat="1">
      <c r="L38" s="1229"/>
      <c r="M38" s="1229"/>
      <c r="N38" s="1229"/>
      <c r="O38" s="1229"/>
      <c r="P38" s="1229"/>
      <c r="Q38" s="1229"/>
      <c r="R38" s="1229"/>
      <c r="S38" s="1229"/>
      <c r="T38" s="1229"/>
      <c r="U38" s="1229"/>
      <c r="V38" s="1229"/>
    </row>
    <row r="39" spans="1:22" s="1286" customFormat="1">
      <c r="L39" s="1229"/>
      <c r="M39" s="1229"/>
      <c r="N39" s="1229"/>
      <c r="O39" s="1229"/>
      <c r="P39" s="1229"/>
      <c r="Q39" s="1229"/>
      <c r="R39" s="1229"/>
      <c r="S39" s="1229"/>
      <c r="T39" s="1229"/>
      <c r="U39" s="1229"/>
      <c r="V39" s="1229"/>
    </row>
    <row r="40" spans="1:22" s="1286" customFormat="1">
      <c r="L40" s="1229"/>
      <c r="M40" s="1229"/>
      <c r="N40" s="1229"/>
      <c r="O40" s="1229"/>
      <c r="P40" s="1229"/>
      <c r="Q40" s="1229"/>
      <c r="R40" s="1229"/>
      <c r="S40" s="1229"/>
      <c r="T40" s="1229"/>
      <c r="U40" s="1229"/>
      <c r="V40" s="1229"/>
    </row>
    <row r="41" spans="1:22" s="1286" customFormat="1">
      <c r="L41" s="1229"/>
      <c r="M41" s="1229"/>
      <c r="N41" s="1229"/>
      <c r="O41" s="1229"/>
      <c r="P41" s="1229"/>
      <c r="Q41" s="1229"/>
      <c r="R41" s="1229"/>
      <c r="S41" s="1229"/>
      <c r="T41" s="1229"/>
      <c r="U41" s="1229"/>
      <c r="V41" s="1229"/>
    </row>
    <row r="42" spans="1:22" s="1286" customFormat="1">
      <c r="L42" s="1229"/>
      <c r="M42" s="1229"/>
      <c r="N42" s="1229"/>
      <c r="O42" s="1229"/>
      <c r="P42" s="1229"/>
      <c r="Q42" s="1229"/>
      <c r="R42" s="1229"/>
      <c r="S42" s="1229"/>
      <c r="T42" s="1229"/>
      <c r="U42" s="1229"/>
      <c r="V42" s="1229"/>
    </row>
    <row r="43" spans="1:22" s="1286" customFormat="1">
      <c r="L43" s="1229"/>
      <c r="M43" s="1229"/>
      <c r="N43" s="1229"/>
      <c r="O43" s="1229"/>
      <c r="P43" s="1229"/>
      <c r="Q43" s="1229"/>
      <c r="R43" s="1229"/>
      <c r="S43" s="1229"/>
      <c r="T43" s="1229"/>
      <c r="U43" s="1229"/>
      <c r="V43" s="1229"/>
    </row>
    <row r="44" spans="1:22" s="1286" customFormat="1">
      <c r="L44" s="1229"/>
      <c r="M44" s="1229"/>
      <c r="N44" s="1229"/>
      <c r="O44" s="1229"/>
      <c r="P44" s="1229"/>
      <c r="Q44" s="1229"/>
      <c r="R44" s="1229"/>
      <c r="S44" s="1229"/>
      <c r="T44" s="1229"/>
      <c r="U44" s="1229"/>
      <c r="V44" s="1229"/>
    </row>
    <row r="45" spans="1:22" s="1286" customFormat="1">
      <c r="L45" s="1229"/>
      <c r="M45" s="1229"/>
      <c r="N45" s="1229"/>
      <c r="O45" s="1229"/>
      <c r="P45" s="1229"/>
      <c r="Q45" s="1229"/>
      <c r="R45" s="1229"/>
      <c r="S45" s="1229"/>
      <c r="T45" s="1229"/>
      <c r="U45" s="1229"/>
      <c r="V45" s="1229"/>
    </row>
    <row r="46" spans="1:22" s="1286" customFormat="1">
      <c r="L46" s="1229"/>
      <c r="M46" s="1229"/>
      <c r="N46" s="1229"/>
      <c r="O46" s="1229"/>
      <c r="P46" s="1229"/>
      <c r="Q46" s="1229"/>
      <c r="R46" s="1229"/>
      <c r="S46" s="1229"/>
      <c r="T46" s="1229"/>
      <c r="U46" s="1229"/>
      <c r="V46" s="1229"/>
    </row>
    <row r="47" spans="1:22" s="1286" customFormat="1">
      <c r="L47" s="1229"/>
      <c r="M47" s="1229"/>
      <c r="N47" s="1229"/>
      <c r="O47" s="1229"/>
      <c r="P47" s="1229"/>
      <c r="Q47" s="1229"/>
      <c r="R47" s="1229"/>
      <c r="S47" s="1229"/>
      <c r="T47" s="1229"/>
      <c r="U47" s="1229"/>
      <c r="V47" s="1229"/>
    </row>
    <row r="48" spans="1:22" s="1286" customFormat="1">
      <c r="L48" s="1229"/>
      <c r="M48" s="1229"/>
      <c r="N48" s="1229"/>
      <c r="O48" s="1229"/>
      <c r="P48" s="1229"/>
      <c r="Q48" s="1229"/>
      <c r="R48" s="1229"/>
      <c r="S48" s="1229"/>
      <c r="T48" s="1229"/>
      <c r="U48" s="1229"/>
      <c r="V48" s="1229"/>
    </row>
    <row r="49" spans="12:22" s="1286" customFormat="1">
      <c r="L49" s="1229"/>
      <c r="M49" s="1229"/>
      <c r="N49" s="1229"/>
      <c r="O49" s="1229"/>
      <c r="P49" s="1229"/>
      <c r="Q49" s="1229"/>
      <c r="R49" s="1229"/>
      <c r="S49" s="1229"/>
      <c r="T49" s="1229"/>
      <c r="U49" s="1229"/>
      <c r="V49" s="1229"/>
    </row>
    <row r="50" spans="12:22" s="1286" customFormat="1">
      <c r="L50" s="1229"/>
      <c r="M50" s="1229"/>
      <c r="N50" s="1229"/>
      <c r="O50" s="1229"/>
      <c r="P50" s="1229"/>
      <c r="Q50" s="1229"/>
      <c r="R50" s="1229"/>
      <c r="S50" s="1229"/>
      <c r="T50" s="1229"/>
      <c r="U50" s="1229"/>
      <c r="V50" s="1229"/>
    </row>
    <row r="51" spans="12:22" s="1286" customFormat="1">
      <c r="L51" s="1229"/>
      <c r="M51" s="1229"/>
      <c r="N51" s="1229"/>
      <c r="O51" s="1229"/>
      <c r="P51" s="1229"/>
      <c r="Q51" s="1229"/>
      <c r="R51" s="1229"/>
      <c r="S51" s="1229"/>
      <c r="T51" s="1229"/>
      <c r="U51" s="1229"/>
      <c r="V51" s="1229"/>
    </row>
    <row r="52" spans="12:22" s="1286" customFormat="1">
      <c r="L52" s="1229"/>
      <c r="M52" s="1229"/>
      <c r="N52" s="1229"/>
      <c r="O52" s="1229"/>
      <c r="P52" s="1229"/>
      <c r="Q52" s="1229"/>
      <c r="R52" s="1229"/>
      <c r="S52" s="1229"/>
      <c r="T52" s="1229"/>
      <c r="U52" s="1229"/>
      <c r="V52" s="1229"/>
    </row>
    <row r="53" spans="12:22" s="1286" customFormat="1">
      <c r="L53" s="1229"/>
      <c r="M53" s="1229"/>
      <c r="N53" s="1229"/>
      <c r="O53" s="1229"/>
      <c r="P53" s="1229"/>
      <c r="Q53" s="1229"/>
      <c r="R53" s="1229"/>
      <c r="S53" s="1229"/>
      <c r="T53" s="1229"/>
      <c r="U53" s="1229"/>
      <c r="V53" s="1229"/>
    </row>
    <row r="54" spans="12:22" s="1286" customFormat="1">
      <c r="L54" s="1229"/>
      <c r="M54" s="1229"/>
      <c r="N54" s="1229"/>
      <c r="O54" s="1229"/>
      <c r="P54" s="1229"/>
      <c r="Q54" s="1229"/>
      <c r="R54" s="1229"/>
      <c r="S54" s="1229"/>
      <c r="T54" s="1229"/>
      <c r="U54" s="1229"/>
      <c r="V54" s="1229"/>
    </row>
    <row r="55" spans="12:22" s="1286" customFormat="1">
      <c r="L55" s="1229"/>
      <c r="M55" s="1229"/>
      <c r="N55" s="1229"/>
      <c r="O55" s="1229"/>
      <c r="P55" s="1229"/>
      <c r="Q55" s="1229"/>
      <c r="R55" s="1229"/>
      <c r="S55" s="1229"/>
      <c r="T55" s="1229"/>
      <c r="U55" s="1229"/>
      <c r="V55" s="1229"/>
    </row>
    <row r="56" spans="12:22" s="1286" customFormat="1">
      <c r="L56" s="1229"/>
      <c r="M56" s="1229"/>
      <c r="N56" s="1229"/>
      <c r="O56" s="1229"/>
      <c r="P56" s="1229"/>
      <c r="Q56" s="1229"/>
      <c r="R56" s="1229"/>
      <c r="S56" s="1229"/>
      <c r="T56" s="1229"/>
      <c r="U56" s="1229"/>
      <c r="V56" s="1229"/>
    </row>
    <row r="57" spans="12:22" s="1286" customFormat="1">
      <c r="L57" s="1229"/>
      <c r="M57" s="1229"/>
      <c r="N57" s="1229"/>
      <c r="O57" s="1229"/>
      <c r="P57" s="1229"/>
      <c r="Q57" s="1229"/>
      <c r="R57" s="1229"/>
      <c r="S57" s="1229"/>
      <c r="T57" s="1229"/>
      <c r="U57" s="1229"/>
      <c r="V57" s="1229"/>
    </row>
    <row r="58" spans="12:22" s="1286" customFormat="1">
      <c r="L58" s="1229"/>
      <c r="M58" s="1229"/>
      <c r="N58" s="1229"/>
      <c r="O58" s="1229"/>
      <c r="P58" s="1229"/>
      <c r="Q58" s="1229"/>
      <c r="R58" s="1229"/>
      <c r="S58" s="1229"/>
      <c r="T58" s="1229"/>
      <c r="U58" s="1229"/>
      <c r="V58" s="1229"/>
    </row>
    <row r="59" spans="12:22" s="1286" customFormat="1">
      <c r="L59" s="1229"/>
      <c r="M59" s="1229"/>
      <c r="N59" s="1229"/>
      <c r="O59" s="1229"/>
      <c r="P59" s="1229"/>
      <c r="Q59" s="1229"/>
      <c r="R59" s="1229"/>
      <c r="S59" s="1229"/>
      <c r="T59" s="1229"/>
      <c r="U59" s="1229"/>
      <c r="V59" s="1229"/>
    </row>
    <row r="60" spans="12:22" s="1286" customFormat="1">
      <c r="L60" s="1229"/>
      <c r="M60" s="1229"/>
      <c r="N60" s="1229"/>
      <c r="O60" s="1229"/>
      <c r="P60" s="1229"/>
      <c r="Q60" s="1229"/>
      <c r="R60" s="1229"/>
      <c r="S60" s="1229"/>
      <c r="T60" s="1229"/>
      <c r="U60" s="1229"/>
      <c r="V60" s="1229"/>
    </row>
    <row r="61" spans="12:22" s="1286" customFormat="1">
      <c r="L61" s="1229"/>
      <c r="M61" s="1229"/>
      <c r="N61" s="1229"/>
      <c r="O61" s="1229"/>
      <c r="P61" s="1229"/>
      <c r="Q61" s="1229"/>
      <c r="R61" s="1229"/>
      <c r="S61" s="1229"/>
      <c r="T61" s="1229"/>
      <c r="U61" s="1229"/>
      <c r="V61" s="1229"/>
    </row>
    <row r="62" spans="12:22" s="1286" customFormat="1">
      <c r="L62" s="1229"/>
      <c r="M62" s="1229"/>
      <c r="N62" s="1229"/>
      <c r="O62" s="1229"/>
      <c r="P62" s="1229"/>
      <c r="Q62" s="1229"/>
      <c r="R62" s="1229"/>
      <c r="S62" s="1229"/>
      <c r="T62" s="1229"/>
      <c r="U62" s="1229"/>
      <c r="V62" s="1229"/>
    </row>
    <row r="63" spans="12:22" s="1286" customFormat="1">
      <c r="L63" s="1229"/>
      <c r="M63" s="1229"/>
      <c r="N63" s="1229"/>
      <c r="O63" s="1229"/>
      <c r="P63" s="1229"/>
      <c r="Q63" s="1229"/>
      <c r="R63" s="1229"/>
      <c r="S63" s="1229"/>
      <c r="T63" s="1229"/>
      <c r="U63" s="1229"/>
      <c r="V63" s="1229"/>
    </row>
    <row r="64" spans="12:22" s="1286" customFormat="1">
      <c r="L64" s="1229"/>
      <c r="M64" s="1229"/>
      <c r="N64" s="1229"/>
      <c r="O64" s="1229"/>
      <c r="P64" s="1229"/>
      <c r="Q64" s="1229"/>
      <c r="R64" s="1229"/>
      <c r="S64" s="1229"/>
      <c r="T64" s="1229"/>
      <c r="U64" s="1229"/>
      <c r="V64" s="1229"/>
    </row>
    <row r="65" spans="12:22" s="1286" customFormat="1">
      <c r="L65" s="1229"/>
      <c r="M65" s="1229"/>
      <c r="N65" s="1229"/>
      <c r="O65" s="1229"/>
      <c r="P65" s="1229"/>
      <c r="Q65" s="1229"/>
      <c r="R65" s="1229"/>
      <c r="S65" s="1229"/>
      <c r="T65" s="1229"/>
      <c r="U65" s="1229"/>
      <c r="V65" s="1229"/>
    </row>
    <row r="66" spans="12:22" s="1286" customFormat="1">
      <c r="L66" s="1229"/>
      <c r="M66" s="1229"/>
      <c r="N66" s="1229"/>
      <c r="O66" s="1229"/>
      <c r="P66" s="1229"/>
      <c r="Q66" s="1229"/>
      <c r="R66" s="1229"/>
      <c r="S66" s="1229"/>
      <c r="T66" s="1229"/>
      <c r="U66" s="1229"/>
      <c r="V66" s="1229"/>
    </row>
    <row r="67" spans="12:22" s="1286" customFormat="1">
      <c r="L67" s="1229"/>
      <c r="M67" s="1229"/>
      <c r="N67" s="1229"/>
      <c r="O67" s="1229"/>
      <c r="P67" s="1229"/>
      <c r="Q67" s="1229"/>
      <c r="R67" s="1229"/>
      <c r="S67" s="1229"/>
      <c r="T67" s="1229"/>
      <c r="U67" s="1229"/>
      <c r="V67" s="1229"/>
    </row>
    <row r="68" spans="12:22" s="1286" customFormat="1">
      <c r="L68" s="1229"/>
      <c r="M68" s="1229"/>
      <c r="N68" s="1229"/>
      <c r="O68" s="1229"/>
      <c r="P68" s="1229"/>
      <c r="Q68" s="1229"/>
      <c r="R68" s="1229"/>
      <c r="S68" s="1229"/>
      <c r="T68" s="1229"/>
      <c r="U68" s="1229"/>
      <c r="V68" s="1229"/>
    </row>
    <row r="69" spans="12:22" s="1286" customFormat="1">
      <c r="L69" s="1229"/>
      <c r="M69" s="1229"/>
      <c r="N69" s="1229"/>
      <c r="O69" s="1229"/>
      <c r="P69" s="1229"/>
      <c r="Q69" s="1229"/>
      <c r="R69" s="1229"/>
      <c r="S69" s="1229"/>
      <c r="T69" s="1229"/>
      <c r="U69" s="1229"/>
      <c r="V69" s="1229"/>
    </row>
    <row r="70" spans="12:22" s="1286" customFormat="1">
      <c r="L70" s="1229"/>
      <c r="M70" s="1229"/>
      <c r="N70" s="1229"/>
      <c r="O70" s="1229"/>
      <c r="P70" s="1229"/>
      <c r="Q70" s="1229"/>
      <c r="R70" s="1229"/>
      <c r="S70" s="1229"/>
      <c r="T70" s="1229"/>
      <c r="U70" s="1229"/>
      <c r="V70" s="1229"/>
    </row>
    <row r="71" spans="12:22" s="1286" customFormat="1">
      <c r="L71" s="1229"/>
      <c r="M71" s="1229"/>
      <c r="N71" s="1229"/>
      <c r="O71" s="1229"/>
      <c r="P71" s="1229"/>
      <c r="Q71" s="1229"/>
      <c r="R71" s="1229"/>
      <c r="S71" s="1229"/>
      <c r="T71" s="1229"/>
      <c r="U71" s="1229"/>
      <c r="V71" s="1229"/>
    </row>
    <row r="72" spans="12:22" s="1286" customFormat="1">
      <c r="L72" s="1229"/>
      <c r="M72" s="1229"/>
      <c r="N72" s="1229"/>
      <c r="O72" s="1229"/>
      <c r="P72" s="1229"/>
      <c r="Q72" s="1229"/>
      <c r="R72" s="1229"/>
      <c r="S72" s="1229"/>
      <c r="T72" s="1229"/>
      <c r="U72" s="1229"/>
      <c r="V72" s="1229"/>
    </row>
    <row r="73" spans="12:22" s="1286" customFormat="1">
      <c r="L73" s="1229"/>
      <c r="M73" s="1229"/>
      <c r="N73" s="1229"/>
      <c r="O73" s="1229"/>
      <c r="P73" s="1229"/>
      <c r="Q73" s="1229"/>
      <c r="R73" s="1229"/>
      <c r="S73" s="1229"/>
      <c r="T73" s="1229"/>
      <c r="U73" s="1229"/>
      <c r="V73" s="1229"/>
    </row>
    <row r="74" spans="12:22" s="1286" customFormat="1">
      <c r="L74" s="1229"/>
      <c r="M74" s="1229"/>
      <c r="N74" s="1229"/>
      <c r="O74" s="1229"/>
      <c r="P74" s="1229"/>
      <c r="Q74" s="1229"/>
      <c r="R74" s="1229"/>
      <c r="S74" s="1229"/>
      <c r="T74" s="1229"/>
      <c r="U74" s="1229"/>
      <c r="V74" s="1229"/>
    </row>
    <row r="75" spans="12:22" s="1286" customFormat="1">
      <c r="L75" s="1229"/>
      <c r="M75" s="1229"/>
      <c r="N75" s="1229"/>
      <c r="O75" s="1229"/>
      <c r="P75" s="1229"/>
      <c r="Q75" s="1229"/>
      <c r="R75" s="1229"/>
      <c r="S75" s="1229"/>
      <c r="T75" s="1229"/>
      <c r="U75" s="1229"/>
      <c r="V75" s="1229"/>
    </row>
    <row r="76" spans="12:22" s="1286" customFormat="1">
      <c r="L76" s="1229"/>
      <c r="M76" s="1229"/>
      <c r="N76" s="1229"/>
      <c r="O76" s="1229"/>
      <c r="P76" s="1229"/>
      <c r="Q76" s="1229"/>
      <c r="R76" s="1229"/>
      <c r="S76" s="1229"/>
      <c r="T76" s="1229"/>
      <c r="U76" s="1229"/>
      <c r="V76" s="1229"/>
    </row>
    <row r="77" spans="12:22" s="1286" customFormat="1">
      <c r="L77" s="1229"/>
      <c r="M77" s="1229"/>
      <c r="N77" s="1229"/>
      <c r="O77" s="1229"/>
      <c r="P77" s="1229"/>
      <c r="Q77" s="1229"/>
      <c r="R77" s="1229"/>
      <c r="S77" s="1229"/>
      <c r="T77" s="1229"/>
      <c r="U77" s="1229"/>
      <c r="V77" s="1229"/>
    </row>
    <row r="78" spans="12:22" s="1286" customFormat="1">
      <c r="L78" s="1229"/>
      <c r="M78" s="1229"/>
      <c r="N78" s="1229"/>
      <c r="O78" s="1229"/>
      <c r="P78" s="1229"/>
      <c r="Q78" s="1229"/>
      <c r="R78" s="1229"/>
      <c r="S78" s="1229"/>
      <c r="T78" s="1229"/>
      <c r="U78" s="1229"/>
      <c r="V78" s="1229"/>
    </row>
    <row r="79" spans="12:22" s="1286" customFormat="1">
      <c r="L79" s="1229"/>
      <c r="M79" s="1229"/>
      <c r="N79" s="1229"/>
      <c r="O79" s="1229"/>
      <c r="P79" s="1229"/>
      <c r="Q79" s="1229"/>
      <c r="R79" s="1229"/>
      <c r="S79" s="1229"/>
      <c r="T79" s="1229"/>
      <c r="U79" s="1229"/>
      <c r="V79" s="1229"/>
    </row>
    <row r="80" spans="12:22" s="1286" customFormat="1">
      <c r="L80" s="1229"/>
      <c r="M80" s="1229"/>
      <c r="N80" s="1229"/>
      <c r="O80" s="1229"/>
      <c r="P80" s="1229"/>
      <c r="Q80" s="1229"/>
      <c r="R80" s="1229"/>
      <c r="S80" s="1229"/>
      <c r="T80" s="1229"/>
      <c r="U80" s="1229"/>
      <c r="V80" s="1229"/>
    </row>
    <row r="81" spans="12:22" s="1286" customFormat="1">
      <c r="L81" s="1229"/>
      <c r="M81" s="1229"/>
      <c r="N81" s="1229"/>
      <c r="O81" s="1229"/>
      <c r="P81" s="1229"/>
      <c r="Q81" s="1229"/>
      <c r="R81" s="1229"/>
      <c r="S81" s="1229"/>
      <c r="T81" s="1229"/>
      <c r="U81" s="1229"/>
      <c r="V81" s="1229"/>
    </row>
    <row r="82" spans="12:22" s="1286" customFormat="1">
      <c r="L82" s="1229"/>
      <c r="M82" s="1229"/>
      <c r="N82" s="1229"/>
      <c r="O82" s="1229"/>
      <c r="P82" s="1229"/>
      <c r="Q82" s="1229"/>
      <c r="R82" s="1229"/>
      <c r="S82" s="1229"/>
      <c r="T82" s="1229"/>
      <c r="U82" s="1229"/>
      <c r="V82" s="1229"/>
    </row>
    <row r="83" spans="12:22" s="1286" customFormat="1">
      <c r="L83" s="1229"/>
      <c r="M83" s="1229"/>
      <c r="N83" s="1229"/>
      <c r="O83" s="1229"/>
      <c r="P83" s="1229"/>
      <c r="Q83" s="1229"/>
      <c r="R83" s="1229"/>
      <c r="S83" s="1229"/>
      <c r="T83" s="1229"/>
      <c r="U83" s="1229"/>
      <c r="V83" s="1229"/>
    </row>
    <row r="84" spans="12:22" s="1286" customFormat="1">
      <c r="L84" s="1229"/>
      <c r="M84" s="1229"/>
      <c r="N84" s="1229"/>
      <c r="O84" s="1229"/>
      <c r="P84" s="1229"/>
      <c r="Q84" s="1229"/>
      <c r="R84" s="1229"/>
      <c r="S84" s="1229"/>
      <c r="T84" s="1229"/>
      <c r="U84" s="1229"/>
      <c r="V84" s="1229"/>
    </row>
    <row r="85" spans="12:22" s="1286" customFormat="1">
      <c r="L85" s="1229"/>
      <c r="M85" s="1229"/>
      <c r="N85" s="1229"/>
      <c r="O85" s="1229"/>
      <c r="P85" s="1229"/>
      <c r="Q85" s="1229"/>
      <c r="R85" s="1229"/>
      <c r="S85" s="1229"/>
      <c r="T85" s="1229"/>
      <c r="U85" s="1229"/>
      <c r="V85" s="1229"/>
    </row>
    <row r="86" spans="12:22" s="1286" customFormat="1">
      <c r="L86" s="1229"/>
      <c r="M86" s="1229"/>
      <c r="N86" s="1229"/>
      <c r="O86" s="1229"/>
      <c r="P86" s="1229"/>
      <c r="Q86" s="1229"/>
      <c r="R86" s="1229"/>
      <c r="S86" s="1229"/>
      <c r="T86" s="1229"/>
      <c r="U86" s="1229"/>
      <c r="V86" s="1229"/>
    </row>
    <row r="87" spans="12:22" s="1286" customFormat="1">
      <c r="L87" s="1229"/>
      <c r="M87" s="1229"/>
      <c r="N87" s="1229"/>
      <c r="O87" s="1229"/>
      <c r="P87" s="1229"/>
      <c r="Q87" s="1229"/>
      <c r="R87" s="1229"/>
      <c r="S87" s="1229"/>
      <c r="T87" s="1229"/>
      <c r="U87" s="1229"/>
      <c r="V87" s="1229"/>
    </row>
    <row r="88" spans="12:22" s="1286" customFormat="1">
      <c r="L88" s="1229"/>
      <c r="M88" s="1229"/>
      <c r="N88" s="1229"/>
      <c r="O88" s="1229"/>
      <c r="P88" s="1229"/>
      <c r="Q88" s="1229"/>
      <c r="R88" s="1229"/>
      <c r="S88" s="1229"/>
      <c r="T88" s="1229"/>
      <c r="U88" s="1229"/>
      <c r="V88" s="1229"/>
    </row>
    <row r="89" spans="12:22" s="1286" customFormat="1">
      <c r="L89" s="1229"/>
      <c r="M89" s="1229"/>
      <c r="N89" s="1229"/>
      <c r="O89" s="1229"/>
      <c r="P89" s="1229"/>
      <c r="Q89" s="1229"/>
      <c r="R89" s="1229"/>
      <c r="S89" s="1229"/>
      <c r="T89" s="1229"/>
      <c r="U89" s="1229"/>
      <c r="V89" s="1229"/>
    </row>
    <row r="90" spans="12:22" s="1286" customFormat="1">
      <c r="L90" s="1229"/>
      <c r="M90" s="1229"/>
      <c r="N90" s="1229"/>
      <c r="O90" s="1229"/>
      <c r="P90" s="1229"/>
      <c r="Q90" s="1229"/>
      <c r="R90" s="1229"/>
      <c r="S90" s="1229"/>
      <c r="T90" s="1229"/>
      <c r="U90" s="1229"/>
      <c r="V90" s="1229"/>
    </row>
    <row r="91" spans="12:22" s="1286" customFormat="1">
      <c r="L91" s="1229"/>
      <c r="M91" s="1229"/>
      <c r="N91" s="1229"/>
      <c r="O91" s="1229"/>
      <c r="P91" s="1229"/>
      <c r="Q91" s="1229"/>
      <c r="R91" s="1229"/>
      <c r="S91" s="1229"/>
      <c r="T91" s="1229"/>
      <c r="U91" s="1229"/>
      <c r="V91" s="1229"/>
    </row>
    <row r="92" spans="12:22" s="1286" customFormat="1">
      <c r="L92" s="1229"/>
      <c r="M92" s="1229"/>
      <c r="N92" s="1229"/>
      <c r="O92" s="1229"/>
      <c r="P92" s="1229"/>
      <c r="Q92" s="1229"/>
      <c r="R92" s="1229"/>
      <c r="S92" s="1229"/>
      <c r="T92" s="1229"/>
      <c r="U92" s="1229"/>
      <c r="V92" s="1229"/>
    </row>
    <row r="93" spans="12:22" s="1286" customFormat="1">
      <c r="L93" s="1229"/>
      <c r="M93" s="1229"/>
      <c r="N93" s="1229"/>
      <c r="O93" s="1229"/>
      <c r="P93" s="1229"/>
      <c r="Q93" s="1229"/>
      <c r="R93" s="1229"/>
      <c r="S93" s="1229"/>
      <c r="T93" s="1229"/>
      <c r="U93" s="1229"/>
      <c r="V93" s="1229"/>
    </row>
    <row r="94" spans="12:22" s="1286" customFormat="1">
      <c r="L94" s="1229"/>
      <c r="M94" s="1229"/>
      <c r="N94" s="1229"/>
      <c r="O94" s="1229"/>
      <c r="P94" s="1229"/>
      <c r="Q94" s="1229"/>
      <c r="R94" s="1229"/>
      <c r="S94" s="1229"/>
      <c r="T94" s="1229"/>
      <c r="U94" s="1229"/>
      <c r="V94" s="1229"/>
    </row>
    <row r="95" spans="12:22" s="1286" customFormat="1">
      <c r="L95" s="1229"/>
      <c r="M95" s="1229"/>
      <c r="N95" s="1229"/>
      <c r="O95" s="1229"/>
      <c r="P95" s="1229"/>
      <c r="Q95" s="1229"/>
      <c r="R95" s="1229"/>
      <c r="S95" s="1229"/>
      <c r="T95" s="1229"/>
      <c r="U95" s="1229"/>
      <c r="V95" s="1229"/>
    </row>
    <row r="96" spans="12:22" s="1286" customFormat="1">
      <c r="L96" s="1229"/>
      <c r="M96" s="1229"/>
      <c r="N96" s="1229"/>
      <c r="O96" s="1229"/>
      <c r="P96" s="1229"/>
      <c r="Q96" s="1229"/>
      <c r="R96" s="1229"/>
      <c r="S96" s="1229"/>
      <c r="T96" s="1229"/>
      <c r="U96" s="1229"/>
      <c r="V96" s="1229"/>
    </row>
    <row r="97" spans="1:22" s="1286" customFormat="1">
      <c r="L97" s="1229"/>
      <c r="M97" s="1229"/>
      <c r="N97" s="1229"/>
      <c r="O97" s="1229"/>
      <c r="P97" s="1229"/>
      <c r="Q97" s="1229"/>
      <c r="R97" s="1229"/>
      <c r="S97" s="1229"/>
      <c r="T97" s="1229"/>
      <c r="U97" s="1229"/>
      <c r="V97" s="1229"/>
    </row>
    <row r="98" spans="1:22" s="1286" customFormat="1">
      <c r="L98" s="1229"/>
      <c r="M98" s="1229"/>
      <c r="N98" s="1229"/>
      <c r="O98" s="1229"/>
      <c r="P98" s="1229"/>
      <c r="Q98" s="1229"/>
      <c r="R98" s="1229"/>
      <c r="S98" s="1229"/>
      <c r="T98" s="1229"/>
      <c r="U98" s="1229"/>
      <c r="V98" s="1229"/>
    </row>
    <row r="99" spans="1:22" s="1286" customFormat="1">
      <c r="L99" s="1229"/>
      <c r="M99" s="1229"/>
      <c r="N99" s="1229"/>
      <c r="O99" s="1229"/>
      <c r="P99" s="1229"/>
      <c r="Q99" s="1229"/>
      <c r="R99" s="1229"/>
      <c r="S99" s="1229"/>
      <c r="T99" s="1229"/>
      <c r="U99" s="1229"/>
      <c r="V99" s="1229"/>
    </row>
    <row r="100" spans="1:22" s="1286" customFormat="1">
      <c r="L100" s="1229"/>
      <c r="M100" s="1229"/>
      <c r="N100" s="1229"/>
      <c r="O100" s="1229"/>
      <c r="P100" s="1229"/>
      <c r="Q100" s="1229"/>
      <c r="R100" s="1229"/>
      <c r="S100" s="1229"/>
      <c r="T100" s="1229"/>
      <c r="U100" s="1229"/>
      <c r="V100" s="1229"/>
    </row>
    <row r="101" spans="1:22" s="1286" customFormat="1">
      <c r="L101" s="1229"/>
      <c r="M101" s="1229"/>
      <c r="N101" s="1229"/>
      <c r="O101" s="1229"/>
      <c r="P101" s="1229"/>
      <c r="Q101" s="1229"/>
      <c r="R101" s="1229"/>
      <c r="S101" s="1229"/>
      <c r="T101" s="1229"/>
      <c r="U101" s="1229"/>
      <c r="V101" s="1229"/>
    </row>
    <row r="102" spans="1:22" s="1286" customFormat="1">
      <c r="L102" s="1229"/>
      <c r="M102" s="1229"/>
      <c r="N102" s="1229"/>
      <c r="O102" s="1229"/>
      <c r="P102" s="1229"/>
      <c r="Q102" s="1229"/>
      <c r="R102" s="1229"/>
      <c r="S102" s="1229"/>
      <c r="T102" s="1229"/>
      <c r="U102" s="1229"/>
      <c r="V102" s="1229"/>
    </row>
    <row r="103" spans="1:22" s="1286" customFormat="1">
      <c r="L103" s="1229"/>
      <c r="M103" s="1229"/>
      <c r="N103" s="1229"/>
      <c r="O103" s="1229"/>
      <c r="P103" s="1229"/>
      <c r="Q103" s="1229"/>
      <c r="R103" s="1229"/>
      <c r="S103" s="1229"/>
      <c r="T103" s="1229"/>
      <c r="U103" s="1229"/>
      <c r="V103" s="1229"/>
    </row>
    <row r="104" spans="1:22" s="1286" customFormat="1">
      <c r="L104" s="1229"/>
      <c r="M104" s="1229"/>
      <c r="N104" s="1229"/>
      <c r="O104" s="1229"/>
      <c r="P104" s="1229"/>
      <c r="Q104" s="1229"/>
      <c r="R104" s="1229"/>
      <c r="S104" s="1229"/>
      <c r="T104" s="1229"/>
      <c r="U104" s="1229"/>
      <c r="V104" s="1229"/>
    </row>
    <row r="105" spans="1:22" s="1286" customFormat="1">
      <c r="L105" s="1229"/>
      <c r="M105" s="1229"/>
      <c r="N105" s="1229"/>
      <c r="O105" s="1229"/>
      <c r="P105" s="1229"/>
      <c r="Q105" s="1229"/>
      <c r="R105" s="1229"/>
      <c r="S105" s="1229"/>
      <c r="T105" s="1229"/>
      <c r="U105" s="1229"/>
      <c r="V105" s="1229"/>
    </row>
    <row r="106" spans="1:22" s="1286" customFormat="1">
      <c r="L106" s="1229"/>
      <c r="M106" s="1229"/>
      <c r="N106" s="1229"/>
      <c r="O106" s="1229"/>
      <c r="P106" s="1229"/>
      <c r="Q106" s="1229"/>
      <c r="R106" s="1229"/>
      <c r="S106" s="1229"/>
      <c r="T106" s="1229"/>
      <c r="U106" s="1229"/>
      <c r="V106" s="1229"/>
    </row>
    <row r="107" spans="1:22" s="1286" customFormat="1">
      <c r="L107" s="1229"/>
      <c r="M107" s="1229"/>
      <c r="N107" s="1229"/>
      <c r="O107" s="1229"/>
      <c r="P107" s="1229"/>
      <c r="Q107" s="1229"/>
      <c r="R107" s="1229"/>
      <c r="S107" s="1229"/>
      <c r="T107" s="1229"/>
      <c r="U107" s="1229"/>
      <c r="V107" s="1229"/>
    </row>
    <row r="108" spans="1:22" s="1286" customFormat="1">
      <c r="L108" s="1229"/>
      <c r="M108" s="1229"/>
      <c r="N108" s="1229"/>
      <c r="O108" s="1229"/>
      <c r="P108" s="1229"/>
      <c r="Q108" s="1229"/>
      <c r="R108" s="1229"/>
      <c r="S108" s="1229"/>
      <c r="T108" s="1229"/>
      <c r="U108" s="1229"/>
      <c r="V108" s="1229"/>
    </row>
    <row r="109" spans="1:22" s="1286" customFormat="1">
      <c r="L109" s="1229"/>
      <c r="M109" s="1229"/>
      <c r="N109" s="1229"/>
      <c r="O109" s="1229"/>
      <c r="P109" s="1229"/>
      <c r="Q109" s="1229"/>
      <c r="R109" s="1229"/>
      <c r="S109" s="1229"/>
      <c r="T109" s="1229"/>
      <c r="U109" s="1229"/>
      <c r="V109" s="1229"/>
    </row>
    <row r="110" spans="1:22" s="1286" customFormat="1">
      <c r="L110" s="1229"/>
      <c r="M110" s="1229"/>
      <c r="N110" s="1229"/>
      <c r="O110" s="1229"/>
      <c r="P110" s="1229"/>
      <c r="Q110" s="1229"/>
      <c r="R110" s="1229"/>
      <c r="S110" s="1229"/>
      <c r="T110" s="1229"/>
      <c r="U110" s="1229"/>
      <c r="V110" s="1229"/>
    </row>
    <row r="111" spans="1:22" s="1286" customFormat="1">
      <c r="L111" s="1229"/>
      <c r="M111" s="1229"/>
      <c r="N111" s="1229"/>
      <c r="O111" s="1229"/>
      <c r="P111" s="1229"/>
      <c r="Q111" s="1229"/>
      <c r="R111" s="1229"/>
      <c r="S111" s="1229"/>
      <c r="T111" s="1229"/>
      <c r="U111" s="1229"/>
      <c r="V111" s="1229"/>
    </row>
    <row r="112" spans="1:22">
      <c r="A112" s="1286"/>
      <c r="B112" s="1286"/>
      <c r="C112" s="1286"/>
      <c r="D112" s="1286"/>
      <c r="E112" s="1286"/>
    </row>
  </sheetData>
  <mergeCells count="8">
    <mergeCell ref="A25:E26"/>
    <mergeCell ref="A1:E1"/>
    <mergeCell ref="A2:E2"/>
    <mergeCell ref="A4:A6"/>
    <mergeCell ref="C4:C5"/>
    <mergeCell ref="D4:D5"/>
    <mergeCell ref="E4:E5"/>
    <mergeCell ref="B6:D6"/>
  </mergeCells>
  <hyperlinks>
    <hyperlink ref="A30" r:id="rId1"/>
    <hyperlink ref="A31" r:id="rId2"/>
    <hyperlink ref="A32" r:id="rId3"/>
  </hyperlinks>
  <pageMargins left="0.78740157480314965" right="0.78740157480314965" top="1.1811023622047243" bottom="0.78740157480314965" header="0" footer="0"/>
  <pageSetup paperSize="9" orientation="portrait" r:id="rId4"/>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2"/>
  <sheetViews>
    <sheetView workbookViewId="0">
      <selection sqref="A1:D1"/>
    </sheetView>
  </sheetViews>
  <sheetFormatPr defaultColWidth="7.85546875" defaultRowHeight="9"/>
  <cols>
    <col min="1" max="1" width="21.42578125" style="1239" customWidth="1"/>
    <col min="2" max="2" width="9" style="1239" customWidth="1"/>
    <col min="3" max="3" width="13.28515625" style="1239" customWidth="1"/>
    <col min="4" max="4" width="10.5703125" style="1239" customWidth="1"/>
    <col min="5" max="5" width="10.7109375" style="1239" customWidth="1"/>
    <col min="6" max="6" width="13.140625" style="1239" customWidth="1"/>
    <col min="7" max="7" width="8.7109375" style="1239" customWidth="1"/>
    <col min="8" max="8" width="5" style="1281" customWidth="1"/>
    <col min="9" max="20" width="7.85546875" style="1239"/>
    <col min="21" max="31" width="7.85546875" style="1229"/>
    <col min="32" max="16384" width="7.85546875" style="1239"/>
  </cols>
  <sheetData>
    <row r="1" spans="1:31" s="1246" customFormat="1" ht="23.25" customHeight="1">
      <c r="A1" s="2341" t="s">
        <v>1261</v>
      </c>
      <c r="B1" s="2341"/>
      <c r="C1" s="2341"/>
      <c r="D1" s="2341"/>
      <c r="E1" s="832"/>
      <c r="F1" s="832"/>
      <c r="G1" s="832"/>
      <c r="H1" s="1295"/>
      <c r="I1" s="1192"/>
      <c r="J1" s="1192"/>
      <c r="K1" s="1192"/>
      <c r="L1" s="1192"/>
      <c r="M1" s="1192"/>
      <c r="N1" s="1192"/>
      <c r="O1" s="1192"/>
      <c r="P1" s="1192"/>
      <c r="Q1" s="1192"/>
      <c r="R1" s="1192"/>
      <c r="S1" s="1192"/>
      <c r="T1" s="1192"/>
      <c r="U1" s="1192"/>
      <c r="V1" s="1192"/>
      <c r="W1" s="1192"/>
      <c r="X1" s="1192"/>
      <c r="Y1" s="1192"/>
      <c r="Z1" s="1192"/>
      <c r="AA1" s="1192"/>
      <c r="AB1" s="1192"/>
      <c r="AC1" s="1192"/>
      <c r="AD1" s="1192"/>
      <c r="AE1" s="1192"/>
    </row>
    <row r="2" spans="1:31" s="1193" customFormat="1" ht="18" customHeight="1">
      <c r="A2" s="2074" t="s">
        <v>1262</v>
      </c>
      <c r="B2" s="2074"/>
      <c r="C2" s="2074"/>
      <c r="D2" s="2074"/>
      <c r="E2" s="2334"/>
      <c r="F2" s="2334"/>
      <c r="G2" s="2334"/>
      <c r="H2" s="1296"/>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row>
    <row r="3" spans="1:31" s="1193" customFormat="1" ht="13.5" customHeight="1">
      <c r="A3" s="285">
        <v>2019</v>
      </c>
      <c r="B3" s="920"/>
      <c r="C3" s="920"/>
      <c r="D3" s="919"/>
      <c r="E3" s="920"/>
      <c r="F3" s="920"/>
      <c r="G3" s="920"/>
      <c r="H3" s="1296"/>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row>
    <row r="4" spans="1:31" s="1193" customFormat="1" ht="15" customHeight="1">
      <c r="A4" s="2332" t="s">
        <v>386</v>
      </c>
      <c r="B4" s="2338" t="s">
        <v>1263</v>
      </c>
      <c r="C4" s="2339"/>
      <c r="D4" s="2340"/>
      <c r="E4" s="2338" t="s">
        <v>1264</v>
      </c>
      <c r="F4" s="2339"/>
      <c r="G4" s="2340"/>
      <c r="H4" s="1296"/>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row>
    <row r="5" spans="1:31" s="1193" customFormat="1" ht="15" customHeight="1">
      <c r="A5" s="2332"/>
      <c r="B5" s="2049" t="s">
        <v>1221</v>
      </c>
      <c r="C5" s="2337" t="s">
        <v>1222</v>
      </c>
      <c r="D5" s="2337" t="s">
        <v>1224</v>
      </c>
      <c r="E5" s="2049" t="s">
        <v>1221</v>
      </c>
      <c r="F5" s="2337" t="s">
        <v>1222</v>
      </c>
      <c r="G5" s="2337" t="s">
        <v>1224</v>
      </c>
      <c r="H5" s="1296"/>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row>
    <row r="6" spans="1:31" s="1198" customFormat="1" ht="15" customHeight="1">
      <c r="A6" s="2332"/>
      <c r="B6" s="2328"/>
      <c r="C6" s="2328"/>
      <c r="D6" s="2328"/>
      <c r="E6" s="2328"/>
      <c r="F6" s="2328"/>
      <c r="G6" s="2328"/>
      <c r="H6" s="1296"/>
      <c r="I6" s="1196"/>
      <c r="J6" s="1196"/>
      <c r="K6" s="1196"/>
      <c r="L6" s="1196"/>
      <c r="M6" s="1196"/>
      <c r="N6" s="1196"/>
      <c r="O6" s="1196"/>
      <c r="P6" s="1196"/>
      <c r="Q6" s="1196"/>
      <c r="R6" s="1196"/>
      <c r="S6" s="1196"/>
      <c r="T6" s="1196"/>
      <c r="U6" s="1196"/>
      <c r="V6" s="1196"/>
      <c r="W6" s="1196"/>
      <c r="X6" s="1196"/>
      <c r="Y6" s="1196"/>
      <c r="Z6" s="1196"/>
      <c r="AA6" s="1196"/>
      <c r="AB6" s="1196"/>
      <c r="AC6" s="1196"/>
      <c r="AD6" s="1196"/>
      <c r="AE6" s="1196"/>
    </row>
    <row r="7" spans="1:31" s="1193" customFormat="1" ht="15" customHeight="1">
      <c r="A7" s="2087"/>
      <c r="B7" s="2054" t="s">
        <v>99</v>
      </c>
      <c r="C7" s="2078"/>
      <c r="D7" s="1245" t="s">
        <v>1243</v>
      </c>
      <c r="E7" s="2053" t="s">
        <v>99</v>
      </c>
      <c r="F7" s="2078"/>
      <c r="G7" s="1200" t="s">
        <v>1243</v>
      </c>
      <c r="H7" s="1295"/>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row>
    <row r="8" spans="1:31" s="1246" customFormat="1" ht="15" customHeight="1">
      <c r="A8" s="829" t="s">
        <v>114</v>
      </c>
      <c r="B8" s="1297">
        <f>SUM(B10,B18,B19)</f>
        <v>158310</v>
      </c>
      <c r="C8" s="1297">
        <f>SUM(C10,C18,C19)</f>
        <v>3115200</v>
      </c>
      <c r="D8" s="1297">
        <f>SUM(D10,D18:D19)</f>
        <v>16647111.119999999</v>
      </c>
      <c r="E8" s="1297">
        <f>SUM(E10,E18,E19)</f>
        <v>165674</v>
      </c>
      <c r="F8" s="1297">
        <f>SUM(F10,F18,F19)</f>
        <v>3623771</v>
      </c>
      <c r="G8" s="1297">
        <f>SUM(G10,G18:G19)</f>
        <v>19136138.16</v>
      </c>
      <c r="H8" s="1295"/>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row>
    <row r="9" spans="1:31" s="1246" customFormat="1" ht="5.25" customHeight="1">
      <c r="A9" s="832"/>
      <c r="B9" s="1298"/>
      <c r="C9" s="1298"/>
      <c r="D9" s="1298"/>
      <c r="E9" s="1298"/>
      <c r="F9" s="1298"/>
      <c r="G9" s="1298"/>
      <c r="H9" s="1295"/>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row>
    <row r="10" spans="1:31" s="1246" customFormat="1" ht="15" customHeight="1">
      <c r="A10" s="829" t="s">
        <v>1226</v>
      </c>
      <c r="B10" s="860">
        <f t="shared" ref="B10:G10" si="0">SUM(B12:B16)</f>
        <v>152867</v>
      </c>
      <c r="C10" s="860">
        <f t="shared" si="0"/>
        <v>3036694</v>
      </c>
      <c r="D10" s="860">
        <f t="shared" si="0"/>
        <v>16264830.969999999</v>
      </c>
      <c r="E10" s="860">
        <f t="shared" si="0"/>
        <v>159818</v>
      </c>
      <c r="F10" s="860">
        <f t="shared" si="0"/>
        <v>3523551</v>
      </c>
      <c r="G10" s="860">
        <f t="shared" si="0"/>
        <v>18645796.57</v>
      </c>
      <c r="H10" s="1295"/>
      <c r="I10" s="1192"/>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row>
    <row r="11" spans="1:31" s="1246" customFormat="1" ht="9" customHeight="1">
      <c r="A11" s="832"/>
      <c r="B11" s="861"/>
      <c r="C11" s="861"/>
      <c r="D11" s="861"/>
      <c r="E11" s="1298"/>
      <c r="F11" s="1298"/>
      <c r="G11" s="1298"/>
      <c r="H11" s="1295"/>
      <c r="I11" s="1192"/>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row>
    <row r="12" spans="1:31" s="1255" customFormat="1" ht="12" customHeight="1">
      <c r="A12" s="1256" t="s">
        <v>570</v>
      </c>
      <c r="B12" s="861">
        <v>46344</v>
      </c>
      <c r="C12" s="861">
        <v>956431</v>
      </c>
      <c r="D12" s="861">
        <v>4905209.24</v>
      </c>
      <c r="E12" s="861">
        <v>48475</v>
      </c>
      <c r="F12" s="861">
        <v>1106460</v>
      </c>
      <c r="G12" s="861">
        <v>5635660.75</v>
      </c>
      <c r="H12" s="1295"/>
      <c r="I12" s="1201"/>
      <c r="J12" s="1201"/>
      <c r="K12" s="1201"/>
      <c r="L12" s="1201"/>
      <c r="M12" s="1201"/>
      <c r="N12" s="1201"/>
      <c r="O12" s="1201"/>
      <c r="P12" s="1201"/>
      <c r="Q12" s="1201"/>
      <c r="R12" s="1201"/>
      <c r="S12" s="1201"/>
      <c r="T12" s="1201"/>
      <c r="U12" s="1201"/>
      <c r="V12" s="1201"/>
      <c r="W12" s="1201"/>
      <c r="X12" s="1201"/>
      <c r="Y12" s="1201"/>
      <c r="Z12" s="1201"/>
      <c r="AA12" s="1201"/>
      <c r="AB12" s="1201"/>
      <c r="AC12" s="1201"/>
      <c r="AD12" s="1201"/>
      <c r="AE12" s="1201"/>
    </row>
    <row r="13" spans="1:31" s="1246" customFormat="1" ht="12" customHeight="1">
      <c r="A13" s="1256" t="s">
        <v>579</v>
      </c>
      <c r="B13" s="861">
        <v>24627</v>
      </c>
      <c r="C13" s="861">
        <v>383292</v>
      </c>
      <c r="D13" s="861">
        <v>1994989.84</v>
      </c>
      <c r="E13" s="861">
        <v>26472</v>
      </c>
      <c r="F13" s="861">
        <v>494175</v>
      </c>
      <c r="G13" s="861">
        <v>2500890.61</v>
      </c>
      <c r="H13" s="1295"/>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D13" s="1192"/>
      <c r="AE13" s="1192"/>
    </row>
    <row r="14" spans="1:31" s="1255" customFormat="1" ht="12" customHeight="1">
      <c r="A14" s="1299" t="s">
        <v>588</v>
      </c>
      <c r="B14" s="861">
        <v>65496</v>
      </c>
      <c r="C14" s="861">
        <v>1450204</v>
      </c>
      <c r="D14" s="861">
        <v>8109116.7599999998</v>
      </c>
      <c r="E14" s="861">
        <v>67286</v>
      </c>
      <c r="F14" s="861">
        <v>1623102</v>
      </c>
      <c r="G14" s="861">
        <v>9001718.9600000009</v>
      </c>
      <c r="H14" s="1295"/>
      <c r="I14" s="1201"/>
      <c r="J14" s="1201"/>
      <c r="K14" s="1201"/>
      <c r="L14" s="1201"/>
      <c r="M14" s="1201"/>
      <c r="N14" s="1201"/>
      <c r="O14" s="1201"/>
      <c r="P14" s="1201"/>
      <c r="Q14" s="1201"/>
      <c r="R14" s="1201"/>
      <c r="S14" s="1201"/>
      <c r="T14" s="1201"/>
      <c r="U14" s="1201"/>
      <c r="V14" s="1201"/>
      <c r="W14" s="1201"/>
      <c r="X14" s="1201"/>
      <c r="Y14" s="1201"/>
      <c r="Z14" s="1201"/>
      <c r="AA14" s="1201"/>
      <c r="AB14" s="1201"/>
      <c r="AC14" s="1201"/>
      <c r="AD14" s="1201"/>
      <c r="AE14" s="1201"/>
    </row>
    <row r="15" spans="1:31" s="1246" customFormat="1" ht="12" customHeight="1">
      <c r="A15" s="1256" t="s">
        <v>589</v>
      </c>
      <c r="B15" s="861">
        <v>4228</v>
      </c>
      <c r="C15" s="861">
        <v>74623</v>
      </c>
      <c r="D15" s="861">
        <v>340558.17</v>
      </c>
      <c r="E15" s="861">
        <v>4570</v>
      </c>
      <c r="F15" s="861">
        <v>87741</v>
      </c>
      <c r="G15" s="861">
        <v>403232.52</v>
      </c>
      <c r="H15" s="1295"/>
      <c r="I15" s="1192"/>
      <c r="J15" s="1192"/>
      <c r="K15" s="1192"/>
      <c r="L15" s="1192"/>
      <c r="M15" s="1192"/>
      <c r="N15" s="1192"/>
      <c r="O15" s="1192"/>
      <c r="P15" s="1192"/>
      <c r="Q15" s="1192"/>
      <c r="R15" s="1192"/>
      <c r="S15" s="1192"/>
      <c r="T15" s="1192"/>
      <c r="U15" s="1192"/>
      <c r="V15" s="1192"/>
      <c r="W15" s="1192"/>
      <c r="X15" s="1192"/>
      <c r="Y15" s="1192"/>
      <c r="Z15" s="1192"/>
      <c r="AA15" s="1192"/>
      <c r="AB15" s="1192"/>
      <c r="AC15" s="1192"/>
      <c r="AD15" s="1192"/>
      <c r="AE15" s="1192"/>
    </row>
    <row r="16" spans="1:31" s="1246" customFormat="1" ht="12" customHeight="1">
      <c r="A16" s="1256" t="s">
        <v>595</v>
      </c>
      <c r="B16" s="861">
        <v>12172</v>
      </c>
      <c r="C16" s="861">
        <v>172144</v>
      </c>
      <c r="D16" s="861">
        <v>914956.96</v>
      </c>
      <c r="E16" s="861">
        <v>13015</v>
      </c>
      <c r="F16" s="861">
        <v>212073</v>
      </c>
      <c r="G16" s="861">
        <v>1104293.73</v>
      </c>
      <c r="H16" s="1295"/>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row>
    <row r="17" spans="1:31" s="1246" customFormat="1" ht="10.5" customHeight="1">
      <c r="A17" s="1256"/>
      <c r="B17" s="861"/>
      <c r="C17" s="861"/>
      <c r="D17" s="1266"/>
      <c r="E17" s="861"/>
      <c r="F17" s="861"/>
      <c r="G17" s="861"/>
      <c r="H17" s="1295"/>
      <c r="I17" s="1192"/>
      <c r="J17" s="1192"/>
      <c r="K17" s="1192"/>
      <c r="L17" s="1192"/>
      <c r="M17" s="1192"/>
      <c r="N17" s="1192"/>
      <c r="O17" s="1192"/>
      <c r="P17" s="1192"/>
      <c r="Q17" s="1192"/>
      <c r="R17" s="1192"/>
      <c r="S17" s="1192"/>
      <c r="T17" s="1192"/>
      <c r="U17" s="1192"/>
      <c r="V17" s="1192"/>
      <c r="W17" s="1192"/>
      <c r="X17" s="1192"/>
      <c r="Y17" s="1192"/>
      <c r="Z17" s="1192"/>
      <c r="AA17" s="1192"/>
      <c r="AB17" s="1192"/>
      <c r="AC17" s="1192"/>
      <c r="AD17" s="1192"/>
      <c r="AE17" s="1192"/>
    </row>
    <row r="18" spans="1:31" s="1246" customFormat="1" ht="18" customHeight="1">
      <c r="A18" s="829" t="s">
        <v>1265</v>
      </c>
      <c r="B18" s="860">
        <v>1429</v>
      </c>
      <c r="C18" s="860">
        <v>27165</v>
      </c>
      <c r="D18" s="860">
        <v>117402.75</v>
      </c>
      <c r="E18" s="860">
        <v>1531</v>
      </c>
      <c r="F18" s="860">
        <v>32941</v>
      </c>
      <c r="G18" s="860">
        <v>151337.35</v>
      </c>
      <c r="H18" s="1295"/>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2"/>
      <c r="AE18" s="1192"/>
    </row>
    <row r="19" spans="1:31" s="1255" customFormat="1" ht="18" customHeight="1">
      <c r="A19" s="829" t="s">
        <v>1266</v>
      </c>
      <c r="B19" s="860">
        <v>4014</v>
      </c>
      <c r="C19" s="1300">
        <v>51341</v>
      </c>
      <c r="D19" s="860">
        <v>264877.40000000002</v>
      </c>
      <c r="E19" s="1300">
        <v>4325</v>
      </c>
      <c r="F19" s="1300">
        <v>67279</v>
      </c>
      <c r="G19" s="860">
        <v>339004.24</v>
      </c>
      <c r="H19" s="1301"/>
      <c r="I19" s="1201"/>
      <c r="J19" s="1201"/>
      <c r="K19" s="1201"/>
      <c r="L19" s="1201"/>
      <c r="M19" s="1201"/>
      <c r="N19" s="1201"/>
      <c r="O19" s="1201"/>
      <c r="P19" s="1201"/>
      <c r="Q19" s="1201"/>
      <c r="R19" s="1201"/>
      <c r="S19" s="1201"/>
      <c r="T19" s="1201"/>
      <c r="U19" s="1201"/>
      <c r="V19" s="1201"/>
      <c r="W19" s="1201"/>
      <c r="X19" s="1201"/>
      <c r="Y19" s="1201"/>
      <c r="Z19" s="1201"/>
      <c r="AA19" s="1201"/>
      <c r="AB19" s="1201"/>
      <c r="AC19" s="1201"/>
      <c r="AD19" s="1201"/>
      <c r="AE19" s="1201"/>
    </row>
    <row r="20" spans="1:31" ht="4.5" customHeight="1" thickBot="1">
      <c r="A20" s="1302"/>
      <c r="B20" s="1302"/>
      <c r="C20" s="208"/>
      <c r="D20" s="1303"/>
      <c r="E20" s="1304"/>
      <c r="F20" s="1304"/>
      <c r="G20" s="1304"/>
      <c r="H20" s="1295"/>
      <c r="I20" s="1229"/>
      <c r="J20" s="1229"/>
      <c r="K20" s="1229"/>
      <c r="L20" s="1229"/>
      <c r="M20" s="1229"/>
      <c r="N20" s="1229"/>
      <c r="O20" s="1229"/>
      <c r="P20" s="1229"/>
      <c r="Q20" s="1229"/>
      <c r="R20" s="1229"/>
      <c r="S20" s="1229"/>
      <c r="T20" s="1229"/>
    </row>
    <row r="21" spans="1:31" ht="3" customHeight="1" thickTop="1">
      <c r="A21" s="249"/>
      <c r="B21" s="1305"/>
      <c r="C21" s="1305"/>
      <c r="D21" s="185"/>
      <c r="E21" s="249"/>
      <c r="F21" s="249"/>
      <c r="G21" s="249"/>
      <c r="H21" s="1295"/>
      <c r="I21" s="1229"/>
      <c r="J21" s="1229"/>
      <c r="K21" s="1229"/>
      <c r="L21" s="1229"/>
      <c r="M21" s="1229"/>
      <c r="N21" s="1229"/>
      <c r="O21" s="1229"/>
      <c r="P21" s="1229"/>
      <c r="Q21" s="1229"/>
      <c r="R21" s="1229"/>
      <c r="S21" s="1229"/>
      <c r="T21" s="1229"/>
    </row>
    <row r="22" spans="1:31" ht="12" customHeight="1">
      <c r="A22" s="832"/>
      <c r="B22" s="1306"/>
      <c r="C22" s="1306"/>
      <c r="D22" s="833"/>
      <c r="E22" s="832"/>
      <c r="F22" s="832"/>
      <c r="G22" s="832"/>
      <c r="H22" s="1295"/>
      <c r="I22" s="1229"/>
      <c r="J22" s="1229"/>
      <c r="K22" s="1229"/>
      <c r="L22" s="1229"/>
      <c r="M22" s="1229"/>
      <c r="N22" s="1229"/>
      <c r="O22" s="1229"/>
      <c r="P22" s="1229"/>
      <c r="Q22" s="1229"/>
      <c r="R22" s="1229"/>
      <c r="S22" s="1229"/>
      <c r="T22" s="1229"/>
    </row>
    <row r="23" spans="1:31" ht="12" customHeight="1">
      <c r="A23" s="832"/>
      <c r="B23" s="1306"/>
      <c r="C23" s="1306"/>
      <c r="D23" s="833"/>
      <c r="E23" s="832"/>
      <c r="F23" s="832"/>
      <c r="G23" s="1307"/>
      <c r="H23" s="1295"/>
      <c r="I23" s="1229"/>
      <c r="J23" s="1229"/>
      <c r="K23" s="1229"/>
      <c r="L23" s="1229"/>
      <c r="M23" s="1229"/>
      <c r="N23" s="1229"/>
      <c r="O23" s="1229"/>
      <c r="P23" s="1229"/>
      <c r="Q23" s="1229"/>
      <c r="R23" s="1229"/>
      <c r="S23" s="1229"/>
      <c r="T23" s="1229"/>
    </row>
    <row r="24" spans="1:31" ht="12" customHeight="1">
      <c r="A24" s="2333" t="s">
        <v>1261</v>
      </c>
      <c r="B24" s="2333"/>
      <c r="C24" s="2333"/>
      <c r="D24" s="2333"/>
      <c r="E24" s="832"/>
      <c r="F24" s="832"/>
      <c r="G24" s="832"/>
      <c r="H24" s="1295"/>
      <c r="I24" s="1229"/>
      <c r="J24" s="1229"/>
      <c r="K24" s="1229"/>
      <c r="L24" s="1229"/>
      <c r="M24" s="1229"/>
      <c r="N24" s="1229"/>
      <c r="O24" s="1229"/>
      <c r="P24" s="1229"/>
      <c r="Q24" s="1229"/>
      <c r="R24" s="1229"/>
      <c r="S24" s="1229"/>
      <c r="T24" s="1229"/>
    </row>
    <row r="25" spans="1:31" ht="18" customHeight="1">
      <c r="A25" s="2074" t="s">
        <v>1267</v>
      </c>
      <c r="B25" s="2074"/>
      <c r="C25" s="2074"/>
      <c r="D25" s="2074"/>
      <c r="E25" s="2334"/>
      <c r="F25" s="2334"/>
      <c r="G25" s="2334"/>
      <c r="H25" s="1295"/>
      <c r="I25" s="1229"/>
      <c r="J25" s="1229"/>
      <c r="K25" s="1229"/>
      <c r="L25" s="1229"/>
      <c r="M25" s="1229"/>
      <c r="N25" s="1229"/>
      <c r="O25" s="1229"/>
      <c r="P25" s="1229"/>
      <c r="Q25" s="1229"/>
      <c r="R25" s="1229"/>
      <c r="S25" s="1229"/>
      <c r="T25" s="1229"/>
    </row>
    <row r="26" spans="1:31" ht="12" customHeight="1">
      <c r="A26" s="285">
        <v>2019</v>
      </c>
      <c r="B26" s="920"/>
      <c r="C26" s="920"/>
      <c r="D26" s="919"/>
      <c r="E26" s="920"/>
      <c r="F26" s="920"/>
      <c r="G26" s="920"/>
      <c r="H26" s="1295"/>
      <c r="I26" s="1229"/>
      <c r="J26" s="1229"/>
      <c r="K26" s="1229"/>
      <c r="L26" s="1229"/>
      <c r="M26" s="1229"/>
      <c r="N26" s="1229"/>
      <c r="O26" s="1229"/>
      <c r="P26" s="1229"/>
      <c r="Q26" s="1229"/>
      <c r="R26" s="1229"/>
      <c r="S26" s="1229"/>
      <c r="T26" s="1229"/>
    </row>
    <row r="27" spans="1:31" ht="15" customHeight="1">
      <c r="A27" s="2332" t="s">
        <v>386</v>
      </c>
      <c r="B27" s="2338" t="s">
        <v>1268</v>
      </c>
      <c r="C27" s="2339"/>
      <c r="D27" s="2340"/>
      <c r="E27" s="2338" t="s">
        <v>1269</v>
      </c>
      <c r="F27" s="2339"/>
      <c r="G27" s="2340"/>
      <c r="H27" s="1295"/>
      <c r="I27" s="1229"/>
      <c r="J27" s="1229"/>
      <c r="K27" s="1229"/>
      <c r="L27" s="1229"/>
      <c r="M27" s="1229"/>
      <c r="N27" s="1229"/>
      <c r="O27" s="1229"/>
      <c r="P27" s="1229"/>
      <c r="Q27" s="1229"/>
      <c r="R27" s="1229"/>
      <c r="S27" s="1229"/>
      <c r="T27" s="1229"/>
    </row>
    <row r="28" spans="1:31" ht="15" customHeight="1">
      <c r="A28" s="2332"/>
      <c r="B28" s="2049" t="s">
        <v>1221</v>
      </c>
      <c r="C28" s="2337" t="s">
        <v>1222</v>
      </c>
      <c r="D28" s="2337" t="s">
        <v>1224</v>
      </c>
      <c r="E28" s="2049" t="s">
        <v>1221</v>
      </c>
      <c r="F28" s="2337" t="s">
        <v>1222</v>
      </c>
      <c r="G28" s="2337" t="s">
        <v>1224</v>
      </c>
      <c r="H28" s="1295"/>
      <c r="I28" s="1229"/>
      <c r="J28" s="1229"/>
      <c r="K28" s="1229"/>
      <c r="L28" s="1229"/>
      <c r="M28" s="1229"/>
      <c r="N28" s="1229"/>
      <c r="O28" s="1229"/>
      <c r="P28" s="1229"/>
      <c r="Q28" s="1229"/>
      <c r="R28" s="1229"/>
      <c r="S28" s="1229"/>
      <c r="T28" s="1229"/>
    </row>
    <row r="29" spans="1:31" ht="15" customHeight="1">
      <c r="A29" s="2332"/>
      <c r="B29" s="2328"/>
      <c r="C29" s="2328"/>
      <c r="D29" s="2328"/>
      <c r="E29" s="2328"/>
      <c r="F29" s="2328"/>
      <c r="G29" s="2328"/>
      <c r="H29" s="1295"/>
      <c r="I29" s="1229"/>
      <c r="J29" s="1229"/>
      <c r="K29" s="1229"/>
      <c r="L29" s="1229"/>
      <c r="M29" s="1229"/>
      <c r="N29" s="1229"/>
      <c r="O29" s="1229"/>
      <c r="P29" s="1229"/>
      <c r="Q29" s="1229"/>
      <c r="R29" s="1229"/>
      <c r="S29" s="1229"/>
      <c r="T29" s="1229"/>
    </row>
    <row r="30" spans="1:31" s="1281" customFormat="1" ht="15" customHeight="1">
      <c r="A30" s="2087"/>
      <c r="B30" s="2054" t="s">
        <v>99</v>
      </c>
      <c r="C30" s="2078"/>
      <c r="D30" s="1245" t="s">
        <v>1243</v>
      </c>
      <c r="E30" s="2054" t="s">
        <v>99</v>
      </c>
      <c r="F30" s="2078"/>
      <c r="G30" s="1200" t="s">
        <v>1243</v>
      </c>
      <c r="H30" s="1295"/>
      <c r="I30" s="1229"/>
      <c r="J30" s="1229"/>
      <c r="K30" s="1229"/>
      <c r="L30" s="1229"/>
      <c r="M30" s="1229"/>
      <c r="N30" s="1229"/>
      <c r="O30" s="1229"/>
      <c r="P30" s="1229"/>
      <c r="U30" s="1229"/>
      <c r="V30" s="1229"/>
      <c r="W30" s="1229"/>
      <c r="X30" s="1229"/>
      <c r="Y30" s="1229"/>
      <c r="Z30" s="1229"/>
      <c r="AA30" s="1229"/>
      <c r="AB30" s="1229"/>
      <c r="AC30" s="1229"/>
      <c r="AD30" s="1229"/>
      <c r="AE30" s="1229"/>
    </row>
    <row r="31" spans="1:31" s="1281" customFormat="1" ht="15" customHeight="1">
      <c r="A31" s="829" t="s">
        <v>114</v>
      </c>
      <c r="B31" s="1297">
        <f t="shared" ref="B31:G31" si="1">SUM(B33,B41,B42)</f>
        <v>178531</v>
      </c>
      <c r="C31" s="1297">
        <f t="shared" si="1"/>
        <v>4762721</v>
      </c>
      <c r="D31" s="1297">
        <f>SUM(D33,D41:D42)</f>
        <v>25612381.120000001</v>
      </c>
      <c r="E31" s="1297">
        <f t="shared" si="1"/>
        <v>159114</v>
      </c>
      <c r="F31" s="1297">
        <f t="shared" si="1"/>
        <v>4039050</v>
      </c>
      <c r="G31" s="1297">
        <f t="shared" si="1"/>
        <v>21795000.269999996</v>
      </c>
      <c r="H31" s="1295"/>
      <c r="I31" s="1229"/>
      <c r="J31" s="1229"/>
      <c r="K31" s="1229"/>
      <c r="L31" s="1229"/>
      <c r="M31" s="1229"/>
      <c r="N31" s="1229"/>
      <c r="O31" s="1229"/>
      <c r="P31" s="1229"/>
      <c r="U31" s="1229"/>
      <c r="V31" s="1229"/>
      <c r="W31" s="1229"/>
      <c r="X31" s="1229"/>
      <c r="Y31" s="1229"/>
      <c r="Z31" s="1229"/>
      <c r="AA31" s="1229"/>
      <c r="AB31" s="1229"/>
      <c r="AC31" s="1229"/>
      <c r="AD31" s="1229"/>
      <c r="AE31" s="1229"/>
    </row>
    <row r="32" spans="1:31" s="1281" customFormat="1" ht="12" customHeight="1">
      <c r="A32" s="832"/>
      <c r="B32" s="1298"/>
      <c r="C32" s="1298"/>
      <c r="D32" s="1298"/>
      <c r="E32" s="1298"/>
      <c r="F32" s="1298"/>
      <c r="G32" s="1298"/>
      <c r="H32" s="1295"/>
      <c r="I32" s="1229"/>
      <c r="J32" s="1229"/>
      <c r="K32" s="1229"/>
      <c r="L32" s="1229"/>
      <c r="M32" s="1229"/>
      <c r="N32" s="1229"/>
      <c r="O32" s="1229"/>
      <c r="P32" s="1229"/>
      <c r="U32" s="1229"/>
      <c r="V32" s="1229"/>
      <c r="W32" s="1229"/>
      <c r="X32" s="1229"/>
      <c r="Y32" s="1229"/>
      <c r="Z32" s="1229"/>
      <c r="AA32" s="1229"/>
      <c r="AB32" s="1229"/>
      <c r="AC32" s="1229"/>
      <c r="AD32" s="1229"/>
      <c r="AE32" s="1229"/>
    </row>
    <row r="33" spans="1:31" s="1281" customFormat="1" ht="15" customHeight="1">
      <c r="A33" s="829" t="s">
        <v>1226</v>
      </c>
      <c r="B33" s="860">
        <f t="shared" ref="B33:G33" si="2">SUM(B35:B39)</f>
        <v>172045</v>
      </c>
      <c r="C33" s="860">
        <f t="shared" si="2"/>
        <v>4616925</v>
      </c>
      <c r="D33" s="860">
        <f t="shared" si="2"/>
        <v>24869544.420000002</v>
      </c>
      <c r="E33" s="860">
        <f t="shared" si="2"/>
        <v>153466</v>
      </c>
      <c r="F33" s="860">
        <f t="shared" si="2"/>
        <v>3930984</v>
      </c>
      <c r="G33" s="860">
        <f t="shared" si="2"/>
        <v>21262755.219999999</v>
      </c>
      <c r="I33" s="1229"/>
      <c r="J33" s="1229"/>
      <c r="K33" s="1229"/>
      <c r="L33" s="1229"/>
      <c r="M33" s="1229"/>
      <c r="N33" s="1229"/>
      <c r="O33" s="1229"/>
      <c r="P33" s="1229"/>
      <c r="U33" s="1229"/>
      <c r="V33" s="1229"/>
      <c r="W33" s="1229"/>
      <c r="X33" s="1229"/>
      <c r="Y33" s="1229"/>
      <c r="Z33" s="1229"/>
      <c r="AA33" s="1229"/>
      <c r="AB33" s="1229"/>
      <c r="AC33" s="1229"/>
      <c r="AD33" s="1229"/>
      <c r="AE33" s="1229"/>
    </row>
    <row r="34" spans="1:31" s="1281" customFormat="1" ht="12" customHeight="1">
      <c r="A34" s="832"/>
      <c r="B34" s="861"/>
      <c r="C34" s="861"/>
      <c r="D34" s="861"/>
      <c r="E34" s="1298"/>
      <c r="F34" s="1298"/>
      <c r="G34" s="1298"/>
      <c r="I34" s="1229"/>
      <c r="J34" s="1229"/>
      <c r="K34" s="1229"/>
      <c r="L34" s="1229"/>
      <c r="M34" s="1229"/>
      <c r="N34" s="1229"/>
      <c r="O34" s="1229"/>
      <c r="P34" s="1229"/>
      <c r="U34" s="1229"/>
      <c r="V34" s="1229"/>
      <c r="W34" s="1229"/>
      <c r="X34" s="1229"/>
      <c r="Y34" s="1229"/>
      <c r="Z34" s="1229"/>
      <c r="AA34" s="1229"/>
      <c r="AB34" s="1229"/>
      <c r="AC34" s="1229"/>
      <c r="AD34" s="1229"/>
      <c r="AE34" s="1229"/>
    </row>
    <row r="35" spans="1:31" s="1281" customFormat="1" ht="12" customHeight="1">
      <c r="A35" s="1256" t="s">
        <v>570</v>
      </c>
      <c r="B35" s="861">
        <v>52452</v>
      </c>
      <c r="C35" s="861">
        <v>1506730</v>
      </c>
      <c r="D35" s="861">
        <v>7814167.4900000002</v>
      </c>
      <c r="E35" s="861">
        <v>45221</v>
      </c>
      <c r="F35" s="861">
        <v>1244249</v>
      </c>
      <c r="G35" s="861">
        <v>6497649.5</v>
      </c>
      <c r="I35" s="1229"/>
      <c r="J35" s="1229"/>
      <c r="K35" s="1229"/>
      <c r="L35" s="1229"/>
      <c r="M35" s="1229"/>
      <c r="N35" s="1229"/>
      <c r="O35" s="1229"/>
      <c r="P35" s="1229"/>
      <c r="U35" s="1229"/>
      <c r="V35" s="1229"/>
      <c r="W35" s="1229"/>
      <c r="X35" s="1229"/>
      <c r="Y35" s="1229"/>
      <c r="Z35" s="1229"/>
      <c r="AA35" s="1229"/>
      <c r="AB35" s="1229"/>
      <c r="AC35" s="1229"/>
      <c r="AD35" s="1229"/>
      <c r="AE35" s="1229"/>
    </row>
    <row r="36" spans="1:31" s="1281" customFormat="1" ht="12" customHeight="1">
      <c r="A36" s="1256" t="s">
        <v>579</v>
      </c>
      <c r="B36" s="861">
        <v>28669</v>
      </c>
      <c r="C36" s="861">
        <v>658885</v>
      </c>
      <c r="D36" s="861">
        <v>3481759.33</v>
      </c>
      <c r="E36" s="861">
        <v>25779</v>
      </c>
      <c r="F36" s="861">
        <v>559889</v>
      </c>
      <c r="G36" s="861">
        <v>2931227.41</v>
      </c>
      <c r="I36" s="1229"/>
      <c r="J36" s="1229"/>
      <c r="K36" s="1229"/>
      <c r="L36" s="1229"/>
      <c r="M36" s="1229"/>
      <c r="N36" s="1229"/>
      <c r="O36" s="1229"/>
      <c r="P36" s="1229"/>
      <c r="U36" s="1229"/>
      <c r="V36" s="1229"/>
      <c r="W36" s="1229"/>
      <c r="X36" s="1229"/>
      <c r="Y36" s="1229"/>
      <c r="Z36" s="1229"/>
      <c r="AA36" s="1229"/>
      <c r="AB36" s="1229"/>
      <c r="AC36" s="1229"/>
      <c r="AD36" s="1229"/>
      <c r="AE36" s="1229"/>
    </row>
    <row r="37" spans="1:31" s="1281" customFormat="1" ht="12" customHeight="1">
      <c r="A37" s="1299" t="s">
        <v>588</v>
      </c>
      <c r="B37" s="861">
        <v>70613</v>
      </c>
      <c r="C37" s="861">
        <v>1999620</v>
      </c>
      <c r="D37" s="861">
        <v>11245217.359999999</v>
      </c>
      <c r="E37" s="861">
        <v>65267</v>
      </c>
      <c r="F37" s="861">
        <v>1788671</v>
      </c>
      <c r="G37" s="861">
        <v>10116446.300000001</v>
      </c>
      <c r="I37" s="1229"/>
      <c r="J37" s="1229"/>
      <c r="K37" s="1229"/>
      <c r="L37" s="1229"/>
      <c r="M37" s="1229"/>
      <c r="N37" s="1229"/>
      <c r="O37" s="1229"/>
      <c r="P37" s="1229"/>
      <c r="U37" s="1229"/>
      <c r="V37" s="1229"/>
      <c r="W37" s="1229"/>
      <c r="X37" s="1229"/>
      <c r="Y37" s="1229"/>
      <c r="Z37" s="1229"/>
      <c r="AA37" s="1229"/>
      <c r="AB37" s="1229"/>
      <c r="AC37" s="1229"/>
      <c r="AD37" s="1229"/>
      <c r="AE37" s="1229"/>
    </row>
    <row r="38" spans="1:31" s="1281" customFormat="1" ht="12" customHeight="1">
      <c r="A38" s="1256" t="s">
        <v>589</v>
      </c>
      <c r="B38" s="861">
        <v>4957</v>
      </c>
      <c r="C38" s="861">
        <v>118758</v>
      </c>
      <c r="D38" s="861">
        <v>579575.85</v>
      </c>
      <c r="E38" s="861">
        <v>4382</v>
      </c>
      <c r="F38" s="861">
        <v>106065</v>
      </c>
      <c r="G38" s="861">
        <v>484600.36</v>
      </c>
      <c r="I38" s="1229"/>
      <c r="J38" s="1229"/>
      <c r="K38" s="1229"/>
      <c r="L38" s="1229"/>
      <c r="M38" s="1229"/>
      <c r="N38" s="1229"/>
      <c r="O38" s="1229"/>
      <c r="P38" s="1229"/>
      <c r="U38" s="1229"/>
      <c r="V38" s="1229"/>
      <c r="W38" s="1229"/>
      <c r="X38" s="1229"/>
      <c r="Y38" s="1229"/>
      <c r="Z38" s="1229"/>
      <c r="AA38" s="1229"/>
      <c r="AB38" s="1229"/>
      <c r="AC38" s="1229"/>
      <c r="AD38" s="1229"/>
      <c r="AE38" s="1229"/>
    </row>
    <row r="39" spans="1:31" s="1281" customFormat="1" ht="12" customHeight="1">
      <c r="A39" s="1256" t="s">
        <v>595</v>
      </c>
      <c r="B39" s="861">
        <v>15354</v>
      </c>
      <c r="C39" s="861">
        <v>332932</v>
      </c>
      <c r="D39" s="861">
        <v>1748824.39</v>
      </c>
      <c r="E39" s="861">
        <v>12817</v>
      </c>
      <c r="F39" s="861">
        <v>232110</v>
      </c>
      <c r="G39" s="861">
        <v>1232831.6499999999</v>
      </c>
      <c r="I39" s="1229"/>
      <c r="J39" s="1229"/>
      <c r="K39" s="1229"/>
      <c r="L39" s="1229"/>
      <c r="M39" s="1229"/>
      <c r="N39" s="1229"/>
      <c r="O39" s="1229"/>
      <c r="P39" s="1229"/>
      <c r="U39" s="1229"/>
      <c r="V39" s="1229"/>
      <c r="W39" s="1229"/>
      <c r="X39" s="1229"/>
      <c r="Y39" s="1229"/>
      <c r="Z39" s="1229"/>
      <c r="AA39" s="1229"/>
      <c r="AB39" s="1229"/>
      <c r="AC39" s="1229"/>
      <c r="AD39" s="1229"/>
      <c r="AE39" s="1229"/>
    </row>
    <row r="40" spans="1:31" s="1281" customFormat="1" ht="10.5" customHeight="1">
      <c r="A40" s="1256"/>
      <c r="B40" s="861"/>
      <c r="C40" s="861"/>
      <c r="D40" s="1266"/>
      <c r="E40" s="861"/>
      <c r="F40" s="861"/>
      <c r="G40" s="861"/>
      <c r="I40" s="1229"/>
      <c r="J40" s="1229"/>
      <c r="K40" s="1229"/>
      <c r="L40" s="1229"/>
      <c r="M40" s="1229"/>
      <c r="N40" s="1229"/>
      <c r="O40" s="1229"/>
      <c r="P40" s="1229"/>
      <c r="U40" s="1229"/>
      <c r="V40" s="1229"/>
      <c r="W40" s="1229"/>
      <c r="X40" s="1229"/>
      <c r="Y40" s="1229"/>
      <c r="Z40" s="1229"/>
      <c r="AA40" s="1229"/>
      <c r="AB40" s="1229"/>
      <c r="AC40" s="1229"/>
      <c r="AD40" s="1229"/>
      <c r="AE40" s="1229"/>
    </row>
    <row r="41" spans="1:31" s="1281" customFormat="1" ht="18" customHeight="1">
      <c r="A41" s="829" t="s">
        <v>1265</v>
      </c>
      <c r="B41" s="860">
        <v>1616</v>
      </c>
      <c r="C41" s="860">
        <v>51147</v>
      </c>
      <c r="D41" s="860">
        <v>253620.86</v>
      </c>
      <c r="E41" s="860">
        <v>1510</v>
      </c>
      <c r="F41" s="860">
        <v>42195</v>
      </c>
      <c r="G41" s="860">
        <v>192045.15</v>
      </c>
      <c r="I41" s="1229"/>
      <c r="J41" s="1229"/>
      <c r="K41" s="1229"/>
      <c r="L41" s="1229"/>
      <c r="M41" s="1229"/>
      <c r="N41" s="1229"/>
      <c r="O41" s="1229"/>
      <c r="P41" s="1229"/>
      <c r="U41" s="1229"/>
      <c r="V41" s="1229"/>
      <c r="W41" s="1229"/>
      <c r="X41" s="1229"/>
      <c r="Y41" s="1229"/>
      <c r="Z41" s="1229"/>
      <c r="AA41" s="1229"/>
      <c r="AB41" s="1229"/>
      <c r="AC41" s="1229"/>
      <c r="AD41" s="1229"/>
      <c r="AE41" s="1229"/>
    </row>
    <row r="42" spans="1:31" s="1281" customFormat="1" ht="18" customHeight="1">
      <c r="A42" s="829" t="s">
        <v>1266</v>
      </c>
      <c r="B42" s="1300">
        <v>4870</v>
      </c>
      <c r="C42" s="1300">
        <v>94649</v>
      </c>
      <c r="D42" s="860">
        <v>489215.84</v>
      </c>
      <c r="E42" s="1300">
        <v>4138</v>
      </c>
      <c r="F42" s="1300">
        <v>65871</v>
      </c>
      <c r="G42" s="860">
        <v>340199.9</v>
      </c>
      <c r="I42" s="1229"/>
      <c r="J42" s="1229"/>
      <c r="K42" s="1229"/>
      <c r="L42" s="1229"/>
      <c r="M42" s="1229"/>
      <c r="N42" s="1229"/>
      <c r="O42" s="1229"/>
      <c r="P42" s="1229"/>
      <c r="U42" s="1229"/>
      <c r="V42" s="1229"/>
      <c r="W42" s="1229"/>
      <c r="X42" s="1229"/>
      <c r="Y42" s="1229"/>
      <c r="Z42" s="1229"/>
      <c r="AA42" s="1229"/>
      <c r="AB42" s="1229"/>
      <c r="AC42" s="1229"/>
      <c r="AD42" s="1229"/>
      <c r="AE42" s="1229"/>
    </row>
    <row r="43" spans="1:31" s="1281" customFormat="1" ht="12" customHeight="1" thickBot="1">
      <c r="A43" s="1302"/>
      <c r="B43" s="208"/>
      <c r="C43" s="208"/>
      <c r="D43" s="1303"/>
      <c r="E43" s="1303"/>
      <c r="F43" s="1303"/>
      <c r="G43" s="1303"/>
      <c r="I43" s="1229"/>
      <c r="J43" s="1229"/>
      <c r="K43" s="1229"/>
      <c r="L43" s="1229"/>
      <c r="M43" s="1229"/>
      <c r="N43" s="1229"/>
      <c r="O43" s="1229"/>
      <c r="P43" s="1229"/>
      <c r="U43" s="1229"/>
      <c r="V43" s="1229"/>
      <c r="W43" s="1229"/>
      <c r="X43" s="1229"/>
      <c r="Y43" s="1229"/>
      <c r="Z43" s="1229"/>
      <c r="AA43" s="1229"/>
      <c r="AB43" s="1229"/>
      <c r="AC43" s="1229"/>
      <c r="AD43" s="1229"/>
      <c r="AE43" s="1229"/>
    </row>
    <row r="44" spans="1:31" s="1229" customFormat="1" ht="11.25" customHeight="1" thickTop="1">
      <c r="A44" s="2322" t="s">
        <v>1270</v>
      </c>
      <c r="B44" s="2323"/>
      <c r="C44" s="2323"/>
      <c r="D44" s="2323"/>
      <c r="E44" s="2323"/>
      <c r="F44" s="2323"/>
      <c r="G44" s="2323"/>
    </row>
    <row r="45" spans="1:31" s="1229" customFormat="1" ht="15.75" customHeight="1">
      <c r="A45" s="2323"/>
      <c r="B45" s="2323"/>
      <c r="C45" s="2323"/>
      <c r="D45" s="2323"/>
      <c r="E45" s="2323"/>
      <c r="F45" s="2323"/>
      <c r="G45" s="2323"/>
    </row>
    <row r="46" spans="1:31" s="1229" customFormat="1" ht="26.25" customHeight="1">
      <c r="A46" s="2335" t="s">
        <v>1230</v>
      </c>
      <c r="B46" s="2336"/>
      <c r="C46" s="2336"/>
      <c r="D46" s="2336"/>
      <c r="E46" s="2336"/>
      <c r="F46" s="2336"/>
      <c r="G46" s="2336"/>
    </row>
    <row r="47" spans="1:31" s="1229" customFormat="1" ht="12.75" customHeight="1">
      <c r="A47" s="132" t="s">
        <v>1214</v>
      </c>
      <c r="B47" s="132"/>
      <c r="C47" s="132"/>
      <c r="D47" s="132"/>
      <c r="E47" s="266"/>
      <c r="F47" s="266"/>
      <c r="G47" s="266"/>
      <c r="H47" s="1238"/>
    </row>
    <row r="48" spans="1:31" s="1229" customFormat="1" ht="6.75" customHeight="1">
      <c r="A48" s="111"/>
      <c r="B48" s="111"/>
      <c r="C48" s="111"/>
      <c r="D48" s="111"/>
      <c r="E48" s="111"/>
      <c r="F48" s="111"/>
      <c r="G48" s="111"/>
    </row>
    <row r="49" spans="1:7" s="1229" customFormat="1" ht="12.75">
      <c r="A49" s="349" t="s">
        <v>377</v>
      </c>
      <c r="B49" s="349"/>
      <c r="C49" s="111"/>
      <c r="D49" s="111"/>
      <c r="E49" s="111"/>
      <c r="F49" s="111"/>
      <c r="G49" s="111"/>
    </row>
    <row r="50" spans="1:7" s="1229" customFormat="1" ht="12" customHeight="1">
      <c r="A50" s="1287" t="s">
        <v>1271</v>
      </c>
      <c r="B50" s="1288"/>
      <c r="C50" s="111"/>
      <c r="D50" s="111"/>
      <c r="E50" s="111"/>
      <c r="F50" s="111"/>
      <c r="G50" s="111"/>
    </row>
    <row r="51" spans="1:7" s="1229" customFormat="1" ht="12" customHeight="1">
      <c r="A51" s="1287" t="s">
        <v>1272</v>
      </c>
      <c r="B51" s="132"/>
      <c r="C51" s="111"/>
      <c r="D51" s="111"/>
      <c r="E51" s="111"/>
      <c r="F51" s="111"/>
      <c r="G51" s="111"/>
    </row>
    <row r="52" spans="1:7" s="1229" customFormat="1" ht="12" customHeight="1">
      <c r="A52" s="1287" t="s">
        <v>1273</v>
      </c>
      <c r="B52" s="132"/>
      <c r="C52" s="111"/>
      <c r="D52" s="111"/>
      <c r="E52" s="111"/>
      <c r="F52" s="111"/>
      <c r="G52" s="111"/>
    </row>
    <row r="53" spans="1:7" s="1229" customFormat="1"/>
    <row r="54" spans="1:7" s="1229" customFormat="1"/>
    <row r="55" spans="1:7" s="1229" customFormat="1"/>
    <row r="56" spans="1:7" s="1229" customFormat="1"/>
    <row r="57" spans="1:7" s="1229" customFormat="1"/>
    <row r="58" spans="1:7" s="1229" customFormat="1"/>
    <row r="59" spans="1:7" s="1229" customFormat="1"/>
    <row r="60" spans="1:7" s="1229" customFormat="1"/>
    <row r="61" spans="1:7" s="1229" customFormat="1"/>
    <row r="62" spans="1:7" s="1229" customFormat="1"/>
    <row r="63" spans="1:7" s="1229" customFormat="1"/>
    <row r="64" spans="1:7" s="1229" customFormat="1"/>
    <row r="65" s="1229" customFormat="1"/>
    <row r="66" s="1229" customFormat="1"/>
    <row r="67" s="1229" customFormat="1"/>
    <row r="68" s="1229" customFormat="1"/>
    <row r="69" s="1229" customFormat="1"/>
    <row r="70" s="1229" customFormat="1"/>
    <row r="71" s="1229" customFormat="1"/>
    <row r="72" s="1229" customFormat="1"/>
    <row r="73" s="1229" customFormat="1"/>
    <row r="74" s="1229" customFormat="1"/>
    <row r="75" s="1229" customFormat="1"/>
    <row r="76" s="1229" customFormat="1"/>
    <row r="77" s="1229" customFormat="1"/>
    <row r="78" s="1229" customFormat="1"/>
    <row r="79" s="1229" customFormat="1"/>
    <row r="80" s="1229" customFormat="1"/>
    <row r="81" s="1229" customFormat="1"/>
    <row r="82" s="1229" customFormat="1"/>
    <row r="83" s="1229" customFormat="1"/>
    <row r="84" s="1229" customFormat="1"/>
    <row r="85" s="1229" customFormat="1"/>
    <row r="86" s="1229" customFormat="1"/>
    <row r="87" s="1229" customFormat="1"/>
    <row r="88" s="1229" customFormat="1"/>
    <row r="89" s="1229" customFormat="1"/>
    <row r="90" s="1229" customFormat="1"/>
    <row r="91" s="1229" customFormat="1"/>
    <row r="92" s="1229" customFormat="1"/>
    <row r="93" s="1229" customFormat="1"/>
    <row r="94" s="1229" customFormat="1"/>
    <row r="95" s="1229" customFormat="1"/>
    <row r="96" s="1229" customFormat="1"/>
    <row r="97" s="1229" customFormat="1"/>
    <row r="98" s="1229" customFormat="1"/>
    <row r="99" s="1229" customFormat="1"/>
    <row r="100" s="1229" customFormat="1"/>
    <row r="101" s="1229" customFormat="1"/>
    <row r="102" s="1229" customFormat="1"/>
    <row r="103" s="1229" customFormat="1"/>
    <row r="104" s="1229" customFormat="1"/>
    <row r="105" s="1229" customFormat="1"/>
    <row r="106" s="1229" customFormat="1"/>
    <row r="107" s="1229" customFormat="1"/>
    <row r="108" s="1229" customFormat="1"/>
    <row r="109" s="1229" customFormat="1"/>
    <row r="110" s="1229" customFormat="1"/>
    <row r="111" s="1229" customFormat="1"/>
    <row r="112" s="1229" customFormat="1"/>
    <row r="113" s="1229" customFormat="1"/>
    <row r="114" s="1229" customFormat="1"/>
    <row r="115" s="1229" customFormat="1"/>
    <row r="116" s="1229" customFormat="1"/>
    <row r="117" s="1229" customFormat="1"/>
    <row r="118" s="1229" customFormat="1"/>
    <row r="119" s="1229" customFormat="1"/>
    <row r="120" s="1229" customFormat="1"/>
    <row r="121" s="1229" customFormat="1"/>
    <row r="122" s="1229" customFormat="1"/>
    <row r="123" s="1229" customFormat="1"/>
    <row r="124" s="1229" customFormat="1"/>
    <row r="125" s="1229" customFormat="1"/>
    <row r="126" s="1229" customFormat="1"/>
    <row r="127" s="1229" customFormat="1"/>
    <row r="128" s="1229" customFormat="1"/>
    <row r="129" s="1229" customFormat="1"/>
    <row r="130" s="1229" customFormat="1"/>
    <row r="131" s="1229" customFormat="1"/>
    <row r="132" s="1229" customFormat="1"/>
    <row r="133" s="1229" customFormat="1"/>
    <row r="134" s="1229" customFormat="1"/>
    <row r="135" s="1229" customFormat="1"/>
    <row r="136" s="1229" customFormat="1"/>
    <row r="137" s="1229" customFormat="1"/>
    <row r="138" s="1229" customFormat="1"/>
    <row r="139" s="1229" customFormat="1"/>
    <row r="140" s="1229" customFormat="1"/>
    <row r="141" s="1229" customFormat="1"/>
    <row r="142" s="1229" customFormat="1"/>
    <row r="143" s="1229" customFormat="1"/>
    <row r="144" s="1229" customFormat="1"/>
    <row r="145" s="1229" customFormat="1"/>
    <row r="146" s="1229" customFormat="1"/>
    <row r="147" s="1229" customFormat="1"/>
    <row r="148" s="1229" customFormat="1"/>
    <row r="149" s="1229" customFormat="1"/>
    <row r="150" s="1229" customFormat="1"/>
    <row r="151" s="1229" customFormat="1"/>
    <row r="152" s="1229" customFormat="1"/>
    <row r="153" s="1229" customFormat="1"/>
    <row r="154" s="1229" customFormat="1"/>
    <row r="155" s="1229" customFormat="1"/>
    <row r="156" s="1229" customFormat="1"/>
    <row r="157" s="1229" customFormat="1"/>
    <row r="158" s="1229" customFormat="1"/>
    <row r="159" s="1229" customFormat="1"/>
    <row r="160" s="1229" customFormat="1"/>
    <row r="161" s="1229" customFormat="1"/>
    <row r="162" s="1229" customFormat="1"/>
    <row r="163" s="1229" customFormat="1"/>
    <row r="164" s="1229" customFormat="1"/>
    <row r="165" s="1229" customFormat="1"/>
    <row r="166" s="1229" customFormat="1"/>
    <row r="167" s="1229" customFormat="1"/>
    <row r="168" s="1229" customFormat="1"/>
    <row r="169" s="1229" customFormat="1"/>
    <row r="170" s="1229" customFormat="1"/>
    <row r="171" s="1229" customFormat="1"/>
    <row r="172" s="1229" customFormat="1"/>
  </sheetData>
  <mergeCells count="28">
    <mergeCell ref="A1:D1"/>
    <mergeCell ref="A2:G2"/>
    <mergeCell ref="A4:A7"/>
    <mergeCell ref="B4:D4"/>
    <mergeCell ref="E4:G4"/>
    <mergeCell ref="B5:B6"/>
    <mergeCell ref="C5:C6"/>
    <mergeCell ref="D5:D6"/>
    <mergeCell ref="E5:E6"/>
    <mergeCell ref="F5:F6"/>
    <mergeCell ref="G5:G6"/>
    <mergeCell ref="B7:C7"/>
    <mergeCell ref="E7:F7"/>
    <mergeCell ref="A24:D24"/>
    <mergeCell ref="A25:G25"/>
    <mergeCell ref="A44:G45"/>
    <mergeCell ref="A46:G46"/>
    <mergeCell ref="D28:D29"/>
    <mergeCell ref="E28:E29"/>
    <mergeCell ref="F28:F29"/>
    <mergeCell ref="G28:G29"/>
    <mergeCell ref="B30:C30"/>
    <mergeCell ref="E30:F30"/>
    <mergeCell ref="A27:A30"/>
    <mergeCell ref="B27:D27"/>
    <mergeCell ref="E27:G27"/>
    <mergeCell ref="B28:B29"/>
    <mergeCell ref="C28:C29"/>
  </mergeCells>
  <hyperlinks>
    <hyperlink ref="A50" r:id="rId1"/>
    <hyperlink ref="A51" r:id="rId2"/>
    <hyperlink ref="A52" r:id="rId3"/>
  </hyperlinks>
  <pageMargins left="0.78740157480314965" right="0.78740157480314965" top="1.1811023622047243" bottom="0.78740157480314965" header="0" footer="0"/>
  <pageSetup paperSize="9" orientation="portrait" r:id="rId4"/>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workbookViewId="0">
      <selection sqref="A1:D1"/>
    </sheetView>
  </sheetViews>
  <sheetFormatPr defaultRowHeight="12.75"/>
  <cols>
    <col min="1" max="1" width="21.42578125" style="1309" customWidth="1"/>
    <col min="2" max="2" width="9.5703125" style="1309" customWidth="1"/>
    <col min="3" max="3" width="13.42578125" style="1309" customWidth="1"/>
    <col min="4" max="4" width="9.7109375" style="1309" customWidth="1"/>
    <col min="5" max="5" width="9.5703125" style="1309" customWidth="1"/>
    <col min="6" max="6" width="13.42578125" style="1309" customWidth="1"/>
    <col min="7" max="7" width="9.7109375" style="1309" customWidth="1"/>
    <col min="8" max="16384" width="9.140625" style="1309"/>
  </cols>
  <sheetData>
    <row r="1" spans="1:27" ht="13.5">
      <c r="A1" s="2333" t="s">
        <v>1274</v>
      </c>
      <c r="B1" s="2333"/>
      <c r="C1" s="2333"/>
      <c r="D1" s="2333"/>
      <c r="E1" s="832"/>
      <c r="F1" s="832"/>
      <c r="G1" s="832"/>
      <c r="H1" s="1308"/>
      <c r="I1" s="1308"/>
      <c r="J1" s="1308"/>
      <c r="K1" s="1308"/>
      <c r="L1" s="1308"/>
      <c r="M1" s="1308"/>
      <c r="N1" s="1308"/>
      <c r="O1" s="1308"/>
      <c r="P1" s="1308"/>
      <c r="Q1" s="1308"/>
      <c r="R1" s="1308"/>
      <c r="S1" s="1308"/>
      <c r="T1" s="1308"/>
      <c r="U1" s="1308"/>
      <c r="V1" s="1308"/>
      <c r="W1" s="1308"/>
      <c r="X1" s="1308"/>
      <c r="Y1" s="1308"/>
      <c r="Z1" s="1308"/>
      <c r="AA1" s="1308"/>
    </row>
    <row r="2" spans="1:27" ht="15" customHeight="1">
      <c r="A2" s="2074" t="s">
        <v>1275</v>
      </c>
      <c r="B2" s="2074"/>
      <c r="C2" s="2074"/>
      <c r="D2" s="2074"/>
      <c r="E2" s="2074"/>
      <c r="F2" s="2074"/>
      <c r="G2" s="2074"/>
      <c r="H2" s="1308"/>
      <c r="I2" s="1308"/>
      <c r="J2" s="1308"/>
      <c r="K2" s="1308"/>
      <c r="L2" s="1308"/>
      <c r="M2" s="1308"/>
      <c r="N2" s="1308"/>
      <c r="O2" s="1308"/>
      <c r="P2" s="1308"/>
      <c r="Q2" s="1308"/>
      <c r="R2" s="1308"/>
      <c r="S2" s="1308"/>
      <c r="T2" s="1308"/>
      <c r="U2" s="1308"/>
      <c r="V2" s="1308"/>
      <c r="W2" s="1308"/>
      <c r="X2" s="1308"/>
      <c r="Y2" s="1308"/>
      <c r="Z2" s="1308"/>
      <c r="AA2" s="1308"/>
    </row>
    <row r="3" spans="1:27" ht="13.5">
      <c r="A3" s="285">
        <v>2019</v>
      </c>
      <c r="B3" s="920"/>
      <c r="C3" s="920"/>
      <c r="D3" s="919"/>
      <c r="E3" s="920"/>
      <c r="F3" s="920"/>
      <c r="G3" s="920"/>
      <c r="H3" s="1308"/>
      <c r="I3" s="1308"/>
      <c r="J3" s="1308"/>
      <c r="K3" s="1308"/>
      <c r="L3" s="1308"/>
      <c r="M3" s="1308"/>
      <c r="N3" s="1308"/>
      <c r="O3" s="1308"/>
      <c r="P3" s="1308"/>
      <c r="Q3" s="1308"/>
      <c r="R3" s="1308"/>
      <c r="S3" s="1308"/>
      <c r="T3" s="1308"/>
      <c r="U3" s="1308"/>
      <c r="V3" s="1308"/>
      <c r="W3" s="1308"/>
      <c r="X3" s="1308"/>
      <c r="Y3" s="1308"/>
      <c r="Z3" s="1308"/>
      <c r="AA3" s="1308"/>
    </row>
    <row r="4" spans="1:27" ht="12" customHeight="1">
      <c r="A4" s="2332" t="s">
        <v>1240</v>
      </c>
      <c r="B4" s="2338" t="s">
        <v>1263</v>
      </c>
      <c r="C4" s="2339"/>
      <c r="D4" s="2340"/>
      <c r="E4" s="2338" t="s">
        <v>1264</v>
      </c>
      <c r="F4" s="2339"/>
      <c r="G4" s="2340"/>
      <c r="H4" s="1308"/>
      <c r="I4" s="1308"/>
      <c r="J4" s="1308"/>
      <c r="K4" s="1308"/>
      <c r="L4" s="1308"/>
      <c r="M4" s="1308"/>
      <c r="N4" s="1308"/>
      <c r="O4" s="1308"/>
      <c r="P4" s="1308"/>
      <c r="Q4" s="1308"/>
      <c r="R4" s="1308"/>
      <c r="S4" s="1308"/>
      <c r="T4" s="1308"/>
      <c r="U4" s="1308"/>
      <c r="V4" s="1308"/>
      <c r="W4" s="1308"/>
      <c r="X4" s="1308"/>
      <c r="Y4" s="1308"/>
      <c r="Z4" s="1308"/>
      <c r="AA4" s="1308"/>
    </row>
    <row r="5" spans="1:27" ht="12" customHeight="1">
      <c r="A5" s="2332"/>
      <c r="B5" s="2049" t="s">
        <v>1221</v>
      </c>
      <c r="C5" s="2337" t="s">
        <v>1222</v>
      </c>
      <c r="D5" s="2337" t="s">
        <v>1224</v>
      </c>
      <c r="E5" s="2049" t="s">
        <v>1221</v>
      </c>
      <c r="F5" s="2337" t="s">
        <v>1222</v>
      </c>
      <c r="G5" s="2337" t="s">
        <v>1224</v>
      </c>
      <c r="H5" s="1308"/>
      <c r="I5" s="1308"/>
      <c r="J5" s="1308"/>
      <c r="K5" s="1308"/>
      <c r="L5" s="1308"/>
      <c r="M5" s="1308"/>
      <c r="N5" s="1308"/>
      <c r="O5" s="1308"/>
      <c r="P5" s="1308"/>
      <c r="Q5" s="1308"/>
      <c r="R5" s="1308"/>
      <c r="S5" s="1308"/>
      <c r="T5" s="1308"/>
      <c r="U5" s="1308"/>
      <c r="V5" s="1308"/>
      <c r="W5" s="1308"/>
      <c r="X5" s="1308"/>
      <c r="Y5" s="1308"/>
      <c r="Z5" s="1308"/>
      <c r="AA5" s="1308"/>
    </row>
    <row r="6" spans="1:27" ht="12" customHeight="1">
      <c r="A6" s="2332"/>
      <c r="B6" s="2328"/>
      <c r="C6" s="2328"/>
      <c r="D6" s="2328"/>
      <c r="E6" s="2328"/>
      <c r="F6" s="2328"/>
      <c r="G6" s="2328"/>
      <c r="H6" s="1308"/>
      <c r="I6" s="1308"/>
      <c r="J6" s="1308"/>
      <c r="K6" s="1308"/>
      <c r="L6" s="1308"/>
      <c r="M6" s="1308"/>
      <c r="N6" s="1308"/>
      <c r="O6" s="1308"/>
      <c r="P6" s="1308"/>
      <c r="Q6" s="1308"/>
      <c r="R6" s="1308"/>
      <c r="S6" s="1308"/>
      <c r="T6" s="1308"/>
      <c r="U6" s="1308"/>
      <c r="V6" s="1308"/>
      <c r="W6" s="1308"/>
      <c r="X6" s="1308"/>
      <c r="Y6" s="1308"/>
      <c r="Z6" s="1308"/>
      <c r="AA6" s="1308"/>
    </row>
    <row r="7" spans="1:27" ht="12" customHeight="1">
      <c r="A7" s="2087"/>
      <c r="B7" s="2054" t="s">
        <v>99</v>
      </c>
      <c r="C7" s="2078"/>
      <c r="D7" s="1200" t="s">
        <v>1243</v>
      </c>
      <c r="E7" s="2054" t="s">
        <v>99</v>
      </c>
      <c r="F7" s="2078"/>
      <c r="G7" s="1200" t="s">
        <v>837</v>
      </c>
      <c r="H7" s="1308"/>
      <c r="I7" s="1308"/>
      <c r="J7" s="1308"/>
      <c r="K7" s="1308"/>
      <c r="L7" s="1308"/>
      <c r="M7" s="1308"/>
      <c r="N7" s="1308"/>
      <c r="O7" s="1308"/>
      <c r="P7" s="1308"/>
      <c r="Q7" s="1308"/>
      <c r="R7" s="1308"/>
      <c r="S7" s="1308"/>
      <c r="T7" s="1308"/>
      <c r="U7" s="1308"/>
      <c r="V7" s="1308"/>
      <c r="W7" s="1308"/>
      <c r="X7" s="1308"/>
      <c r="Y7" s="1308"/>
      <c r="Z7" s="1308"/>
      <c r="AA7" s="1308"/>
    </row>
    <row r="8" spans="1:27" ht="15" customHeight="1">
      <c r="A8" s="829" t="s">
        <v>0</v>
      </c>
      <c r="B8" s="613">
        <f>SUM(B10,B18,B19,B21)</f>
        <v>158310</v>
      </c>
      <c r="C8" s="613">
        <f>SUM(C10,C18,C19,C21)</f>
        <v>3115200</v>
      </c>
      <c r="D8" s="613">
        <f t="shared" ref="D8:G8" si="0">SUM(D10,D18,D19,D21)</f>
        <v>16647111.120000001</v>
      </c>
      <c r="E8" s="1297">
        <f>SUM(E10,E18,E19,E21)</f>
        <v>165674</v>
      </c>
      <c r="F8" s="1297">
        <f t="shared" si="0"/>
        <v>3623771</v>
      </c>
      <c r="G8" s="1310">
        <f t="shared" si="0"/>
        <v>19136138.16</v>
      </c>
      <c r="H8" s="1308"/>
      <c r="I8" s="1308"/>
      <c r="J8" s="1308"/>
      <c r="K8" s="1308"/>
      <c r="L8" s="1308"/>
      <c r="M8" s="1308"/>
      <c r="N8" s="1308"/>
      <c r="O8" s="1308"/>
      <c r="P8" s="1308"/>
      <c r="Q8" s="1308"/>
      <c r="R8" s="1308"/>
      <c r="S8" s="1308"/>
      <c r="T8" s="1308"/>
      <c r="U8" s="1308"/>
      <c r="V8" s="1308"/>
      <c r="W8" s="1308"/>
      <c r="X8" s="1308"/>
      <c r="Y8" s="1308"/>
      <c r="Z8" s="1308"/>
      <c r="AA8" s="1308"/>
    </row>
    <row r="9" spans="1:27" ht="7.5" customHeight="1">
      <c r="A9" s="832"/>
      <c r="B9" s="1298"/>
      <c r="C9" s="1298"/>
      <c r="D9" s="1311"/>
      <c r="E9" s="1298"/>
      <c r="F9" s="1298"/>
      <c r="G9" s="1311"/>
      <c r="H9" s="1308"/>
      <c r="I9" s="1308"/>
      <c r="J9" s="1308"/>
      <c r="K9" s="1308"/>
      <c r="L9" s="1308"/>
      <c r="M9" s="1308"/>
      <c r="N9" s="1308"/>
      <c r="O9" s="1308"/>
      <c r="P9" s="1308"/>
      <c r="Q9" s="1308"/>
      <c r="R9" s="1308"/>
      <c r="S9" s="1308"/>
      <c r="T9" s="1308"/>
      <c r="U9" s="1308"/>
      <c r="V9" s="1308"/>
      <c r="W9" s="1308"/>
      <c r="X9" s="1308"/>
      <c r="Y9" s="1308"/>
      <c r="Z9" s="1308"/>
      <c r="AA9" s="1308"/>
    </row>
    <row r="10" spans="1:27" ht="15" customHeight="1">
      <c r="A10" s="135" t="s">
        <v>1244</v>
      </c>
      <c r="B10" s="138">
        <v>22453</v>
      </c>
      <c r="C10" s="138">
        <v>391718</v>
      </c>
      <c r="D10" s="138">
        <v>2001690.77</v>
      </c>
      <c r="E10" s="138">
        <v>19225</v>
      </c>
      <c r="F10" s="138">
        <v>312702</v>
      </c>
      <c r="G10" s="138">
        <v>1501274.87</v>
      </c>
      <c r="H10" s="1308"/>
      <c r="I10" s="1308"/>
      <c r="J10" s="1308"/>
      <c r="K10" s="1308"/>
      <c r="L10" s="1308"/>
      <c r="M10" s="1308"/>
      <c r="N10" s="1308"/>
      <c r="O10" s="1308"/>
      <c r="P10" s="1308"/>
      <c r="Q10" s="1308"/>
      <c r="R10" s="1308"/>
      <c r="S10" s="1308"/>
      <c r="T10" s="1308"/>
      <c r="U10" s="1308"/>
      <c r="V10" s="1308"/>
      <c r="W10" s="1308"/>
      <c r="X10" s="1308"/>
      <c r="Y10" s="1308"/>
      <c r="Z10" s="1308"/>
      <c r="AA10" s="1308"/>
    </row>
    <row r="11" spans="1:27" ht="15" customHeight="1">
      <c r="A11" s="136" t="s">
        <v>1245</v>
      </c>
      <c r="B11" s="107">
        <v>10162</v>
      </c>
      <c r="C11" s="107">
        <v>160706</v>
      </c>
      <c r="D11" s="107">
        <v>799241.7</v>
      </c>
      <c r="E11" s="107">
        <v>6579</v>
      </c>
      <c r="F11" s="107">
        <v>86776</v>
      </c>
      <c r="G11" s="107">
        <v>378065.91</v>
      </c>
      <c r="H11" s="1308"/>
      <c r="I11" s="1308"/>
      <c r="J11" s="1308"/>
      <c r="K11" s="1308"/>
      <c r="L11" s="1308"/>
      <c r="M11" s="1308"/>
      <c r="N11" s="1308"/>
      <c r="O11" s="1308"/>
      <c r="P11" s="1308"/>
      <c r="Q11" s="1308"/>
      <c r="R11" s="1308"/>
      <c r="S11" s="1308"/>
      <c r="T11" s="1308"/>
      <c r="U11" s="1308"/>
      <c r="V11" s="1308"/>
      <c r="W11" s="1308"/>
      <c r="X11" s="1308"/>
      <c r="Y11" s="1308"/>
      <c r="Z11" s="1308"/>
      <c r="AA11" s="1308"/>
    </row>
    <row r="12" spans="1:27" ht="15" customHeight="1">
      <c r="A12" s="136" t="s">
        <v>1246</v>
      </c>
      <c r="B12" s="107">
        <v>58</v>
      </c>
      <c r="C12" s="107">
        <v>666</v>
      </c>
      <c r="D12" s="107">
        <v>2493.85</v>
      </c>
      <c r="E12" s="107">
        <v>55</v>
      </c>
      <c r="F12" s="107">
        <v>1299</v>
      </c>
      <c r="G12" s="107">
        <v>2385.73</v>
      </c>
      <c r="H12" s="1308"/>
      <c r="I12" s="1308"/>
      <c r="J12" s="1308"/>
      <c r="K12" s="1308"/>
      <c r="L12" s="1308"/>
      <c r="M12" s="1308"/>
      <c r="N12" s="1308"/>
      <c r="O12" s="1308"/>
      <c r="P12" s="1308"/>
      <c r="Q12" s="1308"/>
      <c r="R12" s="1308"/>
      <c r="S12" s="1308"/>
      <c r="T12" s="1308"/>
      <c r="U12" s="1308"/>
      <c r="V12" s="1308"/>
      <c r="W12" s="1308"/>
      <c r="X12" s="1308"/>
      <c r="Y12" s="1308"/>
      <c r="Z12" s="1308"/>
      <c r="AA12" s="1308"/>
    </row>
    <row r="13" spans="1:27" ht="15" customHeight="1">
      <c r="A13" s="136" t="s">
        <v>1247</v>
      </c>
      <c r="B13" s="107">
        <v>6121</v>
      </c>
      <c r="C13" s="107">
        <v>130146</v>
      </c>
      <c r="D13" s="107">
        <v>639800.24</v>
      </c>
      <c r="E13" s="107">
        <v>1948</v>
      </c>
      <c r="F13" s="107">
        <v>18083</v>
      </c>
      <c r="G13" s="107">
        <v>71859.58</v>
      </c>
      <c r="H13" s="1308"/>
      <c r="I13" s="1308"/>
      <c r="J13" s="1308"/>
      <c r="K13" s="1308"/>
      <c r="L13" s="1308"/>
      <c r="M13" s="1308"/>
      <c r="N13" s="1308"/>
      <c r="O13" s="1308"/>
      <c r="P13" s="1308"/>
      <c r="Q13" s="1308"/>
      <c r="R13" s="1308"/>
      <c r="S13" s="1308"/>
      <c r="T13" s="1308"/>
      <c r="U13" s="1308"/>
      <c r="V13" s="1308"/>
      <c r="W13" s="1308"/>
      <c r="X13" s="1308"/>
      <c r="Y13" s="1308"/>
      <c r="Z13" s="1308"/>
      <c r="AA13" s="1308"/>
    </row>
    <row r="14" spans="1:27" ht="34.5" customHeight="1">
      <c r="A14" s="1261" t="s">
        <v>1248</v>
      </c>
      <c r="B14" s="967">
        <v>3738</v>
      </c>
      <c r="C14" s="967">
        <v>66188</v>
      </c>
      <c r="D14" s="967">
        <v>375168.98</v>
      </c>
      <c r="E14" s="967">
        <v>1708</v>
      </c>
      <c r="F14" s="967">
        <v>25937</v>
      </c>
      <c r="G14" s="967">
        <v>158595.46</v>
      </c>
      <c r="H14" s="1308"/>
      <c r="I14" s="1308"/>
      <c r="J14" s="1308"/>
      <c r="K14" s="1308"/>
      <c r="L14" s="1308"/>
      <c r="M14" s="1308"/>
      <c r="N14" s="1308"/>
      <c r="O14" s="1308"/>
      <c r="P14" s="1308"/>
      <c r="Q14" s="1308"/>
      <c r="R14" s="1308"/>
      <c r="S14" s="1308"/>
      <c r="T14" s="1308"/>
      <c r="U14" s="1308"/>
      <c r="V14" s="1308"/>
      <c r="W14" s="1308"/>
      <c r="X14" s="1308"/>
      <c r="Y14" s="1308"/>
      <c r="Z14" s="1308"/>
      <c r="AA14" s="1308"/>
    </row>
    <row r="15" spans="1:27" ht="15" customHeight="1">
      <c r="A15" s="136" t="s">
        <v>1249</v>
      </c>
      <c r="B15" s="1312">
        <v>774</v>
      </c>
      <c r="C15" s="1312">
        <v>9787</v>
      </c>
      <c r="D15" s="107">
        <v>60716.18</v>
      </c>
      <c r="E15" s="1312">
        <v>8870</v>
      </c>
      <c r="F15" s="1312">
        <v>178244</v>
      </c>
      <c r="G15" s="107">
        <v>876587.05</v>
      </c>
      <c r="H15" s="1308"/>
      <c r="I15" s="1308"/>
      <c r="J15" s="1308"/>
      <c r="K15" s="1308"/>
      <c r="L15" s="1308"/>
      <c r="M15" s="1308"/>
      <c r="N15" s="1308"/>
      <c r="O15" s="1308"/>
      <c r="P15" s="1308"/>
      <c r="Q15" s="1308"/>
      <c r="R15" s="1308"/>
      <c r="S15" s="1308"/>
      <c r="T15" s="1308"/>
      <c r="U15" s="1308"/>
      <c r="V15" s="1308"/>
      <c r="W15" s="1308"/>
      <c r="X15" s="1308"/>
      <c r="Y15" s="1308"/>
      <c r="Z15" s="1308"/>
      <c r="AA15" s="1308"/>
    </row>
    <row r="16" spans="1:27" ht="15" customHeight="1">
      <c r="A16" s="136" t="s">
        <v>1250</v>
      </c>
      <c r="B16" s="1313">
        <v>1600</v>
      </c>
      <c r="C16" s="1313">
        <v>24225</v>
      </c>
      <c r="D16" s="107">
        <v>124269.82</v>
      </c>
      <c r="E16" s="1313">
        <v>65</v>
      </c>
      <c r="F16" s="1313">
        <v>2363</v>
      </c>
      <c r="G16" s="107">
        <v>13781.14</v>
      </c>
      <c r="H16" s="1308"/>
      <c r="I16" s="1308"/>
      <c r="J16" s="1308"/>
      <c r="K16" s="1308"/>
      <c r="L16" s="1308"/>
      <c r="M16" s="1308"/>
      <c r="N16" s="1308"/>
      <c r="O16" s="1308"/>
      <c r="P16" s="1308"/>
      <c r="Q16" s="1308"/>
      <c r="R16" s="1308"/>
      <c r="S16" s="1308"/>
      <c r="T16" s="1308"/>
      <c r="U16" s="1308"/>
      <c r="V16" s="1308"/>
      <c r="W16" s="1308"/>
      <c r="X16" s="1308"/>
      <c r="Y16" s="1308"/>
      <c r="Z16" s="1308"/>
      <c r="AA16" s="1308"/>
    </row>
    <row r="17" spans="1:27" ht="7.5" customHeight="1">
      <c r="A17" s="1314"/>
      <c r="B17" s="1266"/>
      <c r="C17" s="1266"/>
      <c r="D17" s="1266"/>
      <c r="E17" s="1266"/>
      <c r="F17" s="1266"/>
      <c r="G17" s="1266"/>
      <c r="H17" s="1308"/>
      <c r="I17" s="1308"/>
      <c r="J17" s="1308"/>
      <c r="K17" s="1308"/>
      <c r="L17" s="1308"/>
      <c r="M17" s="1308"/>
      <c r="N17" s="1308"/>
      <c r="O17" s="1308"/>
      <c r="P17" s="1308"/>
      <c r="Q17" s="1308"/>
      <c r="R17" s="1308"/>
      <c r="S17" s="1308"/>
      <c r="T17" s="1308"/>
      <c r="U17" s="1308"/>
      <c r="V17" s="1308"/>
      <c r="W17" s="1308"/>
      <c r="X17" s="1308"/>
      <c r="Y17" s="1308"/>
      <c r="Z17" s="1308"/>
      <c r="AA17" s="1308"/>
    </row>
    <row r="18" spans="1:27" ht="15" customHeight="1">
      <c r="A18" s="829" t="s">
        <v>1251</v>
      </c>
      <c r="B18" s="860">
        <v>86550</v>
      </c>
      <c r="C18" s="860">
        <v>1795258</v>
      </c>
      <c r="D18" s="138">
        <v>9636925.4600000009</v>
      </c>
      <c r="E18" s="860">
        <v>84958</v>
      </c>
      <c r="F18" s="860">
        <v>2304267</v>
      </c>
      <c r="G18" s="138">
        <v>12550515.880000001</v>
      </c>
      <c r="H18" s="1308"/>
      <c r="I18" s="1308"/>
      <c r="J18" s="1308"/>
      <c r="K18" s="1308"/>
      <c r="L18" s="1308"/>
      <c r="M18" s="1308"/>
      <c r="N18" s="1308"/>
      <c r="O18" s="1308"/>
      <c r="P18" s="1308"/>
      <c r="Q18" s="1308"/>
      <c r="R18" s="1308"/>
      <c r="S18" s="1308"/>
      <c r="T18" s="1308"/>
      <c r="U18" s="1308"/>
      <c r="V18" s="1308"/>
      <c r="W18" s="1308"/>
      <c r="X18" s="1308"/>
      <c r="Y18" s="1308"/>
      <c r="Z18" s="1308"/>
      <c r="AA18" s="1308"/>
    </row>
    <row r="19" spans="1:27" ht="15" customHeight="1">
      <c r="A19" s="829" t="s">
        <v>1252</v>
      </c>
      <c r="B19" s="860">
        <v>2871</v>
      </c>
      <c r="C19" s="860">
        <v>36183</v>
      </c>
      <c r="D19" s="138">
        <v>202323.5</v>
      </c>
      <c r="E19" s="860">
        <v>2911</v>
      </c>
      <c r="F19" s="860">
        <v>29573</v>
      </c>
      <c r="G19" s="138">
        <v>157918.93</v>
      </c>
      <c r="H19" s="1308"/>
      <c r="I19" s="1308"/>
      <c r="J19" s="1308"/>
      <c r="K19" s="1308"/>
      <c r="L19" s="1308"/>
      <c r="M19" s="1308"/>
      <c r="N19" s="1308"/>
      <c r="O19" s="1308"/>
      <c r="P19" s="1308"/>
      <c r="Q19" s="1308"/>
      <c r="R19" s="1308"/>
      <c r="S19" s="1308"/>
      <c r="T19" s="1308"/>
      <c r="U19" s="1308"/>
      <c r="V19" s="1308"/>
      <c r="W19" s="1308"/>
      <c r="X19" s="1308"/>
      <c r="Y19" s="1308"/>
      <c r="Z19" s="1308"/>
      <c r="AA19" s="1308"/>
    </row>
    <row r="20" spans="1:27" ht="7.5" customHeight="1">
      <c r="A20" s="829"/>
      <c r="B20" s="1315"/>
      <c r="C20" s="1315"/>
      <c r="D20" s="1315"/>
      <c r="E20" s="1315"/>
      <c r="F20" s="1315"/>
      <c r="G20" s="1315"/>
      <c r="H20" s="1308"/>
      <c r="I20" s="1308"/>
      <c r="J20" s="1308"/>
      <c r="K20" s="1308"/>
      <c r="L20" s="1308"/>
      <c r="M20" s="1308"/>
      <c r="N20" s="1308"/>
      <c r="O20" s="1308"/>
      <c r="P20" s="1308"/>
      <c r="Q20" s="1308"/>
      <c r="R20" s="1308"/>
      <c r="S20" s="1308"/>
      <c r="T20" s="1308"/>
      <c r="U20" s="1308"/>
      <c r="V20" s="1308"/>
      <c r="W20" s="1308"/>
      <c r="X20" s="1308"/>
      <c r="Y20" s="1308"/>
      <c r="Z20" s="1308"/>
      <c r="AA20" s="1308"/>
    </row>
    <row r="21" spans="1:27" ht="15" customHeight="1">
      <c r="A21" s="829" t="s">
        <v>1253</v>
      </c>
      <c r="B21" s="1273">
        <v>46436</v>
      </c>
      <c r="C21" s="1316">
        <v>892041</v>
      </c>
      <c r="D21" s="138">
        <v>4806171.3899999997</v>
      </c>
      <c r="E21" s="1273">
        <v>58580</v>
      </c>
      <c r="F21" s="1316">
        <v>977229</v>
      </c>
      <c r="G21" s="138">
        <v>4926428.4800000004</v>
      </c>
      <c r="H21" s="1308"/>
      <c r="I21" s="1308"/>
      <c r="J21" s="1308"/>
      <c r="K21" s="1308"/>
      <c r="L21" s="1308"/>
      <c r="M21" s="1308"/>
      <c r="N21" s="1308"/>
      <c r="O21" s="1308"/>
      <c r="P21" s="1308"/>
      <c r="Q21" s="1308"/>
      <c r="R21" s="1308"/>
      <c r="S21" s="1308"/>
      <c r="T21" s="1308"/>
      <c r="U21" s="1308"/>
      <c r="V21" s="1308"/>
      <c r="W21" s="1308"/>
      <c r="X21" s="1308"/>
      <c r="Y21" s="1308"/>
      <c r="Z21" s="1308"/>
      <c r="AA21" s="1308"/>
    </row>
    <row r="22" spans="1:27" ht="15" customHeight="1">
      <c r="A22" s="832" t="s">
        <v>1254</v>
      </c>
      <c r="B22" s="861">
        <v>4124</v>
      </c>
      <c r="C22" s="861">
        <v>57934</v>
      </c>
      <c r="D22" s="107">
        <v>272620.09000000003</v>
      </c>
      <c r="E22" s="861">
        <v>5542</v>
      </c>
      <c r="F22" s="861">
        <v>73621</v>
      </c>
      <c r="G22" s="107">
        <v>361202.7</v>
      </c>
      <c r="H22" s="1308"/>
      <c r="I22" s="1308"/>
      <c r="J22" s="1308"/>
      <c r="K22" s="1308"/>
      <c r="L22" s="1308"/>
      <c r="M22" s="1308"/>
      <c r="N22" s="1308"/>
      <c r="O22" s="1308"/>
      <c r="P22" s="1308"/>
      <c r="Q22" s="1308"/>
      <c r="R22" s="1308"/>
      <c r="S22" s="1308"/>
      <c r="T22" s="1308"/>
      <c r="U22" s="1308"/>
      <c r="V22" s="1308"/>
      <c r="W22" s="1308"/>
      <c r="X22" s="1308"/>
      <c r="Y22" s="1308"/>
      <c r="Z22" s="1308"/>
      <c r="AA22" s="1308"/>
    </row>
    <row r="23" spans="1:27" ht="15" customHeight="1">
      <c r="A23" s="832" t="s">
        <v>1255</v>
      </c>
      <c r="B23" s="861">
        <v>8775</v>
      </c>
      <c r="C23" s="861">
        <v>181608</v>
      </c>
      <c r="D23" s="107">
        <v>992921.76</v>
      </c>
      <c r="E23" s="861">
        <v>24949</v>
      </c>
      <c r="F23" s="861">
        <v>367646</v>
      </c>
      <c r="G23" s="107">
        <v>1906675.66</v>
      </c>
      <c r="H23" s="1308"/>
      <c r="I23" s="1308"/>
      <c r="J23" s="1308"/>
      <c r="K23" s="1308"/>
      <c r="L23" s="1308"/>
      <c r="M23" s="1308"/>
      <c r="N23" s="1308"/>
      <c r="O23" s="1308"/>
      <c r="P23" s="1308"/>
      <c r="Q23" s="1308"/>
      <c r="R23" s="1308"/>
      <c r="S23" s="1308"/>
      <c r="T23" s="1308"/>
      <c r="U23" s="1308"/>
      <c r="V23" s="1308"/>
      <c r="W23" s="1308"/>
      <c r="X23" s="1308"/>
      <c r="Y23" s="1308"/>
      <c r="Z23" s="1308"/>
      <c r="AA23" s="1308"/>
    </row>
    <row r="24" spans="1:27" ht="15" customHeight="1">
      <c r="A24" s="832" t="s">
        <v>1256</v>
      </c>
      <c r="B24" s="861">
        <v>33537</v>
      </c>
      <c r="C24" s="861">
        <v>652499</v>
      </c>
      <c r="D24" s="861">
        <v>3540629.54</v>
      </c>
      <c r="E24" s="861">
        <v>28089</v>
      </c>
      <c r="F24" s="861">
        <v>535962</v>
      </c>
      <c r="G24" s="107">
        <v>2658550.12</v>
      </c>
      <c r="H24" s="1308"/>
      <c r="I24" s="1308"/>
      <c r="J24" s="1308"/>
      <c r="K24" s="1308"/>
      <c r="L24" s="1308"/>
      <c r="M24" s="1308"/>
      <c r="N24" s="1308"/>
      <c r="O24" s="1308"/>
      <c r="P24" s="1308"/>
      <c r="Q24" s="1308"/>
      <c r="R24" s="1308"/>
      <c r="S24" s="1308"/>
      <c r="T24" s="1308"/>
      <c r="U24" s="1308"/>
      <c r="V24" s="1308"/>
      <c r="W24" s="1308"/>
      <c r="X24" s="1308"/>
      <c r="Y24" s="1308"/>
      <c r="Z24" s="1308"/>
      <c r="AA24" s="1308"/>
    </row>
    <row r="25" spans="1:27" ht="4.5" customHeight="1" thickBot="1">
      <c r="A25" s="1302"/>
      <c r="B25" s="208"/>
      <c r="C25" s="208"/>
      <c r="D25" s="1303"/>
      <c r="E25" s="1304"/>
      <c r="F25" s="1304"/>
      <c r="G25" s="1304"/>
      <c r="H25" s="1308"/>
      <c r="I25" s="1308"/>
      <c r="J25" s="1308"/>
      <c r="K25" s="1308"/>
      <c r="L25" s="1308"/>
      <c r="M25" s="1308"/>
      <c r="N25" s="1308"/>
      <c r="O25" s="1308"/>
      <c r="P25" s="1308"/>
      <c r="Q25" s="1308"/>
      <c r="R25" s="1308"/>
      <c r="S25" s="1308"/>
      <c r="T25" s="1308"/>
      <c r="U25" s="1308"/>
      <c r="V25" s="1308"/>
      <c r="W25" s="1308"/>
      <c r="X25" s="1308"/>
      <c r="Y25" s="1308"/>
      <c r="Z25" s="1308"/>
      <c r="AA25" s="1308"/>
    </row>
    <row r="26" spans="1:27" ht="13.5" thickTop="1">
      <c r="A26" s="1308"/>
      <c r="B26" s="1308"/>
      <c r="C26" s="1308"/>
      <c r="D26" s="1308"/>
      <c r="E26" s="1308"/>
      <c r="F26" s="1308"/>
      <c r="G26" s="1308"/>
      <c r="H26" s="1308"/>
      <c r="I26" s="1308"/>
      <c r="J26" s="1308"/>
      <c r="K26" s="1308"/>
      <c r="L26" s="1308"/>
      <c r="M26" s="1308"/>
      <c r="N26" s="1308"/>
      <c r="O26" s="1308"/>
      <c r="P26" s="1308"/>
      <c r="Q26" s="1308"/>
      <c r="R26" s="1308"/>
      <c r="S26" s="1308"/>
      <c r="T26" s="1308"/>
      <c r="U26" s="1308"/>
      <c r="V26" s="1308"/>
      <c r="W26" s="1308"/>
      <c r="X26" s="1308"/>
      <c r="Y26" s="1308"/>
      <c r="Z26" s="1308"/>
      <c r="AA26" s="1308"/>
    </row>
    <row r="27" spans="1:27" s="1281" customFormat="1" ht="12" customHeight="1">
      <c r="A27" s="2333" t="s">
        <v>1274</v>
      </c>
      <c r="B27" s="2333"/>
      <c r="C27" s="2333"/>
      <c r="D27" s="2333"/>
      <c r="E27" s="832"/>
      <c r="F27" s="832"/>
      <c r="G27" s="832"/>
      <c r="H27" s="1295"/>
      <c r="R27" s="1229"/>
      <c r="S27" s="1229"/>
      <c r="T27" s="1229"/>
      <c r="U27" s="1229"/>
      <c r="V27" s="1229"/>
      <c r="W27" s="1229"/>
      <c r="X27" s="1229"/>
      <c r="Y27" s="1229"/>
      <c r="Z27" s="1229"/>
      <c r="AA27" s="1229"/>
    </row>
    <row r="28" spans="1:27" s="1281" customFormat="1" ht="15" customHeight="1">
      <c r="A28" s="2342" t="s">
        <v>1276</v>
      </c>
      <c r="B28" s="2342"/>
      <c r="C28" s="2342"/>
      <c r="D28" s="2342"/>
      <c r="E28" s="2343"/>
      <c r="F28" s="2343"/>
      <c r="G28" s="2343"/>
      <c r="H28" s="1296"/>
      <c r="I28" s="1229"/>
      <c r="J28" s="1229"/>
      <c r="K28" s="1229"/>
      <c r="L28" s="1229"/>
      <c r="M28" s="1229"/>
    </row>
    <row r="29" spans="1:27" s="1281" customFormat="1" ht="13.5" customHeight="1">
      <c r="A29" s="285">
        <v>2019</v>
      </c>
      <c r="B29" s="920"/>
      <c r="C29" s="920"/>
      <c r="D29" s="919"/>
      <c r="E29" s="920"/>
      <c r="F29" s="920"/>
      <c r="G29" s="920"/>
      <c r="H29" s="1296"/>
      <c r="I29" s="1229"/>
      <c r="J29" s="1229"/>
      <c r="K29" s="1229"/>
      <c r="L29" s="1229"/>
      <c r="M29" s="1229"/>
    </row>
    <row r="30" spans="1:27" s="1281" customFormat="1" ht="12" customHeight="1">
      <c r="A30" s="2332" t="s">
        <v>1240</v>
      </c>
      <c r="B30" s="2338" t="s">
        <v>1268</v>
      </c>
      <c r="C30" s="2339"/>
      <c r="D30" s="2340"/>
      <c r="E30" s="2338" t="s">
        <v>1269</v>
      </c>
      <c r="F30" s="2339"/>
      <c r="G30" s="2340"/>
      <c r="H30" s="1296"/>
      <c r="I30" s="1229"/>
      <c r="J30" s="1229"/>
      <c r="K30" s="1229"/>
      <c r="L30" s="1229"/>
      <c r="M30" s="1229"/>
    </row>
    <row r="31" spans="1:27" s="1281" customFormat="1" ht="12" customHeight="1">
      <c r="A31" s="2332"/>
      <c r="B31" s="2049" t="s">
        <v>1221</v>
      </c>
      <c r="C31" s="2337" t="s">
        <v>1222</v>
      </c>
      <c r="D31" s="2337" t="s">
        <v>1224</v>
      </c>
      <c r="E31" s="2049" t="s">
        <v>1221</v>
      </c>
      <c r="F31" s="2337" t="s">
        <v>1222</v>
      </c>
      <c r="G31" s="2337" t="s">
        <v>1224</v>
      </c>
      <c r="H31" s="1296"/>
      <c r="I31" s="1229"/>
      <c r="J31" s="1229"/>
      <c r="K31" s="1229"/>
      <c r="L31" s="1229"/>
      <c r="M31" s="1229"/>
    </row>
    <row r="32" spans="1:27" s="1281" customFormat="1" ht="12" customHeight="1">
      <c r="A32" s="2332"/>
      <c r="B32" s="2328"/>
      <c r="C32" s="2328"/>
      <c r="D32" s="2328"/>
      <c r="E32" s="2328"/>
      <c r="F32" s="2328"/>
      <c r="G32" s="2328"/>
      <c r="H32" s="1296"/>
      <c r="I32" s="1229"/>
      <c r="J32" s="1229"/>
      <c r="K32" s="1229"/>
      <c r="L32" s="1229"/>
      <c r="M32" s="1229"/>
    </row>
    <row r="33" spans="1:13" s="1281" customFormat="1" ht="12" customHeight="1">
      <c r="A33" s="2087"/>
      <c r="B33" s="2054" t="s">
        <v>99</v>
      </c>
      <c r="C33" s="2078"/>
      <c r="D33" s="1200" t="s">
        <v>1243</v>
      </c>
      <c r="E33" s="2054" t="s">
        <v>99</v>
      </c>
      <c r="F33" s="2078"/>
      <c r="G33" s="1200" t="s">
        <v>837</v>
      </c>
      <c r="H33" s="1295"/>
      <c r="I33" s="1229"/>
      <c r="J33" s="1229"/>
      <c r="K33" s="1229"/>
      <c r="L33" s="1229"/>
      <c r="M33" s="1229"/>
    </row>
    <row r="34" spans="1:13" s="1281" customFormat="1" ht="12" customHeight="1">
      <c r="A34" s="829" t="s">
        <v>0</v>
      </c>
      <c r="B34" s="1297">
        <f t="shared" ref="B34:G34" si="1">SUM(B36,B44,B45,B47)</f>
        <v>178531</v>
      </c>
      <c r="C34" s="1297">
        <f t="shared" si="1"/>
        <v>4762721</v>
      </c>
      <c r="D34" s="1297">
        <f t="shared" si="1"/>
        <v>25612381.120000001</v>
      </c>
      <c r="E34" s="1297">
        <f t="shared" si="1"/>
        <v>159114</v>
      </c>
      <c r="F34" s="1297">
        <f t="shared" si="1"/>
        <v>4039050</v>
      </c>
      <c r="G34" s="1297">
        <f t="shared" si="1"/>
        <v>21795000.270000003</v>
      </c>
      <c r="H34" s="1317"/>
      <c r="I34" s="1318"/>
      <c r="J34" s="1319"/>
      <c r="K34" s="1319"/>
      <c r="L34" s="1320"/>
      <c r="M34" s="1229"/>
    </row>
    <row r="35" spans="1:13" s="1281" customFormat="1" ht="7.5" customHeight="1">
      <c r="A35" s="829"/>
      <c r="B35" s="1298"/>
      <c r="C35" s="1298"/>
      <c r="D35" s="290"/>
      <c r="E35" s="1298"/>
      <c r="F35" s="1298"/>
      <c r="G35" s="290"/>
      <c r="H35" s="1295"/>
      <c r="I35" s="1229"/>
      <c r="J35" s="1319"/>
      <c r="K35" s="1319"/>
      <c r="L35" s="1229"/>
      <c r="M35" s="1229"/>
    </row>
    <row r="36" spans="1:13" s="1281" customFormat="1" ht="14.25" customHeight="1">
      <c r="A36" s="1321" t="s">
        <v>1244</v>
      </c>
      <c r="B36" s="613">
        <v>27042</v>
      </c>
      <c r="C36" s="613">
        <v>532412</v>
      </c>
      <c r="D36" s="613">
        <v>2823724.41</v>
      </c>
      <c r="E36" s="613">
        <v>14206</v>
      </c>
      <c r="F36" s="613">
        <v>229246</v>
      </c>
      <c r="G36" s="613">
        <v>1173565.1200000001</v>
      </c>
      <c r="H36" s="1317"/>
      <c r="I36" s="1318"/>
      <c r="J36" s="1319"/>
      <c r="K36" s="1319"/>
      <c r="L36" s="1320"/>
      <c r="M36" s="1229"/>
    </row>
    <row r="37" spans="1:13" s="1281" customFormat="1" ht="14.25" customHeight="1">
      <c r="A37" s="285" t="s">
        <v>1245</v>
      </c>
      <c r="B37" s="590">
        <v>13396</v>
      </c>
      <c r="C37" s="590">
        <v>349054</v>
      </c>
      <c r="D37" s="590">
        <v>1845011.83</v>
      </c>
      <c r="E37" s="590">
        <v>4931</v>
      </c>
      <c r="F37" s="590">
        <v>76055</v>
      </c>
      <c r="G37" s="590">
        <v>354435.26</v>
      </c>
      <c r="H37" s="1317"/>
      <c r="I37" s="1318"/>
      <c r="J37" s="1319"/>
      <c r="K37" s="1319"/>
      <c r="L37" s="1320"/>
      <c r="M37" s="1229"/>
    </row>
    <row r="38" spans="1:13" s="1281" customFormat="1" ht="14.25" customHeight="1">
      <c r="A38" s="285" t="s">
        <v>1246</v>
      </c>
      <c r="B38" s="590">
        <v>4179</v>
      </c>
      <c r="C38" s="590">
        <v>63008</v>
      </c>
      <c r="D38" s="590">
        <v>338815.67</v>
      </c>
      <c r="E38" s="590">
        <v>1531</v>
      </c>
      <c r="F38" s="590">
        <v>23041</v>
      </c>
      <c r="G38" s="590">
        <v>104946.65</v>
      </c>
      <c r="H38" s="1317"/>
      <c r="I38" s="1318"/>
      <c r="J38" s="1319"/>
      <c r="K38" s="1319"/>
      <c r="L38" s="1320"/>
      <c r="M38" s="1229"/>
    </row>
    <row r="39" spans="1:13" s="1281" customFormat="1" ht="14.25" customHeight="1">
      <c r="A39" s="285" t="s">
        <v>1247</v>
      </c>
      <c r="B39" s="590">
        <v>3384</v>
      </c>
      <c r="C39" s="590">
        <v>35987</v>
      </c>
      <c r="D39" s="590">
        <v>179439.73</v>
      </c>
      <c r="E39" s="590">
        <v>4602</v>
      </c>
      <c r="F39" s="590">
        <v>76299</v>
      </c>
      <c r="G39" s="590">
        <v>406853.57</v>
      </c>
      <c r="H39" s="1317"/>
      <c r="I39" s="1318"/>
      <c r="J39" s="1319"/>
      <c r="K39" s="1319"/>
      <c r="L39" s="1320"/>
      <c r="M39" s="1229"/>
    </row>
    <row r="40" spans="1:13" s="1281" customFormat="1" ht="23.25" customHeight="1">
      <c r="A40" s="1322" t="s">
        <v>1248</v>
      </c>
      <c r="B40" s="586">
        <v>3807</v>
      </c>
      <c r="C40" s="586">
        <v>66850</v>
      </c>
      <c r="D40" s="586">
        <v>369651.14</v>
      </c>
      <c r="E40" s="586">
        <v>2895</v>
      </c>
      <c r="F40" s="586">
        <v>45641</v>
      </c>
      <c r="G40" s="586">
        <v>264728.27</v>
      </c>
      <c r="H40" s="1317"/>
      <c r="I40" s="1318"/>
      <c r="J40" s="1319"/>
      <c r="K40" s="1319"/>
      <c r="L40" s="1320"/>
      <c r="M40" s="1229"/>
    </row>
    <row r="41" spans="1:13" s="1281" customFormat="1" ht="14.25" customHeight="1">
      <c r="A41" s="285" t="s">
        <v>1249</v>
      </c>
      <c r="B41" s="590">
        <v>865</v>
      </c>
      <c r="C41" s="590">
        <v>7090</v>
      </c>
      <c r="D41" s="590">
        <v>37585.07</v>
      </c>
      <c r="E41" s="590">
        <v>187</v>
      </c>
      <c r="F41" s="590">
        <v>5706</v>
      </c>
      <c r="G41" s="590">
        <v>28857.32</v>
      </c>
      <c r="H41" s="1317"/>
      <c r="I41" s="1318"/>
      <c r="J41" s="1319"/>
      <c r="K41" s="1319"/>
      <c r="L41" s="1320"/>
      <c r="M41" s="1229"/>
    </row>
    <row r="42" spans="1:13" s="1281" customFormat="1" ht="14.25" customHeight="1">
      <c r="A42" s="285" t="s">
        <v>1250</v>
      </c>
      <c r="B42" s="862">
        <v>1411</v>
      </c>
      <c r="C42" s="862">
        <v>10423</v>
      </c>
      <c r="D42" s="590">
        <v>53220.97</v>
      </c>
      <c r="E42" s="862">
        <v>60</v>
      </c>
      <c r="F42" s="862">
        <v>2504</v>
      </c>
      <c r="G42" s="590">
        <v>13744.05</v>
      </c>
      <c r="H42" s="1317"/>
      <c r="I42" s="1318"/>
      <c r="J42" s="1319"/>
      <c r="K42" s="1319"/>
      <c r="L42" s="1320"/>
      <c r="M42" s="1229"/>
    </row>
    <row r="43" spans="1:13" s="1281" customFormat="1" ht="7.5" customHeight="1">
      <c r="A43" s="1268"/>
      <c r="B43" s="1323"/>
      <c r="C43" s="1323"/>
      <c r="D43" s="1323"/>
      <c r="E43" s="1323"/>
      <c r="F43" s="1323"/>
      <c r="G43" s="1323"/>
      <c r="H43" s="1295"/>
      <c r="I43" s="1229"/>
      <c r="J43" s="1319"/>
      <c r="K43" s="1319"/>
      <c r="L43" s="1229"/>
      <c r="M43" s="1229"/>
    </row>
    <row r="44" spans="1:13" s="1281" customFormat="1" ht="15" customHeight="1">
      <c r="A44" s="829" t="s">
        <v>1251</v>
      </c>
      <c r="B44" s="860">
        <v>82979</v>
      </c>
      <c r="C44" s="860">
        <v>2567436</v>
      </c>
      <c r="D44" s="613">
        <v>13917241.75</v>
      </c>
      <c r="E44" s="860">
        <v>57116</v>
      </c>
      <c r="F44" s="860">
        <v>1652804</v>
      </c>
      <c r="G44" s="613">
        <v>8993633.3800000008</v>
      </c>
      <c r="H44" s="1317"/>
      <c r="I44" s="1318"/>
      <c r="J44" s="1319"/>
      <c r="K44" s="1319"/>
      <c r="L44" s="1320"/>
      <c r="M44" s="1229"/>
    </row>
    <row r="45" spans="1:13" s="1281" customFormat="1" ht="15" customHeight="1">
      <c r="A45" s="829" t="s">
        <v>1252</v>
      </c>
      <c r="B45" s="860">
        <v>3972</v>
      </c>
      <c r="C45" s="860">
        <v>163699</v>
      </c>
      <c r="D45" s="613">
        <v>746948.91</v>
      </c>
      <c r="E45" s="860">
        <v>5293</v>
      </c>
      <c r="F45" s="860">
        <v>85276</v>
      </c>
      <c r="G45" s="613">
        <v>438035.81</v>
      </c>
      <c r="H45" s="1317"/>
      <c r="I45" s="1318"/>
      <c r="J45" s="1319"/>
      <c r="K45" s="1324"/>
      <c r="L45" s="1320"/>
      <c r="M45" s="1229"/>
    </row>
    <row r="46" spans="1:13" s="1281" customFormat="1" ht="7.5" customHeight="1">
      <c r="A46" s="829"/>
      <c r="B46" s="1325"/>
      <c r="C46" s="1325"/>
      <c r="D46" s="1325"/>
      <c r="E46" s="1325"/>
      <c r="F46" s="1325"/>
      <c r="G46" s="1325"/>
      <c r="H46" s="1326"/>
      <c r="I46" s="1229"/>
      <c r="J46" s="1319"/>
      <c r="K46" s="1324"/>
      <c r="L46" s="1229"/>
      <c r="M46" s="1229"/>
    </row>
    <row r="47" spans="1:13" s="1281" customFormat="1" ht="15" customHeight="1">
      <c r="A47" s="829" t="s">
        <v>1253</v>
      </c>
      <c r="B47" s="1273">
        <v>64538</v>
      </c>
      <c r="C47" s="1316">
        <v>1499174</v>
      </c>
      <c r="D47" s="613">
        <v>8124466.0499999998</v>
      </c>
      <c r="E47" s="1273">
        <v>82499</v>
      </c>
      <c r="F47" s="1316">
        <v>2071724</v>
      </c>
      <c r="G47" s="613">
        <v>11189765.960000001</v>
      </c>
      <c r="H47" s="1317"/>
      <c r="I47" s="1318"/>
      <c r="J47" s="1319"/>
      <c r="K47" s="1324"/>
      <c r="L47" s="1320"/>
      <c r="M47" s="1229"/>
    </row>
    <row r="48" spans="1:13" s="1281" customFormat="1" ht="14.25" customHeight="1">
      <c r="A48" s="832" t="s">
        <v>1254</v>
      </c>
      <c r="B48" s="861">
        <v>7833</v>
      </c>
      <c r="C48" s="861">
        <v>162655</v>
      </c>
      <c r="D48" s="590">
        <v>865801.34</v>
      </c>
      <c r="E48" s="861">
        <v>4342</v>
      </c>
      <c r="F48" s="861">
        <v>40220</v>
      </c>
      <c r="G48" s="590">
        <v>201060.56</v>
      </c>
      <c r="H48" s="1317"/>
      <c r="I48" s="1318"/>
      <c r="J48" s="1319"/>
      <c r="K48" s="1324"/>
      <c r="L48" s="1320"/>
      <c r="M48" s="1229"/>
    </row>
    <row r="49" spans="1:13" s="1281" customFormat="1" ht="14.25" customHeight="1">
      <c r="A49" s="832" t="s">
        <v>1255</v>
      </c>
      <c r="B49" s="861">
        <v>24054</v>
      </c>
      <c r="C49" s="861">
        <v>561464</v>
      </c>
      <c r="D49" s="590">
        <v>3005944.55</v>
      </c>
      <c r="E49" s="861">
        <v>31258</v>
      </c>
      <c r="F49" s="861">
        <v>606912</v>
      </c>
      <c r="G49" s="590">
        <v>3227751</v>
      </c>
      <c r="H49" s="1317"/>
      <c r="I49" s="1318"/>
      <c r="J49" s="1319"/>
      <c r="K49" s="1324"/>
      <c r="L49" s="1320"/>
      <c r="M49" s="1229"/>
    </row>
    <row r="50" spans="1:13" s="1281" customFormat="1" ht="14.25" customHeight="1">
      <c r="A50" s="832" t="s">
        <v>1256</v>
      </c>
      <c r="B50" s="861">
        <v>32651</v>
      </c>
      <c r="C50" s="861">
        <v>775055</v>
      </c>
      <c r="D50" s="590">
        <v>4252720.16</v>
      </c>
      <c r="E50" s="861">
        <v>46899</v>
      </c>
      <c r="F50" s="861">
        <v>1424592</v>
      </c>
      <c r="G50" s="590">
        <v>7760954.4000000004</v>
      </c>
      <c r="H50" s="1317"/>
      <c r="I50" s="1318"/>
      <c r="J50" s="1327"/>
      <c r="K50" s="1328"/>
      <c r="L50" s="1320"/>
      <c r="M50" s="1229"/>
    </row>
    <row r="51" spans="1:13" s="1239" customFormat="1" ht="4.5" customHeight="1" thickBot="1">
      <c r="A51" s="1302"/>
      <c r="B51" s="1302"/>
      <c r="C51" s="1302"/>
      <c r="D51" s="1302"/>
      <c r="E51" s="1302"/>
      <c r="F51" s="1302"/>
      <c r="G51" s="1302"/>
      <c r="H51" s="1295"/>
      <c r="I51" s="1236"/>
      <c r="J51" s="1229"/>
      <c r="K51" s="1229"/>
      <c r="L51" s="1229"/>
      <c r="M51" s="1229"/>
    </row>
    <row r="52" spans="1:13" s="1281" customFormat="1" ht="16.5" customHeight="1" thickTop="1">
      <c r="A52" s="2344" t="s">
        <v>1229</v>
      </c>
      <c r="B52" s="2345"/>
      <c r="C52" s="2345"/>
      <c r="D52" s="2345"/>
      <c r="E52" s="2345"/>
      <c r="F52" s="2345"/>
      <c r="G52" s="2346"/>
      <c r="H52" s="1329"/>
      <c r="I52" s="1229"/>
      <c r="J52" s="1229"/>
      <c r="K52" s="1229"/>
      <c r="L52" s="1229"/>
      <c r="M52" s="1229"/>
    </row>
    <row r="53" spans="1:13" s="1229" customFormat="1">
      <c r="A53" s="2345"/>
      <c r="B53" s="2345"/>
      <c r="C53" s="2345"/>
      <c r="D53" s="2345"/>
      <c r="E53" s="2345"/>
      <c r="F53" s="2345"/>
      <c r="G53" s="2346"/>
      <c r="H53" s="1330"/>
    </row>
    <row r="54" spans="1:13" s="1229" customFormat="1" ht="10.5" customHeight="1">
      <c r="A54" s="965" t="s">
        <v>1214</v>
      </c>
      <c r="B54" s="132"/>
      <c r="C54" s="132"/>
      <c r="D54" s="132"/>
      <c r="E54" s="266"/>
      <c r="F54" s="266"/>
      <c r="G54" s="266"/>
      <c r="H54" s="1238"/>
    </row>
    <row r="55" spans="1:13" s="1229" customFormat="1" ht="7.5" customHeight="1">
      <c r="A55" s="111"/>
      <c r="B55" s="111"/>
      <c r="C55" s="111"/>
      <c r="D55" s="111"/>
      <c r="E55" s="111"/>
      <c r="F55" s="111"/>
      <c r="G55" s="111"/>
    </row>
    <row r="56" spans="1:13" s="1229" customFormat="1">
      <c r="A56" s="349" t="s">
        <v>377</v>
      </c>
      <c r="B56" s="349"/>
      <c r="C56" s="111"/>
      <c r="D56" s="111"/>
      <c r="E56" s="111"/>
      <c r="F56" s="111"/>
      <c r="G56" s="111"/>
    </row>
    <row r="57" spans="1:13" s="1229" customFormat="1" ht="12" customHeight="1">
      <c r="A57" s="1287" t="s">
        <v>1277</v>
      </c>
      <c r="B57" s="349"/>
      <c r="C57" s="111"/>
      <c r="D57" s="111"/>
      <c r="E57" s="111"/>
      <c r="F57" s="111"/>
      <c r="G57" s="111"/>
    </row>
    <row r="58" spans="1:13" s="1229" customFormat="1" ht="12" customHeight="1">
      <c r="A58" s="1287" t="s">
        <v>1278</v>
      </c>
      <c r="B58" s="1288"/>
      <c r="C58" s="111"/>
      <c r="D58" s="111"/>
      <c r="E58" s="111"/>
      <c r="F58" s="111"/>
      <c r="G58" s="111"/>
    </row>
    <row r="59" spans="1:13" s="1229" customFormat="1" ht="12" customHeight="1">
      <c r="A59" s="1287" t="s">
        <v>1279</v>
      </c>
      <c r="B59" s="132"/>
      <c r="C59" s="111"/>
      <c r="D59" s="111"/>
      <c r="E59" s="111"/>
      <c r="F59" s="111"/>
      <c r="G59" s="111"/>
    </row>
    <row r="60" spans="1:13" s="1308" customFormat="1"/>
    <row r="61" spans="1:13" s="1308" customFormat="1"/>
    <row r="62" spans="1:13" s="1308" customFormat="1"/>
    <row r="63" spans="1:13" s="1308" customFormat="1"/>
    <row r="64" spans="1:13" s="1308" customFormat="1"/>
    <row r="65" s="1308" customFormat="1"/>
    <row r="66" s="1308" customFormat="1"/>
  </sheetData>
  <mergeCells count="27">
    <mergeCell ref="A1:D1"/>
    <mergeCell ref="A2:G2"/>
    <mergeCell ref="A4:A7"/>
    <mergeCell ref="B4:D4"/>
    <mergeCell ref="E4:G4"/>
    <mergeCell ref="B5:B6"/>
    <mergeCell ref="C5:C6"/>
    <mergeCell ref="D5:D6"/>
    <mergeCell ref="E5:E6"/>
    <mergeCell ref="F5:F6"/>
    <mergeCell ref="G5:G6"/>
    <mergeCell ref="B7:C7"/>
    <mergeCell ref="E7:F7"/>
    <mergeCell ref="A27:D27"/>
    <mergeCell ref="A28:G28"/>
    <mergeCell ref="A52:G53"/>
    <mergeCell ref="D31:D32"/>
    <mergeCell ref="E31:E32"/>
    <mergeCell ref="F31:F32"/>
    <mergeCell ref="G31:G32"/>
    <mergeCell ref="B33:C33"/>
    <mergeCell ref="E33:F33"/>
    <mergeCell ref="A30:A33"/>
    <mergeCell ref="B30:D30"/>
    <mergeCell ref="E30:G30"/>
    <mergeCell ref="B31:B32"/>
    <mergeCell ref="C31:C32"/>
  </mergeCells>
  <hyperlinks>
    <hyperlink ref="A58" r:id="rId1"/>
    <hyperlink ref="A59" r:id="rId2"/>
    <hyperlink ref="A57" r:id="rId3"/>
  </hyperlinks>
  <pageMargins left="0.78740157480314965" right="0.78740157480314965" top="0.39370078740157483" bottom="0.59055118110236227" header="0" footer="0"/>
  <pageSetup paperSize="9" orientation="portrait" r:id="rId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selection activeCell="A2" sqref="A2:G2"/>
    </sheetView>
  </sheetViews>
  <sheetFormatPr defaultRowHeight="12.75"/>
  <cols>
    <col min="1" max="1" width="21.5703125" style="1357" customWidth="1"/>
    <col min="2" max="2" width="8.42578125" style="1357" customWidth="1"/>
    <col min="3" max="3" width="10.7109375" style="1357" customWidth="1"/>
    <col min="4" max="4" width="10.28515625" style="1357" customWidth="1"/>
    <col min="5" max="5" width="10.42578125" style="1357" customWidth="1"/>
    <col min="6" max="6" width="11.42578125" style="1358" customWidth="1"/>
    <col min="7" max="7" width="10.5703125" style="1358" customWidth="1"/>
    <col min="8" max="8" width="8.7109375" style="1358" customWidth="1"/>
    <col min="9" max="16384" width="9.140625" style="1358"/>
  </cols>
  <sheetData>
    <row r="1" spans="1:28" s="1578" customFormat="1" ht="15" customHeight="1">
      <c r="A1" s="2350" t="s">
        <v>1366</v>
      </c>
      <c r="B1" s="2350"/>
      <c r="C1" s="2350"/>
      <c r="D1" s="2350"/>
      <c r="E1" s="2350"/>
      <c r="F1" s="2350"/>
      <c r="G1" s="2350"/>
    </row>
    <row r="2" spans="1:28" s="1355" customFormat="1" ht="33" customHeight="1">
      <c r="A2" s="2316" t="s">
        <v>1341</v>
      </c>
      <c r="B2" s="2316"/>
      <c r="C2" s="2316"/>
      <c r="D2" s="2316"/>
      <c r="E2" s="2316"/>
      <c r="F2" s="2316"/>
      <c r="G2" s="2316"/>
      <c r="H2" s="1578"/>
      <c r="I2" s="1578"/>
      <c r="J2" s="1578"/>
      <c r="K2" s="1578"/>
      <c r="L2" s="1578"/>
      <c r="M2" s="1578"/>
      <c r="N2" s="1578"/>
      <c r="O2" s="1578"/>
      <c r="P2" s="1578"/>
      <c r="Q2" s="1578"/>
      <c r="R2" s="1578"/>
      <c r="S2" s="1578"/>
      <c r="T2" s="1578"/>
      <c r="U2" s="1578"/>
      <c r="V2" s="1578"/>
      <c r="W2" s="1578"/>
      <c r="X2" s="1578"/>
      <c r="Y2" s="1578"/>
      <c r="Z2" s="1578"/>
      <c r="AA2" s="1578"/>
      <c r="AB2" s="1578"/>
    </row>
    <row r="3" spans="1:28" s="1578" customFormat="1" ht="15" customHeight="1">
      <c r="A3" s="1154"/>
      <c r="B3" s="1156"/>
      <c r="C3" s="1156"/>
      <c r="D3" s="1156"/>
      <c r="E3" s="1579"/>
      <c r="F3" s="1156"/>
      <c r="G3" s="1156"/>
      <c r="H3" s="1160"/>
    </row>
    <row r="4" spans="1:28" s="1355" customFormat="1" ht="13.5" customHeight="1">
      <c r="A4" s="2351" t="s">
        <v>386</v>
      </c>
      <c r="B4" s="2353" t="s">
        <v>1367</v>
      </c>
      <c r="C4" s="2356" t="s">
        <v>1368</v>
      </c>
      <c r="D4" s="2356" t="s">
        <v>1369</v>
      </c>
      <c r="E4" s="2356" t="s">
        <v>1370</v>
      </c>
      <c r="F4" s="2356" t="s">
        <v>1371</v>
      </c>
      <c r="G4" s="2356" t="s">
        <v>1372</v>
      </c>
      <c r="H4" s="1578"/>
      <c r="I4" s="1578"/>
      <c r="J4" s="1578"/>
      <c r="K4" s="1578"/>
      <c r="L4" s="1578"/>
      <c r="M4" s="1578"/>
      <c r="N4" s="1578"/>
      <c r="O4" s="1578"/>
      <c r="P4" s="1578"/>
      <c r="Q4" s="1578"/>
      <c r="R4" s="1578"/>
      <c r="S4" s="1578"/>
      <c r="T4" s="1578"/>
      <c r="U4" s="1578"/>
      <c r="V4" s="1578"/>
      <c r="W4" s="1578"/>
      <c r="X4" s="1578"/>
      <c r="Y4" s="1578"/>
      <c r="Z4" s="1578"/>
      <c r="AA4" s="1578"/>
      <c r="AB4" s="1578"/>
    </row>
    <row r="5" spans="1:28" s="1355" customFormat="1" ht="13.5" customHeight="1">
      <c r="A5" s="2352"/>
      <c r="B5" s="2354"/>
      <c r="C5" s="2357"/>
      <c r="D5" s="2357"/>
      <c r="E5" s="2357"/>
      <c r="F5" s="2357"/>
      <c r="G5" s="2357"/>
      <c r="H5" s="1578"/>
      <c r="I5" s="1578"/>
      <c r="J5" s="1578"/>
      <c r="K5" s="1578"/>
      <c r="L5" s="1578"/>
      <c r="M5" s="1578"/>
      <c r="N5" s="1578"/>
      <c r="O5" s="1578"/>
      <c r="P5" s="1578"/>
      <c r="Q5" s="1578"/>
      <c r="R5" s="1578"/>
      <c r="S5" s="1578"/>
      <c r="T5" s="1578"/>
      <c r="U5" s="1578"/>
      <c r="V5" s="1578"/>
      <c r="W5" s="1578"/>
      <c r="X5" s="1578"/>
      <c r="Y5" s="1578"/>
      <c r="Z5" s="1578"/>
      <c r="AA5" s="1578"/>
      <c r="AB5" s="1578"/>
    </row>
    <row r="6" spans="1:28" s="1355" customFormat="1" ht="13.5" customHeight="1">
      <c r="A6" s="2352"/>
      <c r="B6" s="2354"/>
      <c r="C6" s="2357"/>
      <c r="D6" s="2357"/>
      <c r="E6" s="2357"/>
      <c r="F6" s="2357"/>
      <c r="G6" s="2357"/>
      <c r="H6" s="1578"/>
      <c r="I6" s="1578"/>
      <c r="J6" s="1578"/>
      <c r="K6" s="1578"/>
      <c r="L6" s="1578"/>
      <c r="M6" s="1578"/>
      <c r="N6" s="1578"/>
      <c r="O6" s="1578"/>
      <c r="P6" s="1578"/>
      <c r="Q6" s="1578"/>
      <c r="R6" s="1578"/>
      <c r="S6" s="1578"/>
      <c r="T6" s="1578"/>
      <c r="U6" s="1578"/>
      <c r="V6" s="1578"/>
      <c r="W6" s="1578"/>
      <c r="X6" s="1578"/>
      <c r="Y6" s="1578"/>
      <c r="Z6" s="1578"/>
      <c r="AA6" s="1578"/>
      <c r="AB6" s="1578"/>
    </row>
    <row r="7" spans="1:28" s="1355" customFormat="1" ht="13.5" customHeight="1">
      <c r="A7" s="2352"/>
      <c r="B7" s="2354"/>
      <c r="C7" s="2357"/>
      <c r="D7" s="2359"/>
      <c r="E7" s="2359"/>
      <c r="F7" s="2357"/>
      <c r="G7" s="2357"/>
      <c r="H7" s="1578"/>
      <c r="I7" s="1578"/>
      <c r="J7" s="1578"/>
      <c r="K7" s="1578"/>
      <c r="L7" s="1578"/>
      <c r="M7" s="1578"/>
      <c r="N7" s="1578"/>
      <c r="O7" s="1578"/>
      <c r="P7" s="1578"/>
      <c r="Q7" s="1578"/>
      <c r="R7" s="1578"/>
      <c r="S7" s="1578"/>
      <c r="T7" s="1578"/>
      <c r="U7" s="1578"/>
      <c r="V7" s="1578"/>
      <c r="W7" s="1578"/>
      <c r="X7" s="1578"/>
      <c r="Y7" s="1578"/>
      <c r="Z7" s="1578"/>
      <c r="AA7" s="1578"/>
      <c r="AB7" s="1578"/>
    </row>
    <row r="8" spans="1:28" s="1355" customFormat="1" ht="13.5" customHeight="1">
      <c r="A8" s="2352"/>
      <c r="B8" s="2355"/>
      <c r="C8" s="2358"/>
      <c r="D8" s="2360"/>
      <c r="E8" s="2360"/>
      <c r="F8" s="2361"/>
      <c r="G8" s="2361"/>
      <c r="H8" s="1578"/>
      <c r="I8" s="1578"/>
      <c r="J8" s="1578"/>
      <c r="K8" s="1578"/>
      <c r="L8" s="1578"/>
      <c r="M8" s="1578"/>
      <c r="N8" s="1578"/>
      <c r="O8" s="1578"/>
      <c r="P8" s="1578"/>
      <c r="Q8" s="1578"/>
      <c r="R8" s="1578"/>
      <c r="S8" s="1578"/>
      <c r="T8" s="1578"/>
      <c r="U8" s="1578"/>
      <c r="V8" s="1578"/>
      <c r="W8" s="1578"/>
      <c r="X8" s="1578"/>
      <c r="Y8" s="1578"/>
      <c r="Z8" s="1578"/>
      <c r="AA8" s="1578"/>
      <c r="AB8" s="1578"/>
    </row>
    <row r="9" spans="1:28" s="1355" customFormat="1" ht="13.5" customHeight="1">
      <c r="A9" s="2352"/>
      <c r="B9" s="2362" t="s">
        <v>99</v>
      </c>
      <c r="C9" s="2363"/>
      <c r="D9" s="2363"/>
      <c r="E9" s="2364"/>
      <c r="F9" s="2347" t="s">
        <v>1243</v>
      </c>
      <c r="G9" s="2348"/>
      <c r="H9" s="1578"/>
      <c r="I9" s="1578"/>
      <c r="J9" s="1578"/>
      <c r="K9" s="1578"/>
      <c r="L9" s="1578"/>
      <c r="M9" s="1578"/>
      <c r="N9" s="1578"/>
      <c r="O9" s="1578"/>
      <c r="P9" s="1578"/>
      <c r="Q9" s="1578"/>
      <c r="R9" s="1578"/>
      <c r="S9" s="1578"/>
      <c r="T9" s="1578"/>
      <c r="U9" s="1578"/>
      <c r="V9" s="1578"/>
      <c r="W9" s="1578"/>
      <c r="X9" s="1578"/>
      <c r="Y9" s="1578"/>
      <c r="Z9" s="1578"/>
      <c r="AA9" s="1578"/>
      <c r="AB9" s="1578"/>
    </row>
    <row r="10" spans="1:28" s="1578" customFormat="1" ht="7.5" customHeight="1">
      <c r="A10" s="1156"/>
      <c r="B10" s="1580"/>
      <c r="C10" s="1580"/>
      <c r="D10" s="1580"/>
      <c r="E10" s="1580"/>
      <c r="F10" s="1580"/>
      <c r="G10" s="1580"/>
      <c r="H10" s="1160"/>
      <c r="J10" s="1581"/>
      <c r="K10" s="1581"/>
      <c r="L10" s="1581"/>
      <c r="M10" s="1581"/>
    </row>
    <row r="11" spans="1:28" s="1578" customFormat="1" ht="15" customHeight="1">
      <c r="A11" s="1502">
        <v>2011</v>
      </c>
      <c r="B11" s="1580">
        <v>25871</v>
      </c>
      <c r="C11" s="1580">
        <v>3424615</v>
      </c>
      <c r="D11" s="1580">
        <v>5059680</v>
      </c>
      <c r="E11" s="1580">
        <v>8484295</v>
      </c>
      <c r="F11" s="1580">
        <v>55721268</v>
      </c>
      <c r="G11" s="1582">
        <v>16.3</v>
      </c>
      <c r="H11" s="1160"/>
      <c r="J11" s="1581"/>
      <c r="K11" s="1581"/>
      <c r="L11" s="1581"/>
      <c r="M11" s="1581"/>
    </row>
    <row r="12" spans="1:28" s="1578" customFormat="1" ht="15" customHeight="1">
      <c r="A12" s="1502">
        <v>2012</v>
      </c>
      <c r="B12" s="1580">
        <v>27566</v>
      </c>
      <c r="C12" s="1580">
        <v>3450148</v>
      </c>
      <c r="D12" s="1580">
        <v>5281141</v>
      </c>
      <c r="E12" s="1580">
        <v>8731289</v>
      </c>
      <c r="F12" s="1580">
        <v>65579424</v>
      </c>
      <c r="G12" s="1582">
        <v>19</v>
      </c>
      <c r="H12" s="1160"/>
      <c r="J12" s="1581"/>
      <c r="K12" s="1581"/>
      <c r="L12" s="1581"/>
      <c r="M12" s="1581"/>
    </row>
    <row r="13" spans="1:28" s="1578" customFormat="1" ht="13.5" customHeight="1">
      <c r="A13" s="1502">
        <v>2013</v>
      </c>
      <c r="B13" s="1580">
        <v>29385</v>
      </c>
      <c r="C13" s="1580">
        <v>3784874</v>
      </c>
      <c r="D13" s="1580">
        <v>5096097</v>
      </c>
      <c r="E13" s="1580">
        <v>8880971</v>
      </c>
      <c r="F13" s="1580">
        <v>60011339</v>
      </c>
      <c r="G13" s="1582">
        <v>15.9</v>
      </c>
      <c r="H13" s="1160"/>
      <c r="J13" s="1581"/>
      <c r="K13" s="1581"/>
      <c r="L13" s="1581"/>
      <c r="M13" s="1581"/>
    </row>
    <row r="14" spans="1:28" s="1578" customFormat="1" ht="13.5" customHeight="1">
      <c r="A14" s="1502">
        <v>2014</v>
      </c>
      <c r="B14" s="1580">
        <v>29666</v>
      </c>
      <c r="C14" s="1580">
        <v>4303051</v>
      </c>
      <c r="D14" s="1580">
        <v>6426529</v>
      </c>
      <c r="E14" s="1580">
        <v>10729580</v>
      </c>
      <c r="F14" s="1580">
        <v>70470309</v>
      </c>
      <c r="G14" s="1582">
        <v>16.399999999999999</v>
      </c>
      <c r="H14" s="1160"/>
      <c r="J14" s="1581"/>
      <c r="K14" s="1581"/>
      <c r="L14" s="1581"/>
      <c r="M14" s="1581"/>
    </row>
    <row r="15" spans="1:28" s="1578" customFormat="1" ht="13.5" customHeight="1">
      <c r="A15" s="1502">
        <v>2015</v>
      </c>
      <c r="B15" s="1580">
        <v>28466</v>
      </c>
      <c r="C15" s="1580">
        <v>3866197</v>
      </c>
      <c r="D15" s="1580">
        <v>8620327</v>
      </c>
      <c r="E15" s="1580">
        <v>12486524</v>
      </c>
      <c r="F15" s="1580">
        <v>59596129</v>
      </c>
      <c r="G15" s="1582">
        <v>15.4</v>
      </c>
      <c r="H15" s="1160"/>
      <c r="J15" s="1581"/>
      <c r="K15" s="1581"/>
      <c r="L15" s="1581"/>
      <c r="M15" s="1581"/>
    </row>
    <row r="16" spans="1:28" s="1578" customFormat="1" ht="13.5" customHeight="1">
      <c r="A16" s="1502">
        <v>2016</v>
      </c>
      <c r="B16" s="1580">
        <v>32182</v>
      </c>
      <c r="C16" s="1580">
        <v>4877528</v>
      </c>
      <c r="D16" s="1580">
        <v>9955317</v>
      </c>
      <c r="E16" s="1580">
        <v>14832845</v>
      </c>
      <c r="F16" s="1580">
        <v>84987511</v>
      </c>
      <c r="G16" s="1582">
        <v>17.399999999999999</v>
      </c>
      <c r="H16" s="1160"/>
      <c r="J16" s="1581"/>
      <c r="K16" s="1581"/>
      <c r="L16" s="1581"/>
      <c r="M16" s="1581"/>
    </row>
    <row r="17" spans="1:14" s="1578" customFormat="1" ht="13.5" customHeight="1">
      <c r="A17" s="1502">
        <v>2017</v>
      </c>
      <c r="B17" s="1580">
        <v>33403.999999999985</v>
      </c>
      <c r="C17" s="1580">
        <v>4924983.0000000037</v>
      </c>
      <c r="D17" s="1580">
        <v>10482248.000000002</v>
      </c>
      <c r="E17" s="1580">
        <v>15407230.999999996</v>
      </c>
      <c r="F17" s="1580">
        <v>82910907.000000015</v>
      </c>
      <c r="G17" s="1582">
        <v>16.8</v>
      </c>
      <c r="H17" s="1160"/>
      <c r="J17" s="1581"/>
      <c r="K17" s="1581"/>
      <c r="L17" s="1581"/>
      <c r="M17" s="1581"/>
    </row>
    <row r="18" spans="1:14" s="1578" customFormat="1" ht="13.5" customHeight="1">
      <c r="A18" s="1502">
        <v>2018</v>
      </c>
      <c r="B18" s="1580">
        <v>36620.000000000015</v>
      </c>
      <c r="C18" s="1580">
        <v>5546726.9999999963</v>
      </c>
      <c r="D18" s="1580">
        <v>11326889.000000004</v>
      </c>
      <c r="E18" s="1580">
        <v>16873616.000000011</v>
      </c>
      <c r="F18" s="1580">
        <v>109010597.99999997</v>
      </c>
      <c r="G18" s="1582">
        <v>19.653139229675482</v>
      </c>
      <c r="H18" s="1160"/>
      <c r="J18" s="1581"/>
      <c r="K18" s="1581"/>
      <c r="L18" s="1581"/>
      <c r="M18" s="1581"/>
    </row>
    <row r="19" spans="1:14" s="1578" customFormat="1" ht="16.5" customHeight="1">
      <c r="A19" s="1583">
        <v>2019</v>
      </c>
      <c r="B19" s="1580"/>
      <c r="C19" s="1580"/>
      <c r="D19" s="1580"/>
      <c r="E19" s="1580"/>
      <c r="F19" s="1580"/>
      <c r="G19" s="1580"/>
      <c r="H19" s="1160"/>
      <c r="J19" s="1581"/>
      <c r="K19" s="1581"/>
      <c r="L19" s="1581"/>
      <c r="M19" s="1581"/>
    </row>
    <row r="20" spans="1:14" s="1578" customFormat="1" ht="13.5" customHeight="1">
      <c r="A20" s="1584" t="s">
        <v>1373</v>
      </c>
      <c r="B20" s="1585">
        <f>B22+B30+B32</f>
        <v>37049.000000000015</v>
      </c>
      <c r="C20" s="1585">
        <f>C22+C30+C32</f>
        <v>6037821.9999999963</v>
      </c>
      <c r="D20" s="1585">
        <f t="shared" ref="D20:F20" si="0">D22+D30+D32</f>
        <v>10888589.000000004</v>
      </c>
      <c r="E20" s="1585">
        <f t="shared" si="0"/>
        <v>16926411.000000004</v>
      </c>
      <c r="F20" s="1585">
        <f t="shared" si="0"/>
        <v>125314014.00000012</v>
      </c>
      <c r="G20" s="1586">
        <v>20.8</v>
      </c>
      <c r="H20" s="1587"/>
      <c r="I20" s="1587"/>
      <c r="J20" s="1587"/>
      <c r="K20" s="1587"/>
      <c r="L20" s="1587"/>
      <c r="M20" s="1587"/>
      <c r="N20" s="1588"/>
    </row>
    <row r="21" spans="1:14" s="1578" customFormat="1" ht="13.5" customHeight="1">
      <c r="A21" s="1156"/>
      <c r="B21" s="1580"/>
      <c r="C21" s="1580"/>
      <c r="D21" s="1580"/>
      <c r="E21" s="1580"/>
      <c r="F21" s="1580"/>
      <c r="G21" s="1580">
        <v>0</v>
      </c>
      <c r="H21" s="1587"/>
      <c r="I21" s="1587"/>
      <c r="J21" s="1580"/>
      <c r="K21" s="1580"/>
      <c r="L21" s="1580"/>
      <c r="M21" s="1580"/>
      <c r="N21" s="1580"/>
    </row>
    <row r="22" spans="1:14" s="1578" customFormat="1" ht="13.5" customHeight="1">
      <c r="A22" s="1497" t="s">
        <v>516</v>
      </c>
      <c r="B22" s="1587">
        <f>SUM(B24:B28)</f>
        <v>35099.000000000015</v>
      </c>
      <c r="C22" s="1587">
        <f t="shared" ref="C22:F22" si="1">SUM(C24:C28)</f>
        <v>5885876.9999999963</v>
      </c>
      <c r="D22" s="1587">
        <f t="shared" si="1"/>
        <v>10440156.000000004</v>
      </c>
      <c r="E22" s="1587">
        <f t="shared" si="1"/>
        <v>16326033.000000004</v>
      </c>
      <c r="F22" s="1587">
        <f t="shared" si="1"/>
        <v>123480617.00000012</v>
      </c>
      <c r="G22" s="1588">
        <v>21</v>
      </c>
      <c r="H22" s="1587"/>
      <c r="I22" s="1587"/>
      <c r="J22" s="1587"/>
      <c r="K22" s="1587"/>
      <c r="L22" s="1587"/>
      <c r="M22" s="1587"/>
      <c r="N22" s="1588"/>
    </row>
    <row r="23" spans="1:14" s="1578" customFormat="1" ht="13.5" customHeight="1">
      <c r="A23" s="1156"/>
      <c r="B23" s="1580"/>
      <c r="C23" s="1580"/>
      <c r="D23" s="1580"/>
      <c r="E23" s="1580"/>
      <c r="F23" s="1580"/>
      <c r="G23" s="1588"/>
      <c r="H23" s="1587"/>
      <c r="I23" s="1587"/>
      <c r="J23" s="1580"/>
      <c r="K23" s="1580"/>
      <c r="L23" s="1580"/>
      <c r="M23" s="1580"/>
      <c r="N23" s="1580"/>
    </row>
    <row r="24" spans="1:14" s="1578" customFormat="1" ht="13.5" customHeight="1">
      <c r="A24" s="1502" t="s">
        <v>570</v>
      </c>
      <c r="B24" s="1589">
        <v>10165.000000000013</v>
      </c>
      <c r="C24" s="1589">
        <v>1776596.9999999967</v>
      </c>
      <c r="D24" s="1589">
        <v>4840936.0000000056</v>
      </c>
      <c r="E24" s="1589">
        <v>6617533.0000000047</v>
      </c>
      <c r="F24" s="1589">
        <v>25872076.999999996</v>
      </c>
      <c r="G24" s="1582">
        <v>14.6</v>
      </c>
      <c r="H24" s="1587"/>
      <c r="I24" s="1587"/>
      <c r="J24" s="1589"/>
      <c r="K24" s="1589"/>
      <c r="L24" s="1589"/>
      <c r="M24" s="1589"/>
      <c r="N24" s="1582"/>
    </row>
    <row r="25" spans="1:14" s="1578" customFormat="1" ht="13.5" customHeight="1">
      <c r="A25" s="1502" t="s">
        <v>579</v>
      </c>
      <c r="B25" s="1589">
        <v>8228.9999999999873</v>
      </c>
      <c r="C25" s="1589">
        <v>729603.99999999953</v>
      </c>
      <c r="D25" s="1589">
        <v>2896195.9999999986</v>
      </c>
      <c r="E25" s="1589">
        <v>3625800</v>
      </c>
      <c r="F25" s="1589">
        <v>5707313.9999999991</v>
      </c>
      <c r="G25" s="1582">
        <v>7.8</v>
      </c>
      <c r="H25" s="1587"/>
      <c r="I25" s="1587"/>
      <c r="J25" s="1589"/>
      <c r="K25" s="1589"/>
      <c r="L25" s="1589"/>
      <c r="M25" s="1589"/>
      <c r="N25" s="1582"/>
    </row>
    <row r="26" spans="1:14" s="1578" customFormat="1" ht="13.5" customHeight="1">
      <c r="A26" s="1502" t="s">
        <v>994</v>
      </c>
      <c r="B26" s="1589">
        <v>12282.000000000011</v>
      </c>
      <c r="C26" s="1589">
        <v>3033489.0000000005</v>
      </c>
      <c r="D26" s="1589">
        <v>1474537.0000000005</v>
      </c>
      <c r="E26" s="1589">
        <v>4508026</v>
      </c>
      <c r="F26" s="1589">
        <v>85918633.000000119</v>
      </c>
      <c r="G26" s="1582">
        <v>28.3</v>
      </c>
      <c r="H26" s="1587"/>
      <c r="I26" s="1587"/>
      <c r="J26" s="1589"/>
      <c r="K26" s="1589"/>
      <c r="L26" s="1589"/>
      <c r="M26" s="1589"/>
      <c r="N26" s="1582"/>
    </row>
    <row r="27" spans="1:14" s="1578" customFormat="1" ht="13.5" customHeight="1">
      <c r="A27" s="1502" t="s">
        <v>589</v>
      </c>
      <c r="B27" s="1589">
        <v>2879.0000000000014</v>
      </c>
      <c r="C27" s="1589">
        <v>162799.00000000003</v>
      </c>
      <c r="D27" s="1589">
        <v>858029</v>
      </c>
      <c r="E27" s="1589">
        <v>1020827.9999999999</v>
      </c>
      <c r="F27" s="1589">
        <v>3563621.0000000005</v>
      </c>
      <c r="G27" s="1582">
        <v>21.9</v>
      </c>
      <c r="H27" s="1587"/>
      <c r="I27" s="1587"/>
      <c r="J27" s="1589"/>
      <c r="K27" s="1589"/>
      <c r="L27" s="1589"/>
      <c r="M27" s="1589"/>
      <c r="N27" s="1582"/>
    </row>
    <row r="28" spans="1:14" s="1578" customFormat="1" ht="13.5" customHeight="1">
      <c r="A28" s="1502" t="s">
        <v>595</v>
      </c>
      <c r="B28" s="1589">
        <v>1543.9999999999998</v>
      </c>
      <c r="C28" s="1589">
        <v>183387.99999999997</v>
      </c>
      <c r="D28" s="1589">
        <v>370457.99999999983</v>
      </c>
      <c r="E28" s="1589">
        <v>553845.99999999977</v>
      </c>
      <c r="F28" s="1589">
        <v>2418972</v>
      </c>
      <c r="G28" s="1582">
        <v>13.2</v>
      </c>
      <c r="H28" s="1587"/>
      <c r="I28" s="1587"/>
      <c r="J28" s="1589"/>
      <c r="K28" s="1589"/>
      <c r="L28" s="1589"/>
      <c r="M28" s="1589"/>
      <c r="N28" s="1582"/>
    </row>
    <row r="29" spans="1:14" s="1578" customFormat="1" ht="13.5" customHeight="1">
      <c r="A29" s="1501"/>
      <c r="B29" s="1580"/>
      <c r="C29" s="1580"/>
      <c r="D29" s="1580"/>
      <c r="E29" s="1580"/>
      <c r="F29" s="1580"/>
      <c r="G29" s="1588"/>
      <c r="H29" s="1587"/>
      <c r="I29" s="1587"/>
      <c r="J29" s="1580"/>
      <c r="K29" s="1580"/>
      <c r="L29" s="1580"/>
      <c r="M29" s="1580"/>
      <c r="N29" s="1580"/>
    </row>
    <row r="30" spans="1:14" s="1578" customFormat="1" ht="13.5" customHeight="1">
      <c r="A30" s="1497" t="s">
        <v>606</v>
      </c>
      <c r="B30" s="1587">
        <v>627.99999999999966</v>
      </c>
      <c r="C30" s="1587">
        <v>80783.000000000044</v>
      </c>
      <c r="D30" s="1587">
        <v>96149</v>
      </c>
      <c r="E30" s="1587">
        <v>176932.00000000003</v>
      </c>
      <c r="F30" s="1587">
        <v>895622.00000000035</v>
      </c>
      <c r="G30" s="1588">
        <v>11.1</v>
      </c>
      <c r="H30" s="1587"/>
      <c r="I30" s="1587"/>
      <c r="J30" s="1587"/>
      <c r="K30" s="1587"/>
      <c r="L30" s="1587"/>
      <c r="M30" s="1587"/>
      <c r="N30" s="1588"/>
    </row>
    <row r="31" spans="1:14" s="1578" customFormat="1" ht="13.5" customHeight="1">
      <c r="A31" s="1501"/>
      <c r="G31" s="1588"/>
      <c r="H31" s="1587"/>
      <c r="I31" s="1587"/>
      <c r="N31" s="1580"/>
    </row>
    <row r="32" spans="1:14" s="1578" customFormat="1" ht="13.5" customHeight="1">
      <c r="A32" s="1497" t="s">
        <v>544</v>
      </c>
      <c r="B32" s="1587">
        <v>1321.9999999999998</v>
      </c>
      <c r="C32" s="1587">
        <v>71162</v>
      </c>
      <c r="D32" s="1590">
        <v>352284.00000000012</v>
      </c>
      <c r="E32" s="1590">
        <v>423445.99999999994</v>
      </c>
      <c r="F32" s="1590">
        <v>937774.99999999953</v>
      </c>
      <c r="G32" s="1588">
        <v>13.2</v>
      </c>
      <c r="H32" s="1587"/>
      <c r="I32" s="1587"/>
      <c r="J32" s="1590"/>
      <c r="K32" s="1590"/>
      <c r="L32" s="1590"/>
      <c r="M32" s="1590"/>
      <c r="N32" s="1588"/>
    </row>
    <row r="33" spans="1:11" s="1578" customFormat="1" ht="16.5" customHeight="1" thickBot="1">
      <c r="A33" s="1591"/>
      <c r="B33" s="1592"/>
      <c r="C33" s="1592"/>
      <c r="D33" s="1592"/>
      <c r="E33" s="1592"/>
      <c r="F33" s="1592"/>
      <c r="G33" s="1592"/>
      <c r="H33" s="1160"/>
    </row>
    <row r="34" spans="1:11" s="1578" customFormat="1" ht="4.5" customHeight="1" thickTop="1">
      <c r="A34" s="1583"/>
      <c r="B34" s="1157"/>
      <c r="C34" s="1157"/>
      <c r="D34" s="1157"/>
      <c r="E34" s="1157"/>
      <c r="F34" s="1157"/>
      <c r="G34" s="1157"/>
      <c r="H34" s="1160"/>
    </row>
    <row r="35" spans="1:11" s="1593" customFormat="1" ht="12.75" customHeight="1">
      <c r="A35" s="2349" t="s">
        <v>1374</v>
      </c>
      <c r="B35" s="2349"/>
      <c r="C35" s="2349"/>
      <c r="D35" s="2349"/>
      <c r="E35" s="2349"/>
      <c r="K35" s="1594"/>
    </row>
    <row r="36" spans="1:11" s="1232" customFormat="1" ht="7.5" customHeight="1">
      <c r="A36" s="1595"/>
      <c r="B36" s="1595"/>
      <c r="C36" s="1595"/>
      <c r="D36" s="1595"/>
      <c r="E36" s="1595"/>
    </row>
    <row r="37" spans="1:11" s="1232" customFormat="1" ht="13.5" customHeight="1">
      <c r="A37" s="117" t="s">
        <v>377</v>
      </c>
      <c r="B37" s="1595"/>
      <c r="C37" s="1595"/>
      <c r="D37" s="1595"/>
      <c r="E37" s="1595"/>
    </row>
    <row r="38" spans="1:11" s="1232" customFormat="1" ht="13.5" customHeight="1">
      <c r="A38" s="1596" t="s">
        <v>1375</v>
      </c>
      <c r="B38" s="1595"/>
      <c r="C38" s="1595"/>
      <c r="D38" s="1595"/>
      <c r="E38" s="1595"/>
    </row>
    <row r="39" spans="1:11" s="1232" customFormat="1" ht="13.5" customHeight="1">
      <c r="A39" s="1596" t="s">
        <v>1376</v>
      </c>
      <c r="B39" s="1595"/>
      <c r="C39" s="1595"/>
      <c r="D39" s="1595"/>
      <c r="E39" s="1595"/>
    </row>
    <row r="40" spans="1:11" s="1232" customFormat="1" ht="13.5" customHeight="1">
      <c r="A40" s="1596" t="s">
        <v>1377</v>
      </c>
      <c r="B40" s="1595"/>
      <c r="C40" s="1595"/>
      <c r="D40" s="1595"/>
      <c r="E40" s="1595"/>
    </row>
    <row r="41" spans="1:11" s="1232" customFormat="1" ht="13.5" customHeight="1">
      <c r="A41" s="1596" t="s">
        <v>1378</v>
      </c>
      <c r="B41" s="1595"/>
      <c r="C41" s="1595"/>
      <c r="D41" s="1595"/>
      <c r="E41" s="1595"/>
    </row>
    <row r="42" spans="1:11" s="1232" customFormat="1" ht="13.5" customHeight="1">
      <c r="A42" s="1595"/>
      <c r="B42" s="1595"/>
      <c r="C42" s="1595"/>
      <c r="D42" s="1595"/>
      <c r="E42" s="1595"/>
    </row>
    <row r="43" spans="1:11" s="1232" customFormat="1" ht="13.5" customHeight="1">
      <c r="A43" s="1595"/>
      <c r="B43" s="1595"/>
      <c r="C43" s="1595"/>
      <c r="D43" s="1595"/>
      <c r="E43" s="1595"/>
    </row>
    <row r="44" spans="1:11" s="1232" customFormat="1" ht="13.5" customHeight="1">
      <c r="A44" s="1595"/>
      <c r="B44" s="1595"/>
      <c r="C44" s="1595"/>
      <c r="D44" s="1595"/>
      <c r="E44" s="1595"/>
    </row>
    <row r="45" spans="1:11" s="1232" customFormat="1" ht="13.5" customHeight="1">
      <c r="A45" s="1595"/>
      <c r="B45" s="1595"/>
      <c r="C45" s="1595"/>
      <c r="D45" s="1595"/>
      <c r="E45" s="1595"/>
    </row>
    <row r="46" spans="1:11" s="1232" customFormat="1" ht="13.5" customHeight="1">
      <c r="A46" s="1595"/>
      <c r="B46" s="1595"/>
      <c r="C46" s="1595"/>
      <c r="D46" s="1595"/>
      <c r="E46" s="1595"/>
    </row>
    <row r="47" spans="1:11" ht="13.5" customHeight="1"/>
    <row r="48" spans="1:11" ht="13.5" customHeight="1"/>
    <row r="49" ht="13.5" customHeight="1"/>
    <row r="50" ht="13.5" customHeight="1"/>
    <row r="51" ht="13.5" customHeight="1"/>
    <row r="52" ht="13.5" customHeight="1"/>
    <row r="54" ht="10.5" customHeight="1"/>
  </sheetData>
  <mergeCells count="12">
    <mergeCell ref="F9:G9"/>
    <mergeCell ref="A35:E35"/>
    <mergeCell ref="A1:G1"/>
    <mergeCell ref="A2:G2"/>
    <mergeCell ref="A4:A9"/>
    <mergeCell ref="B4:B8"/>
    <mergeCell ref="C4:C8"/>
    <mergeCell ref="D4:D8"/>
    <mergeCell ref="E4:E8"/>
    <mergeCell ref="F4:F8"/>
    <mergeCell ref="G4:G8"/>
    <mergeCell ref="B9:E9"/>
  </mergeCells>
  <hyperlinks>
    <hyperlink ref="A38" r:id="rId1" location="_Hlk529443456_x0009_1,10661,10796,0,,_x0013_HYPERLINK &quot;http://www.ine.pt/xu"/>
    <hyperlink ref="A39" r:id="rId2" location="_Hlk529443465_x0009_1,10796,10941,0,,_x0013_HYPERLINK &quot;http://www.ine.pt/xu"/>
    <hyperlink ref="A40" r:id="rId3" location="_Hlk529443474_x0009_1,10941,11081,0,,_x0013_HYPERLINK &quot;http://www.ine.pt/xu"/>
    <hyperlink ref="A41" r:id="rId4" location="OLE_LINK3_x0009_1,11081,11215,0,,_x0013_HYPERLINK &quot;http://www.ine.pt/xu"/>
  </hyperlinks>
  <pageMargins left="0.78740157480314965" right="0.78740157480314965" top="1.1811023622047243" bottom="0.78740157480314965" header="0" footer="0"/>
  <pageSetup paperSize="9" orientation="portrait" verticalDpi="2400" r:id="rId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workbookViewId="0">
      <selection activeCell="A2" sqref="A2:G2"/>
    </sheetView>
  </sheetViews>
  <sheetFormatPr defaultRowHeight="12.75"/>
  <cols>
    <col min="1" max="1" width="22.85546875" style="710" customWidth="1"/>
    <col min="2" max="2" width="8.85546875" style="710" customWidth="1"/>
    <col min="3" max="3" width="10.7109375" style="710" customWidth="1"/>
    <col min="4" max="4" width="11.140625" style="710" customWidth="1"/>
    <col min="5" max="5" width="11.28515625" style="710" customWidth="1"/>
    <col min="6" max="6" width="11.140625" style="246" customWidth="1"/>
    <col min="7" max="7" width="11" style="246" customWidth="1"/>
    <col min="8" max="8" width="8.7109375" style="246" customWidth="1"/>
    <col min="9" max="16384" width="9.140625" style="246"/>
  </cols>
  <sheetData>
    <row r="1" spans="1:27" s="591" customFormat="1" ht="15" customHeight="1">
      <c r="A1" s="2263" t="s">
        <v>1379</v>
      </c>
      <c r="B1" s="2263"/>
      <c r="C1" s="2263"/>
      <c r="D1" s="2263"/>
      <c r="E1" s="2263"/>
      <c r="F1" s="2263"/>
      <c r="G1" s="2263"/>
    </row>
    <row r="2" spans="1:27" s="709" customFormat="1" ht="33" customHeight="1">
      <c r="A2" s="2066" t="s">
        <v>1343</v>
      </c>
      <c r="B2" s="2066"/>
      <c r="C2" s="2066"/>
      <c r="D2" s="2066"/>
      <c r="E2" s="2066"/>
      <c r="F2" s="2066"/>
      <c r="G2" s="2066"/>
      <c r="H2" s="591"/>
      <c r="I2" s="591"/>
      <c r="J2" s="591"/>
      <c r="K2" s="591"/>
      <c r="L2" s="591"/>
      <c r="M2" s="591"/>
      <c r="N2" s="591"/>
      <c r="O2" s="591"/>
      <c r="P2" s="591"/>
      <c r="Q2" s="591"/>
      <c r="R2" s="591"/>
      <c r="S2" s="591"/>
      <c r="T2" s="591"/>
      <c r="U2" s="591"/>
      <c r="V2" s="591"/>
      <c r="W2" s="591"/>
      <c r="X2" s="591"/>
      <c r="Y2" s="591"/>
      <c r="Z2" s="591"/>
      <c r="AA2" s="591"/>
    </row>
    <row r="3" spans="1:27" s="591" customFormat="1" ht="15" customHeight="1">
      <c r="A3" s="285">
        <v>2019</v>
      </c>
      <c r="B3" s="132"/>
      <c r="C3" s="132"/>
      <c r="D3" s="132"/>
      <c r="E3" s="280"/>
      <c r="F3" s="132"/>
      <c r="G3" s="132"/>
      <c r="H3" s="125"/>
    </row>
    <row r="4" spans="1:27" s="709" customFormat="1" ht="13.5" customHeight="1">
      <c r="A4" s="2265" t="s">
        <v>386</v>
      </c>
      <c r="B4" s="2367" t="s">
        <v>1380</v>
      </c>
      <c r="C4" s="2370" t="s">
        <v>1381</v>
      </c>
      <c r="D4" s="2370" t="s">
        <v>1382</v>
      </c>
      <c r="E4" s="2370" t="s">
        <v>1383</v>
      </c>
      <c r="F4" s="2370" t="s">
        <v>1384</v>
      </c>
      <c r="G4" s="2370" t="s">
        <v>1385</v>
      </c>
      <c r="H4" s="591"/>
      <c r="I4" s="591"/>
      <c r="J4" s="591"/>
      <c r="K4" s="591"/>
      <c r="L4" s="591"/>
      <c r="M4" s="591"/>
      <c r="N4" s="591"/>
      <c r="O4" s="591"/>
      <c r="P4" s="591"/>
      <c r="Q4" s="591"/>
      <c r="R4" s="591"/>
      <c r="S4" s="591"/>
      <c r="T4" s="591"/>
      <c r="U4" s="591"/>
      <c r="V4" s="591"/>
      <c r="W4" s="591"/>
      <c r="X4" s="591"/>
      <c r="Y4" s="591"/>
      <c r="Z4" s="591"/>
      <c r="AA4" s="591"/>
    </row>
    <row r="5" spans="1:27" s="709" customFormat="1" ht="13.5" customHeight="1">
      <c r="A5" s="2266"/>
      <c r="B5" s="2368"/>
      <c r="C5" s="2371"/>
      <c r="D5" s="2371"/>
      <c r="E5" s="2371"/>
      <c r="F5" s="2371"/>
      <c r="G5" s="2371"/>
      <c r="H5" s="591"/>
      <c r="I5" s="591"/>
      <c r="J5" s="591"/>
      <c r="K5" s="591"/>
      <c r="L5" s="591"/>
      <c r="M5" s="591"/>
      <c r="N5" s="591"/>
      <c r="O5" s="591"/>
      <c r="P5" s="591"/>
      <c r="Q5" s="591"/>
      <c r="R5" s="591"/>
      <c r="S5" s="591"/>
      <c r="T5" s="591"/>
      <c r="U5" s="591"/>
      <c r="V5" s="591"/>
      <c r="W5" s="591"/>
      <c r="X5" s="591"/>
      <c r="Y5" s="591"/>
      <c r="Z5" s="591"/>
      <c r="AA5" s="591"/>
    </row>
    <row r="6" spans="1:27" s="709" customFormat="1" ht="13.5" customHeight="1">
      <c r="A6" s="2266"/>
      <c r="B6" s="2368"/>
      <c r="C6" s="2371"/>
      <c r="D6" s="2371"/>
      <c r="E6" s="2371"/>
      <c r="F6" s="2371"/>
      <c r="G6" s="2371"/>
      <c r="H6" s="591"/>
      <c r="I6" s="591"/>
      <c r="J6" s="591"/>
      <c r="K6" s="591"/>
      <c r="L6" s="591"/>
      <c r="M6" s="591"/>
      <c r="N6" s="591"/>
      <c r="O6" s="591"/>
      <c r="P6" s="591"/>
      <c r="Q6" s="591"/>
      <c r="R6" s="591"/>
      <c r="S6" s="591"/>
      <c r="T6" s="591"/>
      <c r="U6" s="591"/>
      <c r="V6" s="591"/>
      <c r="W6" s="591"/>
      <c r="X6" s="591"/>
      <c r="Y6" s="591"/>
      <c r="Z6" s="591"/>
      <c r="AA6" s="591"/>
    </row>
    <row r="7" spans="1:27" s="709" customFormat="1" ht="13.5" customHeight="1">
      <c r="A7" s="2266"/>
      <c r="B7" s="2368"/>
      <c r="C7" s="2371"/>
      <c r="D7" s="2373"/>
      <c r="E7" s="2373"/>
      <c r="F7" s="2371"/>
      <c r="G7" s="2371"/>
      <c r="H7" s="591"/>
      <c r="I7" s="591"/>
      <c r="J7" s="591"/>
      <c r="K7" s="591"/>
      <c r="L7" s="591"/>
      <c r="M7" s="591"/>
      <c r="N7" s="591"/>
      <c r="O7" s="591"/>
      <c r="P7" s="591"/>
      <c r="Q7" s="591"/>
      <c r="R7" s="591"/>
      <c r="S7" s="591"/>
      <c r="T7" s="591"/>
      <c r="U7" s="591"/>
      <c r="V7" s="591"/>
      <c r="W7" s="591"/>
      <c r="X7" s="591"/>
      <c r="Y7" s="591"/>
      <c r="Z7" s="591"/>
      <c r="AA7" s="591"/>
    </row>
    <row r="8" spans="1:27" s="709" customFormat="1" ht="13.5" customHeight="1">
      <c r="A8" s="2266"/>
      <c r="B8" s="2369"/>
      <c r="C8" s="2372"/>
      <c r="D8" s="2374"/>
      <c r="E8" s="2374"/>
      <c r="F8" s="2371"/>
      <c r="G8" s="2371"/>
      <c r="H8" s="591"/>
      <c r="I8" s="591"/>
      <c r="J8" s="591"/>
      <c r="K8" s="591"/>
      <c r="L8" s="591"/>
      <c r="M8" s="591"/>
      <c r="N8" s="591"/>
      <c r="O8" s="591"/>
      <c r="P8" s="591"/>
      <c r="Q8" s="591"/>
      <c r="R8" s="591"/>
      <c r="S8" s="591"/>
      <c r="T8" s="591"/>
      <c r="U8" s="591"/>
      <c r="V8" s="591"/>
      <c r="W8" s="591"/>
      <c r="X8" s="591"/>
      <c r="Y8" s="591"/>
      <c r="Z8" s="591"/>
      <c r="AA8" s="591"/>
    </row>
    <row r="9" spans="1:27" s="709" customFormat="1" ht="13.5" customHeight="1">
      <c r="A9" s="2266"/>
      <c r="B9" s="2375" t="s">
        <v>99</v>
      </c>
      <c r="C9" s="2376"/>
      <c r="D9" s="2376"/>
      <c r="E9" s="2377"/>
      <c r="F9" s="2365" t="s">
        <v>1243</v>
      </c>
      <c r="G9" s="2366"/>
      <c r="H9" s="591"/>
      <c r="I9" s="591"/>
      <c r="J9" s="591"/>
      <c r="K9" s="591"/>
      <c r="L9" s="591"/>
      <c r="M9" s="591"/>
      <c r="N9" s="591"/>
      <c r="O9" s="591"/>
      <c r="P9" s="591"/>
      <c r="Q9" s="591"/>
      <c r="R9" s="591"/>
      <c r="S9" s="591"/>
      <c r="T9" s="591"/>
      <c r="U9" s="591"/>
      <c r="V9" s="591"/>
      <c r="W9" s="591"/>
      <c r="X9" s="591"/>
      <c r="Y9" s="591"/>
      <c r="Z9" s="591"/>
      <c r="AA9" s="591"/>
    </row>
    <row r="10" spans="1:27" s="591" customFormat="1" ht="7.5" customHeight="1">
      <c r="A10" s="132"/>
      <c r="B10" s="158"/>
      <c r="C10" s="158"/>
      <c r="D10" s="158"/>
      <c r="E10" s="158"/>
      <c r="F10" s="158"/>
      <c r="G10" s="158"/>
      <c r="H10" s="125"/>
    </row>
    <row r="11" spans="1:27" s="591" customFormat="1" ht="15" customHeight="1">
      <c r="A11" s="135" t="s">
        <v>1373</v>
      </c>
      <c r="B11" s="161">
        <f>B13+B21+B23</f>
        <v>15131.999999999993</v>
      </c>
      <c r="C11" s="161">
        <f t="shared" ref="C11:F11" si="0">C13+C21+C23</f>
        <v>1861194.0000000014</v>
      </c>
      <c r="D11" s="161">
        <f t="shared" si="0"/>
        <v>3051142.0000000014</v>
      </c>
      <c r="E11" s="161">
        <f t="shared" si="0"/>
        <v>4912335.9999999981</v>
      </c>
      <c r="F11" s="161">
        <f t="shared" si="0"/>
        <v>25434503.000000007</v>
      </c>
      <c r="G11" s="1597">
        <v>13.7</v>
      </c>
      <c r="H11" s="161"/>
      <c r="I11" s="161"/>
      <c r="J11" s="161"/>
      <c r="K11" s="161"/>
      <c r="L11" s="161"/>
      <c r="M11" s="161"/>
      <c r="N11" s="1597"/>
    </row>
    <row r="12" spans="1:27" s="591" customFormat="1" ht="11.25" customHeight="1">
      <c r="A12" s="132"/>
      <c r="B12" s="158"/>
      <c r="C12" s="158"/>
      <c r="D12" s="158"/>
      <c r="E12" s="158"/>
      <c r="F12" s="158"/>
      <c r="G12" s="158"/>
      <c r="H12" s="161"/>
      <c r="I12" s="161"/>
      <c r="J12" s="158"/>
      <c r="K12" s="158"/>
      <c r="L12" s="158"/>
      <c r="M12" s="158"/>
      <c r="N12" s="158"/>
    </row>
    <row r="13" spans="1:27" s="591" customFormat="1" ht="13.5" customHeight="1">
      <c r="A13" s="135" t="s">
        <v>516</v>
      </c>
      <c r="B13" s="161">
        <f>SUM(B15:B19)</f>
        <v>14576.999999999993</v>
      </c>
      <c r="C13" s="161">
        <f t="shared" ref="C13:F13" si="1">SUM(C15:C19)</f>
        <v>1830397.0000000014</v>
      </c>
      <c r="D13" s="161">
        <f t="shared" si="1"/>
        <v>2960537.0000000014</v>
      </c>
      <c r="E13" s="161">
        <f t="shared" si="1"/>
        <v>4790933.9999999981</v>
      </c>
      <c r="F13" s="161">
        <f t="shared" si="1"/>
        <v>25161402.000000007</v>
      </c>
      <c r="G13" s="1597">
        <v>13.7</v>
      </c>
      <c r="H13" s="161"/>
      <c r="I13" s="161"/>
      <c r="J13" s="161"/>
      <c r="K13" s="161"/>
      <c r="L13" s="161"/>
      <c r="M13" s="161"/>
      <c r="N13" s="1597"/>
    </row>
    <row r="14" spans="1:27" s="591" customFormat="1" ht="13.5" customHeight="1">
      <c r="A14" s="132"/>
      <c r="B14" s="158"/>
      <c r="C14" s="158"/>
      <c r="D14" s="158"/>
      <c r="E14" s="158"/>
      <c r="F14" s="158"/>
      <c r="G14" s="158"/>
      <c r="H14" s="161"/>
      <c r="I14" s="161"/>
      <c r="J14" s="158"/>
      <c r="K14" s="158"/>
      <c r="L14" s="158"/>
      <c r="M14" s="158"/>
      <c r="N14" s="158"/>
    </row>
    <row r="15" spans="1:27" s="591" customFormat="1" ht="13.5" customHeight="1">
      <c r="A15" s="136" t="s">
        <v>570</v>
      </c>
      <c r="B15" s="158">
        <v>5004.9999999999964</v>
      </c>
      <c r="C15" s="158">
        <v>790478.00000000198</v>
      </c>
      <c r="D15" s="158">
        <v>1649700.0000000023</v>
      </c>
      <c r="E15" s="158">
        <v>2440177.9999999995</v>
      </c>
      <c r="F15" s="158">
        <v>7171405.0000000009</v>
      </c>
      <c r="G15" s="1598">
        <v>9.1</v>
      </c>
      <c r="H15" s="161"/>
      <c r="I15" s="161"/>
      <c r="J15" s="158"/>
      <c r="K15" s="158"/>
      <c r="L15" s="158"/>
      <c r="M15" s="158"/>
      <c r="N15" s="1598"/>
    </row>
    <row r="16" spans="1:27" s="591" customFormat="1" ht="13.5" customHeight="1">
      <c r="A16" s="136" t="s">
        <v>579</v>
      </c>
      <c r="B16" s="158">
        <v>3408</v>
      </c>
      <c r="C16" s="158">
        <v>164807.9999999998</v>
      </c>
      <c r="D16" s="158">
        <v>617038.99999999919</v>
      </c>
      <c r="E16" s="158">
        <v>781847</v>
      </c>
      <c r="F16" s="158">
        <v>1272782.0000000007</v>
      </c>
      <c r="G16" s="1598">
        <v>7.7</v>
      </c>
      <c r="H16" s="161"/>
      <c r="I16" s="161"/>
      <c r="J16" s="158"/>
      <c r="K16" s="158"/>
      <c r="L16" s="158"/>
      <c r="M16" s="158"/>
      <c r="N16" s="1598"/>
    </row>
    <row r="17" spans="1:14" s="591" customFormat="1" ht="13.5" customHeight="1">
      <c r="A17" s="136" t="s">
        <v>994</v>
      </c>
      <c r="B17" s="158">
        <v>4642.9999999999973</v>
      </c>
      <c r="C17" s="158">
        <v>832508.99999999953</v>
      </c>
      <c r="D17" s="158">
        <v>455144.99999999988</v>
      </c>
      <c r="E17" s="158">
        <v>1287653.9999999988</v>
      </c>
      <c r="F17" s="158">
        <v>16338393.000000007</v>
      </c>
      <c r="G17" s="1598">
        <v>19.600000000000001</v>
      </c>
      <c r="H17" s="161"/>
      <c r="I17" s="161"/>
      <c r="J17" s="158"/>
      <c r="K17" s="158"/>
      <c r="L17" s="158"/>
      <c r="M17" s="158"/>
      <c r="N17" s="1598"/>
    </row>
    <row r="18" spans="1:14" s="591" customFormat="1" ht="13.5" customHeight="1">
      <c r="A18" s="136" t="s">
        <v>589</v>
      </c>
      <c r="B18" s="158">
        <v>1010.0000000000002</v>
      </c>
      <c r="C18" s="158">
        <v>16941</v>
      </c>
      <c r="D18" s="158">
        <v>177151</v>
      </c>
      <c r="E18" s="158">
        <v>194091.99999999988</v>
      </c>
      <c r="F18" s="158">
        <v>125263.00000000009</v>
      </c>
      <c r="G18" s="1598">
        <v>7.4</v>
      </c>
      <c r="H18" s="161"/>
      <c r="I18" s="161"/>
      <c r="J18" s="158"/>
      <c r="K18" s="158"/>
      <c r="L18" s="158"/>
      <c r="M18" s="158"/>
      <c r="N18" s="1598"/>
    </row>
    <row r="19" spans="1:14" s="591" customFormat="1" ht="13.5" customHeight="1">
      <c r="A19" s="136" t="s">
        <v>595</v>
      </c>
      <c r="B19" s="158">
        <v>511.00000000000011</v>
      </c>
      <c r="C19" s="158">
        <v>25661.000000000004</v>
      </c>
      <c r="D19" s="158">
        <v>61501.999999999978</v>
      </c>
      <c r="E19" s="158">
        <v>87163.000000000029</v>
      </c>
      <c r="F19" s="158">
        <v>253559.00000000006</v>
      </c>
      <c r="G19" s="1598">
        <v>9.9</v>
      </c>
      <c r="H19" s="161"/>
      <c r="I19" s="161"/>
      <c r="J19" s="158"/>
      <c r="K19" s="158"/>
      <c r="L19" s="158"/>
      <c r="M19" s="158"/>
      <c r="N19" s="1598"/>
    </row>
    <row r="20" spans="1:14" s="591" customFormat="1" ht="13.5" customHeight="1">
      <c r="A20" s="1314"/>
      <c r="C20" s="158"/>
      <c r="D20" s="158"/>
      <c r="E20" s="158"/>
      <c r="F20" s="158"/>
      <c r="G20" s="158"/>
      <c r="H20" s="161"/>
      <c r="I20" s="161"/>
      <c r="J20" s="158"/>
      <c r="K20" s="158"/>
      <c r="L20" s="158"/>
      <c r="M20" s="158"/>
      <c r="N20" s="158"/>
    </row>
    <row r="21" spans="1:14" s="591" customFormat="1" ht="13.5" customHeight="1">
      <c r="A21" s="135" t="s">
        <v>606</v>
      </c>
      <c r="B21" s="161">
        <v>130.00000000000003</v>
      </c>
      <c r="C21" s="161">
        <v>8499.9999999999982</v>
      </c>
      <c r="D21" s="161">
        <v>12850.999999999995</v>
      </c>
      <c r="E21" s="161">
        <v>21351</v>
      </c>
      <c r="F21" s="161">
        <v>77030.999999999985</v>
      </c>
      <c r="G21" s="1597">
        <v>9.1</v>
      </c>
      <c r="H21" s="161"/>
      <c r="I21" s="161"/>
      <c r="J21" s="161"/>
      <c r="K21" s="161"/>
      <c r="L21" s="161"/>
      <c r="M21" s="161"/>
      <c r="N21" s="1597"/>
    </row>
    <row r="22" spans="1:14" s="591" customFormat="1" ht="13.5" customHeight="1">
      <c r="A22" s="1314"/>
      <c r="B22" s="161"/>
      <c r="C22" s="161"/>
      <c r="D22" s="161"/>
      <c r="E22" s="161"/>
      <c r="F22" s="161"/>
      <c r="G22" s="158"/>
      <c r="H22" s="161"/>
      <c r="I22" s="161"/>
      <c r="J22" s="161"/>
      <c r="K22" s="161"/>
      <c r="L22" s="161"/>
      <c r="M22" s="161"/>
      <c r="N22" s="158"/>
    </row>
    <row r="23" spans="1:14" s="591" customFormat="1" ht="13.5" customHeight="1">
      <c r="A23" s="135" t="s">
        <v>544</v>
      </c>
      <c r="B23" s="161">
        <v>424.99999999999977</v>
      </c>
      <c r="C23" s="161">
        <v>22297.000000000015</v>
      </c>
      <c r="D23" s="161">
        <v>77754.000000000015</v>
      </c>
      <c r="E23" s="161">
        <v>100051.00000000006</v>
      </c>
      <c r="F23" s="161">
        <v>196069.99999999997</v>
      </c>
      <c r="G23" s="1597">
        <v>8.8000000000000007</v>
      </c>
      <c r="H23" s="161"/>
      <c r="I23" s="161"/>
      <c r="J23" s="161"/>
      <c r="K23" s="161"/>
      <c r="L23" s="161"/>
      <c r="M23" s="161"/>
      <c r="N23" s="1597"/>
    </row>
    <row r="24" spans="1:14" s="591" customFormat="1" ht="13.5" customHeight="1" thickBot="1">
      <c r="A24" s="993"/>
      <c r="B24" s="1569"/>
      <c r="C24" s="1569"/>
      <c r="D24" s="1569"/>
      <c r="E24" s="1569"/>
      <c r="F24" s="1569"/>
      <c r="G24" s="1569"/>
      <c r="H24" s="125"/>
    </row>
    <row r="25" spans="1:14" s="889" customFormat="1" ht="14.25" customHeight="1" thickTop="1">
      <c r="A25" s="2262" t="s">
        <v>1374</v>
      </c>
      <c r="B25" s="2262"/>
      <c r="C25" s="2262"/>
      <c r="D25" s="2262"/>
      <c r="E25" s="2262"/>
    </row>
    <row r="26" spans="1:14" s="111" customFormat="1" ht="7.5" customHeight="1">
      <c r="A26" s="117"/>
      <c r="B26" s="117"/>
      <c r="C26" s="117"/>
      <c r="D26" s="117"/>
      <c r="E26" s="117"/>
    </row>
    <row r="27" spans="1:14" s="111" customFormat="1" ht="13.5" customHeight="1">
      <c r="A27" s="117" t="s">
        <v>377</v>
      </c>
      <c r="B27" s="117"/>
      <c r="C27" s="117"/>
      <c r="D27" s="117"/>
      <c r="E27" s="117"/>
    </row>
    <row r="28" spans="1:14" s="111" customFormat="1" ht="7.5" customHeight="1">
      <c r="A28" s="117"/>
      <c r="B28" s="117"/>
      <c r="C28" s="117"/>
      <c r="D28" s="117"/>
      <c r="E28" s="117"/>
    </row>
    <row r="29" spans="1:14" s="111" customFormat="1" ht="13.5" customHeight="1">
      <c r="A29" s="1596" t="s">
        <v>1386</v>
      </c>
      <c r="B29" s="117"/>
      <c r="C29" s="117"/>
      <c r="D29" s="117"/>
      <c r="E29" s="117"/>
    </row>
    <row r="30" spans="1:14" s="111" customFormat="1" ht="12.75" customHeight="1">
      <c r="A30" s="1596" t="s">
        <v>1387</v>
      </c>
      <c r="B30" s="117"/>
      <c r="C30" s="117"/>
      <c r="D30" s="117"/>
      <c r="E30" s="117"/>
    </row>
    <row r="31" spans="1:14" s="111" customFormat="1">
      <c r="A31" s="1596" t="s">
        <v>1388</v>
      </c>
      <c r="B31" s="117"/>
      <c r="C31" s="117"/>
      <c r="D31" s="117"/>
      <c r="E31" s="117"/>
    </row>
    <row r="32" spans="1:14" s="111" customFormat="1" ht="13.5" customHeight="1">
      <c r="A32" s="1596" t="s">
        <v>1389</v>
      </c>
      <c r="B32" s="117"/>
      <c r="C32" s="117"/>
      <c r="D32" s="117"/>
      <c r="E32" s="117"/>
    </row>
    <row r="33" spans="1:5" s="111" customFormat="1" ht="13.5" customHeight="1">
      <c r="A33" s="1596" t="s">
        <v>1390</v>
      </c>
      <c r="B33" s="117"/>
      <c r="C33" s="117"/>
      <c r="D33" s="117"/>
      <c r="E33" s="117"/>
    </row>
    <row r="34" spans="1:5" s="111" customFormat="1" ht="13.5" customHeight="1">
      <c r="A34" s="117"/>
      <c r="B34" s="117"/>
      <c r="C34" s="117"/>
      <c r="D34" s="117"/>
      <c r="E34" s="117"/>
    </row>
    <row r="35" spans="1:5" s="111" customFormat="1" ht="13.5" customHeight="1">
      <c r="A35" s="117"/>
      <c r="B35" s="117"/>
      <c r="C35" s="117"/>
      <c r="D35" s="117"/>
      <c r="E35" s="117"/>
    </row>
    <row r="36" spans="1:5" s="111" customFormat="1" ht="13.5" customHeight="1">
      <c r="A36" s="117"/>
      <c r="B36" s="117"/>
      <c r="C36" s="117"/>
      <c r="D36" s="117"/>
      <c r="E36" s="117"/>
    </row>
    <row r="37" spans="1:5" s="111" customFormat="1" ht="13.5" customHeight="1">
      <c r="A37" s="117"/>
      <c r="B37" s="117"/>
      <c r="C37" s="117"/>
      <c r="D37" s="117"/>
      <c r="E37" s="117"/>
    </row>
    <row r="38" spans="1:5" s="111" customFormat="1" ht="13.5" customHeight="1">
      <c r="A38" s="117"/>
      <c r="B38" s="117"/>
      <c r="C38" s="117"/>
      <c r="D38" s="117"/>
      <c r="E38" s="117"/>
    </row>
    <row r="39" spans="1:5" s="111" customFormat="1" ht="13.5" customHeight="1">
      <c r="A39" s="117"/>
      <c r="B39" s="117"/>
      <c r="C39" s="117"/>
      <c r="D39" s="117"/>
      <c r="E39" s="117"/>
    </row>
    <row r="40" spans="1:5" s="111" customFormat="1" ht="13.5" customHeight="1">
      <c r="A40" s="117"/>
      <c r="B40" s="117"/>
      <c r="C40" s="117"/>
      <c r="D40" s="117"/>
      <c r="E40" s="117"/>
    </row>
    <row r="41" spans="1:5" s="111" customFormat="1" ht="13.5" customHeight="1">
      <c r="A41" s="117"/>
      <c r="B41" s="117"/>
      <c r="C41" s="117"/>
      <c r="D41" s="117"/>
      <c r="E41" s="117"/>
    </row>
    <row r="42" spans="1:5" s="111" customFormat="1" ht="13.5" customHeight="1">
      <c r="A42" s="117"/>
      <c r="B42" s="117"/>
      <c r="C42" s="117"/>
      <c r="D42" s="117"/>
      <c r="E42" s="117"/>
    </row>
    <row r="43" spans="1:5" s="111" customFormat="1" ht="13.5" customHeight="1">
      <c r="A43" s="117"/>
      <c r="B43" s="117"/>
      <c r="C43" s="117"/>
      <c r="D43" s="117"/>
      <c r="E43" s="117"/>
    </row>
    <row r="44" spans="1:5" s="111" customFormat="1" ht="13.5" customHeight="1">
      <c r="A44" s="117"/>
      <c r="B44" s="117"/>
      <c r="C44" s="117"/>
      <c r="D44" s="117"/>
      <c r="E44" s="117"/>
    </row>
    <row r="45" spans="1:5" s="111" customFormat="1" ht="13.5" customHeight="1">
      <c r="A45" s="117"/>
      <c r="B45" s="117"/>
      <c r="C45" s="117"/>
      <c r="D45" s="117"/>
      <c r="E45" s="117"/>
    </row>
    <row r="46" spans="1:5" s="111" customFormat="1" ht="13.5" customHeight="1">
      <c r="A46" s="117"/>
      <c r="B46" s="117"/>
      <c r="C46" s="117"/>
      <c r="D46" s="117"/>
      <c r="E46" s="117"/>
    </row>
    <row r="47" spans="1:5" ht="13.5" customHeight="1"/>
    <row r="48" spans="1:5" ht="13.5" customHeight="1"/>
    <row r="49" ht="13.5" customHeight="1"/>
    <row r="51" ht="10.5" customHeight="1"/>
  </sheetData>
  <mergeCells count="12">
    <mergeCell ref="F9:G9"/>
    <mergeCell ref="A25:E25"/>
    <mergeCell ref="A1:G1"/>
    <mergeCell ref="A2:G2"/>
    <mergeCell ref="A4:A9"/>
    <mergeCell ref="B4:B8"/>
    <mergeCell ref="C4:C8"/>
    <mergeCell ref="D4:D8"/>
    <mergeCell ref="E4:E8"/>
    <mergeCell ref="F4:F8"/>
    <mergeCell ref="G4:G8"/>
    <mergeCell ref="B9:E9"/>
  </mergeCells>
  <hyperlinks>
    <hyperlink ref="A29" r:id="rId1" location="_Hlk529443364_x0009_1,11253,11401,0,,_x0013_HYPERLINK &quot;http://www.ine.pt/xu"/>
    <hyperlink ref="A30" r:id="rId2" location="_Hlk529443373_x0009_1,11401,11559,0,,_x0013_HYPERLINK &quot;http://www.ine.pt/xu"/>
    <hyperlink ref="A31" r:id="rId3" location="_Hlk529443381_x0009_1,11559,11719,0,,_x0013_HYPERLINK &quot;http://www.ine.pt/xu"/>
    <hyperlink ref="A32" r:id="rId4" location="_Hlk529443391_x0009_1,11719,11872,0,,_x0013_HYPERLINK &quot;http://www.ine.pt/xu"/>
    <hyperlink ref="A33" r:id="rId5" location="_Hlk529443400_x0009_1,11872,12019,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workbookViewId="0">
      <selection activeCell="A2" sqref="A2:G2"/>
    </sheetView>
  </sheetViews>
  <sheetFormatPr defaultRowHeight="12.75"/>
  <cols>
    <col min="1" max="1" width="21.7109375" style="710" customWidth="1"/>
    <col min="2" max="2" width="8.140625" style="710" customWidth="1"/>
    <col min="3" max="4" width="11.28515625" style="710" customWidth="1"/>
    <col min="5" max="5" width="11.85546875" style="710" customWidth="1"/>
    <col min="6" max="6" width="10.7109375" style="246" customWidth="1"/>
    <col min="7" max="7" width="11.5703125" style="246" customWidth="1"/>
    <col min="8" max="8" width="8.7109375" style="246" customWidth="1"/>
    <col min="9" max="16384" width="9.140625" style="246"/>
  </cols>
  <sheetData>
    <row r="1" spans="1:27" s="591" customFormat="1" ht="15" customHeight="1">
      <c r="A1" s="2263" t="s">
        <v>1391</v>
      </c>
      <c r="B1" s="2263"/>
      <c r="C1" s="2263"/>
      <c r="D1" s="2263"/>
      <c r="E1" s="2263"/>
      <c r="F1" s="2263"/>
      <c r="G1" s="2263"/>
    </row>
    <row r="2" spans="1:27" s="709" customFormat="1" ht="33" customHeight="1">
      <c r="A2" s="2066" t="s">
        <v>1345</v>
      </c>
      <c r="B2" s="2066"/>
      <c r="C2" s="2066"/>
      <c r="D2" s="2066"/>
      <c r="E2" s="2066"/>
      <c r="F2" s="2066"/>
      <c r="G2" s="2066"/>
      <c r="H2" s="591"/>
      <c r="I2" s="591"/>
      <c r="J2" s="591"/>
      <c r="K2" s="591"/>
      <c r="L2" s="591"/>
      <c r="M2" s="591"/>
      <c r="N2" s="591"/>
      <c r="O2" s="591"/>
      <c r="P2" s="591"/>
      <c r="Q2" s="591"/>
      <c r="R2" s="591"/>
      <c r="S2" s="591"/>
      <c r="T2" s="591"/>
      <c r="U2" s="591"/>
      <c r="V2" s="591"/>
      <c r="W2" s="591"/>
      <c r="X2" s="591"/>
      <c r="Y2" s="591"/>
      <c r="Z2" s="591"/>
      <c r="AA2" s="591"/>
    </row>
    <row r="3" spans="1:27" s="591" customFormat="1" ht="15" customHeight="1">
      <c r="A3" s="285">
        <v>2019</v>
      </c>
      <c r="B3" s="132"/>
      <c r="C3" s="132"/>
      <c r="D3" s="132"/>
      <c r="E3" s="280"/>
      <c r="F3" s="132"/>
      <c r="G3" s="132"/>
      <c r="H3" s="125"/>
    </row>
    <row r="4" spans="1:27" s="709" customFormat="1" ht="13.5" customHeight="1">
      <c r="A4" s="2266" t="s">
        <v>386</v>
      </c>
      <c r="B4" s="2368" t="s">
        <v>1392</v>
      </c>
      <c r="C4" s="2371" t="s">
        <v>1393</v>
      </c>
      <c r="D4" s="2371" t="s">
        <v>1394</v>
      </c>
      <c r="E4" s="2371" t="s">
        <v>1395</v>
      </c>
      <c r="F4" s="2371" t="s">
        <v>1396</v>
      </c>
      <c r="G4" s="2371" t="s">
        <v>1397</v>
      </c>
      <c r="H4" s="591"/>
      <c r="I4" s="591"/>
      <c r="J4" s="591"/>
      <c r="K4" s="591"/>
      <c r="L4" s="591"/>
      <c r="M4" s="591"/>
      <c r="N4" s="591"/>
      <c r="O4" s="591"/>
      <c r="P4" s="591"/>
      <c r="Q4" s="591"/>
      <c r="R4" s="591"/>
      <c r="S4" s="591"/>
      <c r="T4" s="591"/>
      <c r="U4" s="591"/>
      <c r="V4" s="591"/>
      <c r="W4" s="591"/>
      <c r="X4" s="591"/>
      <c r="Y4" s="591"/>
      <c r="Z4" s="591"/>
      <c r="AA4" s="591"/>
    </row>
    <row r="5" spans="1:27" s="709" customFormat="1" ht="13.5" customHeight="1">
      <c r="A5" s="2266"/>
      <c r="B5" s="2368"/>
      <c r="C5" s="2371"/>
      <c r="D5" s="2371"/>
      <c r="E5" s="2371"/>
      <c r="F5" s="2371"/>
      <c r="G5" s="2371"/>
      <c r="H5" s="591"/>
      <c r="I5" s="591"/>
      <c r="J5" s="591"/>
      <c r="K5" s="591"/>
      <c r="L5" s="591"/>
      <c r="M5" s="591"/>
      <c r="N5" s="591"/>
      <c r="O5" s="591"/>
      <c r="P5" s="591"/>
      <c r="Q5" s="591"/>
      <c r="R5" s="591"/>
      <c r="S5" s="591"/>
      <c r="T5" s="591"/>
      <c r="U5" s="591"/>
      <c r="V5" s="591"/>
      <c r="W5" s="591"/>
      <c r="X5" s="591"/>
      <c r="Y5" s="591"/>
      <c r="Z5" s="591"/>
      <c r="AA5" s="591"/>
    </row>
    <row r="6" spans="1:27" s="709" customFormat="1" ht="13.5" customHeight="1">
      <c r="A6" s="2266"/>
      <c r="B6" s="2368"/>
      <c r="C6" s="2371"/>
      <c r="D6" s="2371"/>
      <c r="E6" s="2371"/>
      <c r="F6" s="2371"/>
      <c r="G6" s="2371"/>
      <c r="H6" s="591"/>
      <c r="I6" s="591"/>
      <c r="J6" s="591"/>
      <c r="K6" s="591"/>
      <c r="L6" s="591"/>
      <c r="M6" s="591"/>
      <c r="N6" s="591"/>
      <c r="O6" s="591"/>
      <c r="P6" s="591"/>
      <c r="Q6" s="591"/>
      <c r="R6" s="591"/>
      <c r="S6" s="591"/>
      <c r="T6" s="591"/>
      <c r="U6" s="591"/>
      <c r="V6" s="591"/>
      <c r="W6" s="591"/>
      <c r="X6" s="591"/>
      <c r="Y6" s="591"/>
      <c r="Z6" s="591"/>
      <c r="AA6" s="591"/>
    </row>
    <row r="7" spans="1:27" s="709" customFormat="1" ht="13.5" customHeight="1">
      <c r="A7" s="2266"/>
      <c r="B7" s="2368"/>
      <c r="C7" s="2371"/>
      <c r="D7" s="2373"/>
      <c r="E7" s="2373"/>
      <c r="F7" s="2371"/>
      <c r="G7" s="2371"/>
      <c r="H7" s="591"/>
      <c r="I7" s="591"/>
      <c r="J7" s="591"/>
      <c r="K7" s="591"/>
      <c r="L7" s="591"/>
      <c r="M7" s="591"/>
      <c r="N7" s="591"/>
      <c r="O7" s="591"/>
      <c r="P7" s="591"/>
      <c r="Q7" s="591"/>
      <c r="R7" s="591"/>
      <c r="S7" s="591"/>
      <c r="T7" s="591"/>
      <c r="U7" s="591"/>
      <c r="V7" s="591"/>
      <c r="W7" s="591"/>
      <c r="X7" s="591"/>
      <c r="Y7" s="591"/>
      <c r="Z7" s="591"/>
      <c r="AA7" s="591"/>
    </row>
    <row r="8" spans="1:27" s="709" customFormat="1" ht="13.5" customHeight="1">
      <c r="A8" s="2266"/>
      <c r="B8" s="2369"/>
      <c r="C8" s="2372"/>
      <c r="D8" s="2374"/>
      <c r="E8" s="2374"/>
      <c r="F8" s="2371"/>
      <c r="G8" s="2371"/>
      <c r="H8" s="591"/>
      <c r="I8" s="591"/>
      <c r="J8" s="591"/>
      <c r="K8" s="591"/>
      <c r="L8" s="591"/>
      <c r="M8" s="591"/>
      <c r="N8" s="591"/>
      <c r="O8" s="591"/>
      <c r="P8" s="591"/>
      <c r="Q8" s="591"/>
      <c r="R8" s="591"/>
      <c r="S8" s="591"/>
      <c r="T8" s="591"/>
      <c r="U8" s="591"/>
      <c r="V8" s="591"/>
      <c r="W8" s="591"/>
      <c r="X8" s="591"/>
      <c r="Y8" s="591"/>
      <c r="Z8" s="591"/>
      <c r="AA8" s="591"/>
    </row>
    <row r="9" spans="1:27" s="709" customFormat="1" ht="13.5" customHeight="1">
      <c r="A9" s="2266"/>
      <c r="B9" s="2375" t="s">
        <v>99</v>
      </c>
      <c r="C9" s="2376"/>
      <c r="D9" s="2376"/>
      <c r="E9" s="2377"/>
      <c r="F9" s="2365" t="s">
        <v>1243</v>
      </c>
      <c r="G9" s="2366"/>
      <c r="H9" s="591"/>
      <c r="I9" s="591"/>
      <c r="J9" s="591"/>
      <c r="K9" s="591"/>
      <c r="L9" s="591"/>
      <c r="M9" s="591"/>
      <c r="N9" s="591"/>
      <c r="O9" s="591"/>
      <c r="P9" s="591"/>
      <c r="Q9" s="591"/>
      <c r="R9" s="591"/>
      <c r="S9" s="591"/>
      <c r="T9" s="591"/>
      <c r="U9" s="591"/>
      <c r="V9" s="591"/>
      <c r="W9" s="591"/>
      <c r="X9" s="591"/>
      <c r="Y9" s="591"/>
      <c r="Z9" s="591"/>
      <c r="AA9" s="591"/>
    </row>
    <row r="10" spans="1:27" s="591" customFormat="1" ht="7.5" customHeight="1">
      <c r="A10" s="132"/>
      <c r="B10" s="158"/>
      <c r="C10" s="158"/>
      <c r="D10" s="158"/>
      <c r="E10" s="158"/>
      <c r="F10" s="158"/>
      <c r="G10" s="158"/>
      <c r="H10" s="125"/>
    </row>
    <row r="11" spans="1:27" s="591" customFormat="1" ht="15" customHeight="1">
      <c r="A11" s="135" t="s">
        <v>1373</v>
      </c>
      <c r="B11" s="161">
        <f>B13+B21+B23</f>
        <v>21917.000000000007</v>
      </c>
      <c r="C11" s="161">
        <f t="shared" ref="C11:F11" si="0">C13+C21+C23</f>
        <v>4176628.0000000014</v>
      </c>
      <c r="D11" s="161">
        <f t="shared" si="0"/>
        <v>7837447.0000000047</v>
      </c>
      <c r="E11" s="161">
        <f t="shared" si="0"/>
        <v>12014075.000000006</v>
      </c>
      <c r="F11" s="161">
        <f t="shared" si="0"/>
        <v>99879511.000000045</v>
      </c>
      <c r="G11" s="1597">
        <v>23.9</v>
      </c>
      <c r="H11" s="161"/>
      <c r="I11" s="161"/>
      <c r="J11" s="161"/>
      <c r="K11" s="161"/>
      <c r="L11" s="161"/>
      <c r="M11" s="161"/>
      <c r="N11" s="1597"/>
    </row>
    <row r="12" spans="1:27" s="591" customFormat="1" ht="11.25" customHeight="1">
      <c r="A12" s="132"/>
      <c r="B12" s="158"/>
      <c r="C12" s="158"/>
      <c r="D12" s="158"/>
      <c r="E12" s="158"/>
      <c r="F12" s="158"/>
      <c r="G12" s="158"/>
      <c r="H12" s="158"/>
      <c r="I12" s="161"/>
      <c r="J12" s="158"/>
      <c r="K12" s="158"/>
      <c r="L12" s="158"/>
      <c r="M12" s="158"/>
      <c r="N12" s="158"/>
    </row>
    <row r="13" spans="1:27" s="591" customFormat="1" ht="13.5" customHeight="1">
      <c r="A13" s="135" t="s">
        <v>516</v>
      </c>
      <c r="B13" s="161">
        <f>SUM(B15:B19)</f>
        <v>20522.000000000007</v>
      </c>
      <c r="C13" s="161">
        <f t="shared" ref="C13:F13" si="1">SUM(C15:C19)</f>
        <v>4055480.0000000014</v>
      </c>
      <c r="D13" s="161">
        <f t="shared" si="1"/>
        <v>7479619.0000000047</v>
      </c>
      <c r="E13" s="161">
        <f t="shared" si="1"/>
        <v>11535099.000000006</v>
      </c>
      <c r="F13" s="161">
        <f t="shared" si="1"/>
        <v>98319215.000000045</v>
      </c>
      <c r="G13" s="1597">
        <v>24.2</v>
      </c>
      <c r="H13" s="161"/>
      <c r="I13" s="161"/>
      <c r="J13" s="161"/>
      <c r="K13" s="161"/>
      <c r="L13" s="161"/>
      <c r="M13" s="161"/>
      <c r="N13" s="1597"/>
    </row>
    <row r="14" spans="1:27" s="591" customFormat="1" ht="13.5" customHeight="1">
      <c r="A14" s="132"/>
      <c r="B14" s="158"/>
      <c r="C14" s="158"/>
      <c r="D14" s="158"/>
      <c r="E14" s="158"/>
      <c r="F14" s="158"/>
      <c r="G14" s="158"/>
      <c r="H14" s="125"/>
      <c r="I14" s="161"/>
      <c r="J14" s="158"/>
      <c r="K14" s="158"/>
      <c r="L14" s="158"/>
      <c r="M14" s="158"/>
      <c r="N14" s="158"/>
    </row>
    <row r="15" spans="1:27" s="591" customFormat="1" ht="13.5" customHeight="1">
      <c r="A15" s="136" t="s">
        <v>570</v>
      </c>
      <c r="B15" s="158">
        <v>5160</v>
      </c>
      <c r="C15" s="158">
        <v>986119.00000000035</v>
      </c>
      <c r="D15" s="158">
        <v>3191236.0000000028</v>
      </c>
      <c r="E15" s="158">
        <v>4177354.9999999986</v>
      </c>
      <c r="F15" s="158">
        <v>18700671.999999985</v>
      </c>
      <c r="G15" s="1598">
        <v>19</v>
      </c>
      <c r="H15" s="161"/>
      <c r="I15" s="161"/>
      <c r="J15" s="158"/>
      <c r="K15" s="158"/>
      <c r="L15" s="158"/>
      <c r="M15" s="158"/>
      <c r="N15" s="1598"/>
    </row>
    <row r="16" spans="1:27" s="591" customFormat="1" ht="13.5" customHeight="1">
      <c r="A16" s="136" t="s">
        <v>579</v>
      </c>
      <c r="B16" s="158">
        <v>4821.0000000000036</v>
      </c>
      <c r="C16" s="158">
        <v>564795.99999999953</v>
      </c>
      <c r="D16" s="158">
        <v>2279157.0000000019</v>
      </c>
      <c r="E16" s="158">
        <v>2843953.0000000028</v>
      </c>
      <c r="F16" s="158">
        <v>4434531.9999999991</v>
      </c>
      <c r="G16" s="1598">
        <v>7.9</v>
      </c>
      <c r="H16" s="161"/>
      <c r="I16" s="161"/>
      <c r="J16" s="158"/>
      <c r="K16" s="158"/>
      <c r="L16" s="158"/>
      <c r="M16" s="158"/>
      <c r="N16" s="1598"/>
    </row>
    <row r="17" spans="1:14" s="591" customFormat="1" ht="13.5" customHeight="1">
      <c r="A17" s="136" t="s">
        <v>994</v>
      </c>
      <c r="B17" s="158">
        <v>7639.0000000000018</v>
      </c>
      <c r="C17" s="158">
        <v>2200980.0000000014</v>
      </c>
      <c r="D17" s="158">
        <v>1019391.9999999997</v>
      </c>
      <c r="E17" s="158">
        <v>3220372.0000000033</v>
      </c>
      <c r="F17" s="158">
        <v>69580240.00000006</v>
      </c>
      <c r="G17" s="1598">
        <v>31.6</v>
      </c>
      <c r="H17" s="161"/>
      <c r="I17" s="161"/>
      <c r="J17" s="158"/>
      <c r="K17" s="158"/>
      <c r="L17" s="158"/>
      <c r="M17" s="158"/>
      <c r="N17" s="1598"/>
    </row>
    <row r="18" spans="1:14" s="591" customFormat="1" ht="13.5" customHeight="1">
      <c r="A18" s="136" t="s">
        <v>589</v>
      </c>
      <c r="B18" s="158">
        <v>1869.0000000000002</v>
      </c>
      <c r="C18" s="158">
        <v>145858.00000000003</v>
      </c>
      <c r="D18" s="158">
        <v>680878.00000000023</v>
      </c>
      <c r="E18" s="158">
        <v>826735.99999999988</v>
      </c>
      <c r="F18" s="158">
        <v>3438358.0000000023</v>
      </c>
      <c r="G18" s="1598">
        <v>23.6</v>
      </c>
      <c r="H18" s="161"/>
      <c r="I18" s="161"/>
      <c r="J18" s="158"/>
      <c r="K18" s="158"/>
      <c r="L18" s="158"/>
      <c r="M18" s="158"/>
      <c r="N18" s="1598"/>
    </row>
    <row r="19" spans="1:14" s="591" customFormat="1" ht="13.5" customHeight="1">
      <c r="A19" s="136" t="s">
        <v>595</v>
      </c>
      <c r="B19" s="158">
        <v>1032.9999999999995</v>
      </c>
      <c r="C19" s="158">
        <v>157726.99999999994</v>
      </c>
      <c r="D19" s="158">
        <v>308955.99999999988</v>
      </c>
      <c r="E19" s="158">
        <v>466682.99999999988</v>
      </c>
      <c r="F19" s="158">
        <v>2165413.0000000009</v>
      </c>
      <c r="G19" s="1598">
        <v>13.7</v>
      </c>
      <c r="H19" s="161"/>
      <c r="I19" s="161"/>
      <c r="J19" s="158"/>
      <c r="K19" s="158"/>
      <c r="L19" s="158"/>
      <c r="M19" s="158"/>
      <c r="N19" s="1598"/>
    </row>
    <row r="20" spans="1:14" s="591" customFormat="1" ht="13.5" customHeight="1">
      <c r="A20" s="1314"/>
      <c r="B20" s="158"/>
      <c r="C20" s="158"/>
      <c r="D20" s="158"/>
      <c r="E20" s="158"/>
      <c r="F20" s="158"/>
      <c r="G20" s="158"/>
      <c r="H20" s="125"/>
      <c r="I20" s="161"/>
      <c r="J20" s="158"/>
      <c r="K20" s="158"/>
      <c r="L20" s="158"/>
      <c r="M20" s="158"/>
      <c r="N20" s="158"/>
    </row>
    <row r="21" spans="1:14" s="591" customFormat="1" ht="13.5" customHeight="1">
      <c r="A21" s="135" t="s">
        <v>606</v>
      </c>
      <c r="B21" s="161">
        <v>497.99999999999983</v>
      </c>
      <c r="C21" s="161">
        <v>72283</v>
      </c>
      <c r="D21" s="161">
        <v>83297.999999999985</v>
      </c>
      <c r="E21" s="161">
        <v>155581.00000000003</v>
      </c>
      <c r="F21" s="161">
        <v>818591.00000000012</v>
      </c>
      <c r="G21" s="1597">
        <v>11.3</v>
      </c>
      <c r="H21" s="161"/>
      <c r="I21" s="161"/>
      <c r="J21" s="161"/>
      <c r="K21" s="161"/>
      <c r="L21" s="161"/>
      <c r="M21" s="161"/>
      <c r="N21" s="1597"/>
    </row>
    <row r="22" spans="1:14" s="591" customFormat="1" ht="13.5" customHeight="1">
      <c r="A22" s="1314"/>
      <c r="B22" s="161"/>
      <c r="C22" s="161"/>
      <c r="D22" s="161"/>
      <c r="E22" s="161"/>
      <c r="F22" s="161"/>
      <c r="G22" s="158"/>
      <c r="H22" s="125"/>
      <c r="I22" s="161"/>
      <c r="J22" s="161"/>
      <c r="K22" s="161"/>
      <c r="L22" s="161"/>
      <c r="M22" s="161"/>
      <c r="N22" s="158"/>
    </row>
    <row r="23" spans="1:14" s="591" customFormat="1" ht="13.5" customHeight="1">
      <c r="A23" s="135" t="s">
        <v>544</v>
      </c>
      <c r="B23" s="161">
        <v>897.00000000000011</v>
      </c>
      <c r="C23" s="161">
        <v>48865.000000000036</v>
      </c>
      <c r="D23" s="161">
        <v>274530</v>
      </c>
      <c r="E23" s="161">
        <v>323394.99999999994</v>
      </c>
      <c r="F23" s="161">
        <v>741704.99999999988</v>
      </c>
      <c r="G23" s="1597">
        <v>15.2</v>
      </c>
      <c r="H23" s="161"/>
      <c r="I23" s="161"/>
      <c r="J23" s="161"/>
      <c r="K23" s="161"/>
      <c r="L23" s="161"/>
      <c r="M23" s="161"/>
      <c r="N23" s="1597"/>
    </row>
    <row r="24" spans="1:14" s="591" customFormat="1" ht="13.5" customHeight="1" thickBot="1">
      <c r="A24" s="993"/>
      <c r="B24" s="1569"/>
      <c r="C24" s="1569"/>
      <c r="D24" s="1569"/>
      <c r="E24" s="1569"/>
      <c r="F24" s="1569"/>
      <c r="G24" s="1569"/>
      <c r="H24" s="125"/>
    </row>
    <row r="25" spans="1:14" s="889" customFormat="1" ht="13.5" customHeight="1" thickTop="1">
      <c r="A25" s="2378" t="s">
        <v>1374</v>
      </c>
      <c r="B25" s="2378"/>
      <c r="C25" s="2378"/>
      <c r="D25" s="2378"/>
      <c r="E25" s="2378"/>
    </row>
    <row r="26" spans="1:14" s="111" customFormat="1" ht="7.5" customHeight="1">
      <c r="A26" s="117"/>
      <c r="B26" s="117"/>
      <c r="C26" s="117"/>
      <c r="D26" s="117"/>
      <c r="E26" s="117"/>
    </row>
    <row r="27" spans="1:14" s="111" customFormat="1" ht="13.5" customHeight="1">
      <c r="A27" s="117" t="s">
        <v>377</v>
      </c>
      <c r="B27" s="117"/>
      <c r="C27" s="117"/>
      <c r="D27" s="117"/>
      <c r="E27" s="117"/>
    </row>
    <row r="28" spans="1:14" s="111" customFormat="1" ht="7.5" customHeight="1">
      <c r="A28" s="117"/>
      <c r="B28" s="117"/>
      <c r="C28" s="117"/>
      <c r="D28" s="117"/>
      <c r="E28" s="117"/>
    </row>
    <row r="29" spans="1:14" s="111" customFormat="1" ht="13.5" customHeight="1">
      <c r="A29" s="1596" t="s">
        <v>1386</v>
      </c>
      <c r="B29" s="117"/>
      <c r="C29" s="117"/>
      <c r="D29" s="117"/>
      <c r="E29" s="117"/>
    </row>
    <row r="30" spans="1:14" s="111" customFormat="1" ht="13.5" customHeight="1">
      <c r="A30" s="1596" t="s">
        <v>1387</v>
      </c>
      <c r="B30" s="117"/>
      <c r="C30" s="117"/>
      <c r="D30" s="117"/>
      <c r="E30" s="117"/>
    </row>
    <row r="31" spans="1:14" s="111" customFormat="1" ht="13.5" customHeight="1">
      <c r="A31" s="1596" t="s">
        <v>1388</v>
      </c>
      <c r="B31" s="117"/>
      <c r="C31" s="117"/>
      <c r="D31" s="117"/>
      <c r="E31" s="117"/>
    </row>
    <row r="32" spans="1:14" s="111" customFormat="1">
      <c r="A32" s="1596" t="s">
        <v>1389</v>
      </c>
      <c r="B32" s="117"/>
      <c r="C32" s="117"/>
      <c r="D32" s="117"/>
      <c r="E32" s="117"/>
    </row>
    <row r="33" spans="1:5" s="111" customFormat="1" ht="13.5" customHeight="1">
      <c r="A33" s="1596" t="s">
        <v>1390</v>
      </c>
      <c r="B33" s="117"/>
      <c r="C33" s="117"/>
      <c r="D33" s="117"/>
      <c r="E33" s="117"/>
    </row>
    <row r="34" spans="1:5" s="111" customFormat="1" ht="13.5" customHeight="1">
      <c r="A34" s="117"/>
      <c r="B34" s="117"/>
      <c r="C34" s="117"/>
      <c r="D34" s="117"/>
      <c r="E34" s="117"/>
    </row>
    <row r="35" spans="1:5" s="111" customFormat="1" ht="13.5" customHeight="1">
      <c r="A35" s="117"/>
      <c r="B35" s="117"/>
      <c r="C35" s="117"/>
      <c r="D35" s="117"/>
      <c r="E35" s="117"/>
    </row>
    <row r="36" spans="1:5" s="111" customFormat="1" ht="13.5" customHeight="1">
      <c r="A36" s="117"/>
      <c r="B36" s="117"/>
      <c r="C36" s="117"/>
      <c r="D36" s="117"/>
      <c r="E36" s="117"/>
    </row>
    <row r="37" spans="1:5" s="111" customFormat="1" ht="13.5" customHeight="1">
      <c r="A37" s="117"/>
      <c r="B37" s="117"/>
      <c r="C37" s="117"/>
      <c r="D37" s="117"/>
      <c r="E37" s="117"/>
    </row>
    <row r="38" spans="1:5" s="111" customFormat="1" ht="13.5" customHeight="1">
      <c r="A38" s="117"/>
      <c r="B38" s="117"/>
      <c r="C38" s="117"/>
      <c r="D38" s="117"/>
      <c r="E38" s="117"/>
    </row>
    <row r="39" spans="1:5" s="111" customFormat="1" ht="13.5" customHeight="1">
      <c r="A39" s="117"/>
      <c r="B39" s="117"/>
      <c r="C39" s="117"/>
      <c r="D39" s="117"/>
      <c r="E39" s="117"/>
    </row>
    <row r="40" spans="1:5" s="111" customFormat="1" ht="13.5" customHeight="1">
      <c r="A40" s="117"/>
      <c r="B40" s="117"/>
      <c r="C40" s="117"/>
      <c r="D40" s="117"/>
      <c r="E40" s="117"/>
    </row>
    <row r="41" spans="1:5" s="111" customFormat="1" ht="13.5" customHeight="1">
      <c r="A41" s="117"/>
      <c r="B41" s="117"/>
      <c r="C41" s="117"/>
      <c r="D41" s="117"/>
      <c r="E41" s="117"/>
    </row>
    <row r="42" spans="1:5" s="111" customFormat="1" ht="13.5" customHeight="1">
      <c r="A42" s="117"/>
      <c r="B42" s="117"/>
      <c r="C42" s="117"/>
      <c r="D42" s="117"/>
      <c r="E42" s="117"/>
    </row>
    <row r="43" spans="1:5" s="111" customFormat="1" ht="13.5" customHeight="1">
      <c r="A43" s="117"/>
      <c r="B43" s="117"/>
      <c r="C43" s="117"/>
      <c r="D43" s="117"/>
      <c r="E43" s="117"/>
    </row>
    <row r="44" spans="1:5" s="111" customFormat="1" ht="13.5" customHeight="1">
      <c r="A44" s="117"/>
      <c r="B44" s="117"/>
      <c r="C44" s="117"/>
      <c r="D44" s="117"/>
      <c r="E44" s="117"/>
    </row>
    <row r="45" spans="1:5" s="111" customFormat="1" ht="13.5" customHeight="1">
      <c r="A45" s="117"/>
      <c r="B45" s="117"/>
      <c r="C45" s="117"/>
      <c r="D45" s="117"/>
      <c r="E45" s="117"/>
    </row>
    <row r="46" spans="1:5" s="111" customFormat="1" ht="13.5" customHeight="1">
      <c r="A46" s="117"/>
      <c r="B46" s="117"/>
      <c r="C46" s="117"/>
      <c r="D46" s="117"/>
      <c r="E46" s="117"/>
    </row>
    <row r="47" spans="1:5" ht="13.5" customHeight="1"/>
    <row r="48" spans="1:5" ht="13.5" customHeight="1"/>
    <row r="49" ht="13.5" customHeight="1"/>
    <row r="50" ht="13.5" customHeight="1"/>
    <row r="52" ht="10.5" customHeight="1"/>
  </sheetData>
  <mergeCells count="12">
    <mergeCell ref="F9:G9"/>
    <mergeCell ref="A25:E25"/>
    <mergeCell ref="A1:G1"/>
    <mergeCell ref="A2:G2"/>
    <mergeCell ref="A4:A9"/>
    <mergeCell ref="B4:B8"/>
    <mergeCell ref="C4:C8"/>
    <mergeCell ref="D4:D8"/>
    <mergeCell ref="E4:E8"/>
    <mergeCell ref="F4:F8"/>
    <mergeCell ref="G4:G8"/>
    <mergeCell ref="B9:E9"/>
  </mergeCells>
  <hyperlinks>
    <hyperlink ref="A29" r:id="rId1" location="_Hlk529443192_x0009_1,12056,12204,0,,_x0013_HYPERLINK &quot;http://www.ine.pt/xu"/>
    <hyperlink ref="A30" r:id="rId2" location="_Hlk529443200_x0009_1,12204,12362,0,,_x0013_HYPERLINK &quot;http://www.ine.pt/xu"/>
    <hyperlink ref="A31" r:id="rId3" location="_Hlk529443209_x0009_1,12362,12522,0,,_x0013_HYPERLINK &quot;http://www.ine.pt/xu"/>
    <hyperlink ref="A32" r:id="rId4" location="_Hlk529443244_x0009_1,12522,12675,0,,_x0013_HYPERLINK &quot;http://www.ine.pt/xu"/>
    <hyperlink ref="A33" r:id="rId5" location="_Hlk529443293_x0009_1,12675,12822,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38"/>
  <sheetViews>
    <sheetView workbookViewId="0">
      <selection activeCell="A2" sqref="A2:G2"/>
    </sheetView>
  </sheetViews>
  <sheetFormatPr defaultColWidth="7.85546875" defaultRowHeight="12.75"/>
  <cols>
    <col min="1" max="1" width="47" style="246" customWidth="1"/>
    <col min="2" max="4" width="9.42578125" style="246" customWidth="1"/>
    <col min="5" max="5" width="11.85546875" style="246" customWidth="1"/>
    <col min="6" max="6" width="10.85546875" style="246" customWidth="1"/>
    <col min="7" max="7" width="8" style="246" customWidth="1"/>
    <col min="8" max="8" width="8.7109375" style="246" customWidth="1"/>
    <col min="9" max="11" width="7.42578125" style="246" customWidth="1"/>
    <col min="12" max="12" width="9" style="246" bestFit="1" customWidth="1"/>
    <col min="13" max="16384" width="7.85546875" style="246"/>
  </cols>
  <sheetData>
    <row r="1" spans="1:39" s="1359" customFormat="1" ht="15" customHeight="1">
      <c r="A1" s="2379" t="s">
        <v>1398</v>
      </c>
      <c r="B1" s="2379"/>
      <c r="C1" s="2379"/>
      <c r="D1" s="2379"/>
      <c r="E1" s="2379"/>
      <c r="F1" s="2379"/>
      <c r="G1" s="2379"/>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39" s="1360" customFormat="1" ht="33" customHeight="1">
      <c r="A2" s="2066" t="s">
        <v>1347</v>
      </c>
      <c r="B2" s="2066"/>
      <c r="C2" s="2066"/>
      <c r="D2" s="2066"/>
      <c r="E2" s="2066"/>
      <c r="F2" s="2066"/>
      <c r="G2" s="2066"/>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row>
    <row r="3" spans="1:39" ht="15" customHeight="1">
      <c r="A3" s="285">
        <v>2019</v>
      </c>
      <c r="B3" s="280"/>
      <c r="C3" s="280"/>
      <c r="D3" s="280"/>
      <c r="E3" s="280"/>
      <c r="F3" s="280"/>
      <c r="G3" s="280"/>
      <c r="H3" s="132"/>
      <c r="I3" s="132"/>
      <c r="J3" s="132"/>
      <c r="K3" s="132"/>
      <c r="L3" s="132"/>
      <c r="M3" s="132"/>
      <c r="N3" s="132"/>
      <c r="O3" s="132"/>
      <c r="P3" s="132"/>
      <c r="Q3" s="132"/>
      <c r="R3" s="132"/>
      <c r="S3" s="132"/>
      <c r="T3" s="132"/>
      <c r="U3" s="132"/>
      <c r="V3" s="132"/>
      <c r="W3" s="132"/>
      <c r="X3" s="132"/>
      <c r="Y3" s="132"/>
      <c r="Z3" s="132"/>
      <c r="AA3" s="111"/>
      <c r="AB3" s="111"/>
      <c r="AC3" s="111"/>
      <c r="AD3" s="111"/>
      <c r="AE3" s="111"/>
      <c r="AF3" s="111"/>
      <c r="AG3" s="111"/>
      <c r="AH3" s="111"/>
      <c r="AI3" s="111"/>
      <c r="AJ3" s="111"/>
      <c r="AK3" s="111"/>
      <c r="AL3" s="111"/>
      <c r="AM3" s="111"/>
    </row>
    <row r="4" spans="1:39" ht="10.5" customHeight="1">
      <c r="A4" s="2266" t="s">
        <v>1399</v>
      </c>
      <c r="B4" s="2368" t="s">
        <v>1400</v>
      </c>
      <c r="C4" s="2371" t="s">
        <v>1401</v>
      </c>
      <c r="D4" s="2371" t="s">
        <v>1402</v>
      </c>
      <c r="E4" s="2371" t="s">
        <v>1222</v>
      </c>
      <c r="F4" s="2371" t="s">
        <v>1403</v>
      </c>
      <c r="G4" s="2371" t="s">
        <v>1404</v>
      </c>
      <c r="H4" s="132"/>
      <c r="I4" s="132"/>
      <c r="J4" s="132"/>
      <c r="K4" s="132"/>
      <c r="L4" s="132"/>
      <c r="M4" s="132"/>
      <c r="N4" s="132"/>
      <c r="O4" s="132"/>
      <c r="P4" s="132"/>
      <c r="Q4" s="132"/>
      <c r="R4" s="132"/>
      <c r="S4" s="132"/>
      <c r="T4" s="132"/>
      <c r="U4" s="132"/>
      <c r="V4" s="132"/>
      <c r="W4" s="132"/>
      <c r="X4" s="132"/>
      <c r="Y4" s="132"/>
      <c r="Z4" s="132"/>
      <c r="AA4" s="111"/>
      <c r="AB4" s="111"/>
      <c r="AC4" s="111"/>
      <c r="AD4" s="111"/>
      <c r="AE4" s="111"/>
      <c r="AF4" s="111"/>
      <c r="AG4" s="111"/>
      <c r="AH4" s="111"/>
      <c r="AI4" s="111"/>
      <c r="AJ4" s="111"/>
      <c r="AK4" s="111"/>
      <c r="AL4" s="111"/>
      <c r="AM4" s="111"/>
    </row>
    <row r="5" spans="1:39" ht="10.5" customHeight="1">
      <c r="A5" s="2266"/>
      <c r="B5" s="2368"/>
      <c r="C5" s="2371"/>
      <c r="D5" s="2371"/>
      <c r="E5" s="2380"/>
      <c r="F5" s="2371"/>
      <c r="G5" s="2371"/>
      <c r="H5" s="132"/>
      <c r="I5" s="132"/>
      <c r="J5" s="132"/>
      <c r="K5" s="132"/>
      <c r="L5" s="132"/>
      <c r="M5" s="132"/>
      <c r="N5" s="132"/>
      <c r="O5" s="132"/>
      <c r="P5" s="132"/>
      <c r="Q5" s="132"/>
      <c r="R5" s="132"/>
      <c r="S5" s="132"/>
      <c r="T5" s="132"/>
      <c r="U5" s="132"/>
      <c r="V5" s="132"/>
      <c r="W5" s="132"/>
      <c r="X5" s="132"/>
      <c r="Y5" s="132"/>
      <c r="Z5" s="132"/>
      <c r="AA5" s="111"/>
      <c r="AB5" s="111"/>
      <c r="AC5" s="111"/>
      <c r="AD5" s="111"/>
      <c r="AE5" s="111"/>
      <c r="AF5" s="111"/>
      <c r="AG5" s="111"/>
      <c r="AH5" s="111"/>
      <c r="AI5" s="111"/>
      <c r="AJ5" s="111"/>
      <c r="AK5" s="111"/>
      <c r="AL5" s="111"/>
      <c r="AM5" s="111"/>
    </row>
    <row r="6" spans="1:39" ht="10.5" customHeight="1">
      <c r="A6" s="2266"/>
      <c r="B6" s="2368"/>
      <c r="C6" s="2371"/>
      <c r="D6" s="2371"/>
      <c r="E6" s="2380"/>
      <c r="F6" s="2371"/>
      <c r="G6" s="2371"/>
      <c r="H6" s="132"/>
      <c r="I6" s="132"/>
      <c r="J6" s="132"/>
      <c r="K6" s="132"/>
      <c r="L6" s="132"/>
      <c r="M6" s="132"/>
      <c r="N6" s="132"/>
      <c r="O6" s="132"/>
      <c r="P6" s="132"/>
      <c r="Q6" s="132"/>
      <c r="R6" s="132"/>
      <c r="S6" s="132"/>
      <c r="T6" s="132"/>
      <c r="U6" s="132"/>
      <c r="V6" s="132"/>
      <c r="W6" s="132"/>
      <c r="X6" s="132"/>
      <c r="Y6" s="132"/>
      <c r="Z6" s="132"/>
      <c r="AA6" s="111"/>
      <c r="AB6" s="111"/>
      <c r="AC6" s="111"/>
      <c r="AD6" s="111"/>
      <c r="AE6" s="111"/>
      <c r="AF6" s="111"/>
      <c r="AG6" s="111"/>
      <c r="AH6" s="111"/>
      <c r="AI6" s="111"/>
      <c r="AJ6" s="111"/>
      <c r="AK6" s="111"/>
      <c r="AL6" s="111"/>
      <c r="AM6" s="111"/>
    </row>
    <row r="7" spans="1:39" ht="10.5" customHeight="1">
      <c r="A7" s="2266"/>
      <c r="B7" s="2368"/>
      <c r="C7" s="2371"/>
      <c r="D7" s="2373"/>
      <c r="E7" s="2380"/>
      <c r="F7" s="2371"/>
      <c r="G7" s="2371"/>
      <c r="H7" s="132"/>
      <c r="I7" s="132"/>
      <c r="J7" s="132"/>
      <c r="K7" s="132"/>
      <c r="L7" s="132"/>
      <c r="M7" s="132"/>
      <c r="N7" s="132"/>
      <c r="O7" s="132"/>
      <c r="P7" s="132"/>
      <c r="Q7" s="132"/>
      <c r="R7" s="132"/>
      <c r="S7" s="132"/>
      <c r="T7" s="132"/>
      <c r="U7" s="132"/>
      <c r="V7" s="132"/>
      <c r="W7" s="132"/>
      <c r="X7" s="132"/>
      <c r="Y7" s="132"/>
      <c r="Z7" s="132"/>
      <c r="AA7" s="111"/>
      <c r="AB7" s="111"/>
      <c r="AC7" s="111"/>
      <c r="AD7" s="111"/>
      <c r="AE7" s="111"/>
      <c r="AF7" s="111"/>
      <c r="AG7" s="111"/>
      <c r="AH7" s="111"/>
      <c r="AI7" s="111"/>
      <c r="AJ7" s="111"/>
      <c r="AK7" s="111"/>
      <c r="AL7" s="111"/>
      <c r="AM7" s="111"/>
    </row>
    <row r="8" spans="1:39" ht="9" customHeight="1">
      <c r="A8" s="2266"/>
      <c r="B8" s="2369"/>
      <c r="C8" s="2372"/>
      <c r="D8" s="2374"/>
      <c r="E8" s="1361"/>
      <c r="F8" s="2371"/>
      <c r="G8" s="2371"/>
      <c r="H8" s="132"/>
      <c r="I8" s="132"/>
      <c r="J8" s="132"/>
      <c r="K8" s="132"/>
      <c r="L8" s="132"/>
      <c r="M8" s="132"/>
      <c r="N8" s="132"/>
      <c r="O8" s="132"/>
      <c r="P8" s="132"/>
      <c r="Q8" s="132"/>
      <c r="R8" s="132"/>
      <c r="S8" s="132"/>
      <c r="T8" s="132"/>
      <c r="U8" s="132"/>
      <c r="V8" s="132"/>
      <c r="W8" s="132"/>
      <c r="X8" s="132"/>
      <c r="Y8" s="132"/>
      <c r="Z8" s="132"/>
      <c r="AA8" s="111"/>
      <c r="AB8" s="111"/>
      <c r="AC8" s="111"/>
      <c r="AD8" s="111"/>
      <c r="AE8" s="111"/>
      <c r="AF8" s="111"/>
      <c r="AG8" s="111"/>
      <c r="AH8" s="111"/>
      <c r="AI8" s="111"/>
      <c r="AJ8" s="111"/>
      <c r="AK8" s="111"/>
      <c r="AL8" s="111"/>
      <c r="AM8" s="111"/>
    </row>
    <row r="9" spans="1:39" ht="10.5" customHeight="1">
      <c r="A9" s="2266"/>
      <c r="B9" s="2375" t="s">
        <v>99</v>
      </c>
      <c r="C9" s="2376"/>
      <c r="D9" s="2376"/>
      <c r="E9" s="2377"/>
      <c r="F9" s="2365" t="s">
        <v>1243</v>
      </c>
      <c r="G9" s="2366"/>
      <c r="H9" s="132"/>
      <c r="I9" s="132"/>
      <c r="J9" s="132"/>
      <c r="K9" s="132"/>
      <c r="L9" s="132"/>
      <c r="M9" s="132"/>
      <c r="N9" s="132"/>
      <c r="O9" s="132"/>
      <c r="P9" s="132"/>
      <c r="Q9" s="132"/>
      <c r="R9" s="132"/>
      <c r="S9" s="132"/>
      <c r="T9" s="132"/>
      <c r="U9" s="132"/>
      <c r="V9" s="132"/>
      <c r="W9" s="132"/>
      <c r="X9" s="132"/>
      <c r="Y9" s="132"/>
      <c r="Z9" s="132"/>
      <c r="AA9" s="111"/>
      <c r="AB9" s="111"/>
      <c r="AC9" s="111"/>
      <c r="AD9" s="111"/>
      <c r="AE9" s="111"/>
      <c r="AF9" s="111"/>
      <c r="AG9" s="111"/>
      <c r="AH9" s="111"/>
      <c r="AI9" s="111"/>
      <c r="AJ9" s="111"/>
      <c r="AK9" s="111"/>
      <c r="AL9" s="111"/>
      <c r="AM9" s="111"/>
    </row>
    <row r="10" spans="1:39" ht="12.75" customHeight="1">
      <c r="A10" s="132"/>
      <c r="B10" s="125"/>
      <c r="C10" s="160"/>
      <c r="D10" s="160"/>
      <c r="E10" s="160"/>
      <c r="F10" s="160"/>
      <c r="G10" s="160"/>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row>
    <row r="11" spans="1:39" s="1362" customFormat="1" ht="15" customHeight="1">
      <c r="A11" s="135" t="s">
        <v>1405</v>
      </c>
      <c r="B11" s="138">
        <f>+B13+B14+B15+B22+B23+B26+B27+B28+B29+B30</f>
        <v>37048.999999999993</v>
      </c>
      <c r="C11" s="138">
        <f>+C13+C14+C15+C22+C23+C26+C27+C28+C29+C30</f>
        <v>6037822.0000000028</v>
      </c>
      <c r="D11" s="138">
        <f>+D13+D14+D15+D22+D23+D26+D27+D28+D29+D30</f>
        <v>10888588.999999996</v>
      </c>
      <c r="E11" s="138">
        <f>+E13+E14+E15+E22+E23+E26+E27+E28+E29+E30</f>
        <v>16926411.000000004</v>
      </c>
      <c r="F11" s="138">
        <f>+F13+F14+F15+F22+F23+F26+F27+F28+F29+F30</f>
        <v>125314013.99999993</v>
      </c>
      <c r="G11" s="1597">
        <v>20.8</v>
      </c>
      <c r="H11" s="138"/>
      <c r="I11" s="138"/>
      <c r="J11" s="138"/>
      <c r="K11" s="138"/>
      <c r="L11" s="138"/>
      <c r="M11" s="1221"/>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3"/>
      <c r="AL11" s="953"/>
      <c r="AM11" s="953"/>
    </row>
    <row r="12" spans="1:39" ht="15" customHeight="1">
      <c r="A12" s="132"/>
      <c r="B12" s="142"/>
      <c r="C12" s="142"/>
      <c r="D12" s="142"/>
      <c r="E12" s="142"/>
      <c r="F12" s="142"/>
      <c r="G12" s="1597"/>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row>
    <row r="13" spans="1:39" s="1362" customFormat="1" ht="13.5" customHeight="1">
      <c r="A13" s="135" t="s">
        <v>1406</v>
      </c>
      <c r="B13" s="138">
        <v>13515.999999999989</v>
      </c>
      <c r="C13" s="138">
        <v>1238862.9999999998</v>
      </c>
      <c r="D13" s="138">
        <v>950907.00000000035</v>
      </c>
      <c r="E13" s="138">
        <v>2189770.0000000009</v>
      </c>
      <c r="F13" s="138">
        <v>13458325.999999998</v>
      </c>
      <c r="G13" s="1597">
        <v>10.9</v>
      </c>
      <c r="H13" s="138"/>
      <c r="I13" s="138"/>
      <c r="J13" s="138"/>
      <c r="K13" s="138"/>
      <c r="L13" s="138"/>
      <c r="M13" s="1221"/>
      <c r="N13" s="953"/>
      <c r="O13" s="953"/>
      <c r="P13" s="953"/>
      <c r="Q13" s="953"/>
      <c r="R13" s="953"/>
      <c r="S13" s="953"/>
      <c r="T13" s="953"/>
      <c r="U13" s="953"/>
      <c r="V13" s="953"/>
      <c r="W13" s="953"/>
      <c r="X13" s="953"/>
      <c r="Y13" s="953"/>
      <c r="Z13" s="953"/>
      <c r="AA13" s="953"/>
      <c r="AB13" s="953"/>
      <c r="AC13" s="953"/>
      <c r="AD13" s="953"/>
      <c r="AE13" s="953"/>
      <c r="AF13" s="953"/>
      <c r="AG13" s="953"/>
      <c r="AH13" s="953"/>
      <c r="AI13" s="953"/>
      <c r="AJ13" s="953"/>
      <c r="AK13" s="953"/>
      <c r="AL13" s="953"/>
      <c r="AM13" s="953"/>
    </row>
    <row r="14" spans="1:39" s="1362" customFormat="1" ht="13.5" customHeight="1">
      <c r="A14" s="1515" t="s">
        <v>1407</v>
      </c>
      <c r="B14" s="138">
        <v>122.00000000000001</v>
      </c>
      <c r="C14" s="138">
        <v>38032.000000000007</v>
      </c>
      <c r="D14" s="138">
        <v>26260.999999999996</v>
      </c>
      <c r="E14" s="138">
        <v>64293</v>
      </c>
      <c r="F14" s="138">
        <v>1209456</v>
      </c>
      <c r="G14" s="1597">
        <v>31.8</v>
      </c>
      <c r="H14" s="138"/>
      <c r="I14" s="138"/>
      <c r="J14" s="138"/>
      <c r="K14" s="138"/>
      <c r="L14" s="138"/>
      <c r="M14" s="1221"/>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c r="AL14" s="953"/>
      <c r="AM14" s="953"/>
    </row>
    <row r="15" spans="1:39" s="1362" customFormat="1" ht="13.5" customHeight="1">
      <c r="A15" s="1515" t="s">
        <v>1408</v>
      </c>
      <c r="B15" s="138">
        <v>13345.000000000002</v>
      </c>
      <c r="C15" s="138">
        <v>3380900.0000000033</v>
      </c>
      <c r="D15" s="138">
        <v>5597661.9999999963</v>
      </c>
      <c r="E15" s="138">
        <v>8978562.0000000037</v>
      </c>
      <c r="F15" s="138">
        <v>98530501.999999925</v>
      </c>
      <c r="G15" s="1597">
        <v>29.1</v>
      </c>
      <c r="H15" s="138"/>
      <c r="I15" s="138"/>
      <c r="J15" s="138"/>
      <c r="K15" s="138"/>
      <c r="L15" s="138"/>
      <c r="M15" s="1221"/>
      <c r="N15" s="953"/>
      <c r="O15" s="953"/>
      <c r="P15" s="953"/>
      <c r="Q15" s="953"/>
      <c r="R15" s="953"/>
      <c r="S15" s="953"/>
      <c r="T15" s="953"/>
      <c r="U15" s="953"/>
      <c r="V15" s="953"/>
      <c r="W15" s="953"/>
      <c r="X15" s="953"/>
      <c r="Y15" s="953"/>
      <c r="Z15" s="953"/>
      <c r="AA15" s="953"/>
      <c r="AB15" s="953"/>
      <c r="AC15" s="953"/>
      <c r="AD15" s="953"/>
      <c r="AE15" s="953"/>
      <c r="AF15" s="953"/>
      <c r="AG15" s="953"/>
      <c r="AH15" s="953"/>
      <c r="AI15" s="953"/>
      <c r="AJ15" s="953"/>
      <c r="AK15" s="953"/>
      <c r="AL15" s="953"/>
      <c r="AM15" s="953"/>
    </row>
    <row r="16" spans="1:39" ht="13.5" customHeight="1">
      <c r="A16" s="1599" t="s">
        <v>1409</v>
      </c>
      <c r="B16" s="107">
        <v>3608.9999999999995</v>
      </c>
      <c r="C16" s="107">
        <v>320964.00000000006</v>
      </c>
      <c r="D16" s="107">
        <v>652358.99999999965</v>
      </c>
      <c r="E16" s="107">
        <v>973323.00000000047</v>
      </c>
      <c r="F16" s="107">
        <v>4469961</v>
      </c>
      <c r="G16" s="1597">
        <v>13.9</v>
      </c>
      <c r="H16" s="138"/>
      <c r="I16" s="138"/>
      <c r="J16" s="138"/>
      <c r="K16" s="138"/>
      <c r="L16" s="138"/>
      <c r="M16" s="122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row>
    <row r="17" spans="1:39" ht="13.5" customHeight="1">
      <c r="A17" s="1599" t="s">
        <v>1410</v>
      </c>
      <c r="B17" s="107">
        <v>1770.9999999999998</v>
      </c>
      <c r="C17" s="107">
        <v>46367.000000000015</v>
      </c>
      <c r="D17" s="107">
        <v>931479.00000000035</v>
      </c>
      <c r="E17" s="107">
        <v>977845.99999999965</v>
      </c>
      <c r="F17" s="107">
        <v>415776.00000000041</v>
      </c>
      <c r="G17" s="1597">
        <v>9</v>
      </c>
      <c r="H17" s="138"/>
      <c r="I17" s="138"/>
      <c r="J17" s="138"/>
      <c r="K17" s="138"/>
      <c r="L17" s="138"/>
      <c r="M17" s="122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row>
    <row r="18" spans="1:39" ht="13.5" customHeight="1">
      <c r="A18" s="1599" t="s">
        <v>1411</v>
      </c>
      <c r="B18" s="107">
        <v>2135.9999999999995</v>
      </c>
      <c r="C18" s="107">
        <v>138004.00000000003</v>
      </c>
      <c r="D18" s="107">
        <v>278948.00000000006</v>
      </c>
      <c r="E18" s="107">
        <v>416952</v>
      </c>
      <c r="F18" s="107">
        <v>1838046.9999999993</v>
      </c>
      <c r="G18" s="1597">
        <v>13.3</v>
      </c>
      <c r="H18" s="138"/>
      <c r="I18" s="138"/>
      <c r="J18" s="138"/>
      <c r="K18" s="138"/>
      <c r="L18" s="138"/>
      <c r="M18" s="122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row>
    <row r="19" spans="1:39" ht="13.5" customHeight="1">
      <c r="A19" s="1599" t="s">
        <v>1412</v>
      </c>
      <c r="B19" s="107">
        <v>972.99999999999989</v>
      </c>
      <c r="C19" s="107">
        <v>81633.000000000015</v>
      </c>
      <c r="D19" s="107">
        <v>127813.99999999997</v>
      </c>
      <c r="E19" s="107">
        <v>209447</v>
      </c>
      <c r="F19" s="107">
        <v>1115232.9999999993</v>
      </c>
      <c r="G19" s="1597">
        <v>13.7</v>
      </c>
      <c r="H19" s="138"/>
      <c r="I19" s="138"/>
      <c r="J19" s="138"/>
      <c r="K19" s="138"/>
      <c r="L19" s="138"/>
      <c r="M19" s="122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row>
    <row r="20" spans="1:39" ht="13.5" customHeight="1">
      <c r="A20" s="1599" t="s">
        <v>1413</v>
      </c>
      <c r="B20" s="107">
        <v>2326.0000000000009</v>
      </c>
      <c r="C20" s="107">
        <v>2017413.0000000012</v>
      </c>
      <c r="D20" s="107">
        <v>2764413.0000000005</v>
      </c>
      <c r="E20" s="107">
        <v>4781826</v>
      </c>
      <c r="F20" s="107">
        <v>74620724.00000003</v>
      </c>
      <c r="G20" s="1597">
        <v>37</v>
      </c>
      <c r="H20" s="138"/>
      <c r="I20" s="138"/>
      <c r="J20" s="138"/>
      <c r="K20" s="138"/>
      <c r="L20" s="138"/>
      <c r="M20" s="122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row>
    <row r="21" spans="1:39" ht="13.5" customHeight="1">
      <c r="A21" s="1599" t="s">
        <v>1414</v>
      </c>
      <c r="B21" s="107">
        <v>2530.0000000000014</v>
      </c>
      <c r="C21" s="107">
        <v>776519</v>
      </c>
      <c r="D21" s="107">
        <v>842649.00000000023</v>
      </c>
      <c r="E21" s="107">
        <v>1619168</v>
      </c>
      <c r="F21" s="107">
        <v>16070761.000000004</v>
      </c>
      <c r="G21" s="1597">
        <v>20.7</v>
      </c>
      <c r="H21" s="138"/>
      <c r="I21" s="138"/>
      <c r="J21" s="138"/>
      <c r="K21" s="138"/>
      <c r="L21" s="138"/>
      <c r="M21" s="122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row>
    <row r="22" spans="1:39" s="1362" customFormat="1" ht="13.5" customHeight="1">
      <c r="A22" s="1600" t="s">
        <v>1415</v>
      </c>
      <c r="B22" s="138">
        <v>521.99999999999989</v>
      </c>
      <c r="C22" s="138">
        <v>6444.0000000000036</v>
      </c>
      <c r="D22" s="138">
        <v>124504</v>
      </c>
      <c r="E22" s="138">
        <v>130947.99999999996</v>
      </c>
      <c r="F22" s="138">
        <v>39279</v>
      </c>
      <c r="G22" s="1597">
        <v>6.1</v>
      </c>
      <c r="H22" s="138"/>
      <c r="I22" s="138"/>
      <c r="J22" s="138"/>
      <c r="K22" s="138"/>
      <c r="L22" s="138"/>
      <c r="M22" s="1221"/>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row>
    <row r="23" spans="1:39" s="1362" customFormat="1" ht="13.5" customHeight="1">
      <c r="A23" s="1600" t="s">
        <v>1416</v>
      </c>
      <c r="B23" s="138">
        <v>1778.9999999999993</v>
      </c>
      <c r="C23" s="138">
        <v>226552.00000000017</v>
      </c>
      <c r="D23" s="138">
        <v>306769.99999999977</v>
      </c>
      <c r="E23" s="138">
        <v>533322.00000000047</v>
      </c>
      <c r="F23" s="138">
        <v>2411706</v>
      </c>
      <c r="G23" s="1597">
        <v>10.6</v>
      </c>
      <c r="H23" s="138"/>
      <c r="I23" s="138"/>
      <c r="J23" s="138"/>
      <c r="K23" s="138"/>
      <c r="L23" s="138"/>
      <c r="M23" s="1221"/>
      <c r="N23" s="953"/>
      <c r="O23" s="953"/>
      <c r="P23" s="953"/>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row>
    <row r="24" spans="1:39" ht="13.5" customHeight="1">
      <c r="A24" s="1599" t="s">
        <v>1417</v>
      </c>
      <c r="B24" s="107">
        <v>369</v>
      </c>
      <c r="C24" s="107">
        <v>88350.000000000015</v>
      </c>
      <c r="D24" s="107">
        <v>61029.000000000022</v>
      </c>
      <c r="E24" s="107">
        <v>149379</v>
      </c>
      <c r="F24" s="107">
        <v>1419103.9999999998</v>
      </c>
      <c r="G24" s="1597">
        <v>16.100000000000001</v>
      </c>
      <c r="H24" s="138"/>
      <c r="I24" s="138"/>
      <c r="J24" s="138"/>
      <c r="K24" s="138"/>
      <c r="L24" s="138"/>
      <c r="M24" s="122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row>
    <row r="25" spans="1:39" ht="13.5" customHeight="1">
      <c r="A25" s="1599" t="s">
        <v>1418</v>
      </c>
      <c r="B25" s="107">
        <v>1410</v>
      </c>
      <c r="C25" s="107">
        <v>138202.00000000003</v>
      </c>
      <c r="D25" s="107">
        <v>245741.00000000006</v>
      </c>
      <c r="E25" s="107">
        <v>383942.99999999994</v>
      </c>
      <c r="F25" s="107">
        <v>992601.99999999965</v>
      </c>
      <c r="G25" s="1597">
        <v>7.2</v>
      </c>
      <c r="H25" s="138"/>
      <c r="I25" s="138"/>
      <c r="J25" s="138"/>
      <c r="K25" s="138"/>
      <c r="L25" s="138"/>
      <c r="M25" s="122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row>
    <row r="26" spans="1:39" s="953" customFormat="1" ht="13.5" customHeight="1">
      <c r="A26" s="1600" t="s">
        <v>1419</v>
      </c>
      <c r="B26" s="138">
        <v>624</v>
      </c>
      <c r="C26" s="138">
        <v>2822.0000000000014</v>
      </c>
      <c r="D26" s="138">
        <v>416414.99999999983</v>
      </c>
      <c r="E26" s="138">
        <v>419237.00000000006</v>
      </c>
      <c r="F26" s="138">
        <v>17940.999999999993</v>
      </c>
      <c r="G26" s="1597">
        <v>6.4</v>
      </c>
      <c r="H26" s="138"/>
      <c r="I26" s="138"/>
      <c r="J26" s="138"/>
      <c r="K26" s="138"/>
      <c r="L26" s="138"/>
      <c r="M26" s="1221"/>
    </row>
    <row r="27" spans="1:39" s="953" customFormat="1" ht="13.5" customHeight="1">
      <c r="A27" s="1600" t="s">
        <v>1420</v>
      </c>
      <c r="B27" s="138">
        <v>388.00000000000011</v>
      </c>
      <c r="C27" s="138">
        <v>205731.00000000006</v>
      </c>
      <c r="D27" s="138">
        <v>82981</v>
      </c>
      <c r="E27" s="138">
        <v>288712</v>
      </c>
      <c r="F27" s="138">
        <v>707539.99999999977</v>
      </c>
      <c r="G27" s="1597">
        <v>3.4</v>
      </c>
      <c r="H27" s="138"/>
      <c r="I27" s="138"/>
      <c r="J27" s="138"/>
      <c r="K27" s="138"/>
      <c r="L27" s="138"/>
      <c r="M27" s="1221"/>
    </row>
    <row r="28" spans="1:39" s="953" customFormat="1" ht="13.5" customHeight="1">
      <c r="A28" s="1600" t="s">
        <v>1421</v>
      </c>
      <c r="B28" s="138">
        <v>1157.0000000000005</v>
      </c>
      <c r="C28" s="138">
        <v>128312.00000000003</v>
      </c>
      <c r="D28" s="138">
        <v>1433908.0000000002</v>
      </c>
      <c r="E28" s="138">
        <v>1562220.0000000002</v>
      </c>
      <c r="F28" s="138">
        <v>2160022.9999999986</v>
      </c>
      <c r="G28" s="1597">
        <v>16.8</v>
      </c>
      <c r="H28" s="138"/>
      <c r="I28" s="138"/>
      <c r="J28" s="138"/>
      <c r="K28" s="138"/>
      <c r="L28" s="138"/>
      <c r="M28" s="1221"/>
    </row>
    <row r="29" spans="1:39" s="953" customFormat="1" ht="13.5" customHeight="1">
      <c r="A29" s="1600" t="s">
        <v>1422</v>
      </c>
      <c r="B29" s="138">
        <v>3186.9999999999995</v>
      </c>
      <c r="C29" s="138">
        <v>609504.00000000035</v>
      </c>
      <c r="D29" s="138">
        <v>660682.00000000023</v>
      </c>
      <c r="E29" s="138">
        <v>1270186</v>
      </c>
      <c r="F29" s="138">
        <v>4024608</v>
      </c>
      <c r="G29" s="1597">
        <v>6.6</v>
      </c>
      <c r="H29" s="138"/>
      <c r="I29" s="138"/>
      <c r="J29" s="138"/>
      <c r="K29" s="138"/>
      <c r="L29" s="138"/>
      <c r="M29" s="1221"/>
    </row>
    <row r="30" spans="1:39" s="953" customFormat="1" ht="13.5" customHeight="1">
      <c r="A30" s="1600" t="s">
        <v>1423</v>
      </c>
      <c r="B30" s="138">
        <v>2409.0000000000014</v>
      </c>
      <c r="C30" s="138">
        <v>200662</v>
      </c>
      <c r="D30" s="138">
        <v>1288499</v>
      </c>
      <c r="E30" s="138">
        <v>1489160.9999999998</v>
      </c>
      <c r="F30" s="138">
        <v>2754633.0000000014</v>
      </c>
      <c r="G30" s="1597">
        <v>13.7</v>
      </c>
      <c r="H30" s="138"/>
      <c r="I30" s="138"/>
      <c r="J30" s="138"/>
      <c r="K30" s="138"/>
      <c r="L30" s="138"/>
      <c r="M30" s="1221"/>
    </row>
    <row r="31" spans="1:39" ht="7.5" customHeight="1">
      <c r="A31" s="132"/>
      <c r="B31" s="107"/>
      <c r="C31" s="107"/>
      <c r="D31" s="107"/>
      <c r="E31" s="107"/>
      <c r="F31" s="107"/>
      <c r="G31" s="107"/>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row>
    <row r="32" spans="1:39" s="1362" customFormat="1" ht="18" customHeight="1">
      <c r="A32" s="135" t="s">
        <v>1424</v>
      </c>
      <c r="B32" s="138">
        <f>+B34+B35+B36+B43+B44+B47+B48+B49+B50+B51</f>
        <v>35099.000000000007</v>
      </c>
      <c r="C32" s="138">
        <f t="shared" ref="C32:F32" si="0">+C34+C35+C36+C43+C44+C47+C48+C49+C50+C51</f>
        <v>5885877.0000000019</v>
      </c>
      <c r="D32" s="138">
        <f t="shared" si="0"/>
        <v>10440155.999999996</v>
      </c>
      <c r="E32" s="138">
        <f t="shared" si="0"/>
        <v>16326033.000000007</v>
      </c>
      <c r="F32" s="138">
        <f t="shared" si="0"/>
        <v>123480616.99999994</v>
      </c>
      <c r="G32" s="1597">
        <v>21</v>
      </c>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c r="AL32" s="953"/>
      <c r="AM32" s="953"/>
    </row>
    <row r="33" spans="1:39" ht="7.5" customHeight="1">
      <c r="A33" s="132"/>
      <c r="B33" s="138"/>
      <c r="C33" s="138"/>
      <c r="D33" s="138"/>
      <c r="E33" s="138"/>
      <c r="F33" s="138"/>
      <c r="G33" s="1597"/>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row>
    <row r="34" spans="1:39" s="1362" customFormat="1" ht="13.5" customHeight="1">
      <c r="A34" s="135" t="s">
        <v>1406</v>
      </c>
      <c r="B34" s="138">
        <v>13065.000000000004</v>
      </c>
      <c r="C34" s="138">
        <v>1200395.0000000002</v>
      </c>
      <c r="D34" s="138">
        <v>924266.00000000035</v>
      </c>
      <c r="E34" s="138">
        <v>2124661.0000000009</v>
      </c>
      <c r="F34" s="138">
        <v>13208089.999999996</v>
      </c>
      <c r="G34" s="1597">
        <v>11</v>
      </c>
      <c r="H34" s="953"/>
      <c r="I34" s="953"/>
      <c r="J34" s="953"/>
      <c r="K34" s="953"/>
      <c r="L34" s="953"/>
      <c r="M34" s="953"/>
      <c r="N34" s="953"/>
      <c r="O34" s="953"/>
      <c r="P34" s="953"/>
      <c r="Q34" s="953"/>
      <c r="R34" s="953"/>
      <c r="S34" s="953"/>
      <c r="T34" s="953"/>
      <c r="U34" s="953"/>
      <c r="V34" s="953"/>
      <c r="W34" s="953"/>
      <c r="X34" s="953"/>
      <c r="Y34" s="953"/>
      <c r="Z34" s="953"/>
      <c r="AA34" s="953"/>
      <c r="AB34" s="953"/>
      <c r="AC34" s="953"/>
      <c r="AD34" s="953"/>
      <c r="AE34" s="953"/>
      <c r="AF34" s="953"/>
      <c r="AG34" s="953"/>
      <c r="AH34" s="953"/>
      <c r="AI34" s="953"/>
      <c r="AJ34" s="953"/>
      <c r="AK34" s="953"/>
      <c r="AL34" s="953"/>
      <c r="AM34" s="953"/>
    </row>
    <row r="35" spans="1:39" s="1362" customFormat="1" ht="13.5" customHeight="1">
      <c r="A35" s="1515" t="s">
        <v>1407</v>
      </c>
      <c r="B35" s="138">
        <v>121.00000000000003</v>
      </c>
      <c r="C35" s="138">
        <v>37538</v>
      </c>
      <c r="D35" s="138">
        <v>26175.999999999996</v>
      </c>
      <c r="E35" s="138">
        <v>63714.000000000007</v>
      </c>
      <c r="F35" s="138">
        <v>1208031</v>
      </c>
      <c r="G35" s="1597">
        <v>32.200000000000003</v>
      </c>
      <c r="H35" s="953"/>
      <c r="I35" s="953"/>
      <c r="J35" s="953"/>
      <c r="K35" s="953"/>
      <c r="L35" s="953"/>
      <c r="M35" s="953"/>
      <c r="N35" s="953"/>
      <c r="O35" s="953"/>
      <c r="P35" s="953"/>
      <c r="Q35" s="953"/>
      <c r="R35" s="953"/>
      <c r="S35" s="953"/>
      <c r="T35" s="953"/>
      <c r="U35" s="953"/>
      <c r="V35" s="953"/>
      <c r="W35" s="953"/>
      <c r="X35" s="953"/>
      <c r="Y35" s="953"/>
      <c r="Z35" s="953"/>
      <c r="AA35" s="953"/>
      <c r="AB35" s="953"/>
      <c r="AC35" s="953"/>
      <c r="AD35" s="953"/>
      <c r="AE35" s="953"/>
      <c r="AF35" s="953"/>
      <c r="AG35" s="953"/>
      <c r="AH35" s="953"/>
      <c r="AI35" s="953"/>
      <c r="AJ35" s="953"/>
      <c r="AK35" s="953"/>
      <c r="AL35" s="953"/>
      <c r="AM35" s="953"/>
    </row>
    <row r="36" spans="1:39" s="1362" customFormat="1" ht="13.5" customHeight="1">
      <c r="A36" s="1515" t="s">
        <v>1408</v>
      </c>
      <c r="B36" s="138">
        <v>12275</v>
      </c>
      <c r="C36" s="138">
        <v>3285490.0000000005</v>
      </c>
      <c r="D36" s="138">
        <v>5324676.9999999972</v>
      </c>
      <c r="E36" s="138">
        <v>8610167.0000000075</v>
      </c>
      <c r="F36" s="138">
        <v>97069676.99999994</v>
      </c>
      <c r="G36" s="1597">
        <v>29.5</v>
      </c>
      <c r="H36" s="953"/>
      <c r="I36" s="953"/>
      <c r="J36" s="953"/>
      <c r="K36" s="953"/>
      <c r="L36" s="953"/>
      <c r="M36" s="953"/>
      <c r="N36" s="953"/>
      <c r="O36" s="953"/>
      <c r="P36" s="953"/>
      <c r="Q36" s="953"/>
      <c r="R36" s="953"/>
      <c r="S36" s="953"/>
      <c r="T36" s="953"/>
      <c r="U36" s="953"/>
      <c r="V36" s="953"/>
      <c r="W36" s="953"/>
      <c r="X36" s="953"/>
      <c r="Y36" s="953"/>
      <c r="Z36" s="953"/>
      <c r="AA36" s="953"/>
      <c r="AB36" s="953"/>
      <c r="AC36" s="953"/>
      <c r="AD36" s="953"/>
      <c r="AE36" s="953"/>
      <c r="AF36" s="953"/>
      <c r="AG36" s="953"/>
      <c r="AH36" s="953"/>
      <c r="AI36" s="953"/>
      <c r="AJ36" s="953"/>
      <c r="AK36" s="953"/>
      <c r="AL36" s="953"/>
      <c r="AM36" s="953"/>
    </row>
    <row r="37" spans="1:39" ht="13.5" customHeight="1">
      <c r="A37" s="1599" t="s">
        <v>1409</v>
      </c>
      <c r="B37" s="107">
        <v>3134</v>
      </c>
      <c r="C37" s="107">
        <v>290573.00000000012</v>
      </c>
      <c r="D37" s="107">
        <v>620380.99999999965</v>
      </c>
      <c r="E37" s="107">
        <v>910954.00000000058</v>
      </c>
      <c r="F37" s="107">
        <v>4051943.0000000014</v>
      </c>
      <c r="G37" s="1597">
        <v>13.9</v>
      </c>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row>
    <row r="38" spans="1:39" ht="13.5" customHeight="1">
      <c r="A38" s="1599" t="s">
        <v>1410</v>
      </c>
      <c r="B38" s="107">
        <v>1629.0000000000007</v>
      </c>
      <c r="C38" s="107">
        <v>43903</v>
      </c>
      <c r="D38" s="107">
        <v>861638</v>
      </c>
      <c r="E38" s="107">
        <v>905541.00000000047</v>
      </c>
      <c r="F38" s="107">
        <v>395759.00000000052</v>
      </c>
      <c r="G38" s="1597">
        <v>9</v>
      </c>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row>
    <row r="39" spans="1:39" ht="13.5" customHeight="1">
      <c r="A39" s="1599" t="s">
        <v>1411</v>
      </c>
      <c r="B39" s="107">
        <v>2100</v>
      </c>
      <c r="C39" s="107">
        <v>132380.00000000006</v>
      </c>
      <c r="D39" s="107">
        <v>275142.00000000006</v>
      </c>
      <c r="E39" s="107">
        <v>407522</v>
      </c>
      <c r="F39" s="107">
        <v>1773052.9999999998</v>
      </c>
      <c r="G39" s="1597">
        <v>13.4</v>
      </c>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row>
    <row r="40" spans="1:39" ht="13.5" customHeight="1">
      <c r="A40" s="1599" t="s">
        <v>1412</v>
      </c>
      <c r="B40" s="107">
        <v>917.99999999999977</v>
      </c>
      <c r="C40" s="107">
        <v>72319.000000000015</v>
      </c>
      <c r="D40" s="107">
        <v>117190.99999999996</v>
      </c>
      <c r="E40" s="107">
        <v>189510.00000000003</v>
      </c>
      <c r="F40" s="107">
        <v>988103.99999999942</v>
      </c>
      <c r="G40" s="1597">
        <v>13.7</v>
      </c>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row>
    <row r="41" spans="1:39" ht="13.5" customHeight="1">
      <c r="A41" s="1599" t="s">
        <v>1413</v>
      </c>
      <c r="B41" s="107">
        <v>2184.0000000000005</v>
      </c>
      <c r="C41" s="107">
        <v>2000203.0000000012</v>
      </c>
      <c r="D41" s="107">
        <v>2664136.0000000009</v>
      </c>
      <c r="E41" s="107">
        <v>4664339</v>
      </c>
      <c r="F41" s="107">
        <v>74400641.000000015</v>
      </c>
      <c r="G41" s="1597">
        <v>37.200000000000003</v>
      </c>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row>
    <row r="42" spans="1:39" ht="13.5" customHeight="1">
      <c r="A42" s="1599" t="s">
        <v>1414</v>
      </c>
      <c r="B42" s="107">
        <v>2310.0000000000009</v>
      </c>
      <c r="C42" s="107">
        <v>746112</v>
      </c>
      <c r="D42" s="107">
        <v>786188.99999999988</v>
      </c>
      <c r="E42" s="107">
        <v>1532300.9999999998</v>
      </c>
      <c r="F42" s="107">
        <v>15460177.000000006</v>
      </c>
      <c r="G42" s="1597">
        <v>20.7</v>
      </c>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row>
    <row r="43" spans="1:39" s="1362" customFormat="1" ht="13.5" customHeight="1">
      <c r="A43" s="1600" t="s">
        <v>1415</v>
      </c>
      <c r="B43" s="138">
        <v>408</v>
      </c>
      <c r="C43" s="138">
        <v>6245.0000000000045</v>
      </c>
      <c r="D43" s="138">
        <v>92622</v>
      </c>
      <c r="E43" s="138">
        <v>98866.999999999971</v>
      </c>
      <c r="F43" s="138">
        <v>38721.999999999993</v>
      </c>
      <c r="G43" s="1597">
        <v>6.2</v>
      </c>
      <c r="H43" s="953"/>
      <c r="I43" s="953"/>
      <c r="J43" s="953"/>
      <c r="K43" s="953"/>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row>
    <row r="44" spans="1:39" s="1362" customFormat="1" ht="13.5" customHeight="1">
      <c r="A44" s="1600" t="s">
        <v>1416</v>
      </c>
      <c r="B44" s="138">
        <v>1728.9999999999989</v>
      </c>
      <c r="C44" s="138">
        <v>219652.00000000012</v>
      </c>
      <c r="D44" s="138">
        <v>301312.99999999983</v>
      </c>
      <c r="E44" s="138">
        <v>520965.00000000041</v>
      </c>
      <c r="F44" s="138">
        <v>2363982.0000000009</v>
      </c>
      <c r="G44" s="1597">
        <v>10.8</v>
      </c>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row>
    <row r="45" spans="1:39" ht="13.5" customHeight="1">
      <c r="A45" s="1599" t="s">
        <v>1417</v>
      </c>
      <c r="B45" s="107">
        <v>355</v>
      </c>
      <c r="C45" s="107">
        <v>87178.000000000015</v>
      </c>
      <c r="D45" s="107">
        <v>59462.000000000015</v>
      </c>
      <c r="E45" s="107">
        <v>146639.99999999997</v>
      </c>
      <c r="F45" s="107">
        <v>1408297</v>
      </c>
      <c r="G45" s="1597">
        <v>16.2</v>
      </c>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row>
    <row r="46" spans="1:39" ht="13.5" customHeight="1">
      <c r="A46" s="1599" t="s">
        <v>1418</v>
      </c>
      <c r="B46" s="107">
        <v>1373.9999999999998</v>
      </c>
      <c r="C46" s="107">
        <v>132474.00000000006</v>
      </c>
      <c r="D46" s="107">
        <v>241851.00000000006</v>
      </c>
      <c r="E46" s="107">
        <v>374324.99999999994</v>
      </c>
      <c r="F46" s="107">
        <v>955684.99999999977</v>
      </c>
      <c r="G46" s="1597">
        <v>7.2</v>
      </c>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row>
    <row r="47" spans="1:39" s="953" customFormat="1" ht="13.5" customHeight="1">
      <c r="A47" s="1600" t="s">
        <v>1419</v>
      </c>
      <c r="B47" s="138">
        <v>572</v>
      </c>
      <c r="C47" s="138">
        <v>2822.0000000000009</v>
      </c>
      <c r="D47" s="138">
        <v>396284.99999999983</v>
      </c>
      <c r="E47" s="138">
        <v>399107.00000000006</v>
      </c>
      <c r="F47" s="138">
        <v>17941</v>
      </c>
      <c r="G47" s="1597">
        <v>6.4</v>
      </c>
    </row>
    <row r="48" spans="1:39" s="953" customFormat="1" ht="13.5" customHeight="1">
      <c r="A48" s="1600" t="s">
        <v>1420</v>
      </c>
      <c r="B48" s="138">
        <v>373.00000000000011</v>
      </c>
      <c r="C48" s="138">
        <v>203103.00000000006</v>
      </c>
      <c r="D48" s="138">
        <v>82577.000000000015</v>
      </c>
      <c r="E48" s="138">
        <v>285680</v>
      </c>
      <c r="F48" s="138">
        <v>699789.99999999977</v>
      </c>
      <c r="G48" s="1597">
        <v>3.4</v>
      </c>
    </row>
    <row r="49" spans="1:39" s="953" customFormat="1" ht="13.5" customHeight="1">
      <c r="A49" s="1600" t="s">
        <v>1421</v>
      </c>
      <c r="B49" s="138">
        <v>1067.0000000000002</v>
      </c>
      <c r="C49" s="138">
        <v>128130.00000000003</v>
      </c>
      <c r="D49" s="138">
        <v>1360179.9999999998</v>
      </c>
      <c r="E49" s="138">
        <v>1488310.0000000005</v>
      </c>
      <c r="F49" s="138">
        <v>2156364.9999999986</v>
      </c>
      <c r="G49" s="1597">
        <v>16.8</v>
      </c>
    </row>
    <row r="50" spans="1:39" s="953" customFormat="1" ht="13.5" customHeight="1">
      <c r="A50" s="1600" t="s">
        <v>1422</v>
      </c>
      <c r="B50" s="138">
        <v>3140</v>
      </c>
      <c r="C50" s="138">
        <v>607404.00000000047</v>
      </c>
      <c r="D50" s="138">
        <v>657200.00000000023</v>
      </c>
      <c r="E50" s="138">
        <v>1264604</v>
      </c>
      <c r="F50" s="138">
        <v>4015406.9999999995</v>
      </c>
      <c r="G50" s="1597">
        <v>6.6</v>
      </c>
    </row>
    <row r="51" spans="1:39" s="953" customFormat="1" ht="15" customHeight="1">
      <c r="A51" s="1600" t="s">
        <v>1423</v>
      </c>
      <c r="B51" s="138">
        <v>2349.0000000000014</v>
      </c>
      <c r="C51" s="138">
        <v>195097.99999999988</v>
      </c>
      <c r="D51" s="138">
        <v>1274860</v>
      </c>
      <c r="E51" s="138">
        <v>1469957.9999999998</v>
      </c>
      <c r="F51" s="138">
        <v>2702612.0000000014</v>
      </c>
      <c r="G51" s="1597">
        <v>13.9</v>
      </c>
    </row>
    <row r="52" spans="1:39" s="953" customFormat="1" ht="7.5" customHeight="1">
      <c r="A52" s="1600"/>
      <c r="B52" s="138"/>
      <c r="C52" s="138"/>
      <c r="D52" s="138"/>
      <c r="E52" s="138"/>
      <c r="F52" s="138"/>
      <c r="G52" s="1597"/>
    </row>
    <row r="53" spans="1:39" s="1362" customFormat="1" ht="12.75" customHeight="1">
      <c r="A53" s="135" t="s">
        <v>1425</v>
      </c>
      <c r="B53" s="138">
        <v>10165.000000000013</v>
      </c>
      <c r="C53" s="138">
        <v>1776596.9999999967</v>
      </c>
      <c r="D53" s="138">
        <v>4840936.0000000056</v>
      </c>
      <c r="E53" s="138">
        <v>6617533.0000000047</v>
      </c>
      <c r="F53" s="138">
        <v>25872076.999999996</v>
      </c>
      <c r="G53" s="1597">
        <v>14.6</v>
      </c>
      <c r="H53" s="953"/>
      <c r="I53" s="953"/>
      <c r="J53" s="953"/>
      <c r="K53" s="953"/>
      <c r="L53" s="953"/>
      <c r="M53" s="953"/>
      <c r="N53" s="953"/>
      <c r="O53" s="953"/>
      <c r="P53" s="953"/>
      <c r="Q53" s="953"/>
      <c r="R53" s="953"/>
      <c r="S53" s="953"/>
      <c r="T53" s="953"/>
      <c r="U53" s="953"/>
      <c r="V53" s="953"/>
      <c r="W53" s="953"/>
      <c r="X53" s="953"/>
      <c r="Y53" s="953"/>
      <c r="Z53" s="953"/>
      <c r="AA53" s="953"/>
      <c r="AB53" s="953"/>
      <c r="AC53" s="953"/>
      <c r="AD53" s="953"/>
      <c r="AE53" s="953"/>
      <c r="AF53" s="953"/>
      <c r="AG53" s="953"/>
      <c r="AH53" s="953"/>
      <c r="AI53" s="953"/>
      <c r="AJ53" s="953"/>
      <c r="AK53" s="953"/>
      <c r="AL53" s="953"/>
      <c r="AM53" s="953"/>
    </row>
    <row r="54" spans="1:39" ht="7.5" customHeight="1">
      <c r="A54" s="132"/>
      <c r="B54" s="111"/>
      <c r="C54" s="111"/>
      <c r="D54" s="111"/>
      <c r="E54" s="111"/>
      <c r="F54" s="111"/>
      <c r="G54" s="142"/>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row>
    <row r="55" spans="1:39" s="1362" customFormat="1" ht="15" customHeight="1">
      <c r="A55" s="135" t="s">
        <v>1406</v>
      </c>
      <c r="B55" s="141">
        <v>2894.9999999999991</v>
      </c>
      <c r="C55" s="141">
        <v>225994.99999999994</v>
      </c>
      <c r="D55" s="141">
        <v>433140.99999999983</v>
      </c>
      <c r="E55" s="141">
        <v>659136.00000000023</v>
      </c>
      <c r="F55" s="141">
        <v>2108599</v>
      </c>
      <c r="G55" s="1597">
        <v>9.3000000000000007</v>
      </c>
      <c r="H55" s="953"/>
      <c r="I55" s="953"/>
      <c r="J55" s="953"/>
      <c r="K55" s="953"/>
      <c r="L55" s="953"/>
      <c r="M55" s="953"/>
      <c r="N55" s="953"/>
      <c r="O55" s="953"/>
      <c r="P55" s="953"/>
      <c r="Q55" s="953"/>
      <c r="R55" s="953"/>
      <c r="S55" s="953"/>
      <c r="T55" s="953"/>
      <c r="U55" s="953"/>
      <c r="V55" s="953"/>
      <c r="W55" s="953"/>
      <c r="X55" s="953"/>
      <c r="Y55" s="953"/>
      <c r="Z55" s="953"/>
      <c r="AA55" s="953"/>
      <c r="AB55" s="953"/>
      <c r="AC55" s="953"/>
      <c r="AD55" s="953"/>
      <c r="AE55" s="953"/>
      <c r="AF55" s="953"/>
      <c r="AG55" s="953"/>
      <c r="AH55" s="953"/>
      <c r="AI55" s="953"/>
      <c r="AJ55" s="953"/>
      <c r="AK55" s="953"/>
      <c r="AL55" s="953"/>
      <c r="AM55" s="953"/>
    </row>
    <row r="56" spans="1:39" s="1362" customFormat="1" ht="15" customHeight="1">
      <c r="A56" s="1515" t="s">
        <v>1407</v>
      </c>
      <c r="B56" s="138">
        <v>18</v>
      </c>
      <c r="C56" s="138">
        <v>11851</v>
      </c>
      <c r="D56" s="138">
        <v>2327</v>
      </c>
      <c r="E56" s="138">
        <v>14178</v>
      </c>
      <c r="F56" s="138">
        <v>591090</v>
      </c>
      <c r="G56" s="1597">
        <v>49.9</v>
      </c>
      <c r="H56" s="953"/>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3"/>
      <c r="AG56" s="953"/>
      <c r="AH56" s="953"/>
      <c r="AI56" s="953"/>
      <c r="AJ56" s="953"/>
      <c r="AK56" s="953"/>
      <c r="AL56" s="953"/>
      <c r="AM56" s="953"/>
    </row>
    <row r="57" spans="1:39" s="1362" customFormat="1" ht="15" customHeight="1">
      <c r="A57" s="1515" t="s">
        <v>1408</v>
      </c>
      <c r="B57" s="138">
        <v>3082.0000000000027</v>
      </c>
      <c r="C57" s="138">
        <v>806506</v>
      </c>
      <c r="D57" s="138">
        <v>2016646.9999999993</v>
      </c>
      <c r="E57" s="138">
        <v>2823153.0000000009</v>
      </c>
      <c r="F57" s="138">
        <v>18293142.000000007</v>
      </c>
      <c r="G57" s="1597">
        <v>22.7</v>
      </c>
      <c r="H57" s="953"/>
      <c r="I57" s="953"/>
      <c r="J57" s="953"/>
      <c r="K57" s="953"/>
      <c r="L57" s="953"/>
      <c r="M57" s="953"/>
      <c r="N57" s="953"/>
      <c r="O57" s="953"/>
      <c r="P57" s="953"/>
      <c r="Q57" s="953"/>
      <c r="R57" s="953"/>
      <c r="S57" s="953"/>
      <c r="T57" s="953"/>
      <c r="U57" s="953"/>
      <c r="V57" s="953"/>
      <c r="W57" s="953"/>
      <c r="X57" s="953"/>
      <c r="Y57" s="953"/>
      <c r="Z57" s="953"/>
      <c r="AA57" s="953"/>
      <c r="AB57" s="953"/>
      <c r="AC57" s="953"/>
      <c r="AD57" s="953"/>
      <c r="AE57" s="953"/>
      <c r="AF57" s="953"/>
      <c r="AG57" s="953"/>
      <c r="AH57" s="953"/>
      <c r="AI57" s="953"/>
      <c r="AJ57" s="953"/>
      <c r="AK57" s="953"/>
      <c r="AL57" s="953"/>
      <c r="AM57" s="953"/>
    </row>
    <row r="58" spans="1:39" ht="15" customHeight="1">
      <c r="A58" s="1599" t="s">
        <v>1409</v>
      </c>
      <c r="B58" s="107">
        <v>831.00000000000011</v>
      </c>
      <c r="C58" s="107">
        <v>89091.999999999971</v>
      </c>
      <c r="D58" s="107">
        <v>307900</v>
      </c>
      <c r="E58" s="107">
        <v>396992</v>
      </c>
      <c r="F58" s="107">
        <v>969619</v>
      </c>
      <c r="G58" s="1597">
        <v>10.9</v>
      </c>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row>
    <row r="59" spans="1:39" ht="15" customHeight="1">
      <c r="A59" s="1599" t="s">
        <v>1410</v>
      </c>
      <c r="B59" s="107">
        <v>439.00000000000011</v>
      </c>
      <c r="C59" s="107">
        <v>9364.9999999999982</v>
      </c>
      <c r="D59" s="107">
        <v>412913.00000000006</v>
      </c>
      <c r="E59" s="107">
        <v>422278.00000000017</v>
      </c>
      <c r="F59" s="107">
        <v>77503.000000000015</v>
      </c>
      <c r="G59" s="1597">
        <v>8.3000000000000007</v>
      </c>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row>
    <row r="60" spans="1:39" ht="15" customHeight="1">
      <c r="A60" s="1599" t="s">
        <v>1411</v>
      </c>
      <c r="B60" s="107">
        <v>459.99999999999983</v>
      </c>
      <c r="C60" s="107">
        <v>44730</v>
      </c>
      <c r="D60" s="107">
        <v>97325.000000000015</v>
      </c>
      <c r="E60" s="107">
        <v>142054.99999999994</v>
      </c>
      <c r="F60" s="107">
        <v>757901</v>
      </c>
      <c r="G60" s="1597">
        <v>16.899999999999999</v>
      </c>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row>
    <row r="61" spans="1:39" ht="15" customHeight="1">
      <c r="A61" s="1599" t="s">
        <v>1412</v>
      </c>
      <c r="B61" s="107">
        <v>290</v>
      </c>
      <c r="C61" s="107">
        <v>16719.000000000004</v>
      </c>
      <c r="D61" s="107">
        <v>49666</v>
      </c>
      <c r="E61" s="107">
        <v>66384.999999999985</v>
      </c>
      <c r="F61" s="107">
        <v>209430</v>
      </c>
      <c r="G61" s="1597">
        <v>12.5</v>
      </c>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row>
    <row r="62" spans="1:39" ht="15" customHeight="1">
      <c r="A62" s="1599" t="s">
        <v>1413</v>
      </c>
      <c r="B62" s="107">
        <v>621.00000000000023</v>
      </c>
      <c r="C62" s="107">
        <v>408900</v>
      </c>
      <c r="D62" s="107">
        <v>850302.99999999988</v>
      </c>
      <c r="E62" s="107">
        <v>1259203.0000000002</v>
      </c>
      <c r="F62" s="107">
        <v>9562480.9999999981</v>
      </c>
      <c r="G62" s="1597">
        <v>23.4</v>
      </c>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row>
    <row r="63" spans="1:39" ht="15" customHeight="1">
      <c r="A63" s="1599" t="s">
        <v>1414</v>
      </c>
      <c r="B63" s="107">
        <v>440.99999999999994</v>
      </c>
      <c r="C63" s="107">
        <v>237700</v>
      </c>
      <c r="D63" s="107">
        <v>298539.99999999994</v>
      </c>
      <c r="E63" s="107">
        <v>536239.99999999988</v>
      </c>
      <c r="F63" s="107">
        <v>6716208.0000000028</v>
      </c>
      <c r="G63" s="1597">
        <v>28.3</v>
      </c>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row>
    <row r="64" spans="1:39" s="1362" customFormat="1" ht="15" customHeight="1">
      <c r="A64" s="1600" t="s">
        <v>1415</v>
      </c>
      <c r="B64" s="138">
        <v>130.99999999999997</v>
      </c>
      <c r="C64" s="138">
        <v>3199</v>
      </c>
      <c r="D64" s="138">
        <v>28642.999999999996</v>
      </c>
      <c r="E64" s="138">
        <v>31842</v>
      </c>
      <c r="F64" s="138">
        <v>19097.000000000007</v>
      </c>
      <c r="G64" s="1597">
        <v>6</v>
      </c>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c r="AI64" s="953"/>
      <c r="AJ64" s="953"/>
      <c r="AK64" s="953"/>
      <c r="AL64" s="953"/>
      <c r="AM64" s="953"/>
    </row>
    <row r="65" spans="1:39" ht="3.75" customHeight="1" thickBot="1">
      <c r="A65" s="993"/>
      <c r="B65" s="1601"/>
      <c r="C65" s="1601"/>
      <c r="D65" s="1601"/>
      <c r="E65" s="1601"/>
      <c r="F65" s="1601"/>
      <c r="G65" s="160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row>
    <row r="66" spans="1:39" ht="3.75" customHeight="1" thickTop="1">
      <c r="A66" s="132"/>
      <c r="B66" s="266"/>
      <c r="C66" s="266"/>
      <c r="D66" s="266"/>
      <c r="E66" s="266"/>
      <c r="F66" s="266"/>
      <c r="G66" s="266"/>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row>
    <row r="67" spans="1:39" ht="9.9499999999999993" customHeight="1">
      <c r="A67" s="1602"/>
      <c r="B67" s="107"/>
      <c r="C67" s="107"/>
      <c r="D67" s="107"/>
      <c r="E67" s="107"/>
      <c r="F67" s="107"/>
      <c r="G67" s="107"/>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row>
    <row r="68" spans="1:39">
      <c r="A68" s="111"/>
      <c r="B68" s="142"/>
      <c r="C68" s="142"/>
      <c r="D68" s="142"/>
      <c r="E68" s="142"/>
      <c r="F68" s="142"/>
      <c r="G68" s="142"/>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row>
    <row r="69" spans="1:39">
      <c r="A69" s="132"/>
      <c r="B69" s="266"/>
      <c r="C69" s="266"/>
      <c r="D69" s="266"/>
      <c r="E69" s="266"/>
      <c r="F69" s="266"/>
      <c r="G69" s="266"/>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row>
    <row r="70" spans="1:39">
      <c r="A70" s="132"/>
      <c r="B70" s="266"/>
      <c r="C70" s="266"/>
      <c r="D70" s="266"/>
      <c r="E70" s="266"/>
      <c r="F70" s="266"/>
      <c r="G70" s="266"/>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row>
    <row r="71" spans="1:39">
      <c r="A71" s="132"/>
      <c r="B71" s="266"/>
      <c r="C71" s="266"/>
      <c r="D71" s="266"/>
      <c r="E71" s="266"/>
      <c r="F71" s="266"/>
      <c r="G71" s="26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row>
    <row r="72" spans="1:39">
      <c r="A72" s="132"/>
      <c r="B72" s="266"/>
      <c r="C72" s="266"/>
      <c r="D72" s="266"/>
      <c r="E72" s="266"/>
      <c r="F72" s="266"/>
      <c r="G72" s="266"/>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row>
    <row r="73" spans="1:39">
      <c r="A73" s="132"/>
      <c r="B73" s="266"/>
      <c r="C73" s="266"/>
      <c r="D73" s="266"/>
      <c r="E73" s="266"/>
      <c r="F73" s="266"/>
      <c r="G73" s="266"/>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row>
    <row r="74" spans="1:39">
      <c r="A74" s="132"/>
      <c r="B74" s="266"/>
      <c r="C74" s="266"/>
      <c r="D74" s="266"/>
      <c r="E74" s="266"/>
      <c r="F74" s="266"/>
      <c r="G74" s="266"/>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row>
    <row r="75" spans="1:39">
      <c r="A75" s="132"/>
      <c r="B75" s="266"/>
      <c r="C75" s="266"/>
      <c r="D75" s="266"/>
      <c r="E75" s="266"/>
      <c r="F75" s="266"/>
      <c r="G75" s="266"/>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row>
    <row r="76" spans="1:39">
      <c r="A76" s="132"/>
      <c r="B76" s="266"/>
      <c r="C76" s="266"/>
      <c r="D76" s="266"/>
      <c r="E76" s="266"/>
      <c r="F76" s="266"/>
      <c r="G76" s="266"/>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row>
    <row r="77" spans="1:39">
      <c r="A77" s="132"/>
      <c r="B77" s="266"/>
      <c r="C77" s="266"/>
      <c r="D77" s="266"/>
      <c r="E77" s="266"/>
      <c r="F77" s="266"/>
      <c r="G77" s="26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row>
    <row r="78" spans="1:39">
      <c r="A78" s="132"/>
      <c r="B78" s="266"/>
      <c r="C78" s="266"/>
      <c r="D78" s="266"/>
      <c r="E78" s="266"/>
      <c r="F78" s="266"/>
      <c r="G78" s="266"/>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row>
    <row r="79" spans="1:39">
      <c r="A79" s="132"/>
      <c r="B79" s="266"/>
      <c r="C79" s="266"/>
      <c r="D79" s="266"/>
      <c r="E79" s="266"/>
      <c r="F79" s="266"/>
      <c r="G79" s="266"/>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row>
    <row r="80" spans="1:39">
      <c r="A80" s="111"/>
      <c r="B80" s="980"/>
      <c r="C80" s="980"/>
      <c r="D80" s="980"/>
      <c r="E80" s="980"/>
      <c r="F80" s="980"/>
      <c r="G80" s="980"/>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row>
    <row r="81" spans="2:7">
      <c r="B81" s="1363"/>
      <c r="C81" s="1363"/>
      <c r="D81" s="1363"/>
      <c r="E81" s="1363"/>
      <c r="F81" s="1363"/>
      <c r="G81" s="1363"/>
    </row>
    <row r="82" spans="2:7">
      <c r="B82" s="1363"/>
      <c r="C82" s="1363"/>
      <c r="D82" s="1363"/>
      <c r="E82" s="1363"/>
      <c r="F82" s="1363"/>
      <c r="G82" s="1363"/>
    </row>
    <row r="83" spans="2:7">
      <c r="B83" s="1363"/>
      <c r="C83" s="1363"/>
      <c r="D83" s="1363"/>
      <c r="E83" s="1363"/>
      <c r="F83" s="1363"/>
      <c r="G83" s="1363"/>
    </row>
    <row r="84" spans="2:7">
      <c r="B84" s="1363"/>
      <c r="C84" s="1363"/>
      <c r="D84" s="1363"/>
      <c r="E84" s="1363"/>
      <c r="F84" s="1363"/>
      <c r="G84" s="1363"/>
    </row>
    <row r="85" spans="2:7">
      <c r="B85" s="1363"/>
      <c r="C85" s="1363"/>
      <c r="D85" s="1363"/>
      <c r="E85" s="1363"/>
      <c r="F85" s="1363"/>
      <c r="G85" s="1363"/>
    </row>
    <row r="86" spans="2:7">
      <c r="B86" s="1363"/>
      <c r="C86" s="1363"/>
      <c r="D86" s="1363"/>
      <c r="E86" s="1363"/>
      <c r="F86" s="1363"/>
      <c r="G86" s="1363"/>
    </row>
    <row r="87" spans="2:7">
      <c r="B87" s="1363"/>
      <c r="C87" s="1363"/>
      <c r="D87" s="1363"/>
      <c r="E87" s="1363"/>
      <c r="F87" s="1363"/>
      <c r="G87" s="1363"/>
    </row>
    <row r="88" spans="2:7">
      <c r="B88" s="1363"/>
      <c r="C88" s="1363"/>
      <c r="D88" s="1363"/>
      <c r="E88" s="1363"/>
      <c r="F88" s="1363"/>
      <c r="G88" s="1363"/>
    </row>
    <row r="89" spans="2:7">
      <c r="B89" s="1363"/>
      <c r="C89" s="1363"/>
      <c r="D89" s="1363"/>
      <c r="E89" s="1363"/>
      <c r="F89" s="1363"/>
      <c r="G89" s="1363"/>
    </row>
    <row r="90" spans="2:7">
      <c r="B90" s="1363"/>
      <c r="C90" s="1363"/>
      <c r="D90" s="1363"/>
      <c r="E90" s="1363"/>
      <c r="F90" s="1363"/>
      <c r="G90" s="1363"/>
    </row>
    <row r="91" spans="2:7">
      <c r="B91" s="1363"/>
      <c r="C91" s="1363"/>
      <c r="D91" s="1363"/>
      <c r="E91" s="1363"/>
      <c r="F91" s="1363"/>
      <c r="G91" s="1363"/>
    </row>
    <row r="92" spans="2:7">
      <c r="B92" s="1363"/>
      <c r="C92" s="1363"/>
      <c r="D92" s="1363"/>
      <c r="E92" s="1363"/>
      <c r="F92" s="1363"/>
      <c r="G92" s="1363"/>
    </row>
    <row r="93" spans="2:7">
      <c r="B93" s="1363"/>
      <c r="C93" s="1363"/>
      <c r="D93" s="1363"/>
      <c r="E93" s="1363"/>
      <c r="F93" s="1363"/>
      <c r="G93" s="1363"/>
    </row>
    <row r="94" spans="2:7">
      <c r="B94" s="1363"/>
      <c r="C94" s="1363"/>
      <c r="D94" s="1363"/>
      <c r="E94" s="1363"/>
      <c r="F94" s="1363"/>
      <c r="G94" s="1363"/>
    </row>
    <row r="95" spans="2:7">
      <c r="B95" s="1363"/>
      <c r="C95" s="1363"/>
      <c r="D95" s="1363"/>
      <c r="E95" s="1363"/>
      <c r="F95" s="1363"/>
      <c r="G95" s="1363"/>
    </row>
    <row r="96" spans="2:7">
      <c r="B96" s="1363"/>
      <c r="C96" s="1363"/>
      <c r="D96" s="1363"/>
      <c r="E96" s="1363"/>
      <c r="F96" s="1363"/>
      <c r="G96" s="1363"/>
    </row>
    <row r="97" spans="2:7">
      <c r="B97" s="1363"/>
      <c r="C97" s="1363"/>
      <c r="D97" s="1363"/>
      <c r="E97" s="1363"/>
      <c r="F97" s="1363"/>
      <c r="G97" s="1363"/>
    </row>
    <row r="98" spans="2:7">
      <c r="B98" s="1363"/>
      <c r="C98" s="1363"/>
      <c r="D98" s="1363"/>
      <c r="E98" s="1363"/>
      <c r="F98" s="1363"/>
      <c r="G98" s="1363"/>
    </row>
    <row r="99" spans="2:7">
      <c r="B99" s="1363"/>
      <c r="C99" s="1363"/>
      <c r="D99" s="1363"/>
      <c r="E99" s="1363"/>
      <c r="F99" s="1363"/>
      <c r="G99" s="1363"/>
    </row>
    <row r="100" spans="2:7">
      <c r="B100" s="1363"/>
      <c r="C100" s="1363"/>
      <c r="D100" s="1363"/>
      <c r="E100" s="1363"/>
      <c r="F100" s="1363"/>
      <c r="G100" s="1363"/>
    </row>
    <row r="101" spans="2:7">
      <c r="B101" s="1363"/>
      <c r="C101" s="1363"/>
      <c r="D101" s="1363"/>
      <c r="E101" s="1363"/>
      <c r="F101" s="1363"/>
      <c r="G101" s="1363"/>
    </row>
    <row r="102" spans="2:7">
      <c r="B102" s="1363"/>
      <c r="C102" s="1363"/>
      <c r="D102" s="1363"/>
      <c r="E102" s="1363"/>
      <c r="F102" s="1363"/>
      <c r="G102" s="1363"/>
    </row>
    <row r="103" spans="2:7">
      <c r="B103" s="1363"/>
      <c r="C103" s="1363"/>
      <c r="D103" s="1363"/>
      <c r="E103" s="1363"/>
      <c r="F103" s="1363"/>
      <c r="G103" s="1363"/>
    </row>
    <row r="104" spans="2:7">
      <c r="B104" s="1363"/>
      <c r="C104" s="1363"/>
      <c r="D104" s="1363"/>
      <c r="E104" s="1363"/>
      <c r="F104" s="1363"/>
      <c r="G104" s="1363"/>
    </row>
    <row r="105" spans="2:7">
      <c r="B105" s="1363"/>
      <c r="C105" s="1363"/>
      <c r="D105" s="1363"/>
      <c r="E105" s="1363"/>
      <c r="F105" s="1363"/>
      <c r="G105" s="1363"/>
    </row>
    <row r="106" spans="2:7">
      <c r="B106" s="1363"/>
      <c r="C106" s="1363"/>
      <c r="D106" s="1363"/>
      <c r="E106" s="1363"/>
      <c r="F106" s="1363"/>
      <c r="G106" s="1363"/>
    </row>
    <row r="107" spans="2:7">
      <c r="B107" s="1363"/>
      <c r="C107" s="1363"/>
      <c r="D107" s="1363"/>
      <c r="E107" s="1363"/>
      <c r="F107" s="1363"/>
      <c r="G107" s="1363"/>
    </row>
    <row r="108" spans="2:7">
      <c r="B108" s="1363"/>
      <c r="C108" s="1363"/>
      <c r="D108" s="1363"/>
      <c r="E108" s="1363"/>
      <c r="F108" s="1363"/>
      <c r="G108" s="1363"/>
    </row>
    <row r="109" spans="2:7">
      <c r="B109" s="1363"/>
      <c r="C109" s="1363"/>
      <c r="D109" s="1363"/>
      <c r="E109" s="1363"/>
      <c r="F109" s="1363"/>
      <c r="G109" s="1363"/>
    </row>
    <row r="110" spans="2:7">
      <c r="B110" s="1363"/>
      <c r="C110" s="1363"/>
      <c r="D110" s="1363"/>
      <c r="E110" s="1363"/>
      <c r="F110" s="1363"/>
      <c r="G110" s="1363"/>
    </row>
    <row r="111" spans="2:7">
      <c r="B111" s="1363"/>
      <c r="C111" s="1363"/>
      <c r="D111" s="1363"/>
      <c r="E111" s="1363"/>
      <c r="F111" s="1363"/>
      <c r="G111" s="1363"/>
    </row>
    <row r="112" spans="2:7">
      <c r="B112" s="1363"/>
      <c r="C112" s="1363"/>
      <c r="D112" s="1363"/>
      <c r="E112" s="1363"/>
      <c r="F112" s="1363"/>
      <c r="G112" s="1363"/>
    </row>
    <row r="113" spans="2:7">
      <c r="B113" s="1363"/>
      <c r="C113" s="1363"/>
      <c r="D113" s="1363"/>
      <c r="E113" s="1363"/>
      <c r="F113" s="1363"/>
      <c r="G113" s="1363"/>
    </row>
    <row r="114" spans="2:7">
      <c r="B114" s="1363"/>
      <c r="C114" s="1363"/>
      <c r="D114" s="1363"/>
      <c r="E114" s="1363"/>
      <c r="F114" s="1363"/>
      <c r="G114" s="1363"/>
    </row>
    <row r="115" spans="2:7">
      <c r="B115" s="1363"/>
      <c r="C115" s="1363"/>
      <c r="D115" s="1363"/>
      <c r="E115" s="1363"/>
      <c r="F115" s="1363"/>
      <c r="G115" s="1363"/>
    </row>
    <row r="116" spans="2:7">
      <c r="B116" s="1363"/>
      <c r="C116" s="1363"/>
      <c r="D116" s="1363"/>
      <c r="E116" s="1363"/>
      <c r="F116" s="1363"/>
      <c r="G116" s="1363"/>
    </row>
    <row r="117" spans="2:7">
      <c r="B117" s="1363"/>
      <c r="C117" s="1363"/>
      <c r="D117" s="1363"/>
      <c r="E117" s="1363"/>
      <c r="F117" s="1363"/>
      <c r="G117" s="1363"/>
    </row>
    <row r="118" spans="2:7">
      <c r="B118" s="1363"/>
      <c r="C118" s="1363"/>
      <c r="D118" s="1363"/>
      <c r="E118" s="1363"/>
      <c r="F118" s="1363"/>
      <c r="G118" s="1363"/>
    </row>
    <row r="119" spans="2:7">
      <c r="B119" s="1363"/>
      <c r="C119" s="1363"/>
      <c r="D119" s="1363"/>
      <c r="E119" s="1363"/>
      <c r="F119" s="1363"/>
      <c r="G119" s="1363"/>
    </row>
    <row r="120" spans="2:7">
      <c r="B120" s="1363"/>
      <c r="C120" s="1363"/>
      <c r="D120" s="1363"/>
      <c r="E120" s="1363"/>
      <c r="F120" s="1363"/>
      <c r="G120" s="1363"/>
    </row>
    <row r="121" spans="2:7">
      <c r="B121" s="1363"/>
      <c r="C121" s="1363"/>
      <c r="D121" s="1363"/>
      <c r="E121" s="1363"/>
      <c r="F121" s="1363"/>
      <c r="G121" s="1363"/>
    </row>
    <row r="122" spans="2:7">
      <c r="B122" s="1363"/>
      <c r="C122" s="1363"/>
      <c r="D122" s="1363"/>
      <c r="E122" s="1363"/>
      <c r="F122" s="1363"/>
      <c r="G122" s="1363"/>
    </row>
    <row r="123" spans="2:7">
      <c r="B123" s="1363"/>
      <c r="C123" s="1363"/>
      <c r="D123" s="1363"/>
      <c r="E123" s="1363"/>
      <c r="F123" s="1363"/>
      <c r="G123" s="1363"/>
    </row>
    <row r="124" spans="2:7">
      <c r="B124" s="1363"/>
      <c r="C124" s="1363"/>
      <c r="D124" s="1363"/>
      <c r="E124" s="1363"/>
      <c r="F124" s="1363"/>
      <c r="G124" s="1363"/>
    </row>
    <row r="125" spans="2:7">
      <c r="B125" s="1363"/>
      <c r="C125" s="1363"/>
      <c r="D125" s="1363"/>
      <c r="E125" s="1363"/>
      <c r="F125" s="1363"/>
      <c r="G125" s="1363"/>
    </row>
    <row r="126" spans="2:7">
      <c r="B126" s="1363"/>
      <c r="C126" s="1363"/>
      <c r="D126" s="1363"/>
      <c r="E126" s="1363"/>
      <c r="F126" s="1363"/>
      <c r="G126" s="1363"/>
    </row>
    <row r="127" spans="2:7">
      <c r="B127" s="1363"/>
      <c r="C127" s="1363"/>
      <c r="D127" s="1363"/>
      <c r="E127" s="1363"/>
      <c r="F127" s="1363"/>
      <c r="G127" s="1363"/>
    </row>
    <row r="128" spans="2:7">
      <c r="B128" s="1363"/>
      <c r="C128" s="1363"/>
      <c r="D128" s="1363"/>
      <c r="E128" s="1363"/>
      <c r="F128" s="1363"/>
      <c r="G128" s="1363"/>
    </row>
    <row r="129" spans="2:7">
      <c r="B129" s="1363"/>
      <c r="C129" s="1363"/>
      <c r="D129" s="1363"/>
      <c r="E129" s="1363"/>
      <c r="F129" s="1363"/>
      <c r="G129" s="1363"/>
    </row>
    <row r="130" spans="2:7">
      <c r="B130" s="1363"/>
      <c r="C130" s="1363"/>
      <c r="D130" s="1363"/>
      <c r="E130" s="1363"/>
      <c r="F130" s="1363"/>
      <c r="G130" s="1363"/>
    </row>
    <row r="131" spans="2:7">
      <c r="B131" s="1363"/>
      <c r="C131" s="1363"/>
      <c r="D131" s="1363"/>
      <c r="E131" s="1363"/>
      <c r="F131" s="1363"/>
      <c r="G131" s="1363"/>
    </row>
    <row r="132" spans="2:7">
      <c r="B132" s="1363"/>
      <c r="C132" s="1363"/>
      <c r="D132" s="1363"/>
      <c r="E132" s="1363"/>
      <c r="F132" s="1363"/>
      <c r="G132" s="1363"/>
    </row>
    <row r="133" spans="2:7">
      <c r="B133" s="1363"/>
      <c r="C133" s="1363"/>
      <c r="D133" s="1363"/>
      <c r="E133" s="1363"/>
      <c r="F133" s="1363"/>
      <c r="G133" s="1363"/>
    </row>
    <row r="134" spans="2:7">
      <c r="B134" s="1363"/>
      <c r="C134" s="1363"/>
      <c r="D134" s="1363"/>
      <c r="E134" s="1363"/>
      <c r="F134" s="1363"/>
      <c r="G134" s="1363"/>
    </row>
    <row r="135" spans="2:7">
      <c r="B135" s="1363"/>
      <c r="C135" s="1363"/>
      <c r="D135" s="1363"/>
      <c r="E135" s="1363"/>
      <c r="F135" s="1363"/>
      <c r="G135" s="1363"/>
    </row>
    <row r="136" spans="2:7">
      <c r="B136" s="1363"/>
      <c r="C136" s="1363"/>
      <c r="D136" s="1363"/>
      <c r="E136" s="1363"/>
      <c r="F136" s="1363"/>
      <c r="G136" s="1363"/>
    </row>
    <row r="137" spans="2:7">
      <c r="B137" s="1363"/>
      <c r="C137" s="1363"/>
      <c r="D137" s="1363"/>
      <c r="E137" s="1363"/>
      <c r="F137" s="1363"/>
      <c r="G137" s="1363"/>
    </row>
    <row r="138" spans="2:7">
      <c r="B138" s="1363"/>
      <c r="C138" s="1363"/>
      <c r="D138" s="1363"/>
      <c r="E138" s="1363"/>
      <c r="F138" s="1363"/>
      <c r="G138" s="1363"/>
    </row>
  </sheetData>
  <mergeCells count="11">
    <mergeCell ref="F9:G9"/>
    <mergeCell ref="A1:G1"/>
    <mergeCell ref="A2:G2"/>
    <mergeCell ref="A4:A9"/>
    <mergeCell ref="B4:B8"/>
    <mergeCell ref="C4:C8"/>
    <mergeCell ref="D4:D8"/>
    <mergeCell ref="E4:E7"/>
    <mergeCell ref="F4:F8"/>
    <mergeCell ref="G4:G8"/>
    <mergeCell ref="B9:E9"/>
  </mergeCell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workbookViewId="0">
      <selection sqref="A1:C1"/>
    </sheetView>
  </sheetViews>
  <sheetFormatPr defaultRowHeight="12.75"/>
  <cols>
    <col min="1" max="1" width="10.5703125" style="116" customWidth="1"/>
    <col min="2" max="3" width="7.85546875" style="116" customWidth="1"/>
    <col min="4" max="8" width="7.42578125" style="116" customWidth="1"/>
    <col min="9" max="9" width="7.7109375" style="116" customWidth="1"/>
    <col min="10" max="10" width="8" style="116" customWidth="1"/>
    <col min="11" max="20" width="9.140625" style="116"/>
    <col min="21" max="31" width="9.140625" style="115"/>
    <col min="32" max="16384" width="9.140625" style="116"/>
  </cols>
  <sheetData>
    <row r="1" spans="1:20" ht="13.5">
      <c r="A1" s="2064" t="s">
        <v>134</v>
      </c>
      <c r="B1" s="2064"/>
      <c r="C1" s="2064"/>
      <c r="D1" s="82"/>
      <c r="E1" s="82"/>
      <c r="F1" s="82"/>
      <c r="G1" s="82"/>
      <c r="H1" s="82"/>
      <c r="I1" s="82"/>
      <c r="J1" s="82"/>
      <c r="K1" s="115"/>
      <c r="L1" s="115"/>
      <c r="M1" s="115"/>
      <c r="N1" s="115"/>
      <c r="O1" s="115"/>
      <c r="P1" s="115"/>
      <c r="Q1" s="115"/>
      <c r="R1" s="115"/>
      <c r="S1" s="115"/>
      <c r="T1" s="115"/>
    </row>
    <row r="2" spans="1:20" ht="23.25" customHeight="1">
      <c r="A2" s="2066" t="s">
        <v>135</v>
      </c>
      <c r="B2" s="2066"/>
      <c r="C2" s="2066"/>
      <c r="D2" s="2066"/>
      <c r="E2" s="2066"/>
      <c r="F2" s="2066"/>
      <c r="G2" s="2066"/>
      <c r="H2" s="2066"/>
      <c r="I2" s="2066"/>
      <c r="J2" s="2066"/>
      <c r="K2" s="115"/>
      <c r="L2" s="115"/>
      <c r="M2" s="115"/>
      <c r="N2" s="115"/>
      <c r="O2" s="115"/>
      <c r="P2" s="115"/>
      <c r="Q2" s="115"/>
      <c r="R2" s="115"/>
      <c r="S2" s="115"/>
      <c r="T2" s="115"/>
    </row>
    <row r="3" spans="1:20" ht="13.5">
      <c r="A3" s="83">
        <v>2018</v>
      </c>
      <c r="B3" s="84"/>
      <c r="C3" s="85"/>
      <c r="D3" s="98"/>
      <c r="E3" s="82"/>
      <c r="F3" s="82"/>
      <c r="G3" s="82"/>
      <c r="H3" s="82"/>
      <c r="I3" s="82"/>
      <c r="J3" s="82"/>
      <c r="K3" s="115"/>
      <c r="L3" s="115"/>
      <c r="M3" s="115"/>
      <c r="N3" s="115"/>
      <c r="O3" s="115"/>
      <c r="P3" s="115"/>
      <c r="Q3" s="115"/>
      <c r="R3" s="115"/>
      <c r="S3" s="115"/>
      <c r="T3" s="115"/>
    </row>
    <row r="4" spans="1:20" ht="12.75" customHeight="1">
      <c r="A4" s="2049" t="s">
        <v>88</v>
      </c>
      <c r="B4" s="2049" t="s">
        <v>89</v>
      </c>
      <c r="C4" s="2049" t="s">
        <v>90</v>
      </c>
      <c r="D4" s="2053" t="s">
        <v>91</v>
      </c>
      <c r="E4" s="2054"/>
      <c r="F4" s="2054"/>
      <c r="G4" s="2055" t="s">
        <v>92</v>
      </c>
      <c r="H4" s="2056"/>
      <c r="I4" s="2056"/>
      <c r="J4" s="2057" t="s">
        <v>93</v>
      </c>
      <c r="K4" s="115"/>
      <c r="L4" s="115"/>
      <c r="M4" s="115"/>
      <c r="N4" s="115"/>
      <c r="O4" s="115"/>
      <c r="P4" s="115"/>
      <c r="Q4" s="115"/>
      <c r="R4" s="115"/>
      <c r="S4" s="115"/>
      <c r="T4" s="115"/>
    </row>
    <row r="5" spans="1:20">
      <c r="A5" s="2050"/>
      <c r="B5" s="2050"/>
      <c r="C5" s="2050"/>
      <c r="D5" s="2049" t="s">
        <v>94</v>
      </c>
      <c r="E5" s="2049" t="s">
        <v>95</v>
      </c>
      <c r="F5" s="2049" t="s">
        <v>96</v>
      </c>
      <c r="G5" s="2049" t="s">
        <v>0</v>
      </c>
      <c r="H5" s="2049" t="s">
        <v>97</v>
      </c>
      <c r="I5" s="2049" t="s">
        <v>98</v>
      </c>
      <c r="J5" s="2058"/>
      <c r="K5" s="115"/>
      <c r="L5" s="115"/>
      <c r="M5" s="115"/>
      <c r="N5" s="115"/>
      <c r="O5" s="115"/>
      <c r="P5" s="115"/>
      <c r="Q5" s="115"/>
      <c r="R5" s="115"/>
      <c r="S5" s="115"/>
      <c r="T5" s="115"/>
    </row>
    <row r="6" spans="1:20">
      <c r="A6" s="2050"/>
      <c r="B6" s="2050"/>
      <c r="C6" s="2050"/>
      <c r="D6" s="2050"/>
      <c r="E6" s="2050"/>
      <c r="F6" s="2050"/>
      <c r="G6" s="2050"/>
      <c r="H6" s="2050"/>
      <c r="I6" s="2050"/>
      <c r="J6" s="2058"/>
      <c r="K6" s="115"/>
      <c r="L6" s="115"/>
      <c r="M6" s="115"/>
      <c r="N6" s="115"/>
      <c r="O6" s="115"/>
      <c r="P6" s="115"/>
      <c r="Q6" s="115"/>
      <c r="R6" s="115"/>
      <c r="S6" s="115"/>
      <c r="T6" s="115"/>
    </row>
    <row r="7" spans="1:20">
      <c r="A7" s="2050"/>
      <c r="B7" s="2050"/>
      <c r="C7" s="2050"/>
      <c r="D7" s="2050"/>
      <c r="E7" s="2050"/>
      <c r="F7" s="2050"/>
      <c r="G7" s="2050"/>
      <c r="H7" s="2050"/>
      <c r="I7" s="2050"/>
      <c r="J7" s="2058"/>
      <c r="K7" s="115"/>
      <c r="L7" s="115"/>
      <c r="M7" s="115"/>
      <c r="N7" s="115"/>
      <c r="O7" s="115"/>
      <c r="P7" s="115"/>
      <c r="Q7" s="115"/>
      <c r="R7" s="115"/>
      <c r="S7" s="115"/>
      <c r="T7" s="115"/>
    </row>
    <row r="8" spans="1:20">
      <c r="A8" s="2050"/>
      <c r="B8" s="2050"/>
      <c r="C8" s="2050"/>
      <c r="D8" s="2050"/>
      <c r="E8" s="2050"/>
      <c r="F8" s="2050"/>
      <c r="G8" s="2050"/>
      <c r="H8" s="2050"/>
      <c r="I8" s="2050"/>
      <c r="J8" s="2058"/>
      <c r="K8" s="115"/>
      <c r="L8" s="115"/>
      <c r="M8" s="115"/>
      <c r="N8" s="115"/>
      <c r="O8" s="115"/>
      <c r="P8" s="115"/>
      <c r="Q8" s="115"/>
      <c r="R8" s="115"/>
      <c r="S8" s="115"/>
      <c r="T8" s="115"/>
    </row>
    <row r="9" spans="1:20">
      <c r="A9" s="2050"/>
      <c r="B9" s="2052"/>
      <c r="C9" s="2052"/>
      <c r="D9" s="2052"/>
      <c r="E9" s="2052"/>
      <c r="F9" s="2052"/>
      <c r="G9" s="2052"/>
      <c r="H9" s="2052"/>
      <c r="I9" s="2052"/>
      <c r="J9" s="2059"/>
      <c r="K9" s="115"/>
      <c r="L9" s="115"/>
      <c r="M9" s="115"/>
      <c r="N9" s="115"/>
      <c r="O9" s="115"/>
      <c r="P9" s="115"/>
      <c r="Q9" s="115"/>
      <c r="R9" s="115"/>
      <c r="S9" s="115"/>
      <c r="T9" s="115"/>
    </row>
    <row r="10" spans="1:20">
      <c r="A10" s="2051"/>
      <c r="B10" s="2060" t="s">
        <v>99</v>
      </c>
      <c r="C10" s="2061"/>
      <c r="D10" s="2060" t="s">
        <v>100</v>
      </c>
      <c r="E10" s="2062"/>
      <c r="F10" s="2062"/>
      <c r="G10" s="2062"/>
      <c r="H10" s="2062"/>
      <c r="I10" s="2062"/>
      <c r="J10" s="2062"/>
      <c r="K10" s="115"/>
      <c r="L10" s="115"/>
      <c r="M10" s="115"/>
      <c r="N10" s="115"/>
      <c r="O10" s="115"/>
      <c r="P10" s="115"/>
      <c r="Q10" s="115"/>
      <c r="R10" s="115"/>
      <c r="S10" s="115"/>
      <c r="T10" s="115"/>
    </row>
    <row r="11" spans="1:20" ht="6" customHeight="1">
      <c r="A11" s="133"/>
      <c r="B11" s="134"/>
      <c r="C11" s="134"/>
      <c r="D11" s="134"/>
      <c r="E11" s="134"/>
      <c r="F11" s="134"/>
      <c r="G11" s="134"/>
      <c r="H11" s="134"/>
      <c r="I11" s="134"/>
      <c r="J11" s="134"/>
      <c r="K11" s="115"/>
      <c r="L11" s="115"/>
      <c r="M11" s="115"/>
      <c r="N11" s="115"/>
      <c r="O11" s="115"/>
      <c r="P11" s="115"/>
      <c r="Q11" s="115"/>
      <c r="R11" s="115"/>
      <c r="S11" s="115"/>
      <c r="T11" s="115"/>
    </row>
    <row r="12" spans="1:20" ht="13.5" customHeight="1">
      <c r="A12" s="2068" t="s">
        <v>126</v>
      </c>
      <c r="B12" s="2068"/>
      <c r="C12" s="2068"/>
      <c r="D12" s="2068"/>
      <c r="E12" s="2068"/>
      <c r="F12" s="2068"/>
      <c r="G12" s="2068"/>
      <c r="H12" s="2068"/>
      <c r="I12" s="2068"/>
      <c r="J12" s="111"/>
      <c r="K12" s="115"/>
      <c r="L12" s="115"/>
      <c r="M12" s="115"/>
      <c r="N12" s="115"/>
      <c r="O12" s="115"/>
      <c r="P12" s="115"/>
      <c r="Q12" s="115"/>
      <c r="R12" s="115"/>
      <c r="S12" s="115"/>
      <c r="T12" s="115"/>
    </row>
    <row r="13" spans="1:20" ht="13.5">
      <c r="A13" s="135" t="s">
        <v>114</v>
      </c>
      <c r="B13" s="106">
        <v>2396</v>
      </c>
      <c r="C13" s="106">
        <v>15271</v>
      </c>
      <c r="D13" s="106">
        <v>279165.27600000001</v>
      </c>
      <c r="E13" s="106">
        <v>354616.76899999997</v>
      </c>
      <c r="F13" s="106">
        <v>251574.53899999999</v>
      </c>
      <c r="G13" s="106">
        <v>1017362.803</v>
      </c>
      <c r="H13" s="106">
        <v>781477.67299999995</v>
      </c>
      <c r="I13" s="106">
        <v>235885.13</v>
      </c>
      <c r="J13" s="106">
        <v>52813.946000000004</v>
      </c>
      <c r="K13" s="115"/>
      <c r="L13" s="115"/>
      <c r="M13" s="115"/>
      <c r="N13" s="115"/>
      <c r="O13" s="115"/>
      <c r="P13" s="115"/>
      <c r="Q13" s="115"/>
      <c r="R13" s="115"/>
      <c r="S13" s="115"/>
      <c r="T13" s="115"/>
    </row>
    <row r="14" spans="1:20" ht="13.5">
      <c r="A14" s="135" t="s">
        <v>115</v>
      </c>
      <c r="B14" s="106">
        <v>2349</v>
      </c>
      <c r="C14" s="106" t="s">
        <v>119</v>
      </c>
      <c r="D14" s="106" t="s">
        <v>131</v>
      </c>
      <c r="E14" s="106" t="s">
        <v>131</v>
      </c>
      <c r="F14" s="106" t="s">
        <v>131</v>
      </c>
      <c r="G14" s="106" t="s">
        <v>131</v>
      </c>
      <c r="H14" s="106" t="s">
        <v>131</v>
      </c>
      <c r="I14" s="106" t="s">
        <v>131</v>
      </c>
      <c r="J14" s="106" t="s">
        <v>131</v>
      </c>
      <c r="K14" s="115"/>
      <c r="L14" s="115"/>
      <c r="M14" s="115"/>
      <c r="N14" s="115"/>
      <c r="O14" s="115"/>
      <c r="P14" s="115"/>
      <c r="Q14" s="115"/>
      <c r="R14" s="115"/>
      <c r="S14" s="115"/>
      <c r="T14" s="115"/>
    </row>
    <row r="15" spans="1:20" ht="13.5">
      <c r="A15" s="136" t="s">
        <v>116</v>
      </c>
      <c r="B15" s="109">
        <v>908</v>
      </c>
      <c r="C15" s="109">
        <v>6256</v>
      </c>
      <c r="D15" s="109">
        <v>106650.178</v>
      </c>
      <c r="E15" s="109">
        <v>139769.696</v>
      </c>
      <c r="F15" s="109">
        <v>90246.275999999998</v>
      </c>
      <c r="G15" s="109">
        <v>383790.69400000002</v>
      </c>
      <c r="H15" s="109">
        <v>308893.42599999998</v>
      </c>
      <c r="I15" s="109">
        <v>74897.267999999996</v>
      </c>
      <c r="J15" s="109">
        <v>18520.128000000001</v>
      </c>
      <c r="K15" s="115"/>
      <c r="L15" s="115"/>
      <c r="M15" s="115"/>
      <c r="N15" s="115"/>
      <c r="O15" s="115"/>
      <c r="P15" s="115"/>
      <c r="Q15" s="115"/>
      <c r="R15" s="115"/>
      <c r="S15" s="115"/>
      <c r="T15" s="115"/>
    </row>
    <row r="16" spans="1:20" ht="13.5">
      <c r="A16" s="136" t="s">
        <v>117</v>
      </c>
      <c r="B16" s="109">
        <v>453</v>
      </c>
      <c r="C16" s="109">
        <v>2197</v>
      </c>
      <c r="D16" s="109">
        <v>34934.771000000001</v>
      </c>
      <c r="E16" s="109">
        <v>38868.419000000002</v>
      </c>
      <c r="F16" s="109">
        <v>25947.214</v>
      </c>
      <c r="G16" s="109">
        <v>113435.17200000001</v>
      </c>
      <c r="H16" s="109">
        <v>90418.123999999996</v>
      </c>
      <c r="I16" s="109">
        <v>23017.047999999999</v>
      </c>
      <c r="J16" s="109">
        <v>2089.6750000000002</v>
      </c>
      <c r="K16" s="115"/>
      <c r="L16" s="115"/>
      <c r="M16" s="115"/>
      <c r="N16" s="115"/>
      <c r="O16" s="115"/>
      <c r="P16" s="115"/>
      <c r="Q16" s="115"/>
      <c r="R16" s="115"/>
      <c r="S16" s="115"/>
      <c r="T16" s="115"/>
    </row>
    <row r="17" spans="1:20" ht="13.5">
      <c r="A17" s="136" t="s">
        <v>118</v>
      </c>
      <c r="B17" s="109">
        <v>805</v>
      </c>
      <c r="C17" s="109">
        <v>5687</v>
      </c>
      <c r="D17" s="109">
        <v>120038.126</v>
      </c>
      <c r="E17" s="109">
        <v>144663.234</v>
      </c>
      <c r="F17" s="109">
        <v>122502.769</v>
      </c>
      <c r="G17" s="109">
        <v>451571.07699999999</v>
      </c>
      <c r="H17" s="109">
        <v>325464.71899999998</v>
      </c>
      <c r="I17" s="109">
        <v>126106.35799999999</v>
      </c>
      <c r="J17" s="109">
        <v>30526.043000000001</v>
      </c>
      <c r="K17" s="115"/>
      <c r="L17" s="115"/>
      <c r="M17" s="115"/>
      <c r="N17" s="115"/>
      <c r="O17" s="115"/>
      <c r="P17" s="115"/>
      <c r="Q17" s="115"/>
      <c r="R17" s="115"/>
      <c r="S17" s="115"/>
      <c r="T17" s="115"/>
    </row>
    <row r="18" spans="1:20" ht="13.5">
      <c r="A18" s="136" t="s">
        <v>120</v>
      </c>
      <c r="B18" s="109">
        <v>122</v>
      </c>
      <c r="C18" s="109">
        <v>612</v>
      </c>
      <c r="D18" s="109">
        <v>10157.284</v>
      </c>
      <c r="E18" s="109">
        <v>23711.956999999999</v>
      </c>
      <c r="F18" s="109">
        <v>8506.2739999999994</v>
      </c>
      <c r="G18" s="109">
        <v>46789.639000000003</v>
      </c>
      <c r="H18" s="109">
        <v>43988.642</v>
      </c>
      <c r="I18" s="109">
        <v>2800.9969999999998</v>
      </c>
      <c r="J18" s="109">
        <v>1221.4169999999999</v>
      </c>
      <c r="K18" s="115"/>
      <c r="L18" s="115"/>
      <c r="M18" s="115"/>
      <c r="N18" s="115"/>
      <c r="O18" s="115"/>
      <c r="P18" s="115"/>
      <c r="Q18" s="115"/>
      <c r="R18" s="115"/>
      <c r="S18" s="115"/>
      <c r="T18" s="115"/>
    </row>
    <row r="19" spans="1:20" ht="13.5">
      <c r="A19" s="136" t="s">
        <v>121</v>
      </c>
      <c r="B19" s="109">
        <v>61</v>
      </c>
      <c r="C19" s="109" t="s">
        <v>119</v>
      </c>
      <c r="D19" s="109" t="s">
        <v>131</v>
      </c>
      <c r="E19" s="109" t="s">
        <v>131</v>
      </c>
      <c r="F19" s="109" t="s">
        <v>131</v>
      </c>
      <c r="G19" s="109" t="s">
        <v>131</v>
      </c>
      <c r="H19" s="109" t="s">
        <v>131</v>
      </c>
      <c r="I19" s="109" t="s">
        <v>131</v>
      </c>
      <c r="J19" s="109" t="s">
        <v>131</v>
      </c>
      <c r="K19" s="115"/>
      <c r="L19" s="115"/>
      <c r="M19" s="115"/>
      <c r="N19" s="115"/>
      <c r="O19" s="115"/>
      <c r="P19" s="115"/>
      <c r="Q19" s="115"/>
      <c r="R19" s="115"/>
      <c r="S19" s="115"/>
      <c r="T19" s="115"/>
    </row>
    <row r="20" spans="1:20" ht="13.5">
      <c r="A20" s="137" t="s">
        <v>122</v>
      </c>
      <c r="B20" s="138">
        <v>30</v>
      </c>
      <c r="C20" s="138" t="s">
        <v>119</v>
      </c>
      <c r="D20" s="106" t="s">
        <v>131</v>
      </c>
      <c r="E20" s="106" t="s">
        <v>131</v>
      </c>
      <c r="F20" s="106" t="s">
        <v>131</v>
      </c>
      <c r="G20" s="106" t="s">
        <v>131</v>
      </c>
      <c r="H20" s="106" t="s">
        <v>131</v>
      </c>
      <c r="I20" s="106" t="s">
        <v>131</v>
      </c>
      <c r="J20" s="139" t="s">
        <v>131</v>
      </c>
      <c r="K20" s="115"/>
      <c r="L20" s="115"/>
      <c r="M20" s="115"/>
      <c r="N20" s="115"/>
      <c r="O20" s="115"/>
      <c r="P20" s="115"/>
      <c r="Q20" s="115"/>
      <c r="R20" s="115"/>
      <c r="S20" s="115"/>
      <c r="T20" s="115"/>
    </row>
    <row r="21" spans="1:20" ht="13.5">
      <c r="A21" s="137" t="s">
        <v>123</v>
      </c>
      <c r="B21" s="138">
        <v>17</v>
      </c>
      <c r="C21" s="138" t="s">
        <v>119</v>
      </c>
      <c r="D21" s="106" t="s">
        <v>131</v>
      </c>
      <c r="E21" s="106" t="s">
        <v>131</v>
      </c>
      <c r="F21" s="106" t="s">
        <v>131</v>
      </c>
      <c r="G21" s="106" t="s">
        <v>131</v>
      </c>
      <c r="H21" s="106" t="s">
        <v>131</v>
      </c>
      <c r="I21" s="106" t="s">
        <v>131</v>
      </c>
      <c r="J21" s="139" t="s">
        <v>131</v>
      </c>
      <c r="K21" s="115"/>
      <c r="L21" s="115"/>
      <c r="M21" s="115"/>
      <c r="N21" s="115"/>
      <c r="O21" s="115"/>
      <c r="P21" s="115"/>
      <c r="Q21" s="115"/>
      <c r="R21" s="115"/>
      <c r="S21" s="115"/>
      <c r="T21" s="115"/>
    </row>
    <row r="22" spans="1:20" ht="5.25" customHeight="1">
      <c r="A22" s="137"/>
      <c r="B22" s="138"/>
      <c r="C22" s="138"/>
      <c r="D22" s="106"/>
      <c r="E22" s="106"/>
      <c r="F22" s="106"/>
      <c r="G22" s="106"/>
      <c r="H22" s="106"/>
      <c r="I22" s="106"/>
      <c r="J22" s="111"/>
      <c r="K22" s="115"/>
      <c r="L22" s="115"/>
      <c r="M22" s="115"/>
      <c r="N22" s="115"/>
      <c r="O22" s="115"/>
      <c r="P22" s="115"/>
      <c r="Q22" s="115"/>
      <c r="R22" s="115"/>
      <c r="S22" s="115"/>
      <c r="T22" s="115"/>
    </row>
    <row r="23" spans="1:20" ht="13.5">
      <c r="A23" s="135" t="s">
        <v>127</v>
      </c>
      <c r="B23" s="111"/>
      <c r="C23" s="111"/>
      <c r="D23" s="111"/>
      <c r="E23" s="111"/>
      <c r="F23" s="111"/>
      <c r="G23" s="111"/>
      <c r="H23" s="111"/>
      <c r="I23" s="111"/>
      <c r="J23" s="111"/>
      <c r="K23" s="115"/>
      <c r="L23" s="115"/>
      <c r="M23" s="115"/>
      <c r="N23" s="115"/>
      <c r="O23" s="115"/>
      <c r="P23" s="115"/>
      <c r="Q23" s="115"/>
      <c r="R23" s="115"/>
      <c r="S23" s="115"/>
      <c r="T23" s="115"/>
    </row>
    <row r="24" spans="1:20" ht="13.5">
      <c r="A24" s="137" t="s">
        <v>114</v>
      </c>
      <c r="B24" s="106">
        <v>2364</v>
      </c>
      <c r="C24" s="106">
        <v>15168</v>
      </c>
      <c r="D24" s="106">
        <v>277002.47899999999</v>
      </c>
      <c r="E24" s="106">
        <v>352768.429</v>
      </c>
      <c r="F24" s="106">
        <v>244240.68400000001</v>
      </c>
      <c r="G24" s="106">
        <v>1007755.249</v>
      </c>
      <c r="H24" s="106">
        <v>773717.91799999995</v>
      </c>
      <c r="I24" s="106">
        <v>234037.33100000001</v>
      </c>
      <c r="J24" s="106">
        <v>52314.87</v>
      </c>
      <c r="K24" s="115"/>
      <c r="L24" s="115"/>
      <c r="M24" s="115"/>
      <c r="N24" s="115"/>
      <c r="O24" s="115"/>
      <c r="P24" s="115"/>
      <c r="Q24" s="115"/>
      <c r="R24" s="115"/>
      <c r="S24" s="115"/>
      <c r="T24" s="115"/>
    </row>
    <row r="25" spans="1:20" ht="13.5">
      <c r="A25" s="135" t="s">
        <v>115</v>
      </c>
      <c r="B25" s="106">
        <v>2318</v>
      </c>
      <c r="C25" s="106" t="s">
        <v>119</v>
      </c>
      <c r="D25" s="106" t="s">
        <v>131</v>
      </c>
      <c r="E25" s="106" t="s">
        <v>131</v>
      </c>
      <c r="F25" s="106" t="s">
        <v>131</v>
      </c>
      <c r="G25" s="106" t="s">
        <v>131</v>
      </c>
      <c r="H25" s="106" t="s">
        <v>131</v>
      </c>
      <c r="I25" s="106" t="s">
        <v>131</v>
      </c>
      <c r="J25" s="106" t="s">
        <v>131</v>
      </c>
      <c r="K25" s="115"/>
      <c r="L25" s="115"/>
      <c r="M25" s="115"/>
      <c r="N25" s="115"/>
      <c r="O25" s="115"/>
      <c r="P25" s="115"/>
      <c r="Q25" s="115"/>
      <c r="R25" s="115"/>
      <c r="S25" s="115"/>
      <c r="T25" s="115"/>
    </row>
    <row r="26" spans="1:20" ht="13.5">
      <c r="A26" s="136" t="s">
        <v>116</v>
      </c>
      <c r="B26" s="109">
        <v>897</v>
      </c>
      <c r="C26" s="109">
        <v>6235</v>
      </c>
      <c r="D26" s="109">
        <v>106441.80899999999</v>
      </c>
      <c r="E26" s="109">
        <v>139378.954</v>
      </c>
      <c r="F26" s="109">
        <v>89942.619000000006</v>
      </c>
      <c r="G26" s="109">
        <v>382783.11700000003</v>
      </c>
      <c r="H26" s="109">
        <v>308176.43099999998</v>
      </c>
      <c r="I26" s="109">
        <v>74606.686000000002</v>
      </c>
      <c r="J26" s="109">
        <v>18478.348999999998</v>
      </c>
      <c r="K26" s="115"/>
      <c r="L26" s="115"/>
      <c r="M26" s="115"/>
      <c r="N26" s="115"/>
      <c r="O26" s="115"/>
      <c r="P26" s="115"/>
      <c r="Q26" s="115"/>
      <c r="R26" s="115"/>
      <c r="S26" s="115"/>
      <c r="T26" s="115"/>
    </row>
    <row r="27" spans="1:20" ht="13.5">
      <c r="A27" s="136" t="s">
        <v>117</v>
      </c>
      <c r="B27" s="109">
        <v>447</v>
      </c>
      <c r="C27" s="109">
        <v>2183</v>
      </c>
      <c r="D27" s="109">
        <v>34677.78</v>
      </c>
      <c r="E27" s="109">
        <v>38618.728999999999</v>
      </c>
      <c r="F27" s="109">
        <v>25807.882000000001</v>
      </c>
      <c r="G27" s="109">
        <v>112767.54399999999</v>
      </c>
      <c r="H27" s="109">
        <v>89779.918000000005</v>
      </c>
      <c r="I27" s="109">
        <v>22987.626</v>
      </c>
      <c r="J27" s="109">
        <v>2107.7840000000001</v>
      </c>
      <c r="K27" s="115"/>
      <c r="L27" s="115"/>
      <c r="M27" s="115"/>
      <c r="N27" s="115"/>
      <c r="O27" s="115"/>
      <c r="P27" s="115"/>
      <c r="Q27" s="115"/>
      <c r="R27" s="115"/>
      <c r="S27" s="115"/>
      <c r="T27" s="115"/>
    </row>
    <row r="28" spans="1:20" ht="13.5">
      <c r="A28" s="136" t="s">
        <v>118</v>
      </c>
      <c r="B28" s="109">
        <v>793</v>
      </c>
      <c r="C28" s="109">
        <v>5625</v>
      </c>
      <c r="D28" s="109">
        <v>118370.408</v>
      </c>
      <c r="E28" s="109">
        <v>143516.56299999999</v>
      </c>
      <c r="F28" s="109">
        <v>115652.363</v>
      </c>
      <c r="G28" s="109">
        <v>443790.33799999999</v>
      </c>
      <c r="H28" s="109">
        <v>319187.15000000002</v>
      </c>
      <c r="I28" s="109">
        <v>124603.18799999999</v>
      </c>
      <c r="J28" s="109">
        <v>30061.702000000001</v>
      </c>
      <c r="K28" s="115"/>
      <c r="L28" s="115"/>
      <c r="M28" s="115"/>
      <c r="N28" s="115"/>
      <c r="O28" s="115"/>
      <c r="P28" s="115"/>
      <c r="Q28" s="115"/>
      <c r="R28" s="115"/>
      <c r="S28" s="115"/>
      <c r="T28" s="115"/>
    </row>
    <row r="29" spans="1:20" ht="13.5">
      <c r="A29" s="136" t="s">
        <v>120</v>
      </c>
      <c r="B29" s="109">
        <v>122</v>
      </c>
      <c r="C29" s="109">
        <v>612</v>
      </c>
      <c r="D29" s="109">
        <v>10157.284</v>
      </c>
      <c r="E29" s="109">
        <v>23711.956999999999</v>
      </c>
      <c r="F29" s="109">
        <v>8506.2739999999994</v>
      </c>
      <c r="G29" s="109">
        <v>46789.639000000003</v>
      </c>
      <c r="H29" s="109">
        <v>43988.642</v>
      </c>
      <c r="I29" s="109">
        <v>2800.9969999999998</v>
      </c>
      <c r="J29" s="109">
        <v>1221.4169999999999</v>
      </c>
      <c r="K29" s="115"/>
      <c r="L29" s="115"/>
      <c r="M29" s="115"/>
      <c r="N29" s="115"/>
      <c r="O29" s="115"/>
      <c r="P29" s="115"/>
      <c r="Q29" s="115"/>
      <c r="R29" s="115"/>
      <c r="S29" s="115"/>
      <c r="T29" s="115"/>
    </row>
    <row r="30" spans="1:20" ht="13.5">
      <c r="A30" s="136" t="s">
        <v>121</v>
      </c>
      <c r="B30" s="109">
        <v>59</v>
      </c>
      <c r="C30" s="109" t="s">
        <v>119</v>
      </c>
      <c r="D30" s="109" t="s">
        <v>131</v>
      </c>
      <c r="E30" s="109" t="s">
        <v>131</v>
      </c>
      <c r="F30" s="109" t="s">
        <v>131</v>
      </c>
      <c r="G30" s="109" t="s">
        <v>131</v>
      </c>
      <c r="H30" s="109" t="s">
        <v>131</v>
      </c>
      <c r="I30" s="109" t="s">
        <v>131</v>
      </c>
      <c r="J30" s="109" t="s">
        <v>131</v>
      </c>
      <c r="K30" s="115"/>
      <c r="L30" s="115"/>
      <c r="M30" s="115"/>
      <c r="N30" s="115"/>
      <c r="O30" s="115"/>
      <c r="P30" s="115"/>
      <c r="Q30" s="115"/>
      <c r="R30" s="115"/>
      <c r="S30" s="115"/>
      <c r="T30" s="115"/>
    </row>
    <row r="31" spans="1:20" ht="13.5">
      <c r="A31" s="137" t="s">
        <v>136</v>
      </c>
      <c r="B31" s="138">
        <v>30</v>
      </c>
      <c r="C31" s="138" t="s">
        <v>119</v>
      </c>
      <c r="D31" s="106" t="s">
        <v>131</v>
      </c>
      <c r="E31" s="106" t="s">
        <v>131</v>
      </c>
      <c r="F31" s="106" t="s">
        <v>131</v>
      </c>
      <c r="G31" s="106" t="s">
        <v>131</v>
      </c>
      <c r="H31" s="106" t="s">
        <v>131</v>
      </c>
      <c r="I31" s="106" t="s">
        <v>131</v>
      </c>
      <c r="J31" s="139" t="s">
        <v>131</v>
      </c>
      <c r="K31" s="115"/>
      <c r="L31" s="115"/>
      <c r="M31" s="115"/>
      <c r="N31" s="115"/>
      <c r="O31" s="115"/>
      <c r="P31" s="115"/>
      <c r="Q31" s="115"/>
      <c r="R31" s="115"/>
      <c r="S31" s="115"/>
      <c r="T31" s="115"/>
    </row>
    <row r="32" spans="1:20" ht="13.5">
      <c r="A32" s="137" t="s">
        <v>137</v>
      </c>
      <c r="B32" s="138">
        <v>16</v>
      </c>
      <c r="C32" s="138">
        <v>93</v>
      </c>
      <c r="D32" s="106">
        <v>1496.527</v>
      </c>
      <c r="E32" s="106">
        <v>1669.173</v>
      </c>
      <c r="F32" s="106">
        <v>1115.357</v>
      </c>
      <c r="G32" s="106">
        <v>4541.585</v>
      </c>
      <c r="H32" s="106">
        <v>1654.143</v>
      </c>
      <c r="I32" s="106">
        <v>2887.442</v>
      </c>
      <c r="J32" s="140">
        <v>-24.997</v>
      </c>
      <c r="K32" s="115"/>
      <c r="L32" s="115"/>
      <c r="M32" s="115"/>
      <c r="N32" s="115"/>
      <c r="O32" s="115"/>
      <c r="P32" s="115"/>
      <c r="Q32" s="115"/>
      <c r="R32" s="115"/>
      <c r="S32" s="115"/>
      <c r="T32" s="115"/>
    </row>
    <row r="33" spans="1:20" ht="5.25" customHeight="1">
      <c r="A33" s="137"/>
      <c r="B33" s="138"/>
      <c r="C33" s="138"/>
      <c r="D33" s="138"/>
      <c r="E33" s="106"/>
      <c r="F33" s="106"/>
      <c r="G33" s="106"/>
      <c r="H33" s="106"/>
      <c r="I33" s="106"/>
      <c r="J33" s="106"/>
      <c r="K33" s="115"/>
      <c r="L33" s="115"/>
      <c r="M33" s="115"/>
      <c r="N33" s="115"/>
      <c r="O33" s="115"/>
      <c r="P33" s="115"/>
      <c r="Q33" s="115"/>
      <c r="R33" s="115"/>
      <c r="S33" s="115"/>
      <c r="T33" s="115"/>
    </row>
    <row r="34" spans="1:20" ht="13.5">
      <c r="A34" s="135" t="s">
        <v>128</v>
      </c>
      <c r="B34" s="111"/>
      <c r="C34" s="111"/>
      <c r="D34" s="111"/>
      <c r="E34" s="111"/>
      <c r="F34" s="111"/>
      <c r="G34" s="111"/>
      <c r="H34" s="111"/>
      <c r="I34" s="111"/>
      <c r="J34" s="111"/>
      <c r="K34" s="115"/>
      <c r="L34" s="115"/>
      <c r="M34" s="115"/>
      <c r="N34" s="115"/>
      <c r="O34" s="115"/>
      <c r="P34" s="115"/>
      <c r="Q34" s="115"/>
      <c r="R34" s="115"/>
      <c r="S34" s="115"/>
      <c r="T34" s="115"/>
    </row>
    <row r="35" spans="1:20" ht="13.5">
      <c r="A35" s="137" t="s">
        <v>114</v>
      </c>
      <c r="B35" s="106">
        <v>25</v>
      </c>
      <c r="C35" s="106">
        <v>295</v>
      </c>
      <c r="D35" s="106">
        <v>5781.0640000000003</v>
      </c>
      <c r="E35" s="106">
        <v>6174.38</v>
      </c>
      <c r="F35" s="106">
        <v>5750.3540000000003</v>
      </c>
      <c r="G35" s="106">
        <v>19098.562999999998</v>
      </c>
      <c r="H35" s="106">
        <v>7184.9759999999997</v>
      </c>
      <c r="I35" s="106">
        <v>11913.587</v>
      </c>
      <c r="J35" s="106">
        <v>188.298</v>
      </c>
      <c r="K35" s="115"/>
      <c r="L35" s="115"/>
      <c r="M35" s="115"/>
      <c r="N35" s="115"/>
      <c r="O35" s="115"/>
      <c r="P35" s="115"/>
      <c r="Q35" s="115"/>
      <c r="R35" s="115"/>
      <c r="S35" s="115"/>
      <c r="T35" s="115"/>
    </row>
    <row r="36" spans="1:20" ht="13.5">
      <c r="A36" s="135" t="s">
        <v>115</v>
      </c>
      <c r="B36" s="106">
        <v>22</v>
      </c>
      <c r="C36" s="106">
        <v>243</v>
      </c>
      <c r="D36" s="106">
        <v>4971.97</v>
      </c>
      <c r="E36" s="106">
        <v>5569.2330000000002</v>
      </c>
      <c r="F36" s="106">
        <v>5213.9859999999999</v>
      </c>
      <c r="G36" s="106">
        <v>17111.706999999999</v>
      </c>
      <c r="H36" s="106">
        <v>6958.9210000000003</v>
      </c>
      <c r="I36" s="106">
        <v>10152.786</v>
      </c>
      <c r="J36" s="106">
        <v>270.94099999999997</v>
      </c>
      <c r="K36" s="115"/>
      <c r="L36" s="115"/>
      <c r="M36" s="115"/>
      <c r="N36" s="115"/>
      <c r="O36" s="115"/>
      <c r="P36" s="115"/>
      <c r="Q36" s="115"/>
      <c r="R36" s="115"/>
      <c r="S36" s="115"/>
      <c r="T36" s="115"/>
    </row>
    <row r="37" spans="1:20" ht="13.5">
      <c r="A37" s="136" t="s">
        <v>116</v>
      </c>
      <c r="B37" s="109">
        <v>10</v>
      </c>
      <c r="C37" s="109">
        <v>175</v>
      </c>
      <c r="D37" s="109">
        <v>3443.018</v>
      </c>
      <c r="E37" s="109">
        <v>3157.8040000000001</v>
      </c>
      <c r="F37" s="109">
        <v>3154.2249999999999</v>
      </c>
      <c r="G37" s="109">
        <v>10742.085999999999</v>
      </c>
      <c r="H37" s="109">
        <v>3853.7190000000001</v>
      </c>
      <c r="I37" s="109">
        <v>6888.3670000000002</v>
      </c>
      <c r="J37" s="109">
        <v>248.107</v>
      </c>
      <c r="K37" s="115"/>
      <c r="L37" s="115"/>
      <c r="M37" s="115"/>
      <c r="N37" s="115"/>
      <c r="O37" s="115"/>
      <c r="P37" s="115"/>
      <c r="Q37" s="115"/>
      <c r="R37" s="115"/>
      <c r="S37" s="115"/>
      <c r="T37" s="115"/>
    </row>
    <row r="38" spans="1:20" ht="13.5">
      <c r="A38" s="136" t="s">
        <v>117</v>
      </c>
      <c r="B38" s="109">
        <v>4</v>
      </c>
      <c r="C38" s="109" t="s">
        <v>119</v>
      </c>
      <c r="D38" s="109" t="s">
        <v>131</v>
      </c>
      <c r="E38" s="109" t="s">
        <v>131</v>
      </c>
      <c r="F38" s="109" t="s">
        <v>131</v>
      </c>
      <c r="G38" s="109" t="s">
        <v>131</v>
      </c>
      <c r="H38" s="109" t="s">
        <v>131</v>
      </c>
      <c r="I38" s="109" t="s">
        <v>131</v>
      </c>
      <c r="J38" s="109" t="s">
        <v>131</v>
      </c>
      <c r="K38" s="115"/>
      <c r="L38" s="115"/>
      <c r="M38" s="115"/>
      <c r="N38" s="115"/>
      <c r="O38" s="115"/>
      <c r="P38" s="115"/>
      <c r="Q38" s="115"/>
      <c r="R38" s="115"/>
      <c r="S38" s="115"/>
      <c r="T38" s="115"/>
    </row>
    <row r="39" spans="1:20" ht="13.5">
      <c r="A39" s="136" t="s">
        <v>118</v>
      </c>
      <c r="B39" s="109">
        <v>6</v>
      </c>
      <c r="C39" s="109">
        <v>43</v>
      </c>
      <c r="D39" s="109">
        <v>1119.875</v>
      </c>
      <c r="E39" s="109">
        <v>947.74800000000005</v>
      </c>
      <c r="F39" s="109">
        <v>687.76199999999994</v>
      </c>
      <c r="G39" s="109">
        <v>3031.9479999999999</v>
      </c>
      <c r="H39" s="109">
        <v>293.238</v>
      </c>
      <c r="I39" s="109">
        <v>2738.71</v>
      </c>
      <c r="J39" s="109">
        <v>60.277000000000001</v>
      </c>
      <c r="K39" s="115"/>
      <c r="L39" s="115"/>
      <c r="M39" s="115"/>
      <c r="N39" s="115"/>
      <c r="O39" s="115"/>
      <c r="P39" s="115"/>
      <c r="Q39" s="115"/>
      <c r="R39" s="115"/>
      <c r="S39" s="115"/>
      <c r="T39" s="115"/>
    </row>
    <row r="40" spans="1:20" ht="13.5">
      <c r="A40" s="136" t="s">
        <v>120</v>
      </c>
      <c r="B40" s="110">
        <v>2</v>
      </c>
      <c r="C40" s="110" t="s">
        <v>119</v>
      </c>
      <c r="D40" s="110" t="s">
        <v>131</v>
      </c>
      <c r="E40" s="110" t="s">
        <v>131</v>
      </c>
      <c r="F40" s="110" t="s">
        <v>131</v>
      </c>
      <c r="G40" s="110" t="s">
        <v>131</v>
      </c>
      <c r="H40" s="110" t="s">
        <v>131</v>
      </c>
      <c r="I40" s="110" t="s">
        <v>131</v>
      </c>
      <c r="J40" s="110" t="s">
        <v>131</v>
      </c>
      <c r="K40" s="115"/>
      <c r="L40" s="115"/>
      <c r="M40" s="115"/>
      <c r="N40" s="115"/>
      <c r="O40" s="115"/>
      <c r="P40" s="115"/>
      <c r="Q40" s="115"/>
      <c r="R40" s="115"/>
      <c r="S40" s="115"/>
      <c r="T40" s="115"/>
    </row>
    <row r="41" spans="1:20" ht="13.5">
      <c r="A41" s="136" t="s">
        <v>121</v>
      </c>
      <c r="B41" s="110">
        <v>0</v>
      </c>
      <c r="C41" s="110">
        <v>0</v>
      </c>
      <c r="D41" s="110">
        <v>0</v>
      </c>
      <c r="E41" s="110">
        <v>0</v>
      </c>
      <c r="F41" s="110">
        <v>0</v>
      </c>
      <c r="G41" s="110">
        <v>0</v>
      </c>
      <c r="H41" s="110">
        <v>0</v>
      </c>
      <c r="I41" s="110">
        <v>0</v>
      </c>
      <c r="J41" s="110">
        <v>0</v>
      </c>
      <c r="K41" s="115"/>
      <c r="L41" s="115"/>
      <c r="M41" s="115"/>
      <c r="N41" s="115"/>
      <c r="O41" s="115"/>
      <c r="P41" s="115"/>
      <c r="Q41" s="115"/>
      <c r="R41" s="115"/>
      <c r="S41" s="115"/>
      <c r="T41" s="115"/>
    </row>
    <row r="42" spans="1:20" ht="13.5">
      <c r="A42" s="137" t="s">
        <v>136</v>
      </c>
      <c r="B42" s="138">
        <v>1</v>
      </c>
      <c r="C42" s="138" t="s">
        <v>119</v>
      </c>
      <c r="D42" s="138" t="s">
        <v>131</v>
      </c>
      <c r="E42" s="106" t="s">
        <v>131</v>
      </c>
      <c r="F42" s="106" t="s">
        <v>131</v>
      </c>
      <c r="G42" s="106" t="s">
        <v>131</v>
      </c>
      <c r="H42" s="106" t="s">
        <v>131</v>
      </c>
      <c r="I42" s="106" t="s">
        <v>131</v>
      </c>
      <c r="J42" s="106" t="s">
        <v>131</v>
      </c>
      <c r="K42" s="115"/>
      <c r="L42" s="115"/>
      <c r="M42" s="115"/>
      <c r="N42" s="115"/>
      <c r="O42" s="115"/>
      <c r="P42" s="115"/>
      <c r="Q42" s="115"/>
      <c r="R42" s="115"/>
      <c r="S42" s="115"/>
      <c r="T42" s="115"/>
    </row>
    <row r="43" spans="1:20" ht="13.5">
      <c r="A43" s="137" t="s">
        <v>137</v>
      </c>
      <c r="B43" s="138">
        <v>2</v>
      </c>
      <c r="C43" s="138" t="s">
        <v>119</v>
      </c>
      <c r="D43" s="138" t="s">
        <v>131</v>
      </c>
      <c r="E43" s="106" t="s">
        <v>131</v>
      </c>
      <c r="F43" s="106" t="s">
        <v>131</v>
      </c>
      <c r="G43" s="106" t="s">
        <v>131</v>
      </c>
      <c r="H43" s="106" t="s">
        <v>131</v>
      </c>
      <c r="I43" s="106" t="s">
        <v>131</v>
      </c>
      <c r="J43" s="106" t="s">
        <v>131</v>
      </c>
      <c r="K43" s="115"/>
      <c r="L43" s="115"/>
      <c r="M43" s="115"/>
      <c r="N43" s="115"/>
      <c r="O43" s="115"/>
      <c r="P43" s="115"/>
      <c r="Q43" s="115"/>
      <c r="R43" s="115"/>
      <c r="S43" s="115"/>
      <c r="T43" s="115"/>
    </row>
    <row r="44" spans="1:20" ht="5.25" customHeight="1">
      <c r="A44" s="137"/>
      <c r="B44" s="138"/>
      <c r="C44" s="138"/>
      <c r="D44" s="138"/>
      <c r="E44" s="106"/>
      <c r="F44" s="106"/>
      <c r="G44" s="106"/>
      <c r="H44" s="106"/>
      <c r="I44" s="106"/>
      <c r="J44" s="106"/>
      <c r="K44" s="115"/>
      <c r="L44" s="115"/>
      <c r="M44" s="115"/>
      <c r="N44" s="115"/>
      <c r="O44" s="115"/>
      <c r="P44" s="115"/>
      <c r="Q44" s="115"/>
      <c r="R44" s="115"/>
      <c r="S44" s="115"/>
      <c r="T44" s="115"/>
    </row>
    <row r="45" spans="1:20" ht="13.5">
      <c r="A45" s="135" t="s">
        <v>129</v>
      </c>
      <c r="B45" s="111"/>
      <c r="C45" s="111"/>
      <c r="D45" s="111"/>
      <c r="E45" s="111"/>
      <c r="F45" s="111"/>
      <c r="G45" s="111"/>
      <c r="H45" s="111"/>
      <c r="I45" s="111"/>
      <c r="J45" s="111"/>
      <c r="K45" s="115"/>
      <c r="L45" s="115"/>
      <c r="M45" s="115"/>
      <c r="N45" s="115"/>
      <c r="O45" s="115"/>
      <c r="P45" s="115"/>
      <c r="Q45" s="115"/>
      <c r="R45" s="115"/>
      <c r="S45" s="115"/>
      <c r="T45" s="115"/>
    </row>
    <row r="46" spans="1:20" ht="13.5">
      <c r="A46" s="137" t="s">
        <v>114</v>
      </c>
      <c r="B46" s="106">
        <v>1475</v>
      </c>
      <c r="C46" s="106">
        <v>10996</v>
      </c>
      <c r="D46" s="106">
        <v>211379.36600000001</v>
      </c>
      <c r="E46" s="106">
        <v>280441.46299999999</v>
      </c>
      <c r="F46" s="106">
        <v>182919.73800000001</v>
      </c>
      <c r="G46" s="106">
        <v>779654.848</v>
      </c>
      <c r="H46" s="106">
        <v>633482.89099999995</v>
      </c>
      <c r="I46" s="141">
        <v>146171.95699999999</v>
      </c>
      <c r="J46" s="141">
        <v>42916.39</v>
      </c>
      <c r="K46" s="115"/>
      <c r="L46" s="115"/>
      <c r="M46" s="115"/>
      <c r="N46" s="115"/>
      <c r="O46" s="115"/>
      <c r="P46" s="115"/>
      <c r="Q46" s="115"/>
      <c r="R46" s="115"/>
      <c r="S46" s="115"/>
      <c r="T46" s="115"/>
    </row>
    <row r="47" spans="1:20" ht="13.5">
      <c r="A47" s="135" t="s">
        <v>115</v>
      </c>
      <c r="B47" s="106">
        <v>1446</v>
      </c>
      <c r="C47" s="106">
        <v>10808</v>
      </c>
      <c r="D47" s="106">
        <v>208679.92</v>
      </c>
      <c r="E47" s="106">
        <v>277799.66200000001</v>
      </c>
      <c r="F47" s="106">
        <v>181331.46900000001</v>
      </c>
      <c r="G47" s="106">
        <v>771810.33600000001</v>
      </c>
      <c r="H47" s="106">
        <v>628966.66700000002</v>
      </c>
      <c r="I47" s="106">
        <v>142843.66899999999</v>
      </c>
      <c r="J47" s="106">
        <v>42764.864999999998</v>
      </c>
      <c r="K47" s="115"/>
      <c r="L47" s="115"/>
      <c r="M47" s="115"/>
      <c r="N47" s="115"/>
      <c r="O47" s="115"/>
      <c r="P47" s="115"/>
      <c r="Q47" s="115"/>
      <c r="R47" s="115"/>
      <c r="S47" s="115"/>
      <c r="T47" s="115"/>
    </row>
    <row r="48" spans="1:20" ht="13.5">
      <c r="A48" s="136" t="s">
        <v>116</v>
      </c>
      <c r="B48" s="109">
        <v>591</v>
      </c>
      <c r="C48" s="109">
        <v>4444</v>
      </c>
      <c r="D48" s="109">
        <v>77893.914000000004</v>
      </c>
      <c r="E48" s="109">
        <v>107393.386</v>
      </c>
      <c r="F48" s="109">
        <v>66759.486000000004</v>
      </c>
      <c r="G48" s="109">
        <v>284537.37199999997</v>
      </c>
      <c r="H48" s="109">
        <v>231957.9</v>
      </c>
      <c r="I48" s="142">
        <v>52579.472000000002</v>
      </c>
      <c r="J48" s="142">
        <v>13687.252</v>
      </c>
      <c r="K48" s="115"/>
      <c r="L48" s="115"/>
      <c r="M48" s="115"/>
      <c r="N48" s="115"/>
      <c r="O48" s="115"/>
      <c r="P48" s="115"/>
      <c r="Q48" s="115"/>
      <c r="R48" s="115"/>
      <c r="S48" s="115"/>
      <c r="T48" s="115"/>
    </row>
    <row r="49" spans="1:20" ht="13.5">
      <c r="A49" s="136" t="s">
        <v>117</v>
      </c>
      <c r="B49" s="109">
        <v>297</v>
      </c>
      <c r="C49" s="109">
        <v>1726</v>
      </c>
      <c r="D49" s="109">
        <v>27880.741999999998</v>
      </c>
      <c r="E49" s="109">
        <v>30035.937999999998</v>
      </c>
      <c r="F49" s="109">
        <v>18249.596000000001</v>
      </c>
      <c r="G49" s="109">
        <v>87266.587</v>
      </c>
      <c r="H49" s="109">
        <v>68946.464000000007</v>
      </c>
      <c r="I49" s="142">
        <v>18320.123</v>
      </c>
      <c r="J49" s="142">
        <v>1543.646</v>
      </c>
      <c r="K49" s="115"/>
      <c r="L49" s="115"/>
      <c r="M49" s="115"/>
      <c r="N49" s="115"/>
      <c r="O49" s="115"/>
      <c r="P49" s="115"/>
      <c r="Q49" s="115"/>
      <c r="R49" s="115"/>
      <c r="S49" s="115"/>
      <c r="T49" s="115"/>
    </row>
    <row r="50" spans="1:20" ht="13.5">
      <c r="A50" s="136" t="s">
        <v>118</v>
      </c>
      <c r="B50" s="109">
        <v>430</v>
      </c>
      <c r="C50" s="109">
        <v>4004</v>
      </c>
      <c r="D50" s="109">
        <v>92247.357999999993</v>
      </c>
      <c r="E50" s="109">
        <v>116250.374</v>
      </c>
      <c r="F50" s="109">
        <v>87352.756999999998</v>
      </c>
      <c r="G50" s="109">
        <v>351446.462</v>
      </c>
      <c r="H50" s="109">
        <v>283684.13699999999</v>
      </c>
      <c r="I50" s="142">
        <v>67762.324999999997</v>
      </c>
      <c r="J50" s="142">
        <v>26203.756000000001</v>
      </c>
      <c r="K50" s="115"/>
      <c r="L50" s="115"/>
      <c r="M50" s="115"/>
      <c r="N50" s="115"/>
      <c r="O50" s="115"/>
      <c r="P50" s="115"/>
      <c r="Q50" s="115"/>
      <c r="R50" s="115"/>
      <c r="S50" s="115"/>
      <c r="T50" s="115"/>
    </row>
    <row r="51" spans="1:20" ht="13.5">
      <c r="A51" s="136" t="s">
        <v>120</v>
      </c>
      <c r="B51" s="143">
        <v>82</v>
      </c>
      <c r="C51" s="143">
        <v>463</v>
      </c>
      <c r="D51" s="143">
        <v>8277.4519999999993</v>
      </c>
      <c r="E51" s="143">
        <v>21941.96</v>
      </c>
      <c r="F51" s="143">
        <v>7679.35</v>
      </c>
      <c r="G51" s="143">
        <v>41878.987000000001</v>
      </c>
      <c r="H51" s="143">
        <v>40165.936000000002</v>
      </c>
      <c r="I51" s="143">
        <v>1713.0509999999999</v>
      </c>
      <c r="J51" s="142">
        <v>1159.6659999999999</v>
      </c>
      <c r="K51" s="115"/>
      <c r="L51" s="115"/>
      <c r="M51" s="115"/>
      <c r="N51" s="115"/>
      <c r="O51" s="115"/>
      <c r="P51" s="115"/>
      <c r="Q51" s="115"/>
      <c r="R51" s="115"/>
      <c r="S51" s="115"/>
      <c r="T51" s="115"/>
    </row>
    <row r="52" spans="1:20" ht="13.5">
      <c r="A52" s="136" t="s">
        <v>121</v>
      </c>
      <c r="B52" s="143">
        <v>46</v>
      </c>
      <c r="C52" s="143">
        <v>171</v>
      </c>
      <c r="D52" s="143">
        <v>2380.4540000000002</v>
      </c>
      <c r="E52" s="143">
        <v>2178.0039999999999</v>
      </c>
      <c r="F52" s="143">
        <v>1290.28</v>
      </c>
      <c r="G52" s="143">
        <v>6680.9279999999999</v>
      </c>
      <c r="H52" s="143">
        <v>4212.2299999999996</v>
      </c>
      <c r="I52" s="143">
        <v>2468.6979999999999</v>
      </c>
      <c r="J52" s="143">
        <v>170.54499999999999</v>
      </c>
      <c r="K52" s="115"/>
      <c r="L52" s="115"/>
      <c r="M52" s="115"/>
      <c r="N52" s="115"/>
      <c r="O52" s="115"/>
      <c r="P52" s="115"/>
      <c r="Q52" s="115"/>
      <c r="R52" s="115"/>
      <c r="S52" s="115"/>
      <c r="T52" s="115"/>
    </row>
    <row r="53" spans="1:20" ht="13.5">
      <c r="A53" s="137" t="s">
        <v>136</v>
      </c>
      <c r="B53" s="144">
        <v>20</v>
      </c>
      <c r="C53" s="144" t="s">
        <v>119</v>
      </c>
      <c r="D53" s="144" t="s">
        <v>131</v>
      </c>
      <c r="E53" s="144" t="s">
        <v>131</v>
      </c>
      <c r="F53" s="144" t="s">
        <v>131</v>
      </c>
      <c r="G53" s="144" t="s">
        <v>131</v>
      </c>
      <c r="H53" s="144" t="s">
        <v>131</v>
      </c>
      <c r="I53" s="144" t="s">
        <v>131</v>
      </c>
      <c r="J53" s="144" t="s">
        <v>131</v>
      </c>
      <c r="K53" s="115"/>
      <c r="L53" s="115"/>
      <c r="M53" s="115"/>
      <c r="N53" s="115"/>
      <c r="O53" s="115"/>
      <c r="P53" s="115"/>
      <c r="Q53" s="115"/>
      <c r="R53" s="115"/>
      <c r="S53" s="115"/>
      <c r="T53" s="115"/>
    </row>
    <row r="54" spans="1:20" ht="13.5">
      <c r="A54" s="137" t="s">
        <v>137</v>
      </c>
      <c r="B54" s="144">
        <v>9</v>
      </c>
      <c r="C54" s="144" t="s">
        <v>119</v>
      </c>
      <c r="D54" s="144" t="s">
        <v>131</v>
      </c>
      <c r="E54" s="144" t="s">
        <v>131</v>
      </c>
      <c r="F54" s="144" t="s">
        <v>131</v>
      </c>
      <c r="G54" s="144" t="s">
        <v>131</v>
      </c>
      <c r="H54" s="144" t="s">
        <v>131</v>
      </c>
      <c r="I54" s="144" t="s">
        <v>131</v>
      </c>
      <c r="J54" s="144" t="s">
        <v>131</v>
      </c>
      <c r="K54" s="115"/>
      <c r="L54" s="115"/>
      <c r="M54" s="115"/>
      <c r="N54" s="115"/>
      <c r="O54" s="115"/>
      <c r="P54" s="115"/>
      <c r="Q54" s="115"/>
      <c r="R54" s="115"/>
      <c r="S54" s="115"/>
      <c r="T54" s="115"/>
    </row>
    <row r="55" spans="1:20" ht="5.25" customHeight="1" thickBot="1">
      <c r="A55" s="130"/>
      <c r="B55" s="130"/>
      <c r="C55" s="145"/>
      <c r="D55" s="145"/>
      <c r="E55" s="145"/>
      <c r="F55" s="145"/>
      <c r="G55" s="145"/>
      <c r="H55" s="145"/>
      <c r="I55" s="145"/>
      <c r="J55" s="145"/>
      <c r="K55" s="115"/>
      <c r="L55" s="115"/>
      <c r="M55" s="115"/>
      <c r="N55" s="115"/>
      <c r="O55" s="115"/>
      <c r="P55" s="115"/>
      <c r="Q55" s="115"/>
      <c r="R55" s="115"/>
      <c r="S55" s="115"/>
      <c r="T55" s="115"/>
    </row>
    <row r="56" spans="1:20" ht="12.75" customHeight="1" thickTop="1">
      <c r="A56" s="126" t="s">
        <v>108</v>
      </c>
      <c r="B56" s="126"/>
      <c r="C56" s="126"/>
      <c r="D56" s="132"/>
      <c r="E56" s="111"/>
      <c r="F56" s="111"/>
      <c r="G56" s="111"/>
      <c r="H56" s="111"/>
      <c r="I56" s="111"/>
      <c r="J56" s="111"/>
      <c r="K56" s="115"/>
      <c r="L56" s="115"/>
      <c r="M56" s="115"/>
      <c r="N56" s="115"/>
      <c r="O56" s="115"/>
      <c r="P56" s="115"/>
      <c r="Q56" s="115"/>
      <c r="R56" s="115"/>
      <c r="S56" s="115"/>
      <c r="T56" s="115"/>
    </row>
    <row r="57" spans="1:20">
      <c r="A57" s="115"/>
      <c r="B57" s="115"/>
      <c r="C57" s="115"/>
      <c r="D57" s="115"/>
      <c r="E57" s="115"/>
      <c r="F57" s="115"/>
      <c r="G57" s="115"/>
      <c r="H57" s="115"/>
      <c r="I57" s="115"/>
      <c r="J57" s="115"/>
      <c r="K57" s="115"/>
      <c r="L57" s="115"/>
      <c r="M57" s="115"/>
      <c r="N57" s="115"/>
      <c r="O57" s="115"/>
      <c r="P57" s="115"/>
      <c r="Q57" s="115"/>
      <c r="R57" s="115"/>
      <c r="S57" s="115"/>
      <c r="T57" s="115"/>
    </row>
    <row r="58" spans="1:20">
      <c r="A58" s="115"/>
      <c r="B58" s="115"/>
      <c r="C58" s="115"/>
      <c r="D58" s="115"/>
      <c r="E58" s="115"/>
      <c r="F58" s="115"/>
      <c r="G58" s="115"/>
      <c r="H58" s="115"/>
      <c r="I58" s="115"/>
      <c r="J58" s="115"/>
      <c r="K58" s="115"/>
      <c r="L58" s="115"/>
      <c r="M58" s="115"/>
      <c r="N58" s="115"/>
      <c r="O58" s="115"/>
      <c r="P58" s="115"/>
      <c r="Q58" s="115"/>
      <c r="R58" s="115"/>
      <c r="S58" s="115"/>
      <c r="T58" s="115"/>
    </row>
    <row r="59" spans="1:20">
      <c r="A59" s="115"/>
      <c r="B59" s="115"/>
      <c r="C59" s="115"/>
      <c r="D59" s="115"/>
      <c r="E59" s="115"/>
      <c r="F59" s="115"/>
      <c r="G59" s="115"/>
      <c r="H59" s="115"/>
      <c r="I59" s="115"/>
      <c r="J59" s="115"/>
      <c r="K59" s="115"/>
      <c r="L59" s="115"/>
      <c r="M59" s="115"/>
      <c r="N59" s="115"/>
      <c r="O59" s="115"/>
      <c r="P59" s="115"/>
      <c r="Q59" s="115"/>
      <c r="R59" s="115"/>
      <c r="S59" s="115"/>
      <c r="T59" s="115"/>
    </row>
    <row r="60" spans="1:20">
      <c r="A60" s="115"/>
      <c r="B60" s="115"/>
      <c r="C60" s="115"/>
      <c r="D60" s="115"/>
      <c r="E60" s="115"/>
      <c r="F60" s="115"/>
      <c r="G60" s="115"/>
      <c r="H60" s="115"/>
      <c r="I60" s="115"/>
      <c r="J60" s="115"/>
      <c r="K60" s="115"/>
      <c r="L60" s="115"/>
      <c r="M60" s="115"/>
      <c r="N60" s="115"/>
      <c r="O60" s="115"/>
      <c r="P60" s="115"/>
      <c r="Q60" s="115"/>
      <c r="R60" s="115"/>
      <c r="S60" s="115"/>
      <c r="T60" s="115"/>
    </row>
    <row r="61" spans="1:20">
      <c r="A61" s="115"/>
      <c r="B61" s="115"/>
      <c r="C61" s="115"/>
      <c r="D61" s="115"/>
      <c r="E61" s="115"/>
      <c r="F61" s="115"/>
      <c r="G61" s="115"/>
      <c r="H61" s="115"/>
      <c r="I61" s="115"/>
      <c r="J61" s="115"/>
      <c r="K61" s="115"/>
      <c r="L61" s="115"/>
      <c r="M61" s="115"/>
      <c r="N61" s="115"/>
      <c r="O61" s="115"/>
      <c r="P61" s="115"/>
      <c r="Q61" s="115"/>
      <c r="R61" s="115"/>
      <c r="S61" s="115"/>
      <c r="T61" s="115"/>
    </row>
    <row r="62" spans="1:20">
      <c r="A62" s="115"/>
      <c r="B62" s="115"/>
      <c r="C62" s="115"/>
      <c r="D62" s="115"/>
      <c r="E62" s="115"/>
      <c r="F62" s="115"/>
      <c r="G62" s="115"/>
      <c r="H62" s="115"/>
      <c r="I62" s="115"/>
      <c r="J62" s="115"/>
      <c r="K62" s="115"/>
      <c r="L62" s="115"/>
      <c r="M62" s="115"/>
      <c r="N62" s="115"/>
      <c r="O62" s="115"/>
      <c r="P62" s="115"/>
      <c r="Q62" s="115"/>
      <c r="R62" s="115"/>
      <c r="S62" s="115"/>
      <c r="T62" s="115"/>
    </row>
    <row r="63" spans="1:20">
      <c r="A63" s="115"/>
      <c r="B63" s="115"/>
      <c r="C63" s="115"/>
      <c r="D63" s="115"/>
      <c r="E63" s="115"/>
      <c r="F63" s="115"/>
      <c r="G63" s="115"/>
      <c r="H63" s="115"/>
      <c r="I63" s="115"/>
      <c r="J63" s="115"/>
      <c r="K63" s="115"/>
      <c r="L63" s="115"/>
      <c r="M63" s="115"/>
      <c r="N63" s="115"/>
      <c r="O63" s="115"/>
      <c r="P63" s="115"/>
      <c r="Q63" s="115"/>
      <c r="R63" s="115"/>
      <c r="S63" s="115"/>
      <c r="T63" s="115"/>
    </row>
    <row r="64" spans="1:20">
      <c r="A64" s="115"/>
      <c r="B64" s="115"/>
      <c r="C64" s="115"/>
      <c r="D64" s="115"/>
      <c r="E64" s="115"/>
      <c r="F64" s="115"/>
      <c r="G64" s="115"/>
      <c r="H64" s="115"/>
      <c r="I64" s="115"/>
      <c r="J64" s="115"/>
      <c r="K64" s="115"/>
      <c r="L64" s="115"/>
      <c r="M64" s="115"/>
      <c r="N64" s="115"/>
      <c r="O64" s="115"/>
      <c r="P64" s="115"/>
      <c r="Q64" s="115"/>
      <c r="R64" s="115"/>
      <c r="S64" s="115"/>
      <c r="T64" s="115"/>
    </row>
  </sheetData>
  <mergeCells count="17">
    <mergeCell ref="A12:I12"/>
    <mergeCell ref="F5:F9"/>
    <mergeCell ref="G5:G9"/>
    <mergeCell ref="H5:H9"/>
    <mergeCell ref="I5:I9"/>
    <mergeCell ref="B10:C10"/>
    <mergeCell ref="D10:J10"/>
    <mergeCell ref="A1:C1"/>
    <mergeCell ref="A2:J2"/>
    <mergeCell ref="A4:A10"/>
    <mergeCell ref="B4:B9"/>
    <mergeCell ref="C4:C9"/>
    <mergeCell ref="D4:F4"/>
    <mergeCell ref="G4:I4"/>
    <mergeCell ref="J4:J9"/>
    <mergeCell ref="D5:D9"/>
    <mergeCell ref="E5:E9"/>
  </mergeCells>
  <conditionalFormatting sqref="D52:J54 D51:I51">
    <cfRule type="cellIs" dxfId="73" priority="1" stopIfTrue="1" operator="between">
      <formula>0.1</formula>
      <formula>0.459</formula>
    </cfRule>
  </conditionalFormatting>
  <pageMargins left="0.78740157480314965" right="0.78740157480314965" top="1.1811023622047243" bottom="0.7874015748031496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36"/>
  <sheetViews>
    <sheetView workbookViewId="0">
      <selection activeCell="A2" sqref="A2:G2"/>
    </sheetView>
  </sheetViews>
  <sheetFormatPr defaultColWidth="7.85546875" defaultRowHeight="12.75"/>
  <cols>
    <col min="1" max="1" width="43.28515625" style="246" customWidth="1"/>
    <col min="2" max="4" width="9.42578125" style="246" customWidth="1"/>
    <col min="5" max="5" width="11.85546875" style="246" customWidth="1"/>
    <col min="6" max="6" width="10.85546875" style="246" customWidth="1"/>
    <col min="7" max="7" width="8.85546875" style="246" customWidth="1"/>
    <col min="8" max="8" width="7.42578125" style="246" customWidth="1"/>
    <col min="9" max="16384" width="7.85546875" style="246"/>
  </cols>
  <sheetData>
    <row r="1" spans="1:28" s="1359" customFormat="1" ht="15" customHeight="1">
      <c r="A1" s="2379" t="s">
        <v>1398</v>
      </c>
      <c r="B1" s="2379"/>
      <c r="C1" s="2379"/>
      <c r="D1" s="2379"/>
      <c r="E1" s="2379"/>
      <c r="F1" s="2379"/>
      <c r="G1" s="2379"/>
      <c r="H1" s="1603"/>
      <c r="I1" s="1603"/>
      <c r="J1" s="1603"/>
      <c r="K1" s="1603"/>
      <c r="L1" s="1603"/>
      <c r="M1" s="1603"/>
      <c r="N1" s="1603"/>
      <c r="O1" s="1603"/>
      <c r="P1" s="1603"/>
      <c r="Q1" s="1603"/>
      <c r="R1" s="1603"/>
      <c r="S1" s="1603"/>
      <c r="T1" s="1603"/>
      <c r="U1" s="1603"/>
      <c r="V1" s="1603"/>
      <c r="W1" s="1603"/>
      <c r="X1" s="1603"/>
      <c r="Y1" s="1603"/>
      <c r="Z1" s="1603"/>
      <c r="AA1" s="1603"/>
      <c r="AB1" s="1603"/>
    </row>
    <row r="2" spans="1:28" s="1360" customFormat="1" ht="33" customHeight="1">
      <c r="A2" s="2070" t="s">
        <v>1348</v>
      </c>
      <c r="B2" s="2070"/>
      <c r="C2" s="2070"/>
      <c r="D2" s="2070"/>
      <c r="E2" s="2070"/>
      <c r="F2" s="2070"/>
      <c r="G2" s="2070"/>
      <c r="H2" s="954"/>
      <c r="I2" s="954"/>
      <c r="J2" s="954"/>
      <c r="K2" s="954"/>
      <c r="L2" s="954"/>
      <c r="M2" s="954"/>
      <c r="N2" s="954"/>
      <c r="O2" s="954"/>
      <c r="P2" s="954"/>
      <c r="Q2" s="954"/>
      <c r="R2" s="954"/>
      <c r="S2" s="954"/>
      <c r="T2" s="954"/>
      <c r="U2" s="954"/>
      <c r="V2" s="954"/>
      <c r="W2" s="954"/>
      <c r="X2" s="954"/>
      <c r="Y2" s="954"/>
      <c r="Z2" s="954"/>
      <c r="AA2" s="954"/>
      <c r="AB2" s="954"/>
    </row>
    <row r="3" spans="1:28" ht="15" customHeight="1">
      <c r="A3" s="285">
        <v>2019</v>
      </c>
      <c r="B3" s="280"/>
      <c r="C3" s="280"/>
      <c r="D3" s="280"/>
      <c r="E3" s="280"/>
      <c r="F3" s="280"/>
      <c r="G3" s="280"/>
      <c r="H3" s="132"/>
      <c r="I3" s="132"/>
      <c r="J3" s="132"/>
      <c r="K3" s="132"/>
      <c r="L3" s="132"/>
      <c r="M3" s="132"/>
      <c r="N3" s="132"/>
      <c r="O3" s="132"/>
      <c r="P3" s="132"/>
      <c r="Q3" s="111"/>
      <c r="R3" s="111"/>
      <c r="S3" s="111"/>
      <c r="T3" s="111"/>
      <c r="U3" s="111"/>
      <c r="V3" s="111"/>
      <c r="W3" s="111"/>
      <c r="X3" s="111"/>
      <c r="Y3" s="111"/>
      <c r="Z3" s="111"/>
      <c r="AA3" s="111"/>
      <c r="AB3" s="111"/>
    </row>
    <row r="4" spans="1:28" ht="10.5" customHeight="1">
      <c r="A4" s="2381" t="s">
        <v>1399</v>
      </c>
      <c r="B4" s="2368" t="s">
        <v>1400</v>
      </c>
      <c r="C4" s="2371" t="s">
        <v>1401</v>
      </c>
      <c r="D4" s="2371" t="s">
        <v>1402</v>
      </c>
      <c r="E4" s="2371" t="s">
        <v>1222</v>
      </c>
      <c r="F4" s="2371" t="s">
        <v>1403</v>
      </c>
      <c r="G4" s="2371" t="s">
        <v>1404</v>
      </c>
      <c r="H4" s="132"/>
      <c r="I4" s="132"/>
      <c r="J4" s="132"/>
      <c r="K4" s="132"/>
      <c r="L4" s="132"/>
      <c r="M4" s="132"/>
      <c r="N4" s="132"/>
      <c r="O4" s="132"/>
      <c r="P4" s="132"/>
      <c r="Q4" s="111"/>
      <c r="R4" s="111"/>
      <c r="S4" s="111"/>
      <c r="T4" s="111"/>
      <c r="U4" s="111"/>
      <c r="V4" s="111"/>
      <c r="W4" s="111"/>
      <c r="X4" s="111"/>
      <c r="Y4" s="111"/>
      <c r="Z4" s="111"/>
      <c r="AA4" s="111"/>
      <c r="AB4" s="111"/>
    </row>
    <row r="5" spans="1:28" ht="10.5" customHeight="1">
      <c r="A5" s="2381"/>
      <c r="B5" s="2368"/>
      <c r="C5" s="2371"/>
      <c r="D5" s="2371"/>
      <c r="E5" s="2380"/>
      <c r="F5" s="2371"/>
      <c r="G5" s="2371"/>
      <c r="H5" s="132"/>
      <c r="I5" s="132"/>
      <c r="J5" s="132"/>
      <c r="K5" s="132"/>
      <c r="L5" s="132"/>
      <c r="M5" s="132"/>
      <c r="N5" s="132"/>
      <c r="O5" s="132"/>
      <c r="P5" s="132"/>
      <c r="Q5" s="111"/>
      <c r="R5" s="111"/>
      <c r="S5" s="111"/>
      <c r="T5" s="111"/>
      <c r="U5" s="111"/>
      <c r="V5" s="111"/>
      <c r="W5" s="111"/>
      <c r="X5" s="111"/>
      <c r="Y5" s="111"/>
      <c r="Z5" s="111"/>
      <c r="AA5" s="111"/>
      <c r="AB5" s="111"/>
    </row>
    <row r="6" spans="1:28" ht="10.5" customHeight="1">
      <c r="A6" s="2381"/>
      <c r="B6" s="2368"/>
      <c r="C6" s="2371"/>
      <c r="D6" s="2371"/>
      <c r="E6" s="2380"/>
      <c r="F6" s="2371"/>
      <c r="G6" s="2371"/>
      <c r="H6" s="132"/>
      <c r="I6" s="132"/>
      <c r="J6" s="132"/>
      <c r="K6" s="132"/>
      <c r="L6" s="132"/>
      <c r="M6" s="132"/>
      <c r="N6" s="132"/>
      <c r="O6" s="132"/>
      <c r="P6" s="132"/>
      <c r="Q6" s="111"/>
      <c r="R6" s="111"/>
      <c r="S6" s="111"/>
      <c r="T6" s="111"/>
      <c r="U6" s="111"/>
      <c r="V6" s="111"/>
      <c r="W6" s="111"/>
      <c r="X6" s="111"/>
      <c r="Y6" s="111"/>
      <c r="Z6" s="111"/>
      <c r="AA6" s="111"/>
      <c r="AB6" s="111"/>
    </row>
    <row r="7" spans="1:28" ht="10.5" customHeight="1">
      <c r="A7" s="2381"/>
      <c r="B7" s="2368"/>
      <c r="C7" s="2371"/>
      <c r="D7" s="2373"/>
      <c r="E7" s="2380"/>
      <c r="F7" s="2371"/>
      <c r="G7" s="2371"/>
      <c r="H7" s="132"/>
      <c r="I7" s="132"/>
      <c r="J7" s="132"/>
      <c r="K7" s="132"/>
      <c r="L7" s="132"/>
      <c r="M7" s="132"/>
      <c r="N7" s="132"/>
      <c r="O7" s="132"/>
      <c r="P7" s="132"/>
      <c r="Q7" s="111"/>
      <c r="R7" s="111"/>
      <c r="S7" s="111"/>
      <c r="T7" s="111"/>
      <c r="U7" s="111"/>
      <c r="V7" s="111"/>
      <c r="W7" s="111"/>
      <c r="X7" s="111"/>
      <c r="Y7" s="111"/>
      <c r="Z7" s="111"/>
      <c r="AA7" s="111"/>
      <c r="AB7" s="111"/>
    </row>
    <row r="8" spans="1:28" ht="9.75" customHeight="1">
      <c r="A8" s="2381"/>
      <c r="B8" s="2369"/>
      <c r="C8" s="2372"/>
      <c r="D8" s="2374"/>
      <c r="E8" s="1361"/>
      <c r="F8" s="2371"/>
      <c r="G8" s="2371"/>
      <c r="H8" s="132"/>
      <c r="I8" s="132"/>
      <c r="J8" s="132"/>
      <c r="K8" s="132"/>
      <c r="L8" s="132"/>
      <c r="M8" s="132"/>
      <c r="N8" s="132"/>
      <c r="O8" s="132"/>
      <c r="P8" s="132"/>
      <c r="Q8" s="111"/>
      <c r="R8" s="111"/>
      <c r="S8" s="111"/>
      <c r="T8" s="111"/>
      <c r="U8" s="111"/>
      <c r="V8" s="111"/>
      <c r="W8" s="111"/>
      <c r="X8" s="111"/>
      <c r="Y8" s="111"/>
      <c r="Z8" s="111"/>
      <c r="AA8" s="111"/>
      <c r="AB8" s="111"/>
    </row>
    <row r="9" spans="1:28" ht="10.5" customHeight="1">
      <c r="A9" s="2381"/>
      <c r="B9" s="2375" t="s">
        <v>99</v>
      </c>
      <c r="C9" s="2376"/>
      <c r="D9" s="2376"/>
      <c r="E9" s="2377"/>
      <c r="F9" s="2365" t="s">
        <v>1243</v>
      </c>
      <c r="G9" s="2366"/>
      <c r="H9" s="132"/>
      <c r="I9" s="132"/>
      <c r="J9" s="132"/>
      <c r="K9" s="132"/>
      <c r="L9" s="132"/>
      <c r="M9" s="132"/>
      <c r="N9" s="132"/>
      <c r="O9" s="132"/>
      <c r="P9" s="132"/>
      <c r="Q9" s="111"/>
      <c r="R9" s="111"/>
      <c r="S9" s="111"/>
      <c r="T9" s="111"/>
      <c r="U9" s="111"/>
      <c r="V9" s="111"/>
      <c r="W9" s="111"/>
      <c r="X9" s="111"/>
      <c r="Y9" s="111"/>
      <c r="Z9" s="111"/>
      <c r="AA9" s="111"/>
      <c r="AB9" s="111"/>
    </row>
    <row r="10" spans="1:28" ht="7.5" customHeight="1">
      <c r="A10" s="132"/>
      <c r="B10" s="125"/>
      <c r="C10" s="160"/>
      <c r="D10" s="160"/>
      <c r="E10" s="160"/>
      <c r="F10" s="160"/>
      <c r="G10" s="160"/>
      <c r="H10" s="111"/>
      <c r="I10" s="111"/>
      <c r="J10" s="111"/>
      <c r="K10" s="111"/>
      <c r="L10" s="111"/>
      <c r="M10" s="111"/>
      <c r="N10" s="111"/>
      <c r="O10" s="111"/>
      <c r="P10" s="111"/>
      <c r="Q10" s="111"/>
      <c r="R10" s="111"/>
      <c r="S10" s="111"/>
      <c r="T10" s="111"/>
      <c r="U10" s="111"/>
      <c r="V10" s="111"/>
      <c r="W10" s="111"/>
      <c r="X10" s="111"/>
      <c r="Y10" s="111"/>
      <c r="Z10" s="111"/>
      <c r="AA10" s="111"/>
      <c r="AB10" s="111"/>
    </row>
    <row r="11" spans="1:28" ht="17.25" customHeight="1">
      <c r="A11" s="135" t="s">
        <v>1426</v>
      </c>
      <c r="B11" s="125"/>
      <c r="C11" s="160"/>
      <c r="D11" s="160"/>
      <c r="E11" s="160"/>
      <c r="F11" s="160"/>
      <c r="G11" s="160"/>
      <c r="H11" s="111"/>
      <c r="I11" s="111"/>
      <c r="J11" s="111"/>
      <c r="K11" s="111"/>
      <c r="L11" s="111"/>
      <c r="M11" s="111"/>
      <c r="N11" s="111"/>
      <c r="O11" s="111"/>
      <c r="P11" s="111"/>
      <c r="Q11" s="111"/>
      <c r="R11" s="111"/>
      <c r="S11" s="111"/>
      <c r="T11" s="111"/>
      <c r="U11" s="111"/>
      <c r="V11" s="111"/>
      <c r="W11" s="111"/>
      <c r="X11" s="111"/>
      <c r="Y11" s="111"/>
      <c r="Z11" s="111"/>
      <c r="AA11" s="111"/>
      <c r="AB11" s="111"/>
    </row>
    <row r="12" spans="1:28" ht="7.5" customHeight="1">
      <c r="A12" s="135"/>
      <c r="B12" s="125"/>
      <c r="C12" s="160"/>
      <c r="D12" s="160"/>
      <c r="E12" s="160"/>
      <c r="F12" s="160"/>
      <c r="G12" s="160"/>
      <c r="H12" s="111"/>
      <c r="I12" s="111"/>
      <c r="J12" s="111"/>
      <c r="K12" s="111"/>
      <c r="L12" s="111"/>
      <c r="M12" s="111"/>
      <c r="N12" s="111"/>
      <c r="O12" s="111"/>
      <c r="P12" s="111"/>
      <c r="Q12" s="111"/>
      <c r="R12" s="111"/>
      <c r="S12" s="111"/>
      <c r="T12" s="111"/>
      <c r="U12" s="111"/>
      <c r="V12" s="111"/>
      <c r="W12" s="111"/>
      <c r="X12" s="111"/>
      <c r="Y12" s="111"/>
      <c r="Z12" s="111"/>
      <c r="AA12" s="111"/>
      <c r="AB12" s="111"/>
    </row>
    <row r="13" spans="1:28" s="1362" customFormat="1" ht="13.5" customHeight="1">
      <c r="A13" s="1600" t="s">
        <v>1416</v>
      </c>
      <c r="B13" s="138">
        <v>569</v>
      </c>
      <c r="C13" s="138">
        <v>59405.999999999993</v>
      </c>
      <c r="D13" s="138">
        <v>150802.99999999994</v>
      </c>
      <c r="E13" s="138">
        <v>210208.99999999997</v>
      </c>
      <c r="F13" s="138">
        <v>725121.00000000023</v>
      </c>
      <c r="G13" s="1597">
        <v>12.2</v>
      </c>
      <c r="H13" s="1604"/>
      <c r="I13" s="1221"/>
      <c r="J13" s="953"/>
      <c r="K13" s="953"/>
      <c r="L13" s="953"/>
      <c r="M13" s="953"/>
      <c r="N13" s="953"/>
      <c r="O13" s="953"/>
      <c r="P13" s="953"/>
      <c r="Q13" s="953"/>
      <c r="R13" s="953"/>
      <c r="S13" s="953"/>
      <c r="T13" s="953"/>
      <c r="U13" s="953"/>
      <c r="V13" s="953"/>
      <c r="W13" s="953"/>
      <c r="X13" s="953"/>
      <c r="Y13" s="953"/>
      <c r="Z13" s="953"/>
      <c r="AA13" s="953"/>
      <c r="AB13" s="953"/>
    </row>
    <row r="14" spans="1:28" ht="13.5" customHeight="1">
      <c r="A14" s="1599" t="s">
        <v>1417</v>
      </c>
      <c r="B14" s="107">
        <v>130.00000000000003</v>
      </c>
      <c r="C14" s="107">
        <v>24959.000000000004</v>
      </c>
      <c r="D14" s="107">
        <v>33753.999999999985</v>
      </c>
      <c r="E14" s="107">
        <v>58713</v>
      </c>
      <c r="F14" s="107">
        <v>502882.00000000006</v>
      </c>
      <c r="G14" s="1598">
        <v>20.100000000000001</v>
      </c>
      <c r="H14" s="1604"/>
      <c r="I14" s="1221"/>
      <c r="J14" s="111"/>
      <c r="K14" s="111"/>
      <c r="L14" s="111"/>
      <c r="M14" s="111"/>
      <c r="N14" s="111"/>
      <c r="O14" s="111"/>
      <c r="P14" s="111"/>
      <c r="Q14" s="111"/>
      <c r="R14" s="111"/>
      <c r="S14" s="111"/>
      <c r="T14" s="111"/>
      <c r="U14" s="111"/>
      <c r="V14" s="111"/>
      <c r="W14" s="111"/>
      <c r="X14" s="111"/>
      <c r="Y14" s="111"/>
      <c r="Z14" s="111"/>
      <c r="AA14" s="111"/>
      <c r="AB14" s="111"/>
    </row>
    <row r="15" spans="1:28" ht="13.5" customHeight="1">
      <c r="A15" s="1599" t="s">
        <v>1418</v>
      </c>
      <c r="B15" s="107">
        <v>438.99999999999994</v>
      </c>
      <c r="C15" s="107">
        <v>34447</v>
      </c>
      <c r="D15" s="107">
        <v>117049.00000000001</v>
      </c>
      <c r="E15" s="107">
        <v>151496</v>
      </c>
      <c r="F15" s="107">
        <v>222238.99999999997</v>
      </c>
      <c r="G15" s="1598">
        <v>6.5</v>
      </c>
      <c r="H15" s="1604"/>
      <c r="I15" s="1221"/>
      <c r="J15" s="111"/>
      <c r="K15" s="111"/>
      <c r="L15" s="111"/>
      <c r="M15" s="111"/>
      <c r="N15" s="111"/>
      <c r="O15" s="111"/>
      <c r="P15" s="111"/>
      <c r="Q15" s="111"/>
      <c r="R15" s="111"/>
      <c r="S15" s="111"/>
      <c r="T15" s="111"/>
      <c r="U15" s="111"/>
      <c r="V15" s="111"/>
      <c r="W15" s="111"/>
      <c r="X15" s="111"/>
      <c r="Y15" s="111"/>
      <c r="Z15" s="111"/>
      <c r="AA15" s="111"/>
      <c r="AB15" s="111"/>
    </row>
    <row r="16" spans="1:28" s="953" customFormat="1" ht="13.5" customHeight="1">
      <c r="A16" s="1600" t="s">
        <v>1419</v>
      </c>
      <c r="B16" s="138">
        <v>219.99999999999997</v>
      </c>
      <c r="C16" s="138">
        <v>998.00000000000057</v>
      </c>
      <c r="D16" s="138">
        <v>224236.00000000003</v>
      </c>
      <c r="E16" s="138">
        <v>225234</v>
      </c>
      <c r="F16" s="138">
        <v>2602.9999999999995</v>
      </c>
      <c r="G16" s="1597">
        <v>2.6</v>
      </c>
      <c r="H16" s="1604"/>
      <c r="I16" s="1221"/>
    </row>
    <row r="17" spans="1:28" s="953" customFormat="1" ht="13.5" customHeight="1">
      <c r="A17" s="1600" t="s">
        <v>1420</v>
      </c>
      <c r="B17" s="138">
        <v>140</v>
      </c>
      <c r="C17" s="138">
        <v>93893.000000000015</v>
      </c>
      <c r="D17" s="138">
        <v>48025</v>
      </c>
      <c r="E17" s="138">
        <v>141918</v>
      </c>
      <c r="F17" s="138">
        <v>338163</v>
      </c>
      <c r="G17" s="1597">
        <v>3.6</v>
      </c>
      <c r="H17" s="1604"/>
      <c r="I17" s="1221"/>
    </row>
    <row r="18" spans="1:28" s="953" customFormat="1" ht="13.5" customHeight="1">
      <c r="A18" s="1600" t="s">
        <v>1421</v>
      </c>
      <c r="B18" s="138">
        <v>409</v>
      </c>
      <c r="C18" s="138">
        <v>39379.000000000007</v>
      </c>
      <c r="D18" s="138">
        <v>969123.99999999965</v>
      </c>
      <c r="E18" s="138">
        <v>1008503</v>
      </c>
      <c r="F18" s="138">
        <v>522219.99999999994</v>
      </c>
      <c r="G18" s="1597">
        <v>13.3</v>
      </c>
      <c r="H18" s="1604"/>
      <c r="I18" s="1221"/>
    </row>
    <row r="19" spans="1:28" s="953" customFormat="1" ht="13.5" customHeight="1">
      <c r="A19" s="1600" t="s">
        <v>1422</v>
      </c>
      <c r="B19" s="138">
        <v>1702.0000000000002</v>
      </c>
      <c r="C19" s="138">
        <v>472342.99999999983</v>
      </c>
      <c r="D19" s="138">
        <v>346457.99999999988</v>
      </c>
      <c r="E19" s="138">
        <v>818800.99999999977</v>
      </c>
      <c r="F19" s="138">
        <v>2343943.0000000014</v>
      </c>
      <c r="G19" s="1597">
        <v>5</v>
      </c>
      <c r="H19" s="1604"/>
      <c r="I19" s="1221"/>
    </row>
    <row r="20" spans="1:28" s="953" customFormat="1" ht="13.5" customHeight="1">
      <c r="A20" s="1600" t="s">
        <v>1423</v>
      </c>
      <c r="B20" s="138">
        <v>998.99999999999966</v>
      </c>
      <c r="C20" s="138">
        <v>63027.000000000015</v>
      </c>
      <c r="D20" s="138">
        <v>621532</v>
      </c>
      <c r="E20" s="138">
        <v>684558.99999999953</v>
      </c>
      <c r="F20" s="138">
        <v>928098.99999999977</v>
      </c>
      <c r="G20" s="1597">
        <v>14.7</v>
      </c>
      <c r="H20" s="1604"/>
      <c r="I20" s="1221"/>
    </row>
    <row r="21" spans="1:28" s="111" customFormat="1" ht="7.5" customHeight="1">
      <c r="A21" s="1605"/>
      <c r="B21" s="107"/>
      <c r="C21" s="107"/>
      <c r="D21" s="107"/>
      <c r="E21" s="107"/>
      <c r="F21" s="107"/>
      <c r="G21" s="107"/>
      <c r="H21" s="1604"/>
      <c r="I21" s="1221"/>
    </row>
    <row r="22" spans="1:28" s="1362" customFormat="1" ht="13.5" customHeight="1">
      <c r="A22" s="135" t="s">
        <v>1427</v>
      </c>
      <c r="B22" s="138">
        <f>SUM(B24:B41)-B26-B34</f>
        <v>8228.9999999999982</v>
      </c>
      <c r="C22" s="138">
        <f t="shared" ref="C22:F22" si="0">SUM(C24:C41)-C26-C34</f>
        <v>729604</v>
      </c>
      <c r="D22" s="138">
        <f t="shared" si="0"/>
        <v>2896196</v>
      </c>
      <c r="E22" s="138">
        <f t="shared" si="0"/>
        <v>3625800</v>
      </c>
      <c r="F22" s="138">
        <f t="shared" si="0"/>
        <v>5707314</v>
      </c>
      <c r="G22" s="1597">
        <v>7.8</v>
      </c>
      <c r="H22" s="1604"/>
      <c r="I22" s="1221"/>
      <c r="J22" s="953"/>
      <c r="K22" s="953"/>
      <c r="L22" s="953"/>
      <c r="M22" s="953"/>
      <c r="N22" s="953"/>
      <c r="O22" s="953"/>
      <c r="P22" s="953"/>
      <c r="Q22" s="953"/>
      <c r="R22" s="953"/>
      <c r="S22" s="953"/>
      <c r="T22" s="953"/>
      <c r="U22" s="953"/>
      <c r="V22" s="953"/>
      <c r="W22" s="953"/>
      <c r="X22" s="953"/>
      <c r="Y22" s="953"/>
      <c r="Z22" s="953"/>
      <c r="AA22" s="953"/>
      <c r="AB22" s="953"/>
    </row>
    <row r="23" spans="1:28" ht="7.5" customHeight="1">
      <c r="A23" s="132"/>
      <c r="B23" s="111"/>
      <c r="C23" s="111"/>
      <c r="D23" s="111"/>
      <c r="E23" s="111"/>
      <c r="F23" s="111"/>
      <c r="G23" s="1597"/>
      <c r="H23" s="1604"/>
      <c r="I23" s="1221"/>
      <c r="J23" s="111"/>
      <c r="K23" s="111"/>
      <c r="L23" s="111"/>
      <c r="M23" s="111"/>
      <c r="N23" s="111"/>
      <c r="O23" s="111"/>
      <c r="P23" s="111"/>
      <c r="Q23" s="111"/>
      <c r="R23" s="111"/>
      <c r="S23" s="111"/>
      <c r="T23" s="111"/>
      <c r="U23" s="111"/>
      <c r="V23" s="111"/>
      <c r="W23" s="111"/>
      <c r="X23" s="111"/>
      <c r="Y23" s="111"/>
      <c r="Z23" s="111"/>
      <c r="AA23" s="111"/>
      <c r="AB23" s="111"/>
    </row>
    <row r="24" spans="1:28" s="1362" customFormat="1" ht="13.5" customHeight="1">
      <c r="A24" s="135" t="s">
        <v>1406</v>
      </c>
      <c r="B24" s="141">
        <v>2201.9999999999995</v>
      </c>
      <c r="C24" s="141">
        <v>145122.00000000003</v>
      </c>
      <c r="D24" s="141">
        <v>138693.99999999994</v>
      </c>
      <c r="E24" s="141">
        <v>283815.99999999994</v>
      </c>
      <c r="F24" s="141">
        <v>1155364</v>
      </c>
      <c r="G24" s="1597">
        <v>8</v>
      </c>
      <c r="H24" s="1604"/>
      <c r="I24" s="1221"/>
      <c r="J24" s="953"/>
      <c r="K24" s="953"/>
      <c r="L24" s="953"/>
      <c r="M24" s="953"/>
      <c r="N24" s="953"/>
      <c r="O24" s="953"/>
      <c r="P24" s="953"/>
      <c r="Q24" s="953"/>
      <c r="R24" s="953"/>
      <c r="S24" s="953"/>
      <c r="T24" s="953"/>
      <c r="U24" s="953"/>
      <c r="V24" s="953"/>
      <c r="W24" s="953"/>
      <c r="X24" s="953"/>
      <c r="Y24" s="953"/>
      <c r="Z24" s="953"/>
      <c r="AA24" s="953"/>
      <c r="AB24" s="953"/>
    </row>
    <row r="25" spans="1:28" s="1362" customFormat="1" ht="13.5" customHeight="1">
      <c r="A25" s="1515" t="s">
        <v>1407</v>
      </c>
      <c r="B25" s="138">
        <v>36</v>
      </c>
      <c r="C25" s="138">
        <v>2537</v>
      </c>
      <c r="D25" s="138">
        <v>4723.9999999999991</v>
      </c>
      <c r="E25" s="138">
        <v>7261</v>
      </c>
      <c r="F25" s="138">
        <v>18514</v>
      </c>
      <c r="G25" s="1597">
        <v>7.3</v>
      </c>
      <c r="H25" s="1604"/>
      <c r="I25" s="1221"/>
      <c r="J25" s="953"/>
      <c r="K25" s="953"/>
      <c r="L25" s="953"/>
      <c r="M25" s="953"/>
      <c r="N25" s="953"/>
      <c r="O25" s="953"/>
      <c r="P25" s="953"/>
      <c r="Q25" s="953"/>
      <c r="R25" s="953"/>
      <c r="S25" s="953"/>
      <c r="T25" s="953"/>
      <c r="U25" s="953"/>
      <c r="V25" s="953"/>
      <c r="W25" s="953"/>
      <c r="X25" s="953"/>
      <c r="Y25" s="953"/>
      <c r="Z25" s="953"/>
      <c r="AA25" s="953"/>
      <c r="AB25" s="953"/>
    </row>
    <row r="26" spans="1:28" s="953" customFormat="1" ht="13.5" customHeight="1">
      <c r="A26" s="1515" t="s">
        <v>1408</v>
      </c>
      <c r="B26" s="138">
        <v>3505.000000000005</v>
      </c>
      <c r="C26" s="138">
        <v>402133.99999999994</v>
      </c>
      <c r="D26" s="138">
        <v>1809605.0000000007</v>
      </c>
      <c r="E26" s="138">
        <v>2211739.0000000009</v>
      </c>
      <c r="F26" s="138">
        <v>3037651.0000000019</v>
      </c>
      <c r="G26" s="1597">
        <v>7.6</v>
      </c>
      <c r="H26" s="1604"/>
      <c r="I26" s="1221"/>
    </row>
    <row r="27" spans="1:28" ht="13.5" customHeight="1">
      <c r="A27" s="1599" t="s">
        <v>1409</v>
      </c>
      <c r="B27" s="107">
        <v>668.00000000000011</v>
      </c>
      <c r="C27" s="107">
        <v>29900.000000000004</v>
      </c>
      <c r="D27" s="107">
        <v>126800.99999999996</v>
      </c>
      <c r="E27" s="107">
        <v>156701.00000000006</v>
      </c>
      <c r="F27" s="107">
        <v>193820</v>
      </c>
      <c r="G27" s="1598">
        <v>6.5</v>
      </c>
      <c r="H27" s="1604"/>
      <c r="I27" s="1221"/>
      <c r="J27" s="111"/>
      <c r="K27" s="111"/>
      <c r="L27" s="111"/>
      <c r="M27" s="111"/>
      <c r="N27" s="111"/>
      <c r="O27" s="111"/>
      <c r="P27" s="111"/>
      <c r="Q27" s="111"/>
      <c r="R27" s="111"/>
      <c r="S27" s="111"/>
      <c r="T27" s="111"/>
      <c r="U27" s="111"/>
      <c r="V27" s="111"/>
      <c r="W27" s="111"/>
      <c r="X27" s="111"/>
      <c r="Y27" s="111"/>
      <c r="Z27" s="111"/>
      <c r="AA27" s="111"/>
      <c r="AB27" s="111"/>
    </row>
    <row r="28" spans="1:28" ht="13.5" customHeight="1">
      <c r="A28" s="1599" t="s">
        <v>1410</v>
      </c>
      <c r="B28" s="107">
        <v>419.99999999999983</v>
      </c>
      <c r="C28" s="107">
        <v>14142.999999999996</v>
      </c>
      <c r="D28" s="107">
        <v>190032</v>
      </c>
      <c r="E28" s="107">
        <v>204175</v>
      </c>
      <c r="F28" s="107">
        <v>101614.00000000001</v>
      </c>
      <c r="G28" s="1598">
        <v>7.2</v>
      </c>
      <c r="H28" s="1604"/>
      <c r="I28" s="1221"/>
      <c r="J28" s="111"/>
      <c r="K28" s="111"/>
      <c r="L28" s="111"/>
      <c r="M28" s="111"/>
      <c r="N28" s="111"/>
      <c r="O28" s="111"/>
      <c r="P28" s="111"/>
      <c r="Q28" s="111"/>
      <c r="R28" s="111"/>
      <c r="S28" s="111"/>
      <c r="T28" s="111"/>
      <c r="U28" s="111"/>
      <c r="V28" s="111"/>
      <c r="W28" s="111"/>
      <c r="X28" s="111"/>
      <c r="Y28" s="111"/>
      <c r="Z28" s="111"/>
      <c r="AA28" s="111"/>
      <c r="AB28" s="111"/>
    </row>
    <row r="29" spans="1:28" ht="13.5" customHeight="1">
      <c r="A29" s="1599" t="s">
        <v>1411</v>
      </c>
      <c r="B29" s="107">
        <v>969</v>
      </c>
      <c r="C29" s="107">
        <v>35830.000000000007</v>
      </c>
      <c r="D29" s="107">
        <v>89447</v>
      </c>
      <c r="E29" s="107">
        <v>125276.99999999999</v>
      </c>
      <c r="F29" s="107">
        <v>334589</v>
      </c>
      <c r="G29" s="1598">
        <v>9.3000000000000007</v>
      </c>
      <c r="H29" s="1604"/>
      <c r="I29" s="1221"/>
      <c r="J29" s="111"/>
      <c r="K29" s="111"/>
      <c r="L29" s="111"/>
      <c r="M29" s="111"/>
      <c r="N29" s="111"/>
      <c r="O29" s="111"/>
      <c r="P29" s="111"/>
      <c r="Q29" s="111"/>
      <c r="R29" s="111"/>
      <c r="S29" s="111"/>
      <c r="T29" s="111"/>
      <c r="U29" s="111"/>
      <c r="V29" s="111"/>
      <c r="W29" s="111"/>
      <c r="X29" s="111"/>
      <c r="Y29" s="111"/>
      <c r="Z29" s="111"/>
      <c r="AA29" s="111"/>
      <c r="AB29" s="111"/>
    </row>
    <row r="30" spans="1:28" ht="13.5" customHeight="1">
      <c r="A30" s="1599" t="s">
        <v>1412</v>
      </c>
      <c r="B30" s="107">
        <v>186.00000000000003</v>
      </c>
      <c r="C30" s="107">
        <v>11925</v>
      </c>
      <c r="D30" s="107">
        <v>22539</v>
      </c>
      <c r="E30" s="107">
        <v>34464.000000000007</v>
      </c>
      <c r="F30" s="107">
        <v>139162</v>
      </c>
      <c r="G30" s="1598">
        <v>11.7</v>
      </c>
      <c r="H30" s="1604"/>
      <c r="I30" s="1221"/>
      <c r="J30" s="111"/>
      <c r="K30" s="111"/>
      <c r="L30" s="111"/>
      <c r="M30" s="111"/>
      <c r="N30" s="111"/>
      <c r="O30" s="111"/>
      <c r="P30" s="111"/>
      <c r="Q30" s="111"/>
      <c r="R30" s="111"/>
      <c r="S30" s="111"/>
      <c r="T30" s="111"/>
      <c r="U30" s="111"/>
      <c r="V30" s="111"/>
      <c r="W30" s="111"/>
      <c r="X30" s="111"/>
      <c r="Y30" s="111"/>
      <c r="Z30" s="111"/>
      <c r="AA30" s="111"/>
      <c r="AB30" s="111"/>
    </row>
    <row r="31" spans="1:28" ht="16.5" customHeight="1">
      <c r="A31" s="1599" t="s">
        <v>1413</v>
      </c>
      <c r="B31" s="107">
        <v>648</v>
      </c>
      <c r="C31" s="107">
        <v>184160</v>
      </c>
      <c r="D31" s="107">
        <v>1272136.9999999998</v>
      </c>
      <c r="E31" s="107">
        <v>1456297.0000000002</v>
      </c>
      <c r="F31" s="107">
        <v>1327679.0000000002</v>
      </c>
      <c r="G31" s="1598">
        <v>7.2</v>
      </c>
      <c r="H31" s="1604"/>
      <c r="I31" s="1221"/>
      <c r="J31" s="111"/>
      <c r="K31" s="111"/>
      <c r="L31" s="111"/>
      <c r="M31" s="111"/>
      <c r="N31" s="111"/>
      <c r="O31" s="111"/>
      <c r="P31" s="111"/>
      <c r="Q31" s="111"/>
      <c r="R31" s="111"/>
      <c r="S31" s="111"/>
      <c r="T31" s="111"/>
      <c r="U31" s="111"/>
      <c r="V31" s="111"/>
      <c r="W31" s="111"/>
      <c r="X31" s="111"/>
      <c r="Y31" s="111"/>
      <c r="Z31" s="111"/>
      <c r="AA31" s="111"/>
      <c r="AB31" s="111"/>
    </row>
    <row r="32" spans="1:28" ht="15" customHeight="1">
      <c r="A32" s="1599" t="s">
        <v>1414</v>
      </c>
      <c r="B32" s="107">
        <v>613.99999999999989</v>
      </c>
      <c r="C32" s="107">
        <v>126176</v>
      </c>
      <c r="D32" s="107">
        <v>108649</v>
      </c>
      <c r="E32" s="107">
        <v>234825.00000000003</v>
      </c>
      <c r="F32" s="107">
        <v>940786.99999999988</v>
      </c>
      <c r="G32" s="1598">
        <v>7.5</v>
      </c>
      <c r="H32" s="1604"/>
      <c r="I32" s="1221"/>
      <c r="J32" s="111"/>
      <c r="K32" s="111"/>
      <c r="L32" s="111"/>
      <c r="M32" s="111"/>
      <c r="N32" s="111"/>
      <c r="O32" s="111"/>
      <c r="P32" s="111"/>
      <c r="Q32" s="111"/>
      <c r="R32" s="111"/>
      <c r="S32" s="111"/>
      <c r="T32" s="111"/>
      <c r="U32" s="111"/>
      <c r="V32" s="111"/>
      <c r="W32" s="111"/>
      <c r="X32" s="111"/>
      <c r="Y32" s="111"/>
      <c r="Z32" s="111"/>
      <c r="AA32" s="111"/>
      <c r="AB32" s="111"/>
    </row>
    <row r="33" spans="1:28" s="1362" customFormat="1" ht="13.5" customHeight="1">
      <c r="A33" s="1600" t="s">
        <v>1415</v>
      </c>
      <c r="B33" s="138">
        <v>156</v>
      </c>
      <c r="C33" s="138">
        <v>1102.9999999999998</v>
      </c>
      <c r="D33" s="138">
        <v>42937</v>
      </c>
      <c r="E33" s="138">
        <v>44040</v>
      </c>
      <c r="F33" s="138">
        <v>6257</v>
      </c>
      <c r="G33" s="1597">
        <v>5.7</v>
      </c>
      <c r="H33" s="1604"/>
      <c r="I33" s="1221"/>
      <c r="J33" s="953"/>
      <c r="K33" s="953"/>
      <c r="L33" s="953"/>
      <c r="M33" s="953"/>
      <c r="N33" s="953"/>
      <c r="O33" s="953"/>
      <c r="P33" s="953"/>
      <c r="Q33" s="953"/>
      <c r="R33" s="953"/>
      <c r="S33" s="953"/>
      <c r="T33" s="953"/>
      <c r="U33" s="953"/>
      <c r="V33" s="953"/>
      <c r="W33" s="953"/>
      <c r="X33" s="953"/>
      <c r="Y33" s="953"/>
      <c r="Z33" s="953"/>
      <c r="AA33" s="953"/>
      <c r="AB33" s="953"/>
    </row>
    <row r="34" spans="1:28" s="1362" customFormat="1" ht="13.5" customHeight="1">
      <c r="A34" s="1600" t="s">
        <v>1416</v>
      </c>
      <c r="B34" s="138">
        <v>398.00000000000006</v>
      </c>
      <c r="C34" s="138">
        <v>52103</v>
      </c>
      <c r="D34" s="138">
        <v>25290.999999999996</v>
      </c>
      <c r="E34" s="138">
        <v>77393.999999999985</v>
      </c>
      <c r="F34" s="138">
        <v>398279</v>
      </c>
      <c r="G34" s="1597">
        <v>7.6</v>
      </c>
      <c r="H34" s="1604"/>
      <c r="I34" s="1221"/>
      <c r="J34" s="953"/>
      <c r="K34" s="953"/>
      <c r="L34" s="953"/>
      <c r="M34" s="953"/>
      <c r="N34" s="953"/>
      <c r="O34" s="953"/>
      <c r="P34" s="953"/>
      <c r="Q34" s="953"/>
      <c r="R34" s="953"/>
      <c r="S34" s="953"/>
      <c r="T34" s="953"/>
      <c r="U34" s="953"/>
      <c r="V34" s="953"/>
      <c r="W34" s="953"/>
      <c r="X34" s="953"/>
      <c r="Y34" s="953"/>
      <c r="Z34" s="953"/>
      <c r="AA34" s="953"/>
      <c r="AB34" s="953"/>
    </row>
    <row r="35" spans="1:28" ht="13.5" customHeight="1">
      <c r="A35" s="1599" t="s">
        <v>1417</v>
      </c>
      <c r="B35" s="107">
        <v>81</v>
      </c>
      <c r="C35" s="107">
        <v>16334.000000000004</v>
      </c>
      <c r="D35" s="107">
        <v>9733</v>
      </c>
      <c r="E35" s="107">
        <v>26067.000000000004</v>
      </c>
      <c r="F35" s="107">
        <v>191553</v>
      </c>
      <c r="G35" s="1598">
        <v>11.7</v>
      </c>
      <c r="H35" s="1604"/>
      <c r="I35" s="1221"/>
      <c r="J35" s="111"/>
      <c r="K35" s="111"/>
      <c r="L35" s="111"/>
      <c r="M35" s="111"/>
      <c r="N35" s="111"/>
      <c r="O35" s="111"/>
      <c r="P35" s="111"/>
      <c r="Q35" s="111"/>
      <c r="R35" s="111"/>
      <c r="S35" s="111"/>
      <c r="T35" s="111"/>
      <c r="U35" s="111"/>
      <c r="V35" s="111"/>
      <c r="W35" s="111"/>
      <c r="X35" s="111"/>
      <c r="Y35" s="111"/>
      <c r="Z35" s="111"/>
      <c r="AA35" s="111"/>
      <c r="AB35" s="111"/>
    </row>
    <row r="36" spans="1:28" ht="13.5" customHeight="1">
      <c r="A36" s="1599" t="s">
        <v>1418</v>
      </c>
      <c r="B36" s="107">
        <v>316.99999999999994</v>
      </c>
      <c r="C36" s="107">
        <v>35769</v>
      </c>
      <c r="D36" s="107">
        <v>15558</v>
      </c>
      <c r="E36" s="107">
        <v>51326.999999999993</v>
      </c>
      <c r="F36" s="107">
        <v>206726.00000000003</v>
      </c>
      <c r="G36" s="1598">
        <v>5.8</v>
      </c>
      <c r="H36" s="1604"/>
      <c r="I36" s="1221"/>
      <c r="J36" s="111"/>
      <c r="K36" s="111"/>
      <c r="L36" s="111"/>
      <c r="M36" s="111"/>
      <c r="N36" s="111"/>
      <c r="O36" s="111"/>
      <c r="P36" s="111"/>
      <c r="Q36" s="111"/>
      <c r="R36" s="111"/>
      <c r="S36" s="111"/>
      <c r="T36" s="111"/>
      <c r="U36" s="111"/>
      <c r="V36" s="111"/>
      <c r="W36" s="111"/>
      <c r="X36" s="111"/>
      <c r="Y36" s="111"/>
      <c r="Z36" s="111"/>
      <c r="AA36" s="111"/>
      <c r="AB36" s="111"/>
    </row>
    <row r="37" spans="1:28" s="1362" customFormat="1" ht="13.5" customHeight="1">
      <c r="A37" s="1600" t="s">
        <v>1419</v>
      </c>
      <c r="B37" s="138">
        <v>224.00000000000003</v>
      </c>
      <c r="C37" s="138">
        <v>80.000000000000014</v>
      </c>
      <c r="D37" s="138">
        <v>124585</v>
      </c>
      <c r="E37" s="138">
        <v>124665</v>
      </c>
      <c r="F37" s="138">
        <v>119.99999999999996</v>
      </c>
      <c r="G37" s="1597">
        <v>1.5</v>
      </c>
      <c r="H37" s="1604"/>
      <c r="I37" s="1221"/>
      <c r="J37" s="953"/>
      <c r="K37" s="953"/>
      <c r="L37" s="953"/>
      <c r="M37" s="953"/>
      <c r="N37" s="953"/>
      <c r="O37" s="953"/>
      <c r="P37" s="953"/>
      <c r="Q37" s="953"/>
      <c r="R37" s="953"/>
      <c r="S37" s="953"/>
      <c r="T37" s="953"/>
      <c r="U37" s="953"/>
      <c r="V37" s="953"/>
      <c r="W37" s="953"/>
      <c r="X37" s="953"/>
      <c r="Y37" s="953"/>
      <c r="Z37" s="953"/>
      <c r="AA37" s="953"/>
      <c r="AB37" s="953"/>
    </row>
    <row r="38" spans="1:28" s="1362" customFormat="1" ht="13.5" customHeight="1">
      <c r="A38" s="1600" t="s">
        <v>1420</v>
      </c>
      <c r="B38" s="138">
        <v>131</v>
      </c>
      <c r="C38" s="138">
        <v>2202</v>
      </c>
      <c r="D38" s="138">
        <v>19771</v>
      </c>
      <c r="E38" s="138">
        <v>21973</v>
      </c>
      <c r="F38" s="138">
        <v>12493.000000000002</v>
      </c>
      <c r="G38" s="1597">
        <v>5.7</v>
      </c>
      <c r="H38" s="1604"/>
      <c r="I38" s="1221"/>
      <c r="J38" s="953"/>
      <c r="K38" s="953"/>
      <c r="L38" s="953"/>
      <c r="M38" s="953"/>
      <c r="N38" s="953"/>
      <c r="O38" s="953"/>
      <c r="P38" s="953"/>
      <c r="Q38" s="953"/>
      <c r="R38" s="953"/>
      <c r="S38" s="953"/>
      <c r="T38" s="953"/>
      <c r="U38" s="953"/>
      <c r="V38" s="953"/>
      <c r="W38" s="953"/>
      <c r="X38" s="953"/>
      <c r="Y38" s="953"/>
      <c r="Z38" s="953"/>
      <c r="AA38" s="953"/>
      <c r="AB38" s="953"/>
    </row>
    <row r="39" spans="1:28" s="1362" customFormat="1" ht="13.5" customHeight="1">
      <c r="A39" s="1600" t="s">
        <v>1421</v>
      </c>
      <c r="B39" s="138">
        <v>325.99999999999994</v>
      </c>
      <c r="C39" s="138">
        <v>26120.999999999993</v>
      </c>
      <c r="D39" s="138">
        <v>219956.99999999997</v>
      </c>
      <c r="E39" s="138">
        <v>246078.00000000003</v>
      </c>
      <c r="F39" s="138">
        <v>280285</v>
      </c>
      <c r="G39" s="1597">
        <v>10.7</v>
      </c>
      <c r="H39" s="1604"/>
      <c r="I39" s="1221"/>
      <c r="J39" s="953"/>
      <c r="K39" s="953"/>
      <c r="L39" s="953"/>
      <c r="M39" s="953"/>
      <c r="N39" s="953"/>
      <c r="O39" s="953"/>
      <c r="P39" s="953"/>
      <c r="Q39" s="953"/>
      <c r="R39" s="953"/>
      <c r="S39" s="953"/>
      <c r="T39" s="953"/>
      <c r="U39" s="953"/>
      <c r="V39" s="953"/>
      <c r="W39" s="953"/>
      <c r="X39" s="953"/>
      <c r="Y39" s="953"/>
      <c r="Z39" s="953"/>
      <c r="AA39" s="953"/>
      <c r="AB39" s="953"/>
    </row>
    <row r="40" spans="1:28" s="1362" customFormat="1" ht="13.5" customHeight="1">
      <c r="A40" s="1600" t="s">
        <v>1422</v>
      </c>
      <c r="B40" s="138">
        <v>489.00000000000011</v>
      </c>
      <c r="C40" s="138">
        <v>57277.999999999978</v>
      </c>
      <c r="D40" s="138">
        <v>94012.999999999971</v>
      </c>
      <c r="E40" s="138">
        <v>151291.00000000003</v>
      </c>
      <c r="F40" s="138">
        <v>437982.99999999994</v>
      </c>
      <c r="G40" s="1597">
        <v>7.6</v>
      </c>
      <c r="H40" s="1604"/>
      <c r="I40" s="1221"/>
      <c r="J40" s="953"/>
      <c r="K40" s="953"/>
      <c r="L40" s="953"/>
      <c r="M40" s="953"/>
      <c r="N40" s="953"/>
      <c r="O40" s="953"/>
      <c r="P40" s="953"/>
      <c r="Q40" s="953"/>
      <c r="R40" s="953"/>
      <c r="S40" s="953"/>
      <c r="T40" s="953"/>
      <c r="U40" s="953"/>
      <c r="V40" s="953"/>
      <c r="W40" s="953"/>
      <c r="X40" s="953"/>
      <c r="Y40" s="953"/>
      <c r="Z40" s="953"/>
      <c r="AA40" s="953"/>
      <c r="AB40" s="953"/>
    </row>
    <row r="41" spans="1:28" s="1362" customFormat="1" ht="13.5" customHeight="1">
      <c r="A41" s="1600" t="s">
        <v>1423</v>
      </c>
      <c r="B41" s="138">
        <v>762</v>
      </c>
      <c r="C41" s="138">
        <v>40924</v>
      </c>
      <c r="D41" s="138">
        <v>416619.00000000006</v>
      </c>
      <c r="E41" s="138">
        <v>457543.00000000006</v>
      </c>
      <c r="F41" s="138">
        <v>360368</v>
      </c>
      <c r="G41" s="1597">
        <v>8.8000000000000007</v>
      </c>
      <c r="H41" s="1604"/>
      <c r="I41" s="1221"/>
      <c r="J41" s="953"/>
      <c r="K41" s="953"/>
      <c r="L41" s="953"/>
      <c r="M41" s="953"/>
      <c r="N41" s="953"/>
      <c r="O41" s="953"/>
      <c r="P41" s="953"/>
      <c r="Q41" s="953"/>
      <c r="R41" s="953"/>
      <c r="S41" s="953"/>
      <c r="T41" s="953"/>
      <c r="U41" s="953"/>
      <c r="V41" s="953"/>
      <c r="W41" s="953"/>
      <c r="X41" s="953"/>
      <c r="Y41" s="953"/>
      <c r="Z41" s="953"/>
      <c r="AA41" s="953"/>
      <c r="AB41" s="953"/>
    </row>
    <row r="42" spans="1:28" s="1362" customFormat="1" ht="7.5" customHeight="1">
      <c r="A42" s="1606"/>
      <c r="B42" s="138"/>
      <c r="C42" s="138"/>
      <c r="D42" s="138"/>
      <c r="E42" s="138"/>
      <c r="F42" s="138"/>
      <c r="G42" s="138"/>
      <c r="H42" s="1604"/>
      <c r="I42" s="1221"/>
      <c r="J42" s="953"/>
      <c r="K42" s="953"/>
      <c r="L42" s="953"/>
      <c r="M42" s="953"/>
      <c r="N42" s="953"/>
      <c r="O42" s="953"/>
      <c r="P42" s="953"/>
      <c r="Q42" s="953"/>
      <c r="R42" s="953"/>
      <c r="S42" s="953"/>
      <c r="T42" s="953"/>
      <c r="U42" s="953"/>
      <c r="V42" s="953"/>
      <c r="W42" s="953"/>
      <c r="X42" s="953"/>
      <c r="Y42" s="953"/>
      <c r="Z42" s="953"/>
      <c r="AA42" s="953"/>
      <c r="AB42" s="953"/>
    </row>
    <row r="43" spans="1:28" s="1362" customFormat="1" ht="13.5" customHeight="1">
      <c r="A43" s="135" t="s">
        <v>1428</v>
      </c>
      <c r="B43" s="138">
        <f>SUM(B45:B62)-B47-B55</f>
        <v>12282</v>
      </c>
      <c r="C43" s="138">
        <f t="shared" ref="C43:F43" si="1">SUM(C45:C62)-C47-C55</f>
        <v>3033488.9999999991</v>
      </c>
      <c r="D43" s="138">
        <f t="shared" si="1"/>
        <v>1474537</v>
      </c>
      <c r="E43" s="138">
        <f t="shared" si="1"/>
        <v>4508026</v>
      </c>
      <c r="F43" s="138">
        <f t="shared" si="1"/>
        <v>85918632.999999955</v>
      </c>
      <c r="G43" s="1597">
        <v>28.3</v>
      </c>
      <c r="H43" s="1604"/>
      <c r="I43" s="1221"/>
      <c r="J43" s="953"/>
      <c r="K43" s="953"/>
      <c r="L43" s="953"/>
      <c r="M43" s="953"/>
      <c r="N43" s="953"/>
      <c r="O43" s="953"/>
      <c r="P43" s="953"/>
      <c r="Q43" s="953"/>
      <c r="R43" s="953"/>
      <c r="S43" s="953"/>
      <c r="T43" s="953"/>
      <c r="U43" s="953"/>
      <c r="V43" s="953"/>
      <c r="W43" s="953"/>
      <c r="X43" s="953"/>
      <c r="Y43" s="953"/>
      <c r="Z43" s="953"/>
      <c r="AA43" s="953"/>
      <c r="AB43" s="953"/>
    </row>
    <row r="44" spans="1:28" ht="7.5" customHeight="1">
      <c r="A44" s="132"/>
      <c r="B44" s="111"/>
      <c r="C44" s="111"/>
      <c r="D44" s="111"/>
      <c r="E44" s="111"/>
      <c r="F44" s="111"/>
      <c r="G44" s="1597"/>
      <c r="H44" s="1604"/>
      <c r="I44" s="1221"/>
      <c r="J44" s="111"/>
      <c r="K44" s="111"/>
      <c r="L44" s="111"/>
      <c r="M44" s="111"/>
      <c r="N44" s="111"/>
      <c r="O44" s="111"/>
      <c r="P44" s="111"/>
      <c r="Q44" s="111"/>
      <c r="R44" s="111"/>
      <c r="S44" s="111"/>
      <c r="T44" s="111"/>
      <c r="U44" s="111"/>
      <c r="V44" s="111"/>
      <c r="W44" s="111"/>
      <c r="X44" s="111"/>
      <c r="Y44" s="111"/>
      <c r="Z44" s="111"/>
      <c r="AA44" s="111"/>
      <c r="AB44" s="111"/>
    </row>
    <row r="45" spans="1:28" s="1362" customFormat="1" ht="13.5" customHeight="1">
      <c r="A45" s="135" t="s">
        <v>1406</v>
      </c>
      <c r="B45" s="141">
        <v>6878</v>
      </c>
      <c r="C45" s="141">
        <v>769863</v>
      </c>
      <c r="D45" s="141">
        <v>231752.99999999991</v>
      </c>
      <c r="E45" s="141">
        <v>1001616</v>
      </c>
      <c r="F45" s="141">
        <v>9431579</v>
      </c>
      <c r="G45" s="1597">
        <v>12.3</v>
      </c>
      <c r="H45" s="1604"/>
      <c r="I45" s="1221"/>
      <c r="J45" s="953"/>
      <c r="K45" s="953"/>
      <c r="L45" s="953"/>
      <c r="M45" s="953"/>
      <c r="N45" s="953"/>
      <c r="O45" s="953"/>
      <c r="P45" s="953"/>
      <c r="Q45" s="953"/>
      <c r="R45" s="953"/>
      <c r="S45" s="953"/>
      <c r="T45" s="953"/>
      <c r="U45" s="953"/>
      <c r="V45" s="953"/>
      <c r="W45" s="953"/>
      <c r="X45" s="953"/>
      <c r="Y45" s="953"/>
      <c r="Z45" s="953"/>
      <c r="AA45" s="953"/>
      <c r="AB45" s="953"/>
    </row>
    <row r="46" spans="1:28" s="1362" customFormat="1" ht="13.5" customHeight="1">
      <c r="A46" s="1515" t="s">
        <v>1407</v>
      </c>
      <c r="B46" s="138">
        <v>55.000000000000014</v>
      </c>
      <c r="C46" s="138">
        <v>21373.999999999996</v>
      </c>
      <c r="D46" s="138">
        <v>14728.000000000004</v>
      </c>
      <c r="E46" s="138">
        <v>36102</v>
      </c>
      <c r="F46" s="138">
        <v>561600</v>
      </c>
      <c r="G46" s="1597">
        <v>26.3</v>
      </c>
      <c r="H46" s="1604"/>
      <c r="I46" s="1221"/>
      <c r="J46" s="953"/>
      <c r="K46" s="953"/>
      <c r="L46" s="953"/>
      <c r="M46" s="953"/>
      <c r="N46" s="953"/>
      <c r="O46" s="953"/>
      <c r="P46" s="953"/>
      <c r="Q46" s="953"/>
      <c r="R46" s="953"/>
      <c r="S46" s="953"/>
      <c r="T46" s="953"/>
      <c r="U46" s="953"/>
      <c r="V46" s="953"/>
      <c r="W46" s="953"/>
      <c r="X46" s="953"/>
      <c r="Y46" s="953"/>
      <c r="Z46" s="953"/>
      <c r="AA46" s="953"/>
      <c r="AB46" s="953"/>
    </row>
    <row r="47" spans="1:28" s="953" customFormat="1" ht="13.5" customHeight="1">
      <c r="A47" s="1515" t="s">
        <v>1408</v>
      </c>
      <c r="B47" s="138">
        <v>3550.9999999999986</v>
      </c>
      <c r="C47" s="138">
        <v>1871690.0000000002</v>
      </c>
      <c r="D47" s="138">
        <v>790332.99999999942</v>
      </c>
      <c r="E47" s="138">
        <v>2662022.9999999977</v>
      </c>
      <c r="F47" s="138">
        <v>71068246.000000075</v>
      </c>
      <c r="G47" s="1597">
        <v>38</v>
      </c>
      <c r="H47" s="1604"/>
      <c r="I47" s="1221"/>
    </row>
    <row r="48" spans="1:28" ht="13.5" customHeight="1">
      <c r="A48" s="1599" t="s">
        <v>1409</v>
      </c>
      <c r="B48" s="107">
        <v>1038.9999999999995</v>
      </c>
      <c r="C48" s="107">
        <v>152192</v>
      </c>
      <c r="D48" s="107">
        <v>138612</v>
      </c>
      <c r="E48" s="107">
        <v>290803.99999999994</v>
      </c>
      <c r="F48" s="107">
        <v>2716484.9999999977</v>
      </c>
      <c r="G48" s="1598">
        <v>17.8</v>
      </c>
      <c r="H48" s="1604"/>
      <c r="I48" s="1221"/>
      <c r="J48" s="111"/>
      <c r="K48" s="111"/>
      <c r="L48" s="111"/>
      <c r="M48" s="111"/>
      <c r="N48" s="111"/>
      <c r="O48" s="111"/>
      <c r="P48" s="111"/>
      <c r="Q48" s="111"/>
      <c r="R48" s="111"/>
      <c r="S48" s="111"/>
      <c r="T48" s="111"/>
      <c r="U48" s="111"/>
      <c r="V48" s="111"/>
      <c r="W48" s="111"/>
      <c r="X48" s="111"/>
      <c r="Y48" s="111"/>
      <c r="Z48" s="111"/>
      <c r="AA48" s="111"/>
      <c r="AB48" s="111"/>
    </row>
    <row r="49" spans="1:28" ht="13.5" customHeight="1">
      <c r="A49" s="1599" t="s">
        <v>1410</v>
      </c>
      <c r="B49" s="107">
        <v>206.00000000000003</v>
      </c>
      <c r="C49" s="107">
        <v>13156</v>
      </c>
      <c r="D49" s="107">
        <v>109063.00000000001</v>
      </c>
      <c r="E49" s="107">
        <v>122219.00000000001</v>
      </c>
      <c r="F49" s="107">
        <v>169742.00000000006</v>
      </c>
      <c r="G49" s="1598">
        <v>12.9</v>
      </c>
      <c r="H49" s="1604"/>
      <c r="I49" s="1221"/>
      <c r="J49" s="111"/>
      <c r="K49" s="111"/>
      <c r="L49" s="111"/>
      <c r="M49" s="111"/>
      <c r="N49" s="111"/>
      <c r="O49" s="111"/>
      <c r="P49" s="111"/>
      <c r="Q49" s="111"/>
      <c r="R49" s="111"/>
      <c r="S49" s="111"/>
      <c r="T49" s="111"/>
      <c r="U49" s="111"/>
      <c r="V49" s="111"/>
      <c r="W49" s="111"/>
      <c r="X49" s="111"/>
      <c r="Y49" s="111"/>
      <c r="Z49" s="111"/>
      <c r="AA49" s="111"/>
      <c r="AB49" s="111"/>
    </row>
    <row r="50" spans="1:28" ht="13.5" customHeight="1">
      <c r="A50" s="1599" t="s">
        <v>1411</v>
      </c>
      <c r="B50" s="107">
        <v>544</v>
      </c>
      <c r="C50" s="107">
        <v>44425.999999999985</v>
      </c>
      <c r="D50" s="107">
        <v>48492</v>
      </c>
      <c r="E50" s="107">
        <v>92918.000000000015</v>
      </c>
      <c r="F50" s="107">
        <v>630358</v>
      </c>
      <c r="G50" s="1598">
        <v>14.2</v>
      </c>
      <c r="H50" s="1604"/>
      <c r="I50" s="1221"/>
      <c r="J50" s="111"/>
      <c r="K50" s="111"/>
      <c r="L50" s="111"/>
      <c r="M50" s="111"/>
      <c r="N50" s="111"/>
      <c r="O50" s="111"/>
      <c r="P50" s="111"/>
      <c r="Q50" s="111"/>
      <c r="R50" s="111"/>
      <c r="S50" s="111"/>
      <c r="T50" s="111"/>
      <c r="U50" s="111"/>
      <c r="V50" s="111"/>
      <c r="W50" s="111"/>
      <c r="X50" s="111"/>
      <c r="Y50" s="111"/>
      <c r="Z50" s="111"/>
      <c r="AA50" s="111"/>
      <c r="AB50" s="111"/>
    </row>
    <row r="51" spans="1:28" ht="13.5" customHeight="1">
      <c r="A51" s="1599" t="s">
        <v>1412</v>
      </c>
      <c r="B51" s="107">
        <v>357</v>
      </c>
      <c r="C51" s="107">
        <v>37896.999999999993</v>
      </c>
      <c r="D51" s="107">
        <v>24945.999999999996</v>
      </c>
      <c r="E51" s="107">
        <v>62842.999999999993</v>
      </c>
      <c r="F51" s="107">
        <v>566579</v>
      </c>
      <c r="G51" s="1598">
        <v>15</v>
      </c>
      <c r="H51" s="1604"/>
      <c r="I51" s="1221"/>
      <c r="J51" s="111"/>
      <c r="K51" s="111"/>
      <c r="L51" s="111"/>
      <c r="M51" s="111"/>
      <c r="N51" s="111"/>
      <c r="O51" s="111"/>
      <c r="P51" s="111"/>
      <c r="Q51" s="111"/>
      <c r="R51" s="111"/>
      <c r="S51" s="111"/>
      <c r="T51" s="111"/>
      <c r="U51" s="111"/>
      <c r="V51" s="111"/>
      <c r="W51" s="111"/>
      <c r="X51" s="111"/>
      <c r="Y51" s="111"/>
      <c r="Z51" s="111"/>
      <c r="AA51" s="111"/>
      <c r="AB51" s="111"/>
    </row>
    <row r="52" spans="1:28" ht="13.5" customHeight="1">
      <c r="A52" s="1599" t="s">
        <v>1413</v>
      </c>
      <c r="B52" s="107">
        <v>497.00000000000011</v>
      </c>
      <c r="C52" s="107">
        <v>1281480.9999999991</v>
      </c>
      <c r="D52" s="107">
        <v>303226.00000000012</v>
      </c>
      <c r="E52" s="107">
        <v>1584707</v>
      </c>
      <c r="F52" s="107">
        <v>59825844.999999963</v>
      </c>
      <c r="G52" s="1598">
        <v>46.7</v>
      </c>
      <c r="H52" s="1604"/>
      <c r="I52" s="1221"/>
      <c r="J52" s="111"/>
      <c r="K52" s="111"/>
      <c r="L52" s="111"/>
      <c r="M52" s="111"/>
      <c r="N52" s="111"/>
      <c r="O52" s="111"/>
      <c r="P52" s="111"/>
      <c r="Q52" s="111"/>
      <c r="R52" s="111"/>
      <c r="S52" s="111"/>
      <c r="T52" s="111"/>
      <c r="U52" s="111"/>
      <c r="V52" s="111"/>
      <c r="W52" s="111"/>
      <c r="X52" s="111"/>
      <c r="Y52" s="111"/>
      <c r="Z52" s="111"/>
      <c r="AA52" s="111"/>
      <c r="AB52" s="111"/>
    </row>
    <row r="53" spans="1:28" ht="13.5" customHeight="1">
      <c r="A53" s="1599" t="s">
        <v>1414</v>
      </c>
      <c r="B53" s="107">
        <v>907.99999999999989</v>
      </c>
      <c r="C53" s="107">
        <v>342537.99999999988</v>
      </c>
      <c r="D53" s="107">
        <v>165994.00000000003</v>
      </c>
      <c r="E53" s="107">
        <v>508532</v>
      </c>
      <c r="F53" s="107">
        <v>7159236.9999999991</v>
      </c>
      <c r="G53" s="1598">
        <v>20.9</v>
      </c>
      <c r="H53" s="1604"/>
      <c r="I53" s="1221"/>
      <c r="J53" s="111"/>
      <c r="K53" s="111"/>
      <c r="L53" s="111"/>
      <c r="M53" s="111"/>
      <c r="N53" s="111"/>
      <c r="O53" s="111"/>
      <c r="P53" s="111"/>
      <c r="Q53" s="111"/>
      <c r="R53" s="111"/>
      <c r="S53" s="111"/>
      <c r="T53" s="111"/>
      <c r="U53" s="111"/>
      <c r="V53" s="111"/>
      <c r="W53" s="111"/>
      <c r="X53" s="111"/>
      <c r="Y53" s="111"/>
      <c r="Z53" s="111"/>
      <c r="AA53" s="111"/>
      <c r="AB53" s="111"/>
    </row>
    <row r="54" spans="1:28" s="1362" customFormat="1" ht="15" customHeight="1">
      <c r="A54" s="1600" t="s">
        <v>1415</v>
      </c>
      <c r="B54" s="138">
        <v>60.999999999999993</v>
      </c>
      <c r="C54" s="138">
        <v>532</v>
      </c>
      <c r="D54" s="138">
        <v>11819.000000000002</v>
      </c>
      <c r="E54" s="138">
        <v>12351</v>
      </c>
      <c r="F54" s="138">
        <v>2112</v>
      </c>
      <c r="G54" s="1597">
        <v>4</v>
      </c>
      <c r="H54" s="1604"/>
      <c r="I54" s="1221"/>
      <c r="J54" s="953"/>
      <c r="K54" s="953"/>
      <c r="L54" s="953"/>
      <c r="M54" s="953"/>
      <c r="N54" s="953"/>
      <c r="O54" s="953"/>
      <c r="P54" s="953"/>
      <c r="Q54" s="953"/>
      <c r="R54" s="953"/>
      <c r="S54" s="953"/>
      <c r="T54" s="953"/>
      <c r="U54" s="953"/>
      <c r="V54" s="953"/>
      <c r="W54" s="953"/>
      <c r="X54" s="953"/>
      <c r="Y54" s="953"/>
      <c r="Z54" s="953"/>
      <c r="AA54" s="953"/>
      <c r="AB54" s="953"/>
    </row>
    <row r="55" spans="1:28" s="1362" customFormat="1" ht="15" customHeight="1">
      <c r="A55" s="1600" t="s">
        <v>1416</v>
      </c>
      <c r="B55" s="138">
        <v>523.00000000000011</v>
      </c>
      <c r="C55" s="138">
        <v>75310</v>
      </c>
      <c r="D55" s="138">
        <v>94279.000000000029</v>
      </c>
      <c r="E55" s="138">
        <v>169589.00000000006</v>
      </c>
      <c r="F55" s="138">
        <v>917735.99999999977</v>
      </c>
      <c r="G55" s="1597">
        <v>12.2</v>
      </c>
      <c r="H55" s="1604"/>
      <c r="I55" s="1221"/>
      <c r="J55" s="953"/>
      <c r="K55" s="953"/>
      <c r="L55" s="953"/>
      <c r="M55" s="953"/>
      <c r="N55" s="953"/>
      <c r="O55" s="953"/>
      <c r="P55" s="953"/>
      <c r="Q55" s="953"/>
      <c r="R55" s="953"/>
      <c r="S55" s="953"/>
      <c r="T55" s="953"/>
      <c r="U55" s="953"/>
      <c r="V55" s="953"/>
      <c r="W55" s="953"/>
      <c r="X55" s="953"/>
      <c r="Y55" s="953"/>
      <c r="Z55" s="953"/>
      <c r="AA55" s="953"/>
      <c r="AB55" s="953"/>
    </row>
    <row r="56" spans="1:28" ht="15" customHeight="1">
      <c r="A56" s="1599" t="s">
        <v>1417</v>
      </c>
      <c r="B56" s="107">
        <v>66.999999999999986</v>
      </c>
      <c r="C56" s="107">
        <v>29437.000000000004</v>
      </c>
      <c r="D56" s="107">
        <v>6266.0000000000009</v>
      </c>
      <c r="E56" s="107">
        <v>35703</v>
      </c>
      <c r="F56" s="107">
        <v>513765</v>
      </c>
      <c r="G56" s="1598">
        <v>17.5</v>
      </c>
      <c r="H56" s="1604"/>
      <c r="I56" s="1221"/>
      <c r="J56" s="111"/>
      <c r="K56" s="111"/>
      <c r="L56" s="111"/>
      <c r="M56" s="111"/>
      <c r="N56" s="111"/>
      <c r="O56" s="111"/>
      <c r="P56" s="111"/>
      <c r="Q56" s="111"/>
      <c r="R56" s="111"/>
      <c r="S56" s="111"/>
      <c r="T56" s="111"/>
      <c r="U56" s="111"/>
      <c r="V56" s="111"/>
      <c r="W56" s="111"/>
      <c r="X56" s="111"/>
      <c r="Y56" s="111"/>
      <c r="Z56" s="111"/>
      <c r="AA56" s="111"/>
      <c r="AB56" s="111"/>
    </row>
    <row r="57" spans="1:28" ht="15" customHeight="1">
      <c r="A57" s="1599" t="s">
        <v>1418</v>
      </c>
      <c r="B57" s="107">
        <v>456</v>
      </c>
      <c r="C57" s="107">
        <v>45873.000000000007</v>
      </c>
      <c r="D57" s="107">
        <v>88012.999999999985</v>
      </c>
      <c r="E57" s="107">
        <v>133886.00000000003</v>
      </c>
      <c r="F57" s="107">
        <v>403971.00000000006</v>
      </c>
      <c r="G57" s="1598">
        <v>8.8000000000000007</v>
      </c>
      <c r="H57" s="1604"/>
      <c r="I57" s="1221"/>
      <c r="J57" s="111"/>
      <c r="K57" s="111"/>
      <c r="L57" s="111"/>
      <c r="M57" s="111"/>
      <c r="N57" s="111"/>
      <c r="O57" s="111"/>
      <c r="P57" s="111"/>
      <c r="Q57" s="111"/>
      <c r="R57" s="111"/>
      <c r="S57" s="111"/>
      <c r="T57" s="111"/>
      <c r="U57" s="111"/>
      <c r="V57" s="111"/>
      <c r="W57" s="111"/>
      <c r="X57" s="111"/>
      <c r="Y57" s="111"/>
      <c r="Z57" s="111"/>
      <c r="AA57" s="111"/>
      <c r="AB57" s="111"/>
    </row>
    <row r="58" spans="1:28" s="1362" customFormat="1" ht="15" customHeight="1">
      <c r="A58" s="1600" t="s">
        <v>1419</v>
      </c>
      <c r="B58" s="138">
        <v>40.000000000000007</v>
      </c>
      <c r="C58" s="138">
        <v>1103</v>
      </c>
      <c r="D58" s="138">
        <v>12259.000000000002</v>
      </c>
      <c r="E58" s="138">
        <v>13362</v>
      </c>
      <c r="F58" s="138">
        <v>9470</v>
      </c>
      <c r="G58" s="1597">
        <v>8.6</v>
      </c>
      <c r="H58" s="1604"/>
      <c r="I58" s="1221"/>
      <c r="J58" s="953"/>
      <c r="K58" s="953"/>
      <c r="L58" s="953"/>
      <c r="M58" s="953"/>
      <c r="N58" s="953"/>
      <c r="O58" s="953"/>
      <c r="P58" s="953"/>
      <c r="Q58" s="953"/>
      <c r="R58" s="953"/>
      <c r="S58" s="953"/>
      <c r="T58" s="953"/>
      <c r="U58" s="953"/>
      <c r="V58" s="953"/>
      <c r="W58" s="953"/>
      <c r="X58" s="953"/>
      <c r="Y58" s="953"/>
      <c r="Z58" s="953"/>
      <c r="AA58" s="953"/>
      <c r="AB58" s="953"/>
    </row>
    <row r="59" spans="1:28" s="1362" customFormat="1" ht="15" customHeight="1">
      <c r="A59" s="1600" t="s">
        <v>1420</v>
      </c>
      <c r="B59" s="138">
        <v>70</v>
      </c>
      <c r="C59" s="138">
        <v>106477</v>
      </c>
      <c r="D59" s="138">
        <v>3385</v>
      </c>
      <c r="E59" s="138">
        <v>109862.00000000001</v>
      </c>
      <c r="F59" s="138">
        <v>346541</v>
      </c>
      <c r="G59" s="1597">
        <v>3.3</v>
      </c>
      <c r="H59" s="1604"/>
      <c r="I59" s="1221"/>
      <c r="J59" s="953"/>
      <c r="K59" s="953"/>
      <c r="L59" s="953"/>
      <c r="M59" s="953"/>
      <c r="N59" s="953"/>
      <c r="O59" s="953"/>
      <c r="P59" s="953"/>
      <c r="Q59" s="953"/>
      <c r="R59" s="953"/>
      <c r="S59" s="953"/>
      <c r="T59" s="953"/>
      <c r="U59" s="953"/>
      <c r="V59" s="953"/>
      <c r="W59" s="953"/>
      <c r="X59" s="953"/>
      <c r="Y59" s="953"/>
      <c r="Z59" s="953"/>
      <c r="AA59" s="953"/>
      <c r="AB59" s="953"/>
    </row>
    <row r="60" spans="1:28" s="1362" customFormat="1" ht="15" customHeight="1">
      <c r="A60" s="1600" t="s">
        <v>1421</v>
      </c>
      <c r="B60" s="138">
        <v>205</v>
      </c>
      <c r="C60" s="138">
        <v>46593.999999999993</v>
      </c>
      <c r="D60" s="138">
        <v>84765.000000000015</v>
      </c>
      <c r="E60" s="138">
        <v>131359.00000000003</v>
      </c>
      <c r="F60" s="138">
        <v>1195727</v>
      </c>
      <c r="G60" s="1597">
        <v>25.7</v>
      </c>
      <c r="H60" s="1604"/>
      <c r="I60" s="1221"/>
      <c r="J60" s="953"/>
      <c r="K60" s="953"/>
      <c r="L60" s="953"/>
      <c r="M60" s="953"/>
      <c r="N60" s="953"/>
      <c r="O60" s="953"/>
      <c r="P60" s="953"/>
      <c r="Q60" s="953"/>
      <c r="R60" s="953"/>
      <c r="S60" s="953"/>
      <c r="T60" s="953"/>
      <c r="U60" s="953"/>
      <c r="V60" s="953"/>
      <c r="W60" s="953"/>
      <c r="X60" s="953"/>
      <c r="Y60" s="953"/>
      <c r="Z60" s="953"/>
      <c r="AA60" s="953"/>
      <c r="AB60" s="953"/>
    </row>
    <row r="61" spans="1:28" s="1362" customFormat="1" ht="15" customHeight="1">
      <c r="A61" s="1600" t="s">
        <v>1422</v>
      </c>
      <c r="B61" s="138">
        <v>641.00000000000011</v>
      </c>
      <c r="C61" s="138">
        <v>65301</v>
      </c>
      <c r="D61" s="138">
        <v>154423.00000000003</v>
      </c>
      <c r="E61" s="138">
        <v>219724</v>
      </c>
      <c r="F61" s="138">
        <v>1148187.0000000002</v>
      </c>
      <c r="G61" s="1597">
        <v>17.600000000000001</v>
      </c>
      <c r="H61" s="1604"/>
      <c r="I61" s="1221"/>
      <c r="J61" s="953"/>
      <c r="K61" s="953"/>
      <c r="L61" s="953"/>
      <c r="M61" s="953"/>
      <c r="N61" s="953"/>
      <c r="O61" s="953"/>
      <c r="P61" s="953"/>
      <c r="Q61" s="953"/>
      <c r="R61" s="953"/>
      <c r="S61" s="953"/>
      <c r="T61" s="953"/>
      <c r="U61" s="953"/>
      <c r="V61" s="953"/>
      <c r="W61" s="953"/>
      <c r="X61" s="953"/>
      <c r="Y61" s="953"/>
      <c r="Z61" s="953"/>
      <c r="AA61" s="953"/>
      <c r="AB61" s="953"/>
    </row>
    <row r="62" spans="1:28" s="1362" customFormat="1" ht="15" customHeight="1">
      <c r="A62" s="1600" t="s">
        <v>1423</v>
      </c>
      <c r="B62" s="138">
        <v>257.99999999999994</v>
      </c>
      <c r="C62" s="138">
        <v>75244.999999999985</v>
      </c>
      <c r="D62" s="138">
        <v>76793</v>
      </c>
      <c r="E62" s="138">
        <v>152038.00000000003</v>
      </c>
      <c r="F62" s="138">
        <v>1237435</v>
      </c>
      <c r="G62" s="1597">
        <v>16.399999999999999</v>
      </c>
      <c r="H62" s="1604"/>
      <c r="I62" s="1221"/>
      <c r="J62" s="953"/>
      <c r="K62" s="953"/>
      <c r="L62" s="953"/>
      <c r="M62" s="953"/>
      <c r="N62" s="953"/>
      <c r="O62" s="953"/>
      <c r="P62" s="953"/>
      <c r="Q62" s="953"/>
      <c r="R62" s="953"/>
      <c r="S62" s="953"/>
      <c r="T62" s="953"/>
      <c r="U62" s="953"/>
      <c r="V62" s="953"/>
      <c r="W62" s="953"/>
      <c r="X62" s="953"/>
      <c r="Y62" s="953"/>
      <c r="Z62" s="953"/>
      <c r="AA62" s="953"/>
      <c r="AB62" s="953"/>
    </row>
    <row r="63" spans="1:28" ht="3.75" customHeight="1" thickBot="1">
      <c r="A63" s="993"/>
      <c r="B63" s="1601"/>
      <c r="C63" s="1601"/>
      <c r="D63" s="1601"/>
      <c r="E63" s="1601"/>
      <c r="F63" s="1601"/>
      <c r="G63" s="1601"/>
      <c r="H63" s="1607"/>
      <c r="I63" s="111"/>
      <c r="J63" s="111"/>
      <c r="K63" s="111"/>
      <c r="L63" s="111"/>
      <c r="M63" s="111"/>
      <c r="N63" s="111"/>
      <c r="O63" s="111"/>
      <c r="P63" s="111"/>
      <c r="Q63" s="111"/>
      <c r="R63" s="111"/>
      <c r="S63" s="111"/>
      <c r="T63" s="111"/>
      <c r="U63" s="111"/>
      <c r="V63" s="111"/>
      <c r="W63" s="111"/>
      <c r="X63" s="111"/>
      <c r="Y63" s="111"/>
      <c r="Z63" s="111"/>
      <c r="AA63" s="111"/>
      <c r="AB63" s="111"/>
    </row>
    <row r="64" spans="1:28" ht="3.75" customHeight="1" thickTop="1">
      <c r="A64" s="132"/>
      <c r="B64" s="266"/>
      <c r="C64" s="266"/>
      <c r="D64" s="266"/>
      <c r="E64" s="266"/>
      <c r="F64" s="266"/>
      <c r="G64" s="266"/>
      <c r="H64" s="1607"/>
      <c r="I64" s="111"/>
      <c r="J64" s="111"/>
      <c r="K64" s="111"/>
      <c r="L64" s="111"/>
      <c r="M64" s="111"/>
      <c r="N64" s="111"/>
      <c r="O64" s="111"/>
      <c r="P64" s="111"/>
      <c r="Q64" s="111"/>
      <c r="R64" s="111"/>
      <c r="S64" s="111"/>
      <c r="T64" s="111"/>
      <c r="U64" s="111"/>
      <c r="V64" s="111"/>
      <c r="W64" s="111"/>
      <c r="X64" s="111"/>
      <c r="Y64" s="111"/>
      <c r="Z64" s="111"/>
      <c r="AA64" s="111"/>
      <c r="AB64" s="111"/>
    </row>
    <row r="65" spans="1:28" ht="9.9499999999999993" customHeight="1">
      <c r="A65" s="1602"/>
      <c r="B65" s="107"/>
      <c r="C65" s="107"/>
      <c r="D65" s="107"/>
      <c r="E65" s="107"/>
      <c r="F65" s="107"/>
      <c r="G65" s="107"/>
      <c r="H65" s="1607"/>
      <c r="I65" s="111"/>
      <c r="J65" s="111"/>
      <c r="K65" s="111"/>
      <c r="L65" s="111"/>
      <c r="M65" s="111"/>
      <c r="N65" s="111"/>
      <c r="O65" s="111"/>
      <c r="P65" s="111"/>
      <c r="Q65" s="111"/>
      <c r="R65" s="111"/>
      <c r="S65" s="111"/>
      <c r="T65" s="111"/>
      <c r="U65" s="111"/>
      <c r="V65" s="111"/>
      <c r="W65" s="111"/>
      <c r="X65" s="111"/>
      <c r="Y65" s="111"/>
      <c r="Z65" s="111"/>
      <c r="AA65" s="111"/>
      <c r="AB65" s="111"/>
    </row>
    <row r="66" spans="1:28">
      <c r="A66" s="111"/>
      <c r="B66" s="142"/>
      <c r="C66" s="142"/>
      <c r="D66" s="142"/>
      <c r="E66" s="142"/>
      <c r="F66" s="142"/>
      <c r="G66" s="142"/>
      <c r="H66" s="1607"/>
      <c r="I66" s="111"/>
      <c r="J66" s="111"/>
      <c r="K66" s="111"/>
      <c r="L66" s="111"/>
      <c r="M66" s="111"/>
      <c r="N66" s="111"/>
      <c r="O66" s="111"/>
      <c r="P66" s="111"/>
      <c r="Q66" s="111"/>
      <c r="R66" s="111"/>
      <c r="S66" s="111"/>
      <c r="T66" s="111"/>
      <c r="U66" s="111"/>
      <c r="V66" s="111"/>
      <c r="W66" s="111"/>
      <c r="X66" s="111"/>
      <c r="Y66" s="111"/>
      <c r="Z66" s="111"/>
      <c r="AA66" s="111"/>
      <c r="AB66" s="111"/>
    </row>
    <row r="67" spans="1:28">
      <c r="A67" s="132"/>
      <c r="B67" s="266"/>
      <c r="C67" s="266"/>
      <c r="D67" s="266"/>
      <c r="E67" s="266"/>
      <c r="F67" s="266"/>
      <c r="G67" s="266"/>
      <c r="H67" s="1607"/>
      <c r="I67" s="111"/>
      <c r="J67" s="111"/>
      <c r="K67" s="111"/>
      <c r="L67" s="111"/>
      <c r="M67" s="111"/>
      <c r="N67" s="111"/>
      <c r="O67" s="111"/>
      <c r="P67" s="111"/>
      <c r="Q67" s="111"/>
      <c r="R67" s="111"/>
      <c r="S67" s="111"/>
      <c r="T67" s="111"/>
      <c r="U67" s="111"/>
      <c r="V67" s="111"/>
      <c r="W67" s="111"/>
      <c r="X67" s="111"/>
      <c r="Y67" s="111"/>
      <c r="Z67" s="111"/>
      <c r="AA67" s="111"/>
      <c r="AB67" s="111"/>
    </row>
    <row r="68" spans="1:28">
      <c r="A68" s="132"/>
      <c r="B68" s="266"/>
      <c r="C68" s="266"/>
      <c r="D68" s="266"/>
      <c r="E68" s="266"/>
      <c r="F68" s="266"/>
      <c r="G68" s="266"/>
      <c r="H68" s="980"/>
      <c r="I68" s="111"/>
      <c r="J68" s="111"/>
      <c r="K68" s="111"/>
      <c r="L68" s="111"/>
      <c r="M68" s="111"/>
      <c r="N68" s="111"/>
      <c r="O68" s="111"/>
      <c r="P68" s="111"/>
      <c r="Q68" s="111"/>
      <c r="R68" s="111"/>
      <c r="S68" s="111"/>
      <c r="T68" s="111"/>
      <c r="U68" s="111"/>
      <c r="V68" s="111"/>
      <c r="W68" s="111"/>
      <c r="X68" s="111"/>
      <c r="Y68" s="111"/>
      <c r="Z68" s="111"/>
      <c r="AA68" s="111"/>
      <c r="AB68" s="111"/>
    </row>
    <row r="69" spans="1:28">
      <c r="A69" s="132"/>
      <c r="B69" s="266"/>
      <c r="C69" s="266"/>
      <c r="D69" s="266"/>
      <c r="E69" s="266"/>
      <c r="F69" s="266"/>
      <c r="G69" s="266"/>
      <c r="H69" s="111"/>
      <c r="I69" s="111"/>
      <c r="J69" s="111"/>
      <c r="K69" s="111"/>
      <c r="L69" s="111"/>
      <c r="M69" s="111"/>
      <c r="N69" s="111"/>
      <c r="O69" s="111"/>
      <c r="P69" s="111"/>
      <c r="Q69" s="111"/>
      <c r="R69" s="111"/>
      <c r="S69" s="111"/>
      <c r="T69" s="111"/>
      <c r="U69" s="111"/>
      <c r="V69" s="111"/>
      <c r="W69" s="111"/>
      <c r="X69" s="111"/>
      <c r="Y69" s="111"/>
      <c r="Z69" s="111"/>
      <c r="AA69" s="111"/>
      <c r="AB69" s="111"/>
    </row>
    <row r="70" spans="1:28">
      <c r="A70" s="132"/>
      <c r="B70" s="266"/>
      <c r="C70" s="266"/>
      <c r="D70" s="266"/>
      <c r="E70" s="266"/>
      <c r="F70" s="266"/>
      <c r="G70" s="266"/>
      <c r="H70" s="111"/>
      <c r="I70" s="111"/>
      <c r="J70" s="111"/>
      <c r="K70" s="111"/>
      <c r="L70" s="111"/>
      <c r="M70" s="111"/>
      <c r="N70" s="111"/>
      <c r="O70" s="111"/>
      <c r="P70" s="111"/>
      <c r="Q70" s="111"/>
      <c r="R70" s="111"/>
      <c r="S70" s="111"/>
      <c r="T70" s="111"/>
      <c r="U70" s="111"/>
      <c r="V70" s="111"/>
      <c r="W70" s="111"/>
      <c r="X70" s="111"/>
      <c r="Y70" s="111"/>
      <c r="Z70" s="111"/>
      <c r="AA70" s="111"/>
      <c r="AB70" s="111"/>
    </row>
    <row r="71" spans="1:28">
      <c r="A71" s="132"/>
      <c r="B71" s="266"/>
      <c r="C71" s="266"/>
      <c r="D71" s="266"/>
      <c r="E71" s="266"/>
      <c r="F71" s="266"/>
      <c r="G71" s="266"/>
      <c r="H71" s="111"/>
      <c r="I71" s="111"/>
      <c r="J71" s="111"/>
      <c r="K71" s="111"/>
      <c r="L71" s="111"/>
      <c r="M71" s="111"/>
      <c r="N71" s="111"/>
      <c r="O71" s="111"/>
      <c r="P71" s="111"/>
      <c r="Q71" s="111"/>
      <c r="R71" s="111"/>
      <c r="S71" s="111"/>
      <c r="T71" s="111"/>
      <c r="U71" s="111"/>
      <c r="V71" s="111"/>
      <c r="W71" s="111"/>
      <c r="X71" s="111"/>
      <c r="Y71" s="111"/>
      <c r="Z71" s="111"/>
      <c r="AA71" s="111"/>
      <c r="AB71" s="111"/>
    </row>
    <row r="72" spans="1:28">
      <c r="A72" s="132"/>
      <c r="B72" s="266"/>
      <c r="C72" s="266"/>
      <c r="D72" s="266"/>
      <c r="E72" s="266"/>
      <c r="F72" s="266"/>
      <c r="G72" s="266"/>
      <c r="H72" s="111"/>
      <c r="I72" s="111"/>
      <c r="J72" s="111"/>
      <c r="K72" s="111"/>
      <c r="L72" s="111"/>
      <c r="M72" s="111"/>
      <c r="N72" s="111"/>
      <c r="O72" s="111"/>
      <c r="P72" s="111"/>
      <c r="Q72" s="111"/>
      <c r="R72" s="111"/>
      <c r="S72" s="111"/>
      <c r="T72" s="111"/>
      <c r="U72" s="111"/>
      <c r="V72" s="111"/>
      <c r="W72" s="111"/>
      <c r="X72" s="111"/>
      <c r="Y72" s="111"/>
      <c r="Z72" s="111"/>
      <c r="AA72" s="111"/>
      <c r="AB72" s="111"/>
    </row>
    <row r="73" spans="1:28">
      <c r="A73" s="132"/>
      <c r="B73" s="266"/>
      <c r="C73" s="266"/>
      <c r="D73" s="266"/>
      <c r="E73" s="266"/>
      <c r="F73" s="266"/>
      <c r="G73" s="266"/>
      <c r="H73" s="111"/>
      <c r="I73" s="111"/>
      <c r="J73" s="111"/>
      <c r="K73" s="111"/>
      <c r="L73" s="111"/>
      <c r="M73" s="111"/>
      <c r="N73" s="111"/>
      <c r="O73" s="111"/>
      <c r="P73" s="111"/>
      <c r="Q73" s="111"/>
      <c r="R73" s="111"/>
      <c r="S73" s="111"/>
      <c r="T73" s="111"/>
      <c r="U73" s="111"/>
      <c r="V73" s="111"/>
      <c r="W73" s="111"/>
      <c r="X73" s="111"/>
      <c r="Y73" s="111"/>
      <c r="Z73" s="111"/>
      <c r="AA73" s="111"/>
      <c r="AB73" s="111"/>
    </row>
    <row r="74" spans="1:28">
      <c r="A74" s="132"/>
      <c r="B74" s="266"/>
      <c r="C74" s="266"/>
      <c r="D74" s="266"/>
      <c r="E74" s="266"/>
      <c r="F74" s="266"/>
      <c r="G74" s="266"/>
      <c r="H74" s="111"/>
      <c r="I74" s="111"/>
      <c r="J74" s="111"/>
      <c r="K74" s="111"/>
      <c r="L74" s="111"/>
      <c r="M74" s="111"/>
      <c r="N74" s="111"/>
      <c r="O74" s="111"/>
      <c r="P74" s="111"/>
      <c r="Q74" s="111"/>
      <c r="R74" s="111"/>
      <c r="S74" s="111"/>
      <c r="T74" s="111"/>
      <c r="U74" s="111"/>
      <c r="V74" s="111"/>
      <c r="W74" s="111"/>
      <c r="X74" s="111"/>
      <c r="Y74" s="111"/>
      <c r="Z74" s="111"/>
      <c r="AA74" s="111"/>
      <c r="AB74" s="111"/>
    </row>
    <row r="75" spans="1:28">
      <c r="A75" s="132"/>
      <c r="B75" s="266"/>
      <c r="C75" s="266"/>
      <c r="D75" s="266"/>
      <c r="E75" s="266"/>
      <c r="F75" s="266"/>
      <c r="G75" s="266"/>
      <c r="H75" s="111"/>
      <c r="I75" s="111"/>
      <c r="J75" s="111"/>
      <c r="K75" s="111"/>
      <c r="L75" s="111"/>
      <c r="M75" s="111"/>
      <c r="N75" s="111"/>
      <c r="O75" s="111"/>
      <c r="P75" s="111"/>
      <c r="Q75" s="111"/>
      <c r="R75" s="111"/>
      <c r="S75" s="111"/>
      <c r="T75" s="111"/>
      <c r="U75" s="111"/>
      <c r="V75" s="111"/>
      <c r="W75" s="111"/>
      <c r="X75" s="111"/>
      <c r="Y75" s="111"/>
      <c r="Z75" s="111"/>
      <c r="AA75" s="111"/>
      <c r="AB75" s="111"/>
    </row>
    <row r="76" spans="1:28">
      <c r="A76" s="132"/>
      <c r="B76" s="266"/>
      <c r="C76" s="266"/>
      <c r="D76" s="266"/>
      <c r="E76" s="266"/>
      <c r="F76" s="266"/>
      <c r="G76" s="266"/>
      <c r="H76" s="111"/>
      <c r="I76" s="111"/>
      <c r="J76" s="111"/>
      <c r="K76" s="111"/>
      <c r="L76" s="111"/>
      <c r="M76" s="111"/>
      <c r="N76" s="111"/>
      <c r="O76" s="111"/>
      <c r="P76" s="111"/>
      <c r="Q76" s="111"/>
      <c r="R76" s="111"/>
      <c r="S76" s="111"/>
      <c r="T76" s="111"/>
      <c r="U76" s="111"/>
      <c r="V76" s="111"/>
      <c r="W76" s="111"/>
      <c r="X76" s="111"/>
      <c r="Y76" s="111"/>
      <c r="Z76" s="111"/>
      <c r="AA76" s="111"/>
      <c r="AB76" s="111"/>
    </row>
    <row r="77" spans="1:28">
      <c r="A77" s="132"/>
      <c r="B77" s="266"/>
      <c r="C77" s="266"/>
      <c r="D77" s="266"/>
      <c r="E77" s="266"/>
      <c r="F77" s="266"/>
      <c r="G77" s="266"/>
      <c r="H77" s="111"/>
      <c r="I77" s="111"/>
      <c r="J77" s="111"/>
      <c r="K77" s="111"/>
      <c r="L77" s="111"/>
      <c r="M77" s="111"/>
      <c r="N77" s="111"/>
      <c r="O77" s="111"/>
      <c r="P77" s="111"/>
      <c r="Q77" s="111"/>
      <c r="R77" s="111"/>
      <c r="S77" s="111"/>
      <c r="T77" s="111"/>
      <c r="U77" s="111"/>
      <c r="V77" s="111"/>
      <c r="W77" s="111"/>
      <c r="X77" s="111"/>
      <c r="Y77" s="111"/>
      <c r="Z77" s="111"/>
      <c r="AA77" s="111"/>
      <c r="AB77" s="111"/>
    </row>
    <row r="78" spans="1:28">
      <c r="A78" s="111"/>
      <c r="B78" s="980"/>
      <c r="C78" s="980"/>
      <c r="D78" s="980"/>
      <c r="E78" s="980"/>
      <c r="F78" s="980"/>
      <c r="G78" s="980"/>
      <c r="H78" s="111"/>
      <c r="I78" s="111"/>
      <c r="J78" s="111"/>
      <c r="K78" s="111"/>
      <c r="L78" s="111"/>
      <c r="M78" s="111"/>
      <c r="N78" s="111"/>
      <c r="O78" s="111"/>
      <c r="P78" s="111"/>
      <c r="Q78" s="111"/>
      <c r="R78" s="111"/>
      <c r="S78" s="111"/>
      <c r="T78" s="111"/>
      <c r="U78" s="111"/>
      <c r="V78" s="111"/>
      <c r="W78" s="111"/>
      <c r="X78" s="111"/>
      <c r="Y78" s="111"/>
      <c r="Z78" s="111"/>
      <c r="AA78" s="111"/>
      <c r="AB78" s="111"/>
    </row>
    <row r="79" spans="1:28">
      <c r="A79" s="111"/>
      <c r="B79" s="980"/>
      <c r="C79" s="980"/>
      <c r="D79" s="980"/>
      <c r="E79" s="980"/>
      <c r="F79" s="980"/>
      <c r="G79" s="980"/>
      <c r="H79" s="111"/>
      <c r="I79" s="111"/>
      <c r="J79" s="111"/>
      <c r="K79" s="111"/>
      <c r="L79" s="111"/>
      <c r="M79" s="111"/>
      <c r="N79" s="111"/>
      <c r="O79" s="111"/>
      <c r="P79" s="111"/>
      <c r="Q79" s="111"/>
      <c r="R79" s="111"/>
      <c r="S79" s="111"/>
      <c r="T79" s="111"/>
      <c r="U79" s="111"/>
      <c r="V79" s="111"/>
      <c r="W79" s="111"/>
      <c r="X79" s="111"/>
      <c r="Y79" s="111"/>
      <c r="Z79" s="111"/>
      <c r="AA79" s="111"/>
      <c r="AB79" s="111"/>
    </row>
    <row r="80" spans="1:28">
      <c r="A80" s="111"/>
      <c r="B80" s="980"/>
      <c r="C80" s="980"/>
      <c r="D80" s="980"/>
      <c r="E80" s="980"/>
      <c r="F80" s="980"/>
      <c r="G80" s="980"/>
      <c r="H80" s="111"/>
      <c r="I80" s="111"/>
      <c r="J80" s="111"/>
      <c r="K80" s="111"/>
      <c r="L80" s="111"/>
      <c r="M80" s="111"/>
      <c r="N80" s="111"/>
      <c r="O80" s="111"/>
      <c r="P80" s="111"/>
      <c r="Q80" s="111"/>
      <c r="R80" s="111"/>
      <c r="S80" s="111"/>
      <c r="T80" s="111"/>
      <c r="U80" s="111"/>
      <c r="V80" s="111"/>
      <c r="W80" s="111"/>
      <c r="X80" s="111"/>
      <c r="Y80" s="111"/>
      <c r="Z80" s="111"/>
      <c r="AA80" s="111"/>
      <c r="AB80" s="111"/>
    </row>
    <row r="81" spans="2:7">
      <c r="B81" s="1363"/>
      <c r="C81" s="1363"/>
      <c r="D81" s="1363"/>
      <c r="E81" s="1363"/>
      <c r="F81" s="1363"/>
      <c r="G81" s="1363"/>
    </row>
    <row r="82" spans="2:7">
      <c r="B82" s="1363"/>
      <c r="C82" s="1363"/>
      <c r="D82" s="1363"/>
      <c r="E82" s="1363"/>
      <c r="F82" s="1363"/>
      <c r="G82" s="1363"/>
    </row>
    <row r="83" spans="2:7">
      <c r="B83" s="1363"/>
      <c r="C83" s="1363"/>
      <c r="D83" s="1363"/>
      <c r="E83" s="1363"/>
      <c r="F83" s="1363"/>
      <c r="G83" s="1363"/>
    </row>
    <row r="84" spans="2:7">
      <c r="B84" s="1363"/>
      <c r="C84" s="1363"/>
      <c r="D84" s="1363"/>
      <c r="E84" s="1363"/>
      <c r="F84" s="1363"/>
      <c r="G84" s="1363"/>
    </row>
    <row r="85" spans="2:7">
      <c r="B85" s="1363"/>
      <c r="C85" s="1363"/>
      <c r="D85" s="1363"/>
      <c r="E85" s="1363"/>
      <c r="F85" s="1363"/>
      <c r="G85" s="1363"/>
    </row>
    <row r="86" spans="2:7">
      <c r="B86" s="1363"/>
      <c r="C86" s="1363"/>
      <c r="D86" s="1363"/>
      <c r="E86" s="1363"/>
      <c r="F86" s="1363"/>
      <c r="G86" s="1363"/>
    </row>
    <row r="87" spans="2:7">
      <c r="B87" s="1363"/>
      <c r="C87" s="1363"/>
      <c r="D87" s="1363"/>
      <c r="E87" s="1363"/>
      <c r="F87" s="1363"/>
      <c r="G87" s="1363"/>
    </row>
    <row r="88" spans="2:7">
      <c r="B88" s="1363"/>
      <c r="C88" s="1363"/>
      <c r="D88" s="1363"/>
      <c r="E88" s="1363"/>
      <c r="F88" s="1363"/>
      <c r="G88" s="1363"/>
    </row>
    <row r="89" spans="2:7">
      <c r="B89" s="1363"/>
      <c r="C89" s="1363"/>
      <c r="D89" s="1363"/>
      <c r="E89" s="1363"/>
      <c r="F89" s="1363"/>
      <c r="G89" s="1363"/>
    </row>
    <row r="90" spans="2:7">
      <c r="B90" s="1363"/>
      <c r="C90" s="1363"/>
      <c r="D90" s="1363"/>
      <c r="E90" s="1363"/>
      <c r="F90" s="1363"/>
      <c r="G90" s="1363"/>
    </row>
    <row r="91" spans="2:7">
      <c r="B91" s="1363"/>
      <c r="C91" s="1363"/>
      <c r="D91" s="1363"/>
      <c r="E91" s="1363"/>
      <c r="F91" s="1363"/>
      <c r="G91" s="1363"/>
    </row>
    <row r="92" spans="2:7">
      <c r="B92" s="1363"/>
      <c r="C92" s="1363"/>
      <c r="D92" s="1363"/>
      <c r="E92" s="1363"/>
      <c r="F92" s="1363"/>
      <c r="G92" s="1363"/>
    </row>
    <row r="93" spans="2:7">
      <c r="B93" s="1363"/>
      <c r="C93" s="1363"/>
      <c r="D93" s="1363"/>
      <c r="E93" s="1363"/>
      <c r="F93" s="1363"/>
      <c r="G93" s="1363"/>
    </row>
    <row r="94" spans="2:7">
      <c r="B94" s="1363"/>
      <c r="C94" s="1363"/>
      <c r="D94" s="1363"/>
      <c r="E94" s="1363"/>
      <c r="F94" s="1363"/>
      <c r="G94" s="1363"/>
    </row>
    <row r="95" spans="2:7">
      <c r="B95" s="1363"/>
      <c r="C95" s="1363"/>
      <c r="D95" s="1363"/>
      <c r="E95" s="1363"/>
      <c r="F95" s="1363"/>
      <c r="G95" s="1363"/>
    </row>
    <row r="96" spans="2:7">
      <c r="B96" s="1363"/>
      <c r="C96" s="1363"/>
      <c r="D96" s="1363"/>
      <c r="E96" s="1363"/>
      <c r="F96" s="1363"/>
      <c r="G96" s="1363"/>
    </row>
    <row r="97" spans="2:7">
      <c r="B97" s="1363"/>
      <c r="C97" s="1363"/>
      <c r="D97" s="1363"/>
      <c r="E97" s="1363"/>
      <c r="F97" s="1363"/>
      <c r="G97" s="1363"/>
    </row>
    <row r="98" spans="2:7">
      <c r="B98" s="1363"/>
      <c r="C98" s="1363"/>
      <c r="D98" s="1363"/>
      <c r="E98" s="1363"/>
      <c r="F98" s="1363"/>
      <c r="G98" s="1363"/>
    </row>
    <row r="99" spans="2:7">
      <c r="B99" s="1363"/>
      <c r="C99" s="1363"/>
      <c r="D99" s="1363"/>
      <c r="E99" s="1363"/>
      <c r="F99" s="1363"/>
      <c r="G99" s="1363"/>
    </row>
    <row r="100" spans="2:7">
      <c r="B100" s="1363"/>
      <c r="C100" s="1363"/>
      <c r="D100" s="1363"/>
      <c r="E100" s="1363"/>
      <c r="F100" s="1363"/>
      <c r="G100" s="1363"/>
    </row>
    <row r="101" spans="2:7">
      <c r="B101" s="1363"/>
      <c r="C101" s="1363"/>
      <c r="D101" s="1363"/>
      <c r="E101" s="1363"/>
      <c r="F101" s="1363"/>
      <c r="G101" s="1363"/>
    </row>
    <row r="102" spans="2:7">
      <c r="B102" s="1363"/>
      <c r="C102" s="1363"/>
      <c r="D102" s="1363"/>
      <c r="E102" s="1363"/>
      <c r="F102" s="1363"/>
      <c r="G102" s="1363"/>
    </row>
    <row r="103" spans="2:7">
      <c r="B103" s="1363"/>
      <c r="C103" s="1363"/>
      <c r="D103" s="1363"/>
      <c r="E103" s="1363"/>
      <c r="F103" s="1363"/>
      <c r="G103" s="1363"/>
    </row>
    <row r="104" spans="2:7">
      <c r="B104" s="1363"/>
      <c r="C104" s="1363"/>
      <c r="D104" s="1363"/>
      <c r="E104" s="1363"/>
      <c r="F104" s="1363"/>
      <c r="G104" s="1363"/>
    </row>
    <row r="105" spans="2:7">
      <c r="B105" s="1363"/>
      <c r="C105" s="1363"/>
      <c r="D105" s="1363"/>
      <c r="E105" s="1363"/>
      <c r="F105" s="1363"/>
      <c r="G105" s="1363"/>
    </row>
    <row r="106" spans="2:7">
      <c r="B106" s="1363"/>
      <c r="C106" s="1363"/>
      <c r="D106" s="1363"/>
      <c r="E106" s="1363"/>
      <c r="F106" s="1363"/>
      <c r="G106" s="1363"/>
    </row>
    <row r="107" spans="2:7">
      <c r="B107" s="1363"/>
      <c r="C107" s="1363"/>
      <c r="D107" s="1363"/>
      <c r="E107" s="1363"/>
      <c r="F107" s="1363"/>
      <c r="G107" s="1363"/>
    </row>
    <row r="108" spans="2:7">
      <c r="B108" s="1363"/>
      <c r="C108" s="1363"/>
      <c r="D108" s="1363"/>
      <c r="E108" s="1363"/>
      <c r="F108" s="1363"/>
      <c r="G108" s="1363"/>
    </row>
    <row r="109" spans="2:7">
      <c r="B109" s="1363"/>
      <c r="C109" s="1363"/>
      <c r="D109" s="1363"/>
      <c r="E109" s="1363"/>
      <c r="F109" s="1363"/>
      <c r="G109" s="1363"/>
    </row>
    <row r="110" spans="2:7">
      <c r="B110" s="1363"/>
      <c r="C110" s="1363"/>
      <c r="D110" s="1363"/>
      <c r="E110" s="1363"/>
      <c r="F110" s="1363"/>
      <c r="G110" s="1363"/>
    </row>
    <row r="111" spans="2:7">
      <c r="B111" s="1363"/>
      <c r="C111" s="1363"/>
      <c r="D111" s="1363"/>
      <c r="E111" s="1363"/>
      <c r="F111" s="1363"/>
      <c r="G111" s="1363"/>
    </row>
    <row r="112" spans="2:7">
      <c r="B112" s="1363"/>
      <c r="C112" s="1363"/>
      <c r="D112" s="1363"/>
      <c r="E112" s="1363"/>
      <c r="F112" s="1363"/>
      <c r="G112" s="1363"/>
    </row>
    <row r="113" spans="2:7">
      <c r="B113" s="1363"/>
      <c r="C113" s="1363"/>
      <c r="D113" s="1363"/>
      <c r="E113" s="1363"/>
      <c r="F113" s="1363"/>
      <c r="G113" s="1363"/>
    </row>
    <row r="114" spans="2:7">
      <c r="B114" s="1363"/>
      <c r="C114" s="1363"/>
      <c r="D114" s="1363"/>
      <c r="E114" s="1363"/>
      <c r="F114" s="1363"/>
      <c r="G114" s="1363"/>
    </row>
    <row r="115" spans="2:7">
      <c r="B115" s="1363"/>
      <c r="C115" s="1363"/>
      <c r="D115" s="1363"/>
      <c r="E115" s="1363"/>
      <c r="F115" s="1363"/>
      <c r="G115" s="1363"/>
    </row>
    <row r="116" spans="2:7">
      <c r="B116" s="1363"/>
      <c r="C116" s="1363"/>
      <c r="D116" s="1363"/>
      <c r="E116" s="1363"/>
      <c r="F116" s="1363"/>
      <c r="G116" s="1363"/>
    </row>
    <row r="117" spans="2:7">
      <c r="B117" s="1363"/>
      <c r="C117" s="1363"/>
      <c r="D117" s="1363"/>
      <c r="E117" s="1363"/>
      <c r="F117" s="1363"/>
      <c r="G117" s="1363"/>
    </row>
    <row r="118" spans="2:7">
      <c r="B118" s="1363"/>
      <c r="C118" s="1363"/>
      <c r="D118" s="1363"/>
      <c r="E118" s="1363"/>
      <c r="F118" s="1363"/>
      <c r="G118" s="1363"/>
    </row>
    <row r="119" spans="2:7">
      <c r="B119" s="1363"/>
      <c r="C119" s="1363"/>
      <c r="D119" s="1363"/>
      <c r="E119" s="1363"/>
      <c r="F119" s="1363"/>
      <c r="G119" s="1363"/>
    </row>
    <row r="120" spans="2:7">
      <c r="B120" s="1363"/>
      <c r="C120" s="1363"/>
      <c r="D120" s="1363"/>
      <c r="E120" s="1363"/>
      <c r="F120" s="1363"/>
      <c r="G120" s="1363"/>
    </row>
    <row r="121" spans="2:7">
      <c r="B121" s="1363"/>
      <c r="C121" s="1363"/>
      <c r="D121" s="1363"/>
      <c r="E121" s="1363"/>
      <c r="F121" s="1363"/>
      <c r="G121" s="1363"/>
    </row>
    <row r="122" spans="2:7">
      <c r="B122" s="1363"/>
      <c r="C122" s="1363"/>
      <c r="D122" s="1363"/>
      <c r="E122" s="1363"/>
      <c r="F122" s="1363"/>
      <c r="G122" s="1363"/>
    </row>
    <row r="123" spans="2:7">
      <c r="B123" s="1363"/>
      <c r="C123" s="1363"/>
      <c r="D123" s="1363"/>
      <c r="E123" s="1363"/>
      <c r="F123" s="1363"/>
      <c r="G123" s="1363"/>
    </row>
    <row r="124" spans="2:7">
      <c r="B124" s="1363"/>
      <c r="C124" s="1363"/>
      <c r="D124" s="1363"/>
      <c r="E124" s="1363"/>
      <c r="F124" s="1363"/>
      <c r="G124" s="1363"/>
    </row>
    <row r="125" spans="2:7">
      <c r="B125" s="1363"/>
      <c r="C125" s="1363"/>
      <c r="D125" s="1363"/>
      <c r="E125" s="1363"/>
      <c r="F125" s="1363"/>
      <c r="G125" s="1363"/>
    </row>
    <row r="126" spans="2:7">
      <c r="B126" s="1363"/>
      <c r="C126" s="1363"/>
      <c r="D126" s="1363"/>
      <c r="E126" s="1363"/>
      <c r="F126" s="1363"/>
      <c r="G126" s="1363"/>
    </row>
    <row r="127" spans="2:7">
      <c r="B127" s="1363"/>
      <c r="C127" s="1363"/>
      <c r="D127" s="1363"/>
      <c r="E127" s="1363"/>
      <c r="F127" s="1363"/>
      <c r="G127" s="1363"/>
    </row>
    <row r="128" spans="2:7">
      <c r="B128" s="1363"/>
      <c r="C128" s="1363"/>
      <c r="D128" s="1363"/>
      <c r="E128" s="1363"/>
      <c r="F128" s="1363"/>
      <c r="G128" s="1363"/>
    </row>
    <row r="129" spans="2:7">
      <c r="B129" s="1363"/>
      <c r="C129" s="1363"/>
      <c r="D129" s="1363"/>
      <c r="E129" s="1363"/>
      <c r="F129" s="1363"/>
      <c r="G129" s="1363"/>
    </row>
    <row r="130" spans="2:7">
      <c r="B130" s="1363"/>
      <c r="C130" s="1363"/>
      <c r="D130" s="1363"/>
      <c r="E130" s="1363"/>
      <c r="F130" s="1363"/>
      <c r="G130" s="1363"/>
    </row>
    <row r="131" spans="2:7">
      <c r="B131" s="1363"/>
      <c r="C131" s="1363"/>
      <c r="D131" s="1363"/>
      <c r="E131" s="1363"/>
      <c r="F131" s="1363"/>
      <c r="G131" s="1363"/>
    </row>
    <row r="132" spans="2:7">
      <c r="B132" s="1363"/>
      <c r="C132" s="1363"/>
      <c r="D132" s="1363"/>
      <c r="E132" s="1363"/>
      <c r="F132" s="1363"/>
      <c r="G132" s="1363"/>
    </row>
    <row r="133" spans="2:7">
      <c r="B133" s="1363"/>
      <c r="C133" s="1363"/>
      <c r="D133" s="1363"/>
      <c r="E133" s="1363"/>
      <c r="F133" s="1363"/>
      <c r="G133" s="1363"/>
    </row>
    <row r="134" spans="2:7">
      <c r="B134" s="1363"/>
      <c r="C134" s="1363"/>
      <c r="D134" s="1363"/>
      <c r="E134" s="1363"/>
      <c r="F134" s="1363"/>
      <c r="G134" s="1363"/>
    </row>
    <row r="135" spans="2:7">
      <c r="B135" s="1363"/>
      <c r="C135" s="1363"/>
      <c r="D135" s="1363"/>
      <c r="E135" s="1363"/>
      <c r="F135" s="1363"/>
      <c r="G135" s="1363"/>
    </row>
    <row r="136" spans="2:7">
      <c r="B136" s="1363"/>
      <c r="C136" s="1363"/>
      <c r="D136" s="1363"/>
      <c r="E136" s="1363"/>
      <c r="F136" s="1363"/>
      <c r="G136" s="1363"/>
    </row>
  </sheetData>
  <mergeCells count="11">
    <mergeCell ref="F9:G9"/>
    <mergeCell ref="A1:G1"/>
    <mergeCell ref="A2:G2"/>
    <mergeCell ref="A4:A9"/>
    <mergeCell ref="B4:B8"/>
    <mergeCell ref="C4:C8"/>
    <mergeCell ref="D4:D8"/>
    <mergeCell ref="E4:E7"/>
    <mergeCell ref="F4:F8"/>
    <mergeCell ref="G4:G8"/>
    <mergeCell ref="B9:E9"/>
  </mergeCells>
  <printOptions gridLines="1" gridLinesSet="0"/>
  <pageMargins left="0.78740157480314965" right="0.78740157480314965" top="1.1811023622047243" bottom="0.78740157480314965" header="0" footer="0"/>
  <pageSetup paperSize="9" scale="84" orientation="portrait" horizontalDpi="300" verticalDpi="300"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5"/>
  <sheetViews>
    <sheetView workbookViewId="0">
      <selection activeCell="A2" sqref="A2:G2"/>
    </sheetView>
  </sheetViews>
  <sheetFormatPr defaultColWidth="7.85546875" defaultRowHeight="12.75"/>
  <cols>
    <col min="1" max="1" width="30" style="246" customWidth="1"/>
    <col min="2" max="4" width="8.85546875" style="246" customWidth="1"/>
    <col min="5" max="5" width="12.42578125" style="246" customWidth="1"/>
    <col min="6" max="7" width="10.7109375" style="246" customWidth="1"/>
    <col min="8" max="12" width="7.42578125" style="246" customWidth="1"/>
    <col min="13" max="13" width="8.140625" style="246" bestFit="1" customWidth="1"/>
    <col min="14" max="18" width="7.42578125" style="246" customWidth="1"/>
    <col min="19" max="16384" width="7.85546875" style="246"/>
  </cols>
  <sheetData>
    <row r="1" spans="1:33" s="1359" customFormat="1" ht="15" customHeight="1">
      <c r="A1" s="2379" t="s">
        <v>1398</v>
      </c>
      <c r="B1" s="2379"/>
      <c r="C1" s="2379"/>
      <c r="D1" s="2379"/>
      <c r="E1" s="2379"/>
      <c r="F1" s="2379"/>
      <c r="G1" s="2379"/>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row>
    <row r="2" spans="1:33" s="1360" customFormat="1" ht="33" customHeight="1">
      <c r="A2" s="2070" t="s">
        <v>1350</v>
      </c>
      <c r="B2" s="2070"/>
      <c r="C2" s="2070"/>
      <c r="D2" s="2070"/>
      <c r="E2" s="2070"/>
      <c r="F2" s="2070"/>
      <c r="G2" s="2070"/>
      <c r="H2" s="954"/>
      <c r="I2" s="954"/>
      <c r="J2" s="954"/>
      <c r="K2" s="954"/>
      <c r="L2" s="954"/>
      <c r="M2" s="954"/>
      <c r="N2" s="954"/>
      <c r="O2" s="954"/>
      <c r="P2" s="954"/>
      <c r="Q2" s="954"/>
      <c r="R2" s="954"/>
      <c r="S2" s="954"/>
      <c r="T2" s="954"/>
      <c r="U2" s="954"/>
      <c r="V2" s="954"/>
      <c r="W2" s="954"/>
      <c r="X2" s="954"/>
      <c r="Y2" s="954"/>
      <c r="Z2" s="954"/>
      <c r="AA2" s="954"/>
      <c r="AB2" s="954"/>
      <c r="AC2" s="954"/>
      <c r="AD2" s="954"/>
    </row>
    <row r="3" spans="1:33" ht="15" customHeight="1">
      <c r="A3" s="247">
        <v>2019</v>
      </c>
      <c r="B3" s="248"/>
      <c r="C3" s="248"/>
      <c r="D3" s="248"/>
      <c r="E3" s="248"/>
      <c r="F3" s="248"/>
      <c r="G3" s="248"/>
      <c r="H3" s="132"/>
      <c r="I3" s="132"/>
      <c r="J3" s="132"/>
      <c r="K3" s="132"/>
      <c r="L3" s="132"/>
      <c r="M3" s="132"/>
      <c r="N3" s="132"/>
      <c r="O3" s="132"/>
      <c r="P3" s="132"/>
      <c r="Q3" s="132"/>
      <c r="R3" s="132"/>
      <c r="S3" s="132"/>
      <c r="T3" s="132"/>
      <c r="U3" s="132"/>
      <c r="V3" s="132"/>
      <c r="W3" s="132"/>
      <c r="X3" s="132"/>
      <c r="Y3" s="132"/>
      <c r="Z3" s="132"/>
      <c r="AA3" s="132"/>
      <c r="AB3" s="132"/>
      <c r="AC3" s="132"/>
      <c r="AD3" s="132"/>
      <c r="AE3" s="249"/>
      <c r="AF3" s="249"/>
      <c r="AG3" s="249"/>
    </row>
    <row r="4" spans="1:33" ht="10.5" customHeight="1">
      <c r="A4" s="2266" t="s">
        <v>1399</v>
      </c>
      <c r="B4" s="2368" t="s">
        <v>1400</v>
      </c>
      <c r="C4" s="2371" t="s">
        <v>1401</v>
      </c>
      <c r="D4" s="2371" t="s">
        <v>1402</v>
      </c>
      <c r="E4" s="2371" t="s">
        <v>1222</v>
      </c>
      <c r="F4" s="2371" t="s">
        <v>1403</v>
      </c>
      <c r="G4" s="2371" t="s">
        <v>1404</v>
      </c>
      <c r="H4" s="132"/>
      <c r="I4" s="132"/>
      <c r="J4" s="132"/>
      <c r="K4" s="132"/>
      <c r="L4" s="132"/>
      <c r="M4" s="132"/>
      <c r="N4" s="132"/>
      <c r="O4" s="132"/>
      <c r="P4" s="132"/>
      <c r="Q4" s="132"/>
      <c r="R4" s="132"/>
      <c r="S4" s="132"/>
      <c r="T4" s="132"/>
      <c r="U4" s="132"/>
      <c r="V4" s="132"/>
      <c r="W4" s="132"/>
      <c r="X4" s="132"/>
      <c r="Y4" s="132"/>
      <c r="Z4" s="132"/>
      <c r="AA4" s="132"/>
      <c r="AB4" s="132"/>
      <c r="AC4" s="132"/>
      <c r="AD4" s="132"/>
      <c r="AE4" s="249"/>
      <c r="AF4" s="249"/>
      <c r="AG4" s="249"/>
    </row>
    <row r="5" spans="1:33" ht="10.5" customHeight="1">
      <c r="A5" s="2266"/>
      <c r="B5" s="2368"/>
      <c r="C5" s="2371"/>
      <c r="D5" s="2371"/>
      <c r="E5" s="2380"/>
      <c r="F5" s="2371"/>
      <c r="G5" s="2371"/>
      <c r="H5" s="132"/>
      <c r="I5" s="132"/>
      <c r="J5" s="132"/>
      <c r="K5" s="132"/>
      <c r="L5" s="132"/>
      <c r="M5" s="132"/>
      <c r="N5" s="132"/>
      <c r="O5" s="132"/>
      <c r="P5" s="132"/>
      <c r="Q5" s="132"/>
      <c r="R5" s="132"/>
      <c r="S5" s="132"/>
      <c r="T5" s="132"/>
      <c r="U5" s="132"/>
      <c r="V5" s="132"/>
      <c r="W5" s="132"/>
      <c r="X5" s="132"/>
      <c r="Y5" s="132"/>
      <c r="Z5" s="132"/>
      <c r="AA5" s="132"/>
      <c r="AB5" s="132"/>
      <c r="AC5" s="132"/>
      <c r="AD5" s="132"/>
      <c r="AE5" s="249"/>
      <c r="AF5" s="249"/>
      <c r="AG5" s="249"/>
    </row>
    <row r="6" spans="1:33" ht="10.5" customHeight="1">
      <c r="A6" s="2266"/>
      <c r="B6" s="2368"/>
      <c r="C6" s="2371"/>
      <c r="D6" s="2371"/>
      <c r="E6" s="2380"/>
      <c r="F6" s="2371"/>
      <c r="G6" s="2371"/>
      <c r="H6" s="132"/>
      <c r="I6" s="132"/>
      <c r="J6" s="132"/>
      <c r="K6" s="132"/>
      <c r="L6" s="132"/>
      <c r="M6" s="132"/>
      <c r="N6" s="132"/>
      <c r="O6" s="132"/>
      <c r="P6" s="132"/>
      <c r="Q6" s="132"/>
      <c r="R6" s="132"/>
      <c r="S6" s="132"/>
      <c r="T6" s="132"/>
      <c r="U6" s="132"/>
      <c r="V6" s="132"/>
      <c r="W6" s="132"/>
      <c r="X6" s="132"/>
      <c r="Y6" s="132"/>
      <c r="Z6" s="132"/>
      <c r="AA6" s="132"/>
      <c r="AB6" s="132"/>
      <c r="AC6" s="132"/>
      <c r="AD6" s="132"/>
      <c r="AE6" s="249"/>
      <c r="AF6" s="249"/>
      <c r="AG6" s="249"/>
    </row>
    <row r="7" spans="1:33" ht="10.5" customHeight="1">
      <c r="A7" s="2266"/>
      <c r="B7" s="2368"/>
      <c r="C7" s="2371"/>
      <c r="D7" s="2373"/>
      <c r="E7" s="2380"/>
      <c r="F7" s="2371"/>
      <c r="G7" s="2371"/>
      <c r="H7" s="132"/>
      <c r="I7" s="132"/>
      <c r="J7" s="132"/>
      <c r="K7" s="132"/>
      <c r="L7" s="132"/>
      <c r="M7" s="132"/>
      <c r="N7" s="132"/>
      <c r="O7" s="132"/>
      <c r="P7" s="132"/>
      <c r="Q7" s="132"/>
      <c r="R7" s="132"/>
      <c r="S7" s="132"/>
      <c r="T7" s="132"/>
      <c r="U7" s="132"/>
      <c r="V7" s="132"/>
      <c r="W7" s="132"/>
      <c r="X7" s="132"/>
      <c r="Y7" s="132"/>
      <c r="Z7" s="132"/>
      <c r="AA7" s="132"/>
      <c r="AB7" s="132"/>
      <c r="AC7" s="132"/>
      <c r="AD7" s="132"/>
      <c r="AE7" s="249"/>
      <c r="AF7" s="249"/>
      <c r="AG7" s="249"/>
    </row>
    <row r="8" spans="1:33" ht="10.5" customHeight="1">
      <c r="A8" s="2266"/>
      <c r="B8" s="2369"/>
      <c r="C8" s="2372"/>
      <c r="D8" s="2374"/>
      <c r="E8" s="1361"/>
      <c r="F8" s="2371"/>
      <c r="G8" s="2371"/>
      <c r="H8" s="132"/>
      <c r="I8" s="132"/>
      <c r="J8" s="132"/>
      <c r="K8" s="132"/>
      <c r="L8" s="132"/>
      <c r="M8" s="132"/>
      <c r="N8" s="132"/>
      <c r="O8" s="132"/>
      <c r="P8" s="132"/>
      <c r="Q8" s="132"/>
      <c r="R8" s="132"/>
      <c r="S8" s="132"/>
      <c r="T8" s="132"/>
      <c r="U8" s="132"/>
      <c r="V8" s="132"/>
      <c r="W8" s="132"/>
      <c r="X8" s="132"/>
      <c r="Y8" s="132"/>
      <c r="Z8" s="132"/>
      <c r="AA8" s="132"/>
      <c r="AB8" s="132"/>
      <c r="AC8" s="132"/>
      <c r="AD8" s="132"/>
      <c r="AE8" s="249"/>
      <c r="AF8" s="249"/>
      <c r="AG8" s="249"/>
    </row>
    <row r="9" spans="1:33" ht="10.5" customHeight="1">
      <c r="A9" s="2266"/>
      <c r="B9" s="2375" t="s">
        <v>99</v>
      </c>
      <c r="C9" s="2376"/>
      <c r="D9" s="2376"/>
      <c r="E9" s="2377"/>
      <c r="F9" s="2365" t="s">
        <v>1243</v>
      </c>
      <c r="G9" s="2366"/>
      <c r="H9" s="132"/>
      <c r="I9" s="132"/>
      <c r="J9" s="132"/>
      <c r="K9" s="132"/>
      <c r="L9" s="132"/>
      <c r="M9" s="132"/>
      <c r="N9" s="132"/>
      <c r="O9" s="132"/>
      <c r="P9" s="132"/>
      <c r="Q9" s="132"/>
      <c r="R9" s="132"/>
      <c r="S9" s="132"/>
      <c r="T9" s="132"/>
      <c r="U9" s="132"/>
      <c r="V9" s="132"/>
      <c r="W9" s="132"/>
      <c r="X9" s="132"/>
      <c r="Y9" s="132"/>
      <c r="Z9" s="132"/>
      <c r="AA9" s="132"/>
      <c r="AB9" s="132"/>
      <c r="AC9" s="132"/>
      <c r="AD9" s="132"/>
      <c r="AE9" s="249"/>
      <c r="AF9" s="249"/>
      <c r="AG9" s="249"/>
    </row>
    <row r="10" spans="1:33" ht="7.5" customHeight="1">
      <c r="A10" s="132"/>
      <c r="B10" s="125"/>
      <c r="C10" s="160"/>
      <c r="D10" s="160"/>
      <c r="E10" s="160"/>
      <c r="F10" s="160"/>
      <c r="G10" s="160"/>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row>
    <row r="11" spans="1:33" s="1362" customFormat="1" ht="15" customHeight="1">
      <c r="A11" s="135" t="s">
        <v>1429</v>
      </c>
      <c r="B11" s="138">
        <f>SUM(B13:B30)-B15-B23</f>
        <v>2879</v>
      </c>
      <c r="C11" s="138">
        <f t="shared" ref="C11:F11" si="0">SUM(C13:C30)-C15-C23</f>
        <v>162799</v>
      </c>
      <c r="D11" s="138">
        <f t="shared" si="0"/>
        <v>858029</v>
      </c>
      <c r="E11" s="138">
        <f t="shared" si="0"/>
        <v>1020828</v>
      </c>
      <c r="F11" s="138">
        <f t="shared" si="0"/>
        <v>3563620.9999999991</v>
      </c>
      <c r="G11" s="1597">
        <v>21.9</v>
      </c>
      <c r="H11" s="953"/>
      <c r="I11" s="138"/>
      <c r="J11" s="138"/>
      <c r="K11" s="138"/>
      <c r="L11" s="138"/>
      <c r="M11" s="138"/>
      <c r="N11" s="953"/>
      <c r="O11" s="953"/>
      <c r="P11" s="953"/>
      <c r="Q11" s="953"/>
      <c r="R11" s="953"/>
      <c r="S11" s="953"/>
      <c r="T11" s="953"/>
      <c r="U11" s="953"/>
      <c r="V11" s="953"/>
      <c r="W11" s="953"/>
      <c r="X11" s="953"/>
      <c r="Y11" s="953"/>
      <c r="Z11" s="953"/>
      <c r="AA11" s="953"/>
      <c r="AB11" s="953"/>
      <c r="AC11" s="953"/>
      <c r="AD11" s="953"/>
    </row>
    <row r="12" spans="1:33" ht="7.5" customHeight="1">
      <c r="A12" s="132"/>
      <c r="B12" s="111"/>
      <c r="C12" s="111"/>
      <c r="D12" s="111"/>
      <c r="E12" s="111"/>
      <c r="F12" s="111"/>
      <c r="G12" s="1597"/>
      <c r="H12" s="111"/>
      <c r="I12" s="138"/>
      <c r="J12" s="142"/>
      <c r="K12" s="142"/>
      <c r="L12" s="142"/>
      <c r="M12" s="142"/>
      <c r="N12" s="111"/>
      <c r="O12" s="111"/>
      <c r="P12" s="111"/>
      <c r="Q12" s="111"/>
      <c r="R12" s="111"/>
      <c r="S12" s="111"/>
      <c r="T12" s="111"/>
      <c r="U12" s="111"/>
      <c r="V12" s="111"/>
      <c r="W12" s="111"/>
      <c r="X12" s="111"/>
      <c r="Y12" s="111"/>
      <c r="Z12" s="111"/>
      <c r="AA12" s="111"/>
      <c r="AB12" s="111"/>
      <c r="AC12" s="111"/>
      <c r="AD12" s="111"/>
    </row>
    <row r="13" spans="1:33" s="1362" customFormat="1" ht="13.5" customHeight="1">
      <c r="A13" s="135" t="s">
        <v>1406</v>
      </c>
      <c r="B13" s="138">
        <v>625</v>
      </c>
      <c r="C13" s="138">
        <v>23742</v>
      </c>
      <c r="D13" s="138">
        <v>70010</v>
      </c>
      <c r="E13" s="138">
        <v>93752.000000000015</v>
      </c>
      <c r="F13" s="138">
        <v>133976.99999999997</v>
      </c>
      <c r="G13" s="1597">
        <v>5.6</v>
      </c>
      <c r="H13" s="138"/>
      <c r="I13" s="138"/>
      <c r="J13" s="953"/>
      <c r="K13" s="953"/>
      <c r="L13" s="953"/>
      <c r="M13" s="953"/>
      <c r="N13" s="953"/>
      <c r="O13" s="953"/>
      <c r="P13" s="953"/>
      <c r="Q13" s="953"/>
      <c r="R13" s="953"/>
      <c r="S13" s="953"/>
      <c r="T13" s="953"/>
      <c r="U13" s="953"/>
      <c r="V13" s="953"/>
      <c r="W13" s="953"/>
      <c r="X13" s="953"/>
      <c r="Y13" s="953"/>
      <c r="Z13" s="953"/>
      <c r="AA13" s="953"/>
      <c r="AB13" s="953"/>
      <c r="AC13" s="953"/>
      <c r="AD13" s="953"/>
    </row>
    <row r="14" spans="1:33" s="1362" customFormat="1" ht="13.5" customHeight="1">
      <c r="A14" s="1515" t="s">
        <v>1407</v>
      </c>
      <c r="B14" s="138">
        <v>6</v>
      </c>
      <c r="C14" s="138">
        <v>581</v>
      </c>
      <c r="D14" s="138">
        <v>2022</v>
      </c>
      <c r="E14" s="138">
        <v>2603</v>
      </c>
      <c r="F14" s="138">
        <v>5810</v>
      </c>
      <c r="G14" s="1597">
        <v>10</v>
      </c>
      <c r="H14" s="968"/>
      <c r="I14" s="138"/>
      <c r="J14" s="953"/>
      <c r="K14" s="953"/>
      <c r="L14" s="953"/>
      <c r="M14" s="953"/>
      <c r="N14" s="953"/>
      <c r="O14" s="953"/>
      <c r="P14" s="953"/>
      <c r="Q14" s="953"/>
      <c r="R14" s="953"/>
      <c r="S14" s="953"/>
      <c r="T14" s="953"/>
      <c r="U14" s="953"/>
      <c r="V14" s="953"/>
      <c r="W14" s="953"/>
      <c r="X14" s="953"/>
      <c r="Y14" s="953"/>
      <c r="Z14" s="953"/>
      <c r="AA14" s="953"/>
      <c r="AB14" s="953"/>
      <c r="AC14" s="953"/>
      <c r="AD14" s="953"/>
    </row>
    <row r="15" spans="1:33" s="1362" customFormat="1" ht="13.5" customHeight="1">
      <c r="A15" s="1515" t="s">
        <v>1408</v>
      </c>
      <c r="B15" s="138">
        <v>1521.9999999999989</v>
      </c>
      <c r="C15" s="138">
        <v>111949.00000000006</v>
      </c>
      <c r="D15" s="138">
        <v>535943</v>
      </c>
      <c r="E15" s="138">
        <v>647892.00000000023</v>
      </c>
      <c r="F15" s="138">
        <v>3217749.9999999991</v>
      </c>
      <c r="G15" s="1597">
        <v>28.7</v>
      </c>
      <c r="H15" s="968"/>
      <c r="I15" s="138"/>
      <c r="J15" s="138"/>
      <c r="K15" s="138"/>
      <c r="L15" s="138"/>
      <c r="M15" s="138"/>
      <c r="N15" s="953"/>
      <c r="O15" s="953"/>
      <c r="P15" s="953"/>
      <c r="Q15" s="953"/>
      <c r="R15" s="953"/>
      <c r="S15" s="953"/>
      <c r="T15" s="953"/>
      <c r="U15" s="953"/>
      <c r="V15" s="953"/>
      <c r="W15" s="953"/>
      <c r="X15" s="953"/>
      <c r="Y15" s="953"/>
      <c r="Z15" s="953"/>
      <c r="AA15" s="953"/>
      <c r="AB15" s="953"/>
      <c r="AC15" s="953"/>
      <c r="AD15" s="953"/>
    </row>
    <row r="16" spans="1:33" ht="13.5" customHeight="1">
      <c r="A16" s="1599" t="s">
        <v>1409</v>
      </c>
      <c r="B16" s="107">
        <v>406.00000000000011</v>
      </c>
      <c r="C16" s="107">
        <v>5313.0000000000018</v>
      </c>
      <c r="D16" s="107">
        <v>32497.000000000011</v>
      </c>
      <c r="E16" s="107">
        <v>37810.000000000015</v>
      </c>
      <c r="F16" s="107">
        <v>28273</v>
      </c>
      <c r="G16" s="1598">
        <v>5.3</v>
      </c>
      <c r="H16" s="107"/>
      <c r="I16" s="138"/>
      <c r="J16" s="142"/>
      <c r="K16" s="142"/>
      <c r="L16" s="142"/>
      <c r="M16" s="142"/>
      <c r="N16" s="111"/>
      <c r="O16" s="111"/>
      <c r="P16" s="111"/>
      <c r="Q16" s="111"/>
      <c r="R16" s="111"/>
      <c r="S16" s="111"/>
      <c r="T16" s="111"/>
      <c r="U16" s="111"/>
      <c r="V16" s="111"/>
      <c r="W16" s="111"/>
      <c r="X16" s="111"/>
      <c r="Y16" s="111"/>
      <c r="Z16" s="111"/>
      <c r="AA16" s="111"/>
      <c r="AB16" s="111"/>
      <c r="AC16" s="111"/>
      <c r="AD16" s="111"/>
    </row>
    <row r="17" spans="1:30" ht="13.5" customHeight="1">
      <c r="A17" s="1599" t="s">
        <v>1410</v>
      </c>
      <c r="B17" s="107">
        <v>449.99999999999994</v>
      </c>
      <c r="C17" s="107">
        <v>2881.0000000000009</v>
      </c>
      <c r="D17" s="107">
        <v>106803.99999999996</v>
      </c>
      <c r="E17" s="107">
        <v>109685</v>
      </c>
      <c r="F17" s="107">
        <v>13119</v>
      </c>
      <c r="G17" s="1598">
        <v>4.5999999999999996</v>
      </c>
      <c r="H17" s="107"/>
      <c r="I17" s="138"/>
      <c r="J17" s="111"/>
      <c r="K17" s="111"/>
      <c r="L17" s="111"/>
      <c r="M17" s="111"/>
      <c r="N17" s="111"/>
      <c r="O17" s="111"/>
      <c r="P17" s="111"/>
      <c r="Q17" s="111"/>
      <c r="R17" s="111"/>
      <c r="S17" s="111"/>
      <c r="T17" s="111"/>
      <c r="U17" s="111"/>
      <c r="V17" s="111"/>
      <c r="W17" s="111"/>
      <c r="X17" s="111"/>
      <c r="Y17" s="111"/>
      <c r="Z17" s="111"/>
      <c r="AA17" s="111"/>
      <c r="AB17" s="111"/>
      <c r="AC17" s="111"/>
      <c r="AD17" s="111"/>
    </row>
    <row r="18" spans="1:30" ht="13.5" customHeight="1">
      <c r="A18" s="1599" t="s">
        <v>1411</v>
      </c>
      <c r="B18" s="107">
        <v>81.999999999999986</v>
      </c>
      <c r="C18" s="107">
        <v>2433.9999999999991</v>
      </c>
      <c r="D18" s="107">
        <v>22049</v>
      </c>
      <c r="E18" s="107">
        <v>24483</v>
      </c>
      <c r="F18" s="107">
        <v>23755</v>
      </c>
      <c r="G18" s="1598">
        <v>9.8000000000000007</v>
      </c>
      <c r="H18" s="107"/>
      <c r="I18" s="138"/>
      <c r="J18" s="111"/>
      <c r="K18" s="111"/>
      <c r="L18" s="111"/>
      <c r="M18" s="111"/>
      <c r="N18" s="111"/>
      <c r="O18" s="111"/>
      <c r="P18" s="111"/>
      <c r="Q18" s="111"/>
      <c r="R18" s="111"/>
      <c r="S18" s="111"/>
      <c r="T18" s="111"/>
      <c r="U18" s="111"/>
      <c r="V18" s="111"/>
      <c r="W18" s="111"/>
      <c r="X18" s="111"/>
      <c r="Y18" s="111"/>
      <c r="Z18" s="111"/>
      <c r="AA18" s="111"/>
      <c r="AB18" s="111"/>
      <c r="AC18" s="111"/>
      <c r="AD18" s="111"/>
    </row>
    <row r="19" spans="1:30" ht="13.5" customHeight="1">
      <c r="A19" s="1599" t="s">
        <v>1412</v>
      </c>
      <c r="B19" s="107">
        <v>47</v>
      </c>
      <c r="C19" s="107">
        <v>1092.9999999999998</v>
      </c>
      <c r="D19" s="107">
        <v>14689.999999999996</v>
      </c>
      <c r="E19" s="107">
        <v>15783</v>
      </c>
      <c r="F19" s="107">
        <v>9099.9999999999982</v>
      </c>
      <c r="G19" s="1598">
        <v>8.3000000000000007</v>
      </c>
      <c r="H19" s="107"/>
      <c r="I19" s="138"/>
      <c r="J19" s="111"/>
      <c r="K19" s="111"/>
      <c r="L19" s="111"/>
      <c r="M19" s="111"/>
      <c r="N19" s="111"/>
      <c r="O19" s="111"/>
      <c r="P19" s="111"/>
      <c r="Q19" s="111"/>
      <c r="R19" s="111"/>
      <c r="S19" s="111"/>
      <c r="T19" s="111"/>
      <c r="U19" s="111"/>
      <c r="V19" s="111"/>
      <c r="W19" s="111"/>
      <c r="X19" s="111"/>
      <c r="Y19" s="111"/>
      <c r="Z19" s="111"/>
      <c r="AA19" s="111"/>
      <c r="AB19" s="111"/>
      <c r="AC19" s="111"/>
      <c r="AD19" s="111"/>
    </row>
    <row r="20" spans="1:30" ht="13.5" customHeight="1">
      <c r="A20" s="1599" t="s">
        <v>1413</v>
      </c>
      <c r="B20" s="107">
        <v>286</v>
      </c>
      <c r="C20" s="107">
        <v>79912</v>
      </c>
      <c r="D20" s="107">
        <v>162231.99999999997</v>
      </c>
      <c r="E20" s="107">
        <v>242144.00000000006</v>
      </c>
      <c r="F20" s="107">
        <v>2768873.9999999995</v>
      </c>
      <c r="G20" s="1598">
        <v>34.6</v>
      </c>
      <c r="H20" s="107"/>
      <c r="I20" s="138"/>
      <c r="J20" s="111"/>
      <c r="K20" s="111"/>
      <c r="L20" s="111"/>
      <c r="M20" s="111"/>
      <c r="N20" s="111"/>
      <c r="O20" s="111"/>
      <c r="P20" s="111"/>
      <c r="Q20" s="111"/>
      <c r="R20" s="111"/>
      <c r="S20" s="111"/>
      <c r="T20" s="111"/>
      <c r="U20" s="111"/>
      <c r="V20" s="111"/>
      <c r="W20" s="111"/>
      <c r="X20" s="111"/>
      <c r="Y20" s="111"/>
      <c r="Z20" s="111"/>
      <c r="AA20" s="111"/>
      <c r="AB20" s="111"/>
      <c r="AC20" s="111"/>
      <c r="AD20" s="111"/>
    </row>
    <row r="21" spans="1:30" ht="13.5" customHeight="1">
      <c r="A21" s="1599" t="s">
        <v>1414</v>
      </c>
      <c r="B21" s="107">
        <v>251.00000000000003</v>
      </c>
      <c r="C21" s="107">
        <v>20316</v>
      </c>
      <c r="D21" s="107">
        <v>197671</v>
      </c>
      <c r="E21" s="107">
        <v>217987.00000000003</v>
      </c>
      <c r="F21" s="107">
        <v>374628.99999999994</v>
      </c>
      <c r="G21" s="1598">
        <v>18.399999999999999</v>
      </c>
      <c r="H21" s="107"/>
      <c r="I21" s="138"/>
      <c r="J21" s="111"/>
      <c r="K21" s="111"/>
      <c r="L21" s="111"/>
      <c r="M21" s="111"/>
      <c r="N21" s="111"/>
      <c r="O21" s="111"/>
      <c r="P21" s="111"/>
      <c r="Q21" s="111"/>
      <c r="R21" s="111"/>
      <c r="S21" s="111"/>
      <c r="T21" s="111"/>
      <c r="U21" s="111"/>
      <c r="V21" s="111"/>
      <c r="W21" s="111"/>
      <c r="X21" s="111"/>
      <c r="Y21" s="111"/>
      <c r="Z21" s="111"/>
      <c r="AA21" s="111"/>
      <c r="AB21" s="111"/>
      <c r="AC21" s="111"/>
      <c r="AD21" s="111"/>
    </row>
    <row r="22" spans="1:30" s="1362" customFormat="1" ht="13.5" customHeight="1">
      <c r="A22" s="1600" t="s">
        <v>1415</v>
      </c>
      <c r="B22" s="138">
        <v>38</v>
      </c>
      <c r="C22" s="138">
        <v>1021</v>
      </c>
      <c r="D22" s="138">
        <v>5467</v>
      </c>
      <c r="E22" s="138">
        <v>6488</v>
      </c>
      <c r="F22" s="138">
        <v>7358</v>
      </c>
      <c r="G22" s="1597">
        <v>7.2</v>
      </c>
      <c r="H22" s="138"/>
      <c r="I22" s="138"/>
      <c r="J22" s="953"/>
      <c r="K22" s="953"/>
      <c r="L22" s="953"/>
      <c r="M22" s="953"/>
      <c r="N22" s="953"/>
      <c r="O22" s="953"/>
      <c r="P22" s="953"/>
      <c r="Q22" s="953"/>
      <c r="R22" s="953"/>
      <c r="S22" s="953"/>
      <c r="T22" s="953"/>
      <c r="U22" s="953"/>
      <c r="V22" s="953"/>
      <c r="W22" s="953"/>
      <c r="X22" s="953"/>
      <c r="Y22" s="953"/>
      <c r="Z22" s="953"/>
      <c r="AA22" s="953"/>
      <c r="AB22" s="953"/>
      <c r="AC22" s="953"/>
      <c r="AD22" s="953"/>
    </row>
    <row r="23" spans="1:30" s="1362" customFormat="1" ht="13.5" customHeight="1">
      <c r="A23" s="1600" t="s">
        <v>1416</v>
      </c>
      <c r="B23" s="138">
        <v>107</v>
      </c>
      <c r="C23" s="138">
        <v>5227</v>
      </c>
      <c r="D23" s="138">
        <v>20039.000000000004</v>
      </c>
      <c r="E23" s="138">
        <v>25265.999999999996</v>
      </c>
      <c r="F23" s="138">
        <v>40180</v>
      </c>
      <c r="G23" s="1597">
        <v>7.7</v>
      </c>
      <c r="H23" s="138"/>
      <c r="I23" s="138"/>
      <c r="J23" s="138"/>
      <c r="K23" s="138"/>
      <c r="L23" s="138"/>
      <c r="M23" s="138"/>
      <c r="N23" s="953"/>
      <c r="O23" s="953"/>
      <c r="P23" s="953"/>
      <c r="Q23" s="953"/>
      <c r="R23" s="953"/>
      <c r="S23" s="953"/>
      <c r="T23" s="953"/>
      <c r="U23" s="953"/>
      <c r="V23" s="953"/>
      <c r="W23" s="953"/>
      <c r="X23" s="953"/>
      <c r="Y23" s="953"/>
      <c r="Z23" s="953"/>
      <c r="AA23" s="953"/>
      <c r="AB23" s="953"/>
      <c r="AC23" s="953"/>
      <c r="AD23" s="953"/>
    </row>
    <row r="24" spans="1:30" ht="13.5" customHeight="1">
      <c r="A24" s="1599" t="s">
        <v>1417</v>
      </c>
      <c r="B24" s="107">
        <v>45</v>
      </c>
      <c r="C24" s="107">
        <v>4091.0000000000009</v>
      </c>
      <c r="D24" s="107">
        <v>8219</v>
      </c>
      <c r="E24" s="107">
        <v>12310</v>
      </c>
      <c r="F24" s="107">
        <v>36175</v>
      </c>
      <c r="G24" s="1598">
        <v>8.8000000000000007</v>
      </c>
      <c r="H24" s="107"/>
      <c r="I24" s="138"/>
      <c r="J24" s="142"/>
      <c r="K24" s="142"/>
      <c r="L24" s="142"/>
      <c r="M24" s="142"/>
      <c r="N24" s="111"/>
      <c r="O24" s="111"/>
      <c r="P24" s="111"/>
      <c r="Q24" s="111"/>
      <c r="R24" s="111"/>
      <c r="S24" s="111"/>
      <c r="T24" s="111"/>
      <c r="U24" s="111"/>
      <c r="V24" s="111"/>
      <c r="W24" s="111"/>
      <c r="X24" s="111"/>
      <c r="Y24" s="111"/>
      <c r="Z24" s="111"/>
      <c r="AA24" s="111"/>
      <c r="AB24" s="111"/>
      <c r="AC24" s="111"/>
      <c r="AD24" s="111"/>
    </row>
    <row r="25" spans="1:30" ht="13.5" customHeight="1">
      <c r="A25" s="1599" t="s">
        <v>1418</v>
      </c>
      <c r="B25" s="107">
        <v>61.999999999999986</v>
      </c>
      <c r="C25" s="107">
        <v>1136.0000000000002</v>
      </c>
      <c r="D25" s="107">
        <v>11820.000000000002</v>
      </c>
      <c r="E25" s="107">
        <v>12955.999999999998</v>
      </c>
      <c r="F25" s="107">
        <v>4005</v>
      </c>
      <c r="G25" s="1598">
        <v>3.5</v>
      </c>
      <c r="H25" s="107"/>
      <c r="I25" s="138"/>
      <c r="J25" s="111"/>
      <c r="K25" s="111"/>
      <c r="L25" s="111"/>
      <c r="M25" s="111"/>
      <c r="N25" s="111"/>
      <c r="O25" s="111"/>
      <c r="P25" s="111"/>
      <c r="Q25" s="111"/>
      <c r="R25" s="111"/>
      <c r="S25" s="111"/>
      <c r="T25" s="111"/>
      <c r="U25" s="111"/>
      <c r="V25" s="111"/>
      <c r="W25" s="111"/>
      <c r="X25" s="111"/>
      <c r="Y25" s="111"/>
      <c r="Z25" s="111"/>
      <c r="AA25" s="111"/>
      <c r="AB25" s="111"/>
      <c r="AC25" s="111"/>
      <c r="AD25" s="111"/>
    </row>
    <row r="26" spans="1:30" s="953" customFormat="1" ht="13.5" customHeight="1">
      <c r="A26" s="1600" t="s">
        <v>1419</v>
      </c>
      <c r="B26" s="138">
        <v>71</v>
      </c>
      <c r="C26" s="138">
        <v>0</v>
      </c>
      <c r="D26" s="138">
        <v>24374.999999999993</v>
      </c>
      <c r="E26" s="138">
        <v>24374.999999999993</v>
      </c>
      <c r="F26" s="138">
        <v>0</v>
      </c>
      <c r="G26" s="1597" t="s">
        <v>676</v>
      </c>
      <c r="H26" s="138"/>
      <c r="I26" s="138"/>
    </row>
    <row r="27" spans="1:30" s="953" customFormat="1" ht="13.5" customHeight="1">
      <c r="A27" s="1600" t="s">
        <v>1420</v>
      </c>
      <c r="B27" s="138">
        <v>25</v>
      </c>
      <c r="C27" s="138">
        <v>247</v>
      </c>
      <c r="D27" s="138">
        <v>6432</v>
      </c>
      <c r="E27" s="138">
        <v>6679</v>
      </c>
      <c r="F27" s="138">
        <v>889</v>
      </c>
      <c r="G27" s="1597">
        <v>3.6</v>
      </c>
      <c r="H27" s="138"/>
      <c r="I27" s="138"/>
    </row>
    <row r="28" spans="1:30" s="953" customFormat="1" ht="13.5" customHeight="1">
      <c r="A28" s="1600" t="s">
        <v>1421</v>
      </c>
      <c r="B28" s="138">
        <v>107</v>
      </c>
      <c r="C28" s="138">
        <v>10415</v>
      </c>
      <c r="D28" s="138">
        <v>22011.000000000004</v>
      </c>
      <c r="E28" s="138">
        <v>32426</v>
      </c>
      <c r="F28" s="138">
        <v>77332</v>
      </c>
      <c r="G28" s="1597">
        <v>7.4</v>
      </c>
      <c r="H28" s="138"/>
      <c r="I28" s="138"/>
    </row>
    <row r="29" spans="1:30" s="953" customFormat="1" ht="13.5" customHeight="1">
      <c r="A29" s="1600" t="s">
        <v>1422</v>
      </c>
      <c r="B29" s="138">
        <v>100</v>
      </c>
      <c r="C29" s="138">
        <v>3818.0000000000009</v>
      </c>
      <c r="D29" s="138">
        <v>30048.999999999996</v>
      </c>
      <c r="E29" s="138">
        <v>33867.000000000007</v>
      </c>
      <c r="F29" s="138">
        <v>25123.000000000007</v>
      </c>
      <c r="G29" s="1597">
        <v>6.6</v>
      </c>
      <c r="H29" s="138"/>
      <c r="I29" s="138"/>
    </row>
    <row r="30" spans="1:30" s="953" customFormat="1" ht="13.5" customHeight="1">
      <c r="A30" s="1600" t="s">
        <v>1423</v>
      </c>
      <c r="B30" s="138">
        <v>277.99999999999989</v>
      </c>
      <c r="C30" s="138">
        <v>5798.9999999999991</v>
      </c>
      <c r="D30" s="138">
        <v>141681</v>
      </c>
      <c r="E30" s="138">
        <v>147480.00000000003</v>
      </c>
      <c r="F30" s="138">
        <v>55202</v>
      </c>
      <c r="G30" s="1597">
        <v>9.5</v>
      </c>
      <c r="H30" s="138"/>
      <c r="I30" s="138"/>
    </row>
    <row r="31" spans="1:30" s="111" customFormat="1" ht="7.5" customHeight="1">
      <c r="A31" s="1605"/>
      <c r="G31" s="1597"/>
      <c r="H31" s="107"/>
      <c r="I31" s="138"/>
    </row>
    <row r="32" spans="1:30" s="1362" customFormat="1" ht="15" customHeight="1">
      <c r="A32" s="135" t="s">
        <v>1430</v>
      </c>
      <c r="B32" s="138">
        <f>SUM(B34:B51)-B36-B44</f>
        <v>1544</v>
      </c>
      <c r="C32" s="138">
        <f t="shared" ref="C32:F32" si="1">SUM(C34:C51)-C36-C44</f>
        <v>183387.99999999994</v>
      </c>
      <c r="D32" s="138">
        <f t="shared" si="1"/>
        <v>370457.99999999994</v>
      </c>
      <c r="E32" s="138">
        <f t="shared" si="1"/>
        <v>553846</v>
      </c>
      <c r="F32" s="138">
        <f t="shared" si="1"/>
        <v>2418972</v>
      </c>
      <c r="G32" s="1597">
        <v>13.2</v>
      </c>
      <c r="H32" s="953"/>
      <c r="I32" s="138"/>
      <c r="J32" s="138"/>
      <c r="K32" s="138"/>
      <c r="L32" s="138"/>
      <c r="M32" s="138"/>
      <c r="N32" s="141"/>
      <c r="O32" s="953"/>
      <c r="P32" s="953"/>
      <c r="Q32" s="953"/>
      <c r="R32" s="953"/>
      <c r="S32" s="953"/>
      <c r="T32" s="953"/>
      <c r="U32" s="953"/>
      <c r="V32" s="953"/>
      <c r="W32" s="953"/>
      <c r="X32" s="953"/>
      <c r="Y32" s="953"/>
      <c r="Z32" s="953"/>
      <c r="AA32" s="953"/>
      <c r="AB32" s="953"/>
      <c r="AC32" s="953"/>
      <c r="AD32" s="953"/>
    </row>
    <row r="33" spans="1:30" s="1362" customFormat="1" ht="7.5" customHeight="1">
      <c r="A33" s="135"/>
      <c r="B33" s="953"/>
      <c r="C33" s="953"/>
      <c r="D33" s="953"/>
      <c r="E33" s="953"/>
      <c r="F33" s="953"/>
      <c r="G33" s="1597"/>
      <c r="H33" s="953"/>
      <c r="I33" s="138"/>
      <c r="J33" s="138"/>
      <c r="K33" s="138"/>
      <c r="L33" s="138"/>
      <c r="M33" s="142"/>
      <c r="N33" s="953"/>
      <c r="O33" s="953"/>
      <c r="P33" s="953"/>
      <c r="Q33" s="953"/>
      <c r="R33" s="953"/>
      <c r="S33" s="953"/>
      <c r="T33" s="953"/>
      <c r="U33" s="953"/>
      <c r="V33" s="953"/>
      <c r="W33" s="953"/>
      <c r="X33" s="953"/>
      <c r="Y33" s="953"/>
      <c r="Z33" s="953"/>
      <c r="AA33" s="953"/>
      <c r="AB33" s="953"/>
      <c r="AC33" s="953"/>
      <c r="AD33" s="953"/>
    </row>
    <row r="34" spans="1:30" s="1362" customFormat="1" ht="13.5" customHeight="1">
      <c r="A34" s="135" t="s">
        <v>1406</v>
      </c>
      <c r="B34" s="138">
        <v>465</v>
      </c>
      <c r="C34" s="138">
        <v>35672.999999999985</v>
      </c>
      <c r="D34" s="138">
        <v>50667.999999999993</v>
      </c>
      <c r="E34" s="138">
        <v>86341</v>
      </c>
      <c r="F34" s="138">
        <v>378570.99999999988</v>
      </c>
      <c r="G34" s="1597">
        <v>10.6</v>
      </c>
      <c r="H34" s="141"/>
      <c r="I34" s="138"/>
      <c r="J34" s="953"/>
      <c r="K34" s="953"/>
      <c r="L34" s="953"/>
      <c r="M34" s="953"/>
      <c r="N34" s="953"/>
      <c r="O34" s="953"/>
      <c r="P34" s="953"/>
      <c r="Q34" s="953"/>
      <c r="R34" s="953"/>
      <c r="S34" s="953"/>
      <c r="T34" s="953"/>
      <c r="U34" s="953"/>
      <c r="V34" s="953"/>
      <c r="W34" s="953"/>
      <c r="X34" s="953"/>
      <c r="Y34" s="953"/>
      <c r="Z34" s="953"/>
      <c r="AA34" s="953"/>
      <c r="AB34" s="953"/>
      <c r="AC34" s="953"/>
      <c r="AD34" s="953"/>
    </row>
    <row r="35" spans="1:30" s="1362" customFormat="1" ht="13.5" customHeight="1">
      <c r="A35" s="1515" t="s">
        <v>1407</v>
      </c>
      <c r="B35" s="138">
        <v>6</v>
      </c>
      <c r="C35" s="138">
        <v>1195</v>
      </c>
      <c r="D35" s="138">
        <v>2375</v>
      </c>
      <c r="E35" s="138">
        <v>3570</v>
      </c>
      <c r="F35" s="138">
        <v>31017</v>
      </c>
      <c r="G35" s="1597">
        <v>26</v>
      </c>
      <c r="H35" s="141"/>
      <c r="I35" s="138"/>
      <c r="J35" s="953"/>
      <c r="K35" s="953"/>
      <c r="L35" s="953"/>
      <c r="M35" s="953"/>
      <c r="N35" s="953"/>
      <c r="O35" s="953"/>
      <c r="P35" s="953"/>
      <c r="Q35" s="953"/>
      <c r="R35" s="953"/>
      <c r="S35" s="953"/>
      <c r="T35" s="953"/>
      <c r="U35" s="953"/>
      <c r="V35" s="953"/>
      <c r="W35" s="953"/>
      <c r="X35" s="953"/>
      <c r="Y35" s="953"/>
      <c r="Z35" s="953"/>
      <c r="AA35" s="953"/>
      <c r="AB35" s="953"/>
      <c r="AC35" s="953"/>
      <c r="AD35" s="953"/>
    </row>
    <row r="36" spans="1:30" s="953" customFormat="1" ht="13.5" customHeight="1">
      <c r="A36" s="1515" t="s">
        <v>1408</v>
      </c>
      <c r="B36" s="138">
        <v>614.99999999999989</v>
      </c>
      <c r="C36" s="138">
        <v>93211.000000000044</v>
      </c>
      <c r="D36" s="138">
        <v>172149.00000000006</v>
      </c>
      <c r="E36" s="138">
        <v>265360</v>
      </c>
      <c r="F36" s="138">
        <v>1452888.0000000002</v>
      </c>
      <c r="G36" s="1597">
        <v>15.6</v>
      </c>
      <c r="I36" s="138"/>
      <c r="J36" s="138"/>
      <c r="K36" s="138"/>
      <c r="L36" s="138"/>
      <c r="M36" s="138"/>
    </row>
    <row r="37" spans="1:30" ht="13.5" customHeight="1">
      <c r="A37" s="1599" t="s">
        <v>1409</v>
      </c>
      <c r="B37" s="107">
        <v>189.99999999999997</v>
      </c>
      <c r="C37" s="107">
        <v>14076.000000000004</v>
      </c>
      <c r="D37" s="107">
        <v>14571</v>
      </c>
      <c r="E37" s="107">
        <v>28647</v>
      </c>
      <c r="F37" s="107">
        <v>143746</v>
      </c>
      <c r="G37" s="1598">
        <v>10.199999999999999</v>
      </c>
      <c r="H37" s="111"/>
      <c r="I37" s="138"/>
      <c r="J37" s="142"/>
      <c r="K37" s="142"/>
      <c r="L37" s="142"/>
      <c r="M37" s="142"/>
      <c r="N37" s="111"/>
      <c r="O37" s="111"/>
      <c r="P37" s="111"/>
      <c r="Q37" s="111"/>
      <c r="R37" s="111"/>
      <c r="S37" s="111"/>
      <c r="T37" s="111"/>
      <c r="U37" s="111"/>
      <c r="V37" s="111"/>
      <c r="W37" s="111"/>
      <c r="X37" s="111"/>
      <c r="Y37" s="111"/>
      <c r="Z37" s="111"/>
      <c r="AA37" s="111"/>
      <c r="AB37" s="111"/>
      <c r="AC37" s="111"/>
      <c r="AD37" s="111"/>
    </row>
    <row r="38" spans="1:30" ht="13.5" customHeight="1">
      <c r="A38" s="1599" t="s">
        <v>1410</v>
      </c>
      <c r="B38" s="107">
        <v>114</v>
      </c>
      <c r="C38" s="107">
        <v>4358</v>
      </c>
      <c r="D38" s="107">
        <v>42826</v>
      </c>
      <c r="E38" s="107">
        <v>47184.000000000015</v>
      </c>
      <c r="F38" s="107">
        <v>33781</v>
      </c>
      <c r="G38" s="1598">
        <v>7.8</v>
      </c>
      <c r="H38" s="111"/>
      <c r="I38" s="138"/>
      <c r="J38" s="111"/>
      <c r="K38" s="111"/>
      <c r="L38" s="111"/>
      <c r="M38" s="111"/>
      <c r="N38" s="111"/>
      <c r="O38" s="111"/>
      <c r="P38" s="111"/>
      <c r="Q38" s="111"/>
      <c r="R38" s="111"/>
      <c r="S38" s="111"/>
      <c r="T38" s="111"/>
      <c r="U38" s="111"/>
      <c r="V38" s="111"/>
      <c r="W38" s="111"/>
      <c r="X38" s="111"/>
      <c r="Y38" s="111"/>
      <c r="Z38" s="111"/>
      <c r="AA38" s="111"/>
      <c r="AB38" s="111"/>
      <c r="AC38" s="111"/>
      <c r="AD38" s="111"/>
    </row>
    <row r="39" spans="1:30" ht="13.5" customHeight="1">
      <c r="A39" s="1599" t="s">
        <v>1411</v>
      </c>
      <c r="B39" s="107">
        <v>45</v>
      </c>
      <c r="C39" s="107">
        <v>4960</v>
      </c>
      <c r="D39" s="107">
        <v>17829</v>
      </c>
      <c r="E39" s="107">
        <v>22789</v>
      </c>
      <c r="F39" s="107">
        <v>26450</v>
      </c>
      <c r="G39" s="1598">
        <v>5.3</v>
      </c>
      <c r="H39" s="111"/>
      <c r="I39" s="138"/>
      <c r="J39" s="111"/>
      <c r="K39" s="111"/>
      <c r="L39" s="111"/>
      <c r="M39" s="111"/>
      <c r="N39" s="111"/>
      <c r="O39" s="111"/>
      <c r="P39" s="111"/>
      <c r="Q39" s="111"/>
      <c r="R39" s="111"/>
      <c r="S39" s="111"/>
      <c r="T39" s="111"/>
      <c r="U39" s="111"/>
      <c r="V39" s="111"/>
      <c r="W39" s="111"/>
      <c r="X39" s="111"/>
      <c r="Y39" s="111"/>
      <c r="Z39" s="111"/>
      <c r="AA39" s="111"/>
      <c r="AB39" s="111"/>
      <c r="AC39" s="111"/>
      <c r="AD39" s="111"/>
    </row>
    <row r="40" spans="1:30" ht="13.5" customHeight="1">
      <c r="A40" s="1599" t="s">
        <v>1412</v>
      </c>
      <c r="B40" s="107">
        <v>38</v>
      </c>
      <c r="C40" s="107">
        <v>4685.0000000000009</v>
      </c>
      <c r="D40" s="107">
        <v>5350</v>
      </c>
      <c r="E40" s="107">
        <v>10035</v>
      </c>
      <c r="F40" s="107">
        <v>63832.999999999993</v>
      </c>
      <c r="G40" s="1598">
        <v>13.6</v>
      </c>
      <c r="H40" s="111"/>
      <c r="I40" s="138"/>
      <c r="J40" s="111"/>
      <c r="K40" s="111"/>
      <c r="L40" s="111"/>
      <c r="M40" s="111"/>
      <c r="N40" s="111"/>
      <c r="O40" s="111"/>
      <c r="P40" s="111"/>
      <c r="Q40" s="111"/>
      <c r="R40" s="111"/>
      <c r="S40" s="111"/>
      <c r="T40" s="111"/>
      <c r="U40" s="111"/>
      <c r="V40" s="111"/>
      <c r="W40" s="111"/>
      <c r="X40" s="111"/>
      <c r="Y40" s="111"/>
      <c r="Z40" s="111"/>
      <c r="AA40" s="111"/>
      <c r="AB40" s="111"/>
      <c r="AC40" s="111"/>
      <c r="AD40" s="111"/>
    </row>
    <row r="41" spans="1:30" ht="13.5" customHeight="1">
      <c r="A41" s="1599" t="s">
        <v>1413</v>
      </c>
      <c r="B41" s="107">
        <v>132</v>
      </c>
      <c r="C41" s="107">
        <v>45750</v>
      </c>
      <c r="D41" s="107">
        <v>76238</v>
      </c>
      <c r="E41" s="107">
        <v>121988</v>
      </c>
      <c r="F41" s="107">
        <v>915762.00000000023</v>
      </c>
      <c r="G41" s="1598">
        <v>20</v>
      </c>
      <c r="H41" s="111"/>
      <c r="I41" s="138"/>
      <c r="J41" s="111"/>
      <c r="K41" s="111"/>
      <c r="L41" s="111"/>
      <c r="M41" s="111"/>
      <c r="N41" s="111"/>
      <c r="O41" s="111"/>
      <c r="P41" s="111"/>
      <c r="Q41" s="111"/>
      <c r="R41" s="111"/>
      <c r="S41" s="111"/>
      <c r="T41" s="111"/>
      <c r="U41" s="111"/>
      <c r="V41" s="111"/>
      <c r="W41" s="111"/>
      <c r="X41" s="111"/>
      <c r="Y41" s="111"/>
      <c r="Z41" s="111"/>
      <c r="AA41" s="111"/>
      <c r="AB41" s="111"/>
      <c r="AC41" s="111"/>
      <c r="AD41" s="111"/>
    </row>
    <row r="42" spans="1:30" ht="13.5" customHeight="1">
      <c r="A42" s="1599" t="s">
        <v>1414</v>
      </c>
      <c r="B42" s="107">
        <v>95.999999999999986</v>
      </c>
      <c r="C42" s="107">
        <v>19382</v>
      </c>
      <c r="D42" s="107">
        <v>15334.999999999996</v>
      </c>
      <c r="E42" s="107">
        <v>34717</v>
      </c>
      <c r="F42" s="107">
        <v>269316</v>
      </c>
      <c r="G42" s="1598">
        <v>13.9</v>
      </c>
      <c r="H42" s="111"/>
      <c r="I42" s="138"/>
      <c r="J42" s="111"/>
      <c r="K42" s="111"/>
      <c r="L42" s="111"/>
      <c r="M42" s="111"/>
      <c r="N42" s="111"/>
      <c r="O42" s="111"/>
      <c r="P42" s="111"/>
      <c r="Q42" s="111"/>
      <c r="R42" s="111"/>
      <c r="S42" s="111"/>
      <c r="T42" s="111"/>
      <c r="U42" s="111"/>
      <c r="V42" s="111"/>
      <c r="W42" s="111"/>
      <c r="X42" s="111"/>
      <c r="Y42" s="111"/>
      <c r="Z42" s="111"/>
      <c r="AA42" s="111"/>
      <c r="AB42" s="111"/>
      <c r="AC42" s="111"/>
      <c r="AD42" s="111"/>
    </row>
    <row r="43" spans="1:30" s="1362" customFormat="1" ht="13.5" customHeight="1">
      <c r="A43" s="1600" t="s">
        <v>1415</v>
      </c>
      <c r="B43" s="138">
        <v>22</v>
      </c>
      <c r="C43" s="138">
        <v>390</v>
      </c>
      <c r="D43" s="138">
        <v>3756</v>
      </c>
      <c r="E43" s="138">
        <v>4146</v>
      </c>
      <c r="F43" s="138">
        <v>3898.0000000000005</v>
      </c>
      <c r="G43" s="1597">
        <v>10</v>
      </c>
      <c r="H43" s="953"/>
      <c r="I43" s="138"/>
      <c r="J43" s="953"/>
      <c r="K43" s="953"/>
      <c r="L43" s="953"/>
      <c r="M43" s="953"/>
      <c r="N43" s="953"/>
      <c r="O43" s="953"/>
      <c r="P43" s="953"/>
      <c r="Q43" s="953"/>
      <c r="R43" s="953"/>
      <c r="S43" s="953"/>
      <c r="T43" s="953"/>
      <c r="U43" s="953"/>
      <c r="V43" s="953"/>
      <c r="W43" s="953"/>
      <c r="X43" s="953"/>
      <c r="Y43" s="953"/>
      <c r="Z43" s="953"/>
      <c r="AA43" s="953"/>
      <c r="AB43" s="953"/>
      <c r="AC43" s="953"/>
      <c r="AD43" s="953"/>
    </row>
    <row r="44" spans="1:30" s="1362" customFormat="1" ht="13.5" customHeight="1">
      <c r="A44" s="1600" t="s">
        <v>1416</v>
      </c>
      <c r="B44" s="138">
        <v>132.00000000000003</v>
      </c>
      <c r="C44" s="138">
        <v>27606.000000000007</v>
      </c>
      <c r="D44" s="138">
        <v>10901</v>
      </c>
      <c r="E44" s="138">
        <v>38507</v>
      </c>
      <c r="F44" s="138">
        <v>282666</v>
      </c>
      <c r="G44" s="1597">
        <v>10.199999999999999</v>
      </c>
      <c r="H44" s="953"/>
      <c r="I44" s="138"/>
      <c r="J44" s="138"/>
      <c r="K44" s="138"/>
      <c r="L44" s="138"/>
      <c r="M44" s="138"/>
      <c r="N44" s="953"/>
      <c r="O44" s="953"/>
      <c r="P44" s="953"/>
      <c r="Q44" s="953"/>
      <c r="R44" s="953"/>
      <c r="S44" s="953"/>
      <c r="T44" s="953"/>
      <c r="U44" s="953"/>
      <c r="V44" s="953"/>
      <c r="W44" s="953"/>
      <c r="X44" s="953"/>
      <c r="Y44" s="953"/>
      <c r="Z44" s="953"/>
      <c r="AA44" s="953"/>
      <c r="AB44" s="953"/>
      <c r="AC44" s="953"/>
      <c r="AD44" s="953"/>
    </row>
    <row r="45" spans="1:30" ht="13.5" customHeight="1">
      <c r="A45" s="1599" t="s">
        <v>1417</v>
      </c>
      <c r="B45" s="107">
        <v>32</v>
      </c>
      <c r="C45" s="107">
        <v>12357</v>
      </c>
      <c r="D45" s="107">
        <v>1490</v>
      </c>
      <c r="E45" s="107">
        <v>13847</v>
      </c>
      <c r="F45" s="107">
        <v>163922</v>
      </c>
      <c r="G45" s="1598">
        <v>13.3</v>
      </c>
      <c r="H45" s="111"/>
      <c r="I45" s="138"/>
      <c r="J45" s="142"/>
      <c r="K45" s="142"/>
      <c r="L45" s="142"/>
      <c r="M45" s="142"/>
      <c r="N45" s="111"/>
      <c r="O45" s="111"/>
      <c r="P45" s="111"/>
      <c r="Q45" s="111"/>
      <c r="R45" s="111"/>
      <c r="S45" s="111"/>
      <c r="T45" s="111"/>
      <c r="U45" s="111"/>
      <c r="V45" s="111"/>
      <c r="W45" s="111"/>
      <c r="X45" s="111"/>
      <c r="Y45" s="111"/>
      <c r="Z45" s="111"/>
      <c r="AA45" s="111"/>
      <c r="AB45" s="111"/>
      <c r="AC45" s="111"/>
      <c r="AD45" s="111"/>
    </row>
    <row r="46" spans="1:30" ht="13.5" customHeight="1">
      <c r="A46" s="1599" t="s">
        <v>1418</v>
      </c>
      <c r="B46" s="107">
        <v>99.999999999999986</v>
      </c>
      <c r="C46" s="107">
        <v>15249</v>
      </c>
      <c r="D46" s="107">
        <v>9411</v>
      </c>
      <c r="E46" s="107">
        <v>24660.000000000004</v>
      </c>
      <c r="F46" s="107">
        <v>118743.99999999999</v>
      </c>
      <c r="G46" s="1598">
        <v>7.8</v>
      </c>
      <c r="H46" s="111"/>
      <c r="I46" s="138"/>
      <c r="J46" s="111"/>
      <c r="K46" s="111"/>
      <c r="L46" s="111"/>
      <c r="M46" s="111"/>
      <c r="N46" s="111"/>
      <c r="O46" s="111"/>
      <c r="P46" s="111"/>
      <c r="Q46" s="111"/>
      <c r="R46" s="111"/>
      <c r="S46" s="111"/>
      <c r="T46" s="111"/>
      <c r="U46" s="111"/>
      <c r="V46" s="111"/>
      <c r="W46" s="111"/>
      <c r="X46" s="111"/>
      <c r="Y46" s="111"/>
      <c r="Z46" s="111"/>
      <c r="AA46" s="111"/>
      <c r="AB46" s="111"/>
      <c r="AC46" s="111"/>
      <c r="AD46" s="111"/>
    </row>
    <row r="47" spans="1:30" s="1362" customFormat="1" ht="13.5" customHeight="1">
      <c r="A47" s="1600" t="s">
        <v>1419</v>
      </c>
      <c r="B47" s="138">
        <v>17</v>
      </c>
      <c r="C47" s="138">
        <v>641</v>
      </c>
      <c r="D47" s="138">
        <v>10830</v>
      </c>
      <c r="E47" s="138">
        <v>11471</v>
      </c>
      <c r="F47" s="138">
        <v>5748</v>
      </c>
      <c r="G47" s="1597">
        <v>9</v>
      </c>
      <c r="H47" s="953"/>
      <c r="I47" s="138"/>
      <c r="J47" s="953"/>
      <c r="K47" s="953"/>
      <c r="L47" s="953"/>
      <c r="M47" s="953"/>
      <c r="N47" s="953"/>
      <c r="O47" s="953"/>
      <c r="P47" s="953"/>
      <c r="Q47" s="953"/>
      <c r="R47" s="953"/>
      <c r="S47" s="953"/>
      <c r="T47" s="953"/>
      <c r="U47" s="953"/>
      <c r="V47" s="953"/>
      <c r="W47" s="953"/>
      <c r="X47" s="953"/>
      <c r="Y47" s="953"/>
      <c r="Z47" s="953"/>
      <c r="AA47" s="953"/>
      <c r="AB47" s="953"/>
      <c r="AC47" s="953"/>
      <c r="AD47" s="953"/>
    </row>
    <row r="48" spans="1:30" s="1362" customFormat="1" ht="13.5" customHeight="1">
      <c r="A48" s="1600" t="s">
        <v>1420</v>
      </c>
      <c r="B48" s="138">
        <v>7</v>
      </c>
      <c r="C48" s="138">
        <v>284</v>
      </c>
      <c r="D48" s="138">
        <v>4964</v>
      </c>
      <c r="E48" s="138">
        <v>5248</v>
      </c>
      <c r="F48" s="138">
        <v>1704</v>
      </c>
      <c r="G48" s="1597">
        <v>6</v>
      </c>
      <c r="H48" s="953"/>
      <c r="I48" s="138"/>
      <c r="J48" s="953"/>
      <c r="K48" s="953"/>
      <c r="L48" s="953"/>
      <c r="M48" s="953"/>
      <c r="N48" s="953"/>
      <c r="O48" s="953"/>
      <c r="P48" s="953"/>
      <c r="Q48" s="953"/>
      <c r="R48" s="953"/>
      <c r="S48" s="953"/>
      <c r="T48" s="953"/>
      <c r="U48" s="953"/>
      <c r="V48" s="953"/>
      <c r="W48" s="953"/>
      <c r="X48" s="953"/>
      <c r="Y48" s="953"/>
      <c r="Z48" s="953"/>
      <c r="AA48" s="953"/>
      <c r="AB48" s="953"/>
      <c r="AC48" s="953"/>
      <c r="AD48" s="953"/>
    </row>
    <row r="49" spans="1:30" s="1362" customFormat="1" ht="13.5" customHeight="1">
      <c r="A49" s="1600" t="s">
        <v>1421</v>
      </c>
      <c r="B49" s="138">
        <v>20</v>
      </c>
      <c r="C49" s="138">
        <v>5621</v>
      </c>
      <c r="D49" s="138">
        <v>64323</v>
      </c>
      <c r="E49" s="138">
        <v>69944</v>
      </c>
      <c r="F49" s="138">
        <v>80801</v>
      </c>
      <c r="G49" s="1597">
        <v>14.4</v>
      </c>
      <c r="H49" s="953"/>
      <c r="I49" s="138"/>
      <c r="J49" s="953"/>
      <c r="K49" s="953"/>
      <c r="L49" s="953"/>
      <c r="M49" s="953"/>
      <c r="N49" s="953"/>
      <c r="O49" s="953"/>
      <c r="P49" s="953"/>
      <c r="Q49" s="953"/>
      <c r="R49" s="953"/>
      <c r="S49" s="953"/>
      <c r="T49" s="953"/>
      <c r="U49" s="953"/>
      <c r="V49" s="953"/>
      <c r="W49" s="953"/>
      <c r="X49" s="953"/>
      <c r="Y49" s="953"/>
      <c r="Z49" s="953"/>
      <c r="AA49" s="953"/>
      <c r="AB49" s="953"/>
      <c r="AC49" s="953"/>
      <c r="AD49" s="953"/>
    </row>
    <row r="50" spans="1:30" s="1362" customFormat="1" ht="13.5" customHeight="1">
      <c r="A50" s="1600" t="s">
        <v>1422</v>
      </c>
      <c r="B50" s="138">
        <v>208.00000000000003</v>
      </c>
      <c r="C50" s="138">
        <v>8664</v>
      </c>
      <c r="D50" s="138">
        <v>32257</v>
      </c>
      <c r="E50" s="138">
        <v>40921</v>
      </c>
      <c r="F50" s="138">
        <v>60170.999999999985</v>
      </c>
      <c r="G50" s="1597">
        <v>6.9</v>
      </c>
      <c r="H50" s="1608"/>
      <c r="I50" s="138"/>
      <c r="J50" s="1608"/>
      <c r="K50" s="1608"/>
      <c r="L50" s="1608"/>
      <c r="M50" s="953"/>
      <c r="N50" s="953"/>
      <c r="O50" s="953"/>
      <c r="P50" s="953"/>
      <c r="Q50" s="953"/>
      <c r="R50" s="953"/>
      <c r="S50" s="953"/>
      <c r="T50" s="953"/>
      <c r="U50" s="953"/>
      <c r="V50" s="953"/>
      <c r="W50" s="953"/>
      <c r="X50" s="953"/>
      <c r="Y50" s="953"/>
      <c r="Z50" s="953"/>
      <c r="AA50" s="953"/>
      <c r="AB50" s="953"/>
      <c r="AC50" s="953"/>
      <c r="AD50" s="953"/>
    </row>
    <row r="51" spans="1:30" s="1362" customFormat="1" ht="15" customHeight="1">
      <c r="A51" s="1600" t="s">
        <v>1423</v>
      </c>
      <c r="B51" s="138">
        <v>52</v>
      </c>
      <c r="C51" s="138">
        <v>10102.999999999996</v>
      </c>
      <c r="D51" s="138">
        <v>18235</v>
      </c>
      <c r="E51" s="138">
        <v>28337.999999999996</v>
      </c>
      <c r="F51" s="138">
        <v>121507.99999999999</v>
      </c>
      <c r="G51" s="1597">
        <v>12</v>
      </c>
      <c r="H51" s="1608"/>
      <c r="I51" s="138"/>
      <c r="J51" s="1608"/>
      <c r="K51" s="1608"/>
      <c r="L51" s="1608"/>
      <c r="M51" s="953"/>
      <c r="N51" s="953"/>
      <c r="O51" s="953"/>
      <c r="P51" s="953"/>
      <c r="Q51" s="953"/>
      <c r="R51" s="953"/>
      <c r="S51" s="953"/>
      <c r="T51" s="953"/>
      <c r="U51" s="953"/>
      <c r="V51" s="953"/>
      <c r="W51" s="953"/>
      <c r="X51" s="953"/>
      <c r="Y51" s="953"/>
      <c r="Z51" s="953"/>
      <c r="AA51" s="953"/>
      <c r="AB51" s="953"/>
      <c r="AC51" s="953"/>
      <c r="AD51" s="953"/>
    </row>
    <row r="52" spans="1:30" ht="10.5" customHeight="1" thickBot="1">
      <c r="A52" s="993"/>
      <c r="B52" s="1601"/>
      <c r="C52" s="1601"/>
      <c r="D52" s="1601"/>
      <c r="E52" s="1601"/>
      <c r="F52" s="1601"/>
      <c r="G52" s="1601"/>
      <c r="H52" s="1607"/>
      <c r="I52" s="1607"/>
      <c r="J52" s="1607"/>
      <c r="K52" s="1607"/>
      <c r="L52" s="111"/>
      <c r="M52" s="111"/>
      <c r="N52" s="111"/>
      <c r="O52" s="111"/>
      <c r="P52" s="111"/>
      <c r="Q52" s="111"/>
      <c r="R52" s="111"/>
      <c r="S52" s="111"/>
      <c r="T52" s="111"/>
      <c r="U52" s="111"/>
      <c r="V52" s="111"/>
      <c r="W52" s="111"/>
      <c r="X52" s="111"/>
      <c r="Y52" s="111"/>
      <c r="Z52" s="111"/>
      <c r="AA52" s="111"/>
      <c r="AB52" s="111"/>
      <c r="AC52" s="111"/>
      <c r="AD52" s="111"/>
    </row>
    <row r="53" spans="1:30" ht="3.75" customHeight="1" thickTop="1">
      <c r="A53" s="132"/>
      <c r="B53" s="266"/>
      <c r="C53" s="266"/>
      <c r="D53" s="266"/>
      <c r="E53" s="266"/>
      <c r="F53" s="266"/>
      <c r="G53" s="266"/>
      <c r="H53" s="1607"/>
      <c r="I53" s="1607"/>
      <c r="J53" s="1607"/>
      <c r="K53" s="1607"/>
      <c r="L53" s="111"/>
      <c r="M53" s="111"/>
      <c r="N53" s="111"/>
      <c r="O53" s="111"/>
      <c r="P53" s="111"/>
      <c r="Q53" s="111"/>
      <c r="R53" s="111"/>
      <c r="S53" s="111"/>
      <c r="T53" s="111"/>
      <c r="U53" s="111"/>
      <c r="V53" s="111"/>
      <c r="W53" s="111"/>
      <c r="X53" s="111"/>
      <c r="Y53" s="111"/>
      <c r="Z53" s="111"/>
      <c r="AA53" s="111"/>
      <c r="AB53" s="111"/>
      <c r="AC53" s="111"/>
      <c r="AD53" s="111"/>
    </row>
    <row r="54" spans="1:30" ht="9.9499999999999993" customHeight="1">
      <c r="A54" s="1602"/>
      <c r="B54" s="107"/>
      <c r="C54" s="107"/>
      <c r="D54" s="107"/>
      <c r="E54" s="107"/>
      <c r="F54" s="107"/>
      <c r="G54" s="107"/>
      <c r="H54" s="1607"/>
      <c r="I54" s="1607"/>
      <c r="J54" s="1607"/>
      <c r="K54" s="1607"/>
      <c r="L54" s="111"/>
      <c r="M54" s="111"/>
      <c r="N54" s="111"/>
      <c r="O54" s="111"/>
      <c r="P54" s="111"/>
      <c r="Q54" s="111"/>
      <c r="R54" s="111"/>
      <c r="S54" s="111"/>
      <c r="T54" s="111"/>
      <c r="U54" s="111"/>
      <c r="V54" s="111"/>
      <c r="W54" s="111"/>
      <c r="X54" s="111"/>
      <c r="Y54" s="111"/>
      <c r="Z54" s="111"/>
      <c r="AA54" s="111"/>
      <c r="AB54" s="111"/>
      <c r="AC54" s="111"/>
      <c r="AD54" s="111"/>
    </row>
    <row r="55" spans="1:30">
      <c r="A55" s="111"/>
      <c r="B55" s="142"/>
      <c r="C55" s="142"/>
      <c r="D55" s="142"/>
      <c r="E55" s="142"/>
      <c r="F55" s="142"/>
      <c r="G55" s="142"/>
      <c r="H55" s="1607"/>
      <c r="I55" s="1607"/>
      <c r="J55" s="1607"/>
      <c r="K55" s="1607"/>
      <c r="L55" s="111"/>
      <c r="M55" s="111"/>
      <c r="N55" s="111"/>
      <c r="O55" s="111"/>
      <c r="P55" s="111"/>
      <c r="Q55" s="111"/>
      <c r="R55" s="111"/>
      <c r="S55" s="111"/>
      <c r="T55" s="111"/>
      <c r="U55" s="111"/>
      <c r="V55" s="111"/>
      <c r="W55" s="111"/>
      <c r="X55" s="111"/>
      <c r="Y55" s="111"/>
      <c r="Z55" s="111"/>
      <c r="AA55" s="111"/>
      <c r="AB55" s="111"/>
      <c r="AC55" s="111"/>
      <c r="AD55" s="111"/>
    </row>
    <row r="56" spans="1:30">
      <c r="A56" s="132"/>
      <c r="B56" s="266"/>
      <c r="C56" s="266"/>
      <c r="D56" s="266"/>
      <c r="E56" s="266"/>
      <c r="F56" s="266"/>
      <c r="G56" s="266"/>
      <c r="H56" s="1607"/>
      <c r="I56" s="1607"/>
      <c r="J56" s="1607"/>
      <c r="K56" s="1607"/>
      <c r="L56" s="111"/>
      <c r="M56" s="111"/>
      <c r="N56" s="111"/>
      <c r="O56" s="111"/>
      <c r="P56" s="111"/>
      <c r="Q56" s="111"/>
      <c r="R56" s="111"/>
      <c r="S56" s="111"/>
      <c r="T56" s="111"/>
      <c r="U56" s="111"/>
      <c r="V56" s="111"/>
      <c r="W56" s="111"/>
      <c r="X56" s="111"/>
      <c r="Y56" s="111"/>
      <c r="Z56" s="111"/>
      <c r="AA56" s="111"/>
      <c r="AB56" s="111"/>
      <c r="AC56" s="111"/>
      <c r="AD56" s="111"/>
    </row>
    <row r="57" spans="1:30">
      <c r="A57" s="132"/>
      <c r="B57" s="266"/>
      <c r="C57" s="266"/>
      <c r="D57" s="266"/>
      <c r="E57" s="266"/>
      <c r="F57" s="266"/>
      <c r="G57" s="266"/>
      <c r="H57" s="980"/>
      <c r="I57" s="980"/>
      <c r="J57" s="980"/>
      <c r="K57" s="980"/>
      <c r="L57" s="980"/>
      <c r="M57" s="111"/>
      <c r="N57" s="111"/>
      <c r="O57" s="111"/>
      <c r="P57" s="111"/>
      <c r="Q57" s="111"/>
      <c r="R57" s="111"/>
      <c r="S57" s="111"/>
      <c r="T57" s="111"/>
      <c r="U57" s="111"/>
      <c r="V57" s="111"/>
      <c r="W57" s="111"/>
      <c r="X57" s="111"/>
      <c r="Y57" s="111"/>
      <c r="Z57" s="111"/>
      <c r="AA57" s="111"/>
      <c r="AB57" s="111"/>
      <c r="AC57" s="111"/>
      <c r="AD57" s="111"/>
    </row>
    <row r="58" spans="1:30">
      <c r="A58" s="132"/>
      <c r="B58" s="266"/>
      <c r="C58" s="266"/>
      <c r="D58" s="266"/>
      <c r="E58" s="266"/>
      <c r="F58" s="266"/>
      <c r="G58" s="266"/>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row>
    <row r="59" spans="1:30">
      <c r="A59" s="132"/>
      <c r="B59" s="266"/>
      <c r="C59" s="266"/>
      <c r="D59" s="266"/>
      <c r="E59" s="266"/>
      <c r="F59" s="266"/>
      <c r="G59" s="266"/>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row>
    <row r="60" spans="1:30">
      <c r="A60" s="132"/>
      <c r="B60" s="266"/>
      <c r="C60" s="266"/>
      <c r="D60" s="266"/>
      <c r="E60" s="266"/>
      <c r="F60" s="266"/>
      <c r="G60" s="266"/>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row>
    <row r="61" spans="1:30">
      <c r="A61" s="132"/>
      <c r="B61" s="266"/>
      <c r="C61" s="266"/>
      <c r="D61" s="266"/>
      <c r="E61" s="266"/>
      <c r="F61" s="266"/>
      <c r="G61" s="266"/>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row>
    <row r="62" spans="1:30">
      <c r="A62" s="132"/>
      <c r="B62" s="266"/>
      <c r="C62" s="266"/>
      <c r="D62" s="266"/>
      <c r="E62" s="266"/>
      <c r="F62" s="266"/>
      <c r="G62" s="266"/>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row>
    <row r="63" spans="1:30">
      <c r="A63" s="132"/>
      <c r="B63" s="266"/>
      <c r="C63" s="266"/>
      <c r="D63" s="266"/>
      <c r="E63" s="266"/>
      <c r="F63" s="266"/>
      <c r="G63" s="266"/>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row>
    <row r="64" spans="1:30">
      <c r="A64" s="132"/>
      <c r="B64" s="266"/>
      <c r="C64" s="266"/>
      <c r="D64" s="266"/>
      <c r="E64" s="266"/>
      <c r="F64" s="266"/>
      <c r="G64" s="266"/>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row>
    <row r="65" spans="1:30">
      <c r="A65" s="132"/>
      <c r="B65" s="266"/>
      <c r="C65" s="266"/>
      <c r="D65" s="266"/>
      <c r="E65" s="266"/>
      <c r="F65" s="266"/>
      <c r="G65" s="266"/>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row>
    <row r="66" spans="1:30">
      <c r="A66" s="132"/>
      <c r="B66" s="266"/>
      <c r="C66" s="266"/>
      <c r="D66" s="266"/>
      <c r="E66" s="266"/>
      <c r="F66" s="266"/>
      <c r="G66" s="266"/>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row>
    <row r="67" spans="1:30">
      <c r="A67" s="111"/>
      <c r="B67" s="980"/>
      <c r="C67" s="980"/>
      <c r="D67" s="980"/>
      <c r="E67" s="980"/>
      <c r="F67" s="980"/>
      <c r="G67" s="980"/>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row>
    <row r="68" spans="1:30">
      <c r="A68" s="111"/>
      <c r="B68" s="980"/>
      <c r="C68" s="980"/>
      <c r="D68" s="980"/>
      <c r="E68" s="980"/>
      <c r="F68" s="980"/>
      <c r="G68" s="980"/>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row>
    <row r="69" spans="1:30">
      <c r="A69" s="111"/>
      <c r="B69" s="980"/>
      <c r="C69" s="980"/>
      <c r="D69" s="980"/>
      <c r="E69" s="980"/>
      <c r="F69" s="980"/>
      <c r="G69" s="980"/>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row>
    <row r="70" spans="1:30">
      <c r="A70" s="111"/>
      <c r="B70" s="980"/>
      <c r="C70" s="980"/>
      <c r="D70" s="980"/>
      <c r="E70" s="980"/>
      <c r="F70" s="980"/>
      <c r="G70" s="980"/>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row>
    <row r="71" spans="1:30">
      <c r="A71" s="111"/>
      <c r="B71" s="980"/>
      <c r="C71" s="980"/>
      <c r="D71" s="980"/>
      <c r="E71" s="980"/>
      <c r="F71" s="980"/>
      <c r="G71" s="980"/>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row>
    <row r="72" spans="1:30">
      <c r="A72" s="111"/>
      <c r="B72" s="980"/>
      <c r="C72" s="980"/>
      <c r="D72" s="980"/>
      <c r="E72" s="980"/>
      <c r="F72" s="980"/>
      <c r="G72" s="98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row>
    <row r="73" spans="1:30">
      <c r="A73" s="111"/>
      <c r="B73" s="980"/>
      <c r="C73" s="980"/>
      <c r="D73" s="980"/>
      <c r="E73" s="980"/>
      <c r="F73" s="980"/>
      <c r="G73" s="980"/>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row>
    <row r="74" spans="1:30">
      <c r="A74" s="111"/>
      <c r="B74" s="980"/>
      <c r="C74" s="980"/>
      <c r="D74" s="980"/>
      <c r="E74" s="980"/>
      <c r="F74" s="980"/>
      <c r="G74" s="980"/>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row>
    <row r="75" spans="1:30">
      <c r="A75" s="111"/>
      <c r="B75" s="980"/>
      <c r="C75" s="980"/>
      <c r="D75" s="980"/>
      <c r="E75" s="980"/>
      <c r="F75" s="980"/>
      <c r="G75" s="980"/>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row>
    <row r="76" spans="1:30">
      <c r="A76" s="111"/>
      <c r="B76" s="980"/>
      <c r="C76" s="980"/>
      <c r="D76" s="980"/>
      <c r="E76" s="980"/>
      <c r="F76" s="980"/>
      <c r="G76" s="980"/>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row>
    <row r="77" spans="1:30">
      <c r="A77" s="111"/>
      <c r="B77" s="980"/>
      <c r="C77" s="980"/>
      <c r="D77" s="980"/>
      <c r="E77" s="980"/>
      <c r="F77" s="980"/>
      <c r="G77" s="980"/>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row>
    <row r="78" spans="1:30">
      <c r="A78" s="111"/>
      <c r="B78" s="980"/>
      <c r="C78" s="980"/>
      <c r="D78" s="980"/>
      <c r="E78" s="980"/>
      <c r="F78" s="980"/>
      <c r="G78" s="980"/>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row>
    <row r="79" spans="1:30">
      <c r="A79" s="111"/>
      <c r="B79" s="980"/>
      <c r="C79" s="980"/>
      <c r="D79" s="980"/>
      <c r="E79" s="980"/>
      <c r="F79" s="980"/>
      <c r="G79" s="980"/>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row>
    <row r="80" spans="1:30">
      <c r="A80" s="111"/>
      <c r="B80" s="980"/>
      <c r="C80" s="980"/>
      <c r="D80" s="980"/>
      <c r="E80" s="980"/>
      <c r="F80" s="980"/>
      <c r="G80" s="980"/>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row>
    <row r="81" spans="2:7">
      <c r="B81" s="1363"/>
      <c r="C81" s="1363"/>
      <c r="D81" s="1363"/>
      <c r="E81" s="1363"/>
      <c r="F81" s="1363"/>
      <c r="G81" s="1363"/>
    </row>
    <row r="82" spans="2:7">
      <c r="B82" s="1363"/>
      <c r="C82" s="1363"/>
      <c r="D82" s="1363"/>
      <c r="E82" s="1363"/>
      <c r="F82" s="1363"/>
      <c r="G82" s="1363"/>
    </row>
    <row r="83" spans="2:7">
      <c r="B83" s="1363"/>
      <c r="C83" s="1363"/>
      <c r="D83" s="1363"/>
      <c r="E83" s="1363"/>
      <c r="F83" s="1363"/>
      <c r="G83" s="1363"/>
    </row>
    <row r="84" spans="2:7">
      <c r="B84" s="1363"/>
      <c r="C84" s="1363"/>
      <c r="D84" s="1363"/>
      <c r="E84" s="1363"/>
      <c r="F84" s="1363"/>
      <c r="G84" s="1363"/>
    </row>
    <row r="85" spans="2:7">
      <c r="B85" s="1363"/>
      <c r="C85" s="1363"/>
      <c r="D85" s="1363"/>
      <c r="E85" s="1363"/>
      <c r="F85" s="1363"/>
      <c r="G85" s="1363"/>
    </row>
    <row r="86" spans="2:7">
      <c r="B86" s="1363"/>
      <c r="C86" s="1363"/>
      <c r="D86" s="1363"/>
      <c r="E86" s="1363"/>
      <c r="F86" s="1363"/>
      <c r="G86" s="1363"/>
    </row>
    <row r="87" spans="2:7">
      <c r="B87" s="1363"/>
      <c r="C87" s="1363"/>
      <c r="D87" s="1363"/>
      <c r="E87" s="1363"/>
      <c r="F87" s="1363"/>
      <c r="G87" s="1363"/>
    </row>
    <row r="88" spans="2:7">
      <c r="B88" s="1363"/>
      <c r="C88" s="1363"/>
      <c r="D88" s="1363"/>
      <c r="E88" s="1363"/>
      <c r="F88" s="1363"/>
      <c r="G88" s="1363"/>
    </row>
    <row r="89" spans="2:7">
      <c r="B89" s="1363"/>
      <c r="C89" s="1363"/>
      <c r="D89" s="1363"/>
      <c r="E89" s="1363"/>
      <c r="F89" s="1363"/>
      <c r="G89" s="1363"/>
    </row>
    <row r="90" spans="2:7">
      <c r="B90" s="1363"/>
      <c r="C90" s="1363"/>
      <c r="D90" s="1363"/>
      <c r="E90" s="1363"/>
      <c r="F90" s="1363"/>
      <c r="G90" s="1363"/>
    </row>
    <row r="91" spans="2:7">
      <c r="B91" s="1363"/>
      <c r="C91" s="1363"/>
      <c r="D91" s="1363"/>
      <c r="E91" s="1363"/>
      <c r="F91" s="1363"/>
      <c r="G91" s="1363"/>
    </row>
    <row r="92" spans="2:7">
      <c r="B92" s="1363"/>
      <c r="C92" s="1363"/>
      <c r="D92" s="1363"/>
      <c r="E92" s="1363"/>
      <c r="F92" s="1363"/>
      <c r="G92" s="1363"/>
    </row>
    <row r="93" spans="2:7">
      <c r="B93" s="1363"/>
      <c r="C93" s="1363"/>
      <c r="D93" s="1363"/>
      <c r="E93" s="1363"/>
      <c r="F93" s="1363"/>
      <c r="G93" s="1363"/>
    </row>
    <row r="94" spans="2:7">
      <c r="B94" s="1363"/>
      <c r="C94" s="1363"/>
      <c r="D94" s="1363"/>
      <c r="E94" s="1363"/>
      <c r="F94" s="1363"/>
      <c r="G94" s="1363"/>
    </row>
    <row r="95" spans="2:7">
      <c r="B95" s="1363"/>
      <c r="C95" s="1363"/>
      <c r="D95" s="1363"/>
      <c r="E95" s="1363"/>
      <c r="F95" s="1363"/>
      <c r="G95" s="1363"/>
    </row>
    <row r="96" spans="2:7">
      <c r="B96" s="1363"/>
      <c r="C96" s="1363"/>
      <c r="D96" s="1363"/>
      <c r="E96" s="1363"/>
      <c r="F96" s="1363"/>
      <c r="G96" s="1363"/>
    </row>
    <row r="97" spans="2:7">
      <c r="B97" s="1363"/>
      <c r="C97" s="1363"/>
      <c r="D97" s="1363"/>
      <c r="E97" s="1363"/>
      <c r="F97" s="1363"/>
      <c r="G97" s="1363"/>
    </row>
    <row r="98" spans="2:7">
      <c r="B98" s="1363"/>
      <c r="C98" s="1363"/>
      <c r="D98" s="1363"/>
      <c r="E98" s="1363"/>
      <c r="F98" s="1363"/>
      <c r="G98" s="1363"/>
    </row>
    <row r="99" spans="2:7">
      <c r="B99" s="1363"/>
      <c r="C99" s="1363"/>
      <c r="D99" s="1363"/>
      <c r="E99" s="1363"/>
      <c r="F99" s="1363"/>
      <c r="G99" s="1363"/>
    </row>
    <row r="100" spans="2:7">
      <c r="B100" s="1363"/>
      <c r="C100" s="1363"/>
      <c r="D100" s="1363"/>
      <c r="E100" s="1363"/>
      <c r="F100" s="1363"/>
      <c r="G100" s="1363"/>
    </row>
    <row r="101" spans="2:7">
      <c r="B101" s="1363"/>
      <c r="C101" s="1363"/>
      <c r="D101" s="1363"/>
      <c r="E101" s="1363"/>
      <c r="F101" s="1363"/>
      <c r="G101" s="1363"/>
    </row>
    <row r="102" spans="2:7">
      <c r="B102" s="1363"/>
      <c r="C102" s="1363"/>
      <c r="D102" s="1363"/>
      <c r="E102" s="1363"/>
      <c r="F102" s="1363"/>
      <c r="G102" s="1363"/>
    </row>
    <row r="103" spans="2:7">
      <c r="B103" s="1363"/>
      <c r="C103" s="1363"/>
      <c r="D103" s="1363"/>
      <c r="E103" s="1363"/>
      <c r="F103" s="1363"/>
      <c r="G103" s="1363"/>
    </row>
    <row r="104" spans="2:7">
      <c r="B104" s="1363"/>
      <c r="C104" s="1363"/>
      <c r="D104" s="1363"/>
      <c r="E104" s="1363"/>
      <c r="F104" s="1363"/>
      <c r="G104" s="1363"/>
    </row>
    <row r="105" spans="2:7">
      <c r="B105" s="1363"/>
      <c r="C105" s="1363"/>
      <c r="D105" s="1363"/>
      <c r="E105" s="1363"/>
      <c r="F105" s="1363"/>
      <c r="G105" s="1363"/>
    </row>
    <row r="106" spans="2:7">
      <c r="B106" s="1363"/>
      <c r="C106" s="1363"/>
      <c r="D106" s="1363"/>
      <c r="E106" s="1363"/>
      <c r="F106" s="1363"/>
      <c r="G106" s="1363"/>
    </row>
    <row r="107" spans="2:7">
      <c r="B107" s="1363"/>
      <c r="C107" s="1363"/>
      <c r="D107" s="1363"/>
      <c r="E107" s="1363"/>
      <c r="F107" s="1363"/>
      <c r="G107" s="1363"/>
    </row>
    <row r="108" spans="2:7">
      <c r="B108" s="1363"/>
      <c r="C108" s="1363"/>
      <c r="D108" s="1363"/>
      <c r="E108" s="1363"/>
      <c r="F108" s="1363"/>
      <c r="G108" s="1363"/>
    </row>
    <row r="109" spans="2:7">
      <c r="B109" s="1363"/>
      <c r="C109" s="1363"/>
      <c r="D109" s="1363"/>
      <c r="E109" s="1363"/>
      <c r="F109" s="1363"/>
      <c r="G109" s="1363"/>
    </row>
    <row r="110" spans="2:7">
      <c r="B110" s="1363"/>
      <c r="C110" s="1363"/>
      <c r="D110" s="1363"/>
      <c r="E110" s="1363"/>
      <c r="F110" s="1363"/>
      <c r="G110" s="1363"/>
    </row>
    <row r="111" spans="2:7">
      <c r="B111" s="1363"/>
      <c r="C111" s="1363"/>
      <c r="D111" s="1363"/>
      <c r="E111" s="1363"/>
      <c r="F111" s="1363"/>
      <c r="G111" s="1363"/>
    </row>
    <row r="112" spans="2:7">
      <c r="B112" s="1363"/>
      <c r="C112" s="1363"/>
      <c r="D112" s="1363"/>
      <c r="E112" s="1363"/>
      <c r="F112" s="1363"/>
      <c r="G112" s="1363"/>
    </row>
    <row r="113" spans="2:7">
      <c r="B113" s="1363"/>
      <c r="C113" s="1363"/>
      <c r="D113" s="1363"/>
      <c r="E113" s="1363"/>
      <c r="F113" s="1363"/>
      <c r="G113" s="1363"/>
    </row>
    <row r="114" spans="2:7">
      <c r="B114" s="1363"/>
      <c r="C114" s="1363"/>
      <c r="D114" s="1363"/>
      <c r="E114" s="1363"/>
      <c r="F114" s="1363"/>
      <c r="G114" s="1363"/>
    </row>
    <row r="115" spans="2:7">
      <c r="B115" s="1363"/>
      <c r="C115" s="1363"/>
      <c r="D115" s="1363"/>
      <c r="E115" s="1363"/>
      <c r="F115" s="1363"/>
      <c r="G115" s="1363"/>
    </row>
    <row r="116" spans="2:7">
      <c r="B116" s="1363"/>
      <c r="C116" s="1363"/>
      <c r="D116" s="1363"/>
      <c r="E116" s="1363"/>
      <c r="F116" s="1363"/>
      <c r="G116" s="1363"/>
    </row>
    <row r="117" spans="2:7">
      <c r="B117" s="1363"/>
      <c r="C117" s="1363"/>
      <c r="D117" s="1363"/>
      <c r="E117" s="1363"/>
      <c r="F117" s="1363"/>
      <c r="G117" s="1363"/>
    </row>
    <row r="118" spans="2:7">
      <c r="B118" s="1363"/>
      <c r="C118" s="1363"/>
      <c r="D118" s="1363"/>
      <c r="E118" s="1363"/>
      <c r="F118" s="1363"/>
      <c r="G118" s="1363"/>
    </row>
    <row r="119" spans="2:7">
      <c r="B119" s="1363"/>
      <c r="C119" s="1363"/>
      <c r="D119" s="1363"/>
      <c r="E119" s="1363"/>
      <c r="F119" s="1363"/>
      <c r="G119" s="1363"/>
    </row>
    <row r="120" spans="2:7">
      <c r="B120" s="1363"/>
      <c r="C120" s="1363"/>
      <c r="D120" s="1363"/>
      <c r="E120" s="1363"/>
      <c r="F120" s="1363"/>
      <c r="G120" s="1363"/>
    </row>
    <row r="121" spans="2:7">
      <c r="B121" s="1363"/>
      <c r="C121" s="1363"/>
      <c r="D121" s="1363"/>
      <c r="E121" s="1363"/>
      <c r="F121" s="1363"/>
      <c r="G121" s="1363"/>
    </row>
    <row r="122" spans="2:7">
      <c r="B122" s="1363"/>
      <c r="C122" s="1363"/>
      <c r="D122" s="1363"/>
      <c r="E122" s="1363"/>
      <c r="F122" s="1363"/>
      <c r="G122" s="1363"/>
    </row>
    <row r="123" spans="2:7">
      <c r="B123" s="1363"/>
      <c r="C123" s="1363"/>
      <c r="D123" s="1363"/>
      <c r="E123" s="1363"/>
      <c r="F123" s="1363"/>
      <c r="G123" s="1363"/>
    </row>
    <row r="124" spans="2:7">
      <c r="B124" s="1363"/>
      <c r="C124" s="1363"/>
      <c r="D124" s="1363"/>
      <c r="E124" s="1363"/>
      <c r="F124" s="1363"/>
      <c r="G124" s="1363"/>
    </row>
    <row r="125" spans="2:7">
      <c r="B125" s="1363"/>
      <c r="C125" s="1363"/>
      <c r="D125" s="1363"/>
      <c r="E125" s="1363"/>
      <c r="F125" s="1363"/>
      <c r="G125" s="1363"/>
    </row>
  </sheetData>
  <mergeCells count="11">
    <mergeCell ref="F9:G9"/>
    <mergeCell ref="A1:G1"/>
    <mergeCell ref="A2:G2"/>
    <mergeCell ref="A4:A9"/>
    <mergeCell ref="B4:B8"/>
    <mergeCell ref="C4:C8"/>
    <mergeCell ref="D4:D8"/>
    <mergeCell ref="E4:E7"/>
    <mergeCell ref="F4:F8"/>
    <mergeCell ref="G4:G8"/>
    <mergeCell ref="B9:E9"/>
  </mergeCells>
  <printOptions gridLines="1"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4"/>
  <sheetViews>
    <sheetView workbookViewId="0">
      <selection activeCell="A2" sqref="A2:G2"/>
    </sheetView>
  </sheetViews>
  <sheetFormatPr defaultColWidth="7.85546875" defaultRowHeight="12.75"/>
  <cols>
    <col min="1" max="1" width="44.140625" style="246" customWidth="1"/>
    <col min="2" max="2" width="13" style="246" customWidth="1"/>
    <col min="3" max="3" width="13.85546875" style="246" customWidth="1"/>
    <col min="4" max="4" width="13.5703125" style="246" customWidth="1"/>
    <col min="5" max="5" width="12.42578125" style="246" customWidth="1"/>
    <col min="6" max="6" width="13.85546875" style="246" customWidth="1"/>
    <col min="7" max="7" width="13" style="246" customWidth="1"/>
    <col min="8" max="16384" width="7.85546875" style="246"/>
  </cols>
  <sheetData>
    <row r="1" spans="1:26" s="1359" customFormat="1" ht="15" customHeight="1">
      <c r="A1" s="2379" t="s">
        <v>1398</v>
      </c>
      <c r="B1" s="2379"/>
      <c r="C1" s="2379"/>
      <c r="D1" s="2379"/>
      <c r="E1" s="2379"/>
      <c r="F1" s="2379"/>
      <c r="G1" s="2379"/>
      <c r="H1" s="1603"/>
      <c r="I1" s="1603"/>
      <c r="J1" s="1603"/>
      <c r="K1" s="1603"/>
      <c r="L1" s="1603"/>
      <c r="M1" s="1603"/>
      <c r="N1" s="1603"/>
      <c r="O1" s="1603"/>
      <c r="P1" s="1603"/>
      <c r="Q1" s="1603"/>
      <c r="R1" s="1603"/>
      <c r="S1" s="1603"/>
      <c r="T1" s="1603"/>
      <c r="U1" s="1603"/>
      <c r="V1" s="1603"/>
      <c r="W1" s="1603"/>
      <c r="X1" s="1603"/>
      <c r="Y1" s="1603"/>
      <c r="Z1" s="1603"/>
    </row>
    <row r="2" spans="1:26" s="1360" customFormat="1" ht="33" customHeight="1">
      <c r="A2" s="2385" t="s">
        <v>1350</v>
      </c>
      <c r="B2" s="2385"/>
      <c r="C2" s="2385"/>
      <c r="D2" s="2385"/>
      <c r="E2" s="2385"/>
      <c r="F2" s="2385"/>
      <c r="G2" s="2385"/>
      <c r="H2" s="954"/>
      <c r="I2" s="954"/>
      <c r="J2" s="954"/>
      <c r="K2" s="954"/>
      <c r="L2" s="954"/>
      <c r="M2" s="954"/>
      <c r="N2" s="954"/>
      <c r="O2" s="954"/>
      <c r="P2" s="954"/>
      <c r="Q2" s="954"/>
      <c r="R2" s="954"/>
      <c r="S2" s="954"/>
      <c r="T2" s="954"/>
      <c r="U2" s="954"/>
      <c r="V2" s="954"/>
      <c r="W2" s="954"/>
      <c r="X2" s="954"/>
      <c r="Y2" s="954"/>
      <c r="Z2" s="954"/>
    </row>
    <row r="3" spans="1:26" ht="15" customHeight="1">
      <c r="A3" s="1609">
        <v>2019</v>
      </c>
      <c r="B3" s="1610"/>
      <c r="C3" s="1610"/>
      <c r="D3" s="1610"/>
      <c r="E3" s="1610"/>
      <c r="F3" s="1610"/>
      <c r="G3" s="1610"/>
      <c r="H3" s="132"/>
      <c r="I3" s="132"/>
      <c r="J3" s="132"/>
      <c r="K3" s="132"/>
      <c r="L3" s="132"/>
      <c r="M3" s="111"/>
      <c r="N3" s="111"/>
      <c r="O3" s="111"/>
      <c r="P3" s="111"/>
      <c r="Q3" s="111"/>
      <c r="R3" s="111"/>
      <c r="S3" s="111"/>
      <c r="T3" s="111"/>
      <c r="U3" s="111"/>
      <c r="V3" s="111"/>
      <c r="W3" s="111"/>
      <c r="X3" s="111"/>
      <c r="Y3" s="111"/>
      <c r="Z3" s="111"/>
    </row>
    <row r="4" spans="1:26" ht="10.5" customHeight="1">
      <c r="A4" s="2386" t="s">
        <v>1399</v>
      </c>
      <c r="B4" s="2387" t="s">
        <v>1400</v>
      </c>
      <c r="C4" s="2389" t="s">
        <v>1401</v>
      </c>
      <c r="D4" s="2389" t="s">
        <v>1402</v>
      </c>
      <c r="E4" s="2389" t="s">
        <v>1222</v>
      </c>
      <c r="F4" s="2389" t="s">
        <v>1403</v>
      </c>
      <c r="G4" s="2389" t="s">
        <v>1404</v>
      </c>
      <c r="H4" s="132"/>
      <c r="I4" s="132"/>
      <c r="J4" s="132"/>
      <c r="K4" s="132"/>
      <c r="L4" s="132"/>
      <c r="M4" s="111"/>
      <c r="N4" s="111"/>
      <c r="O4" s="111"/>
      <c r="P4" s="111"/>
      <c r="Q4" s="111"/>
      <c r="R4" s="111"/>
      <c r="S4" s="111"/>
      <c r="T4" s="111"/>
      <c r="U4" s="111"/>
      <c r="V4" s="111"/>
      <c r="W4" s="111"/>
      <c r="X4" s="111"/>
      <c r="Y4" s="111"/>
      <c r="Z4" s="111"/>
    </row>
    <row r="5" spans="1:26" ht="10.5" customHeight="1">
      <c r="A5" s="2386"/>
      <c r="B5" s="2387"/>
      <c r="C5" s="2389"/>
      <c r="D5" s="2389"/>
      <c r="E5" s="2389"/>
      <c r="F5" s="2389"/>
      <c r="G5" s="2389"/>
      <c r="H5" s="132"/>
      <c r="I5" s="132"/>
      <c r="J5" s="132"/>
      <c r="K5" s="132"/>
      <c r="L5" s="132"/>
      <c r="M5" s="111"/>
      <c r="N5" s="111"/>
      <c r="O5" s="111"/>
      <c r="P5" s="111"/>
      <c r="Q5" s="111"/>
      <c r="R5" s="111"/>
      <c r="S5" s="111"/>
      <c r="T5" s="111"/>
      <c r="U5" s="111"/>
      <c r="V5" s="111"/>
      <c r="W5" s="111"/>
      <c r="X5" s="111"/>
      <c r="Y5" s="111"/>
      <c r="Z5" s="111"/>
    </row>
    <row r="6" spans="1:26" ht="10.5" customHeight="1">
      <c r="A6" s="2386"/>
      <c r="B6" s="2387"/>
      <c r="C6" s="2389"/>
      <c r="D6" s="2389"/>
      <c r="E6" s="2389"/>
      <c r="F6" s="2389"/>
      <c r="G6" s="2389"/>
      <c r="H6" s="132"/>
      <c r="I6" s="132"/>
      <c r="J6" s="132"/>
      <c r="K6" s="132"/>
      <c r="L6" s="132"/>
      <c r="M6" s="111"/>
      <c r="N6" s="111"/>
      <c r="O6" s="111"/>
      <c r="P6" s="111"/>
      <c r="Q6" s="111"/>
      <c r="R6" s="111"/>
      <c r="S6" s="111"/>
      <c r="T6" s="111"/>
      <c r="U6" s="111"/>
      <c r="V6" s="111"/>
      <c r="W6" s="111"/>
      <c r="X6" s="111"/>
      <c r="Y6" s="111"/>
      <c r="Z6" s="111"/>
    </row>
    <row r="7" spans="1:26" ht="10.5" customHeight="1">
      <c r="A7" s="2386"/>
      <c r="B7" s="2387"/>
      <c r="C7" s="2389"/>
      <c r="D7" s="2391"/>
      <c r="E7" s="2389"/>
      <c r="F7" s="2389"/>
      <c r="G7" s="2389"/>
      <c r="H7" s="132"/>
      <c r="I7" s="132"/>
      <c r="J7" s="132"/>
      <c r="K7" s="132"/>
      <c r="L7" s="132"/>
      <c r="M7" s="111"/>
      <c r="N7" s="111"/>
      <c r="O7" s="111"/>
      <c r="P7" s="111"/>
      <c r="Q7" s="111"/>
      <c r="R7" s="111"/>
      <c r="S7" s="111"/>
      <c r="T7" s="111"/>
      <c r="U7" s="111"/>
      <c r="V7" s="111"/>
      <c r="W7" s="111"/>
      <c r="X7" s="111"/>
      <c r="Y7" s="111"/>
      <c r="Z7" s="111"/>
    </row>
    <row r="8" spans="1:26" ht="10.5" customHeight="1">
      <c r="A8" s="2386"/>
      <c r="B8" s="2388"/>
      <c r="C8" s="2390"/>
      <c r="D8" s="2392"/>
      <c r="E8" s="2390"/>
      <c r="F8" s="2389"/>
      <c r="G8" s="2389"/>
      <c r="H8" s="132"/>
      <c r="I8" s="132"/>
      <c r="J8" s="132"/>
      <c r="K8" s="132"/>
      <c r="L8" s="132"/>
      <c r="M8" s="111"/>
      <c r="N8" s="111"/>
      <c r="O8" s="111"/>
      <c r="P8" s="111"/>
      <c r="Q8" s="111"/>
      <c r="R8" s="111"/>
      <c r="S8" s="111"/>
      <c r="T8" s="111"/>
      <c r="U8" s="111"/>
      <c r="V8" s="111"/>
      <c r="W8" s="111"/>
      <c r="X8" s="111"/>
      <c r="Y8" s="111"/>
      <c r="Z8" s="111"/>
    </row>
    <row r="9" spans="1:26" ht="10.5" customHeight="1">
      <c r="A9" s="2386"/>
      <c r="B9" s="2393" t="s">
        <v>99</v>
      </c>
      <c r="C9" s="2394"/>
      <c r="D9" s="2394"/>
      <c r="E9" s="2395"/>
      <c r="F9" s="2382" t="s">
        <v>1243</v>
      </c>
      <c r="G9" s="2383"/>
      <c r="H9" s="132"/>
      <c r="I9" s="132"/>
      <c r="J9" s="132"/>
      <c r="K9" s="132"/>
      <c r="L9" s="132"/>
      <c r="M9" s="111"/>
      <c r="N9" s="111"/>
      <c r="O9" s="111"/>
      <c r="P9" s="111"/>
      <c r="Q9" s="111"/>
      <c r="R9" s="111"/>
      <c r="S9" s="111"/>
      <c r="T9" s="111"/>
      <c r="U9" s="111"/>
      <c r="V9" s="111"/>
      <c r="W9" s="111"/>
      <c r="X9" s="111"/>
      <c r="Y9" s="111"/>
      <c r="Z9" s="111"/>
    </row>
    <row r="10" spans="1:26" ht="7.5" customHeight="1">
      <c r="A10" s="458"/>
      <c r="B10" s="1611"/>
      <c r="C10" s="1612"/>
      <c r="D10" s="1612"/>
      <c r="E10" s="1612"/>
      <c r="F10" s="1612"/>
      <c r="G10" s="1612"/>
      <c r="H10" s="111"/>
      <c r="I10" s="111"/>
      <c r="J10" s="111"/>
      <c r="K10" s="111"/>
      <c r="L10" s="111"/>
      <c r="M10" s="111"/>
      <c r="N10" s="111"/>
      <c r="O10" s="111"/>
      <c r="P10" s="111"/>
      <c r="Q10" s="111"/>
      <c r="R10" s="111"/>
      <c r="S10" s="111"/>
      <c r="T10" s="111"/>
      <c r="U10" s="111"/>
      <c r="V10" s="111"/>
      <c r="W10" s="111"/>
      <c r="X10" s="111"/>
      <c r="Y10" s="111"/>
      <c r="Z10" s="111"/>
    </row>
    <row r="11" spans="1:26" s="1362" customFormat="1" ht="15" customHeight="1">
      <c r="A11" s="1613" t="s">
        <v>1431</v>
      </c>
      <c r="B11" s="1365">
        <f>+B13+B14+B15+B22+B23+B26+B27+B28+B29+B30</f>
        <v>628</v>
      </c>
      <c r="C11" s="1365">
        <v>80783.000000000044</v>
      </c>
      <c r="D11" s="1365">
        <v>96149</v>
      </c>
      <c r="E11" s="1365">
        <v>176932.00000000003</v>
      </c>
      <c r="F11" s="1365">
        <v>895622.00000000035</v>
      </c>
      <c r="G11" s="1614">
        <v>11.1</v>
      </c>
      <c r="H11" s="953"/>
      <c r="I11" s="953"/>
      <c r="J11" s="953"/>
      <c r="K11" s="953"/>
      <c r="L11" s="953"/>
      <c r="M11" s="953"/>
      <c r="N11" s="953"/>
      <c r="O11" s="953"/>
      <c r="P11" s="953"/>
      <c r="Q11" s="953"/>
      <c r="R11" s="953"/>
      <c r="S11" s="953"/>
      <c r="T11" s="953"/>
      <c r="U11" s="953"/>
      <c r="V11" s="953"/>
      <c r="W11" s="953"/>
      <c r="X11" s="953"/>
      <c r="Y11" s="953"/>
      <c r="Z11" s="953"/>
    </row>
    <row r="12" spans="1:26" s="1362" customFormat="1" ht="15" customHeight="1">
      <c r="A12" s="1613"/>
      <c r="B12" s="1367"/>
      <c r="C12" s="1367"/>
      <c r="D12" s="1367"/>
      <c r="E12" s="1367"/>
      <c r="F12" s="1367"/>
      <c r="G12" s="1614"/>
      <c r="H12" s="953"/>
      <c r="I12" s="953"/>
      <c r="J12" s="953"/>
      <c r="K12" s="953"/>
      <c r="L12" s="953"/>
      <c r="M12" s="953"/>
      <c r="N12" s="953"/>
      <c r="O12" s="953"/>
      <c r="P12" s="953"/>
      <c r="Q12" s="953"/>
      <c r="R12" s="953"/>
      <c r="S12" s="953"/>
      <c r="T12" s="953"/>
      <c r="U12" s="953"/>
      <c r="V12" s="953"/>
      <c r="W12" s="953"/>
      <c r="X12" s="953"/>
      <c r="Y12" s="953"/>
      <c r="Z12" s="953"/>
    </row>
    <row r="13" spans="1:26" s="1362" customFormat="1" ht="13.5" customHeight="1">
      <c r="A13" s="1613" t="s">
        <v>1406</v>
      </c>
      <c r="B13" s="1365">
        <v>105.99999999999999</v>
      </c>
      <c r="C13" s="1365">
        <v>13373</v>
      </c>
      <c r="D13" s="1365">
        <v>6001</v>
      </c>
      <c r="E13" s="1365">
        <v>19374</v>
      </c>
      <c r="F13" s="1365">
        <v>111820</v>
      </c>
      <c r="G13" s="1614">
        <v>8.4</v>
      </c>
      <c r="H13" s="953"/>
      <c r="I13" s="953"/>
      <c r="J13" s="953"/>
      <c r="K13" s="953"/>
      <c r="L13" s="953"/>
      <c r="M13" s="953"/>
      <c r="N13" s="953"/>
      <c r="O13" s="953"/>
      <c r="P13" s="953"/>
      <c r="Q13" s="953"/>
      <c r="R13" s="953"/>
      <c r="S13" s="953"/>
      <c r="T13" s="953"/>
      <c r="U13" s="953"/>
      <c r="V13" s="953"/>
      <c r="W13" s="953"/>
      <c r="X13" s="953"/>
      <c r="Y13" s="953"/>
      <c r="Z13" s="953"/>
    </row>
    <row r="14" spans="1:26" s="1362" customFormat="1" ht="13.5" customHeight="1">
      <c r="A14" s="1615" t="s">
        <v>1407</v>
      </c>
      <c r="B14" s="1365">
        <v>1</v>
      </c>
      <c r="C14" s="1365">
        <v>494</v>
      </c>
      <c r="D14" s="1365">
        <v>85</v>
      </c>
      <c r="E14" s="1365">
        <v>579</v>
      </c>
      <c r="F14" s="1365">
        <v>1425</v>
      </c>
      <c r="G14" s="1614">
        <v>8.4</v>
      </c>
      <c r="H14" s="953"/>
      <c r="I14" s="953"/>
      <c r="J14" s="953"/>
      <c r="K14" s="953"/>
      <c r="L14" s="953"/>
      <c r="M14" s="953"/>
      <c r="N14" s="953"/>
      <c r="O14" s="953"/>
      <c r="P14" s="953"/>
      <c r="Q14" s="953"/>
      <c r="R14" s="953"/>
      <c r="S14" s="953"/>
      <c r="T14" s="953"/>
      <c r="U14" s="953"/>
      <c r="V14" s="953"/>
      <c r="W14" s="953"/>
      <c r="X14" s="953"/>
      <c r="Y14" s="953"/>
      <c r="Z14" s="953"/>
    </row>
    <row r="15" spans="1:26" s="1362" customFormat="1" ht="13.5" customHeight="1">
      <c r="A15" s="1615" t="s">
        <v>1408</v>
      </c>
      <c r="B15" s="1365">
        <v>376.00000000000006</v>
      </c>
      <c r="C15" s="1365">
        <v>56523.999999999985</v>
      </c>
      <c r="D15" s="1365">
        <v>68255.999999999985</v>
      </c>
      <c r="E15" s="1365">
        <v>124779.99999999993</v>
      </c>
      <c r="F15" s="1365">
        <v>704035.00000000023</v>
      </c>
      <c r="G15" s="1614">
        <v>12.5</v>
      </c>
      <c r="H15" s="953"/>
      <c r="I15" s="953"/>
      <c r="J15" s="953"/>
      <c r="K15" s="953"/>
      <c r="L15" s="953"/>
      <c r="M15" s="953"/>
      <c r="N15" s="953"/>
      <c r="O15" s="953"/>
      <c r="P15" s="953"/>
      <c r="Q15" s="953"/>
      <c r="R15" s="953"/>
      <c r="S15" s="953"/>
      <c r="T15" s="953"/>
      <c r="U15" s="953"/>
      <c r="V15" s="953"/>
      <c r="W15" s="953"/>
      <c r="X15" s="953"/>
      <c r="Y15" s="953"/>
      <c r="Z15" s="953"/>
    </row>
    <row r="16" spans="1:26" ht="13.5" customHeight="1">
      <c r="A16" s="1616" t="s">
        <v>1409</v>
      </c>
      <c r="B16" s="1364">
        <v>59.000000000000007</v>
      </c>
      <c r="C16" s="1364">
        <v>11121</v>
      </c>
      <c r="D16" s="1364">
        <v>3908</v>
      </c>
      <c r="E16" s="1364">
        <v>15029</v>
      </c>
      <c r="F16" s="1364">
        <v>107164</v>
      </c>
      <c r="G16" s="1366">
        <v>9.6</v>
      </c>
      <c r="H16" s="111"/>
      <c r="I16" s="111"/>
      <c r="J16" s="111"/>
      <c r="K16" s="111"/>
      <c r="L16" s="111"/>
      <c r="M16" s="111"/>
      <c r="N16" s="111"/>
      <c r="O16" s="111"/>
      <c r="P16" s="111"/>
      <c r="Q16" s="111"/>
      <c r="R16" s="111"/>
      <c r="S16" s="111"/>
      <c r="T16" s="111"/>
      <c r="U16" s="111"/>
      <c r="V16" s="111"/>
      <c r="W16" s="111"/>
      <c r="X16" s="111"/>
      <c r="Y16" s="111"/>
      <c r="Z16" s="111"/>
    </row>
    <row r="17" spans="1:26" ht="13.5" customHeight="1">
      <c r="A17" s="1616" t="s">
        <v>1410</v>
      </c>
      <c r="B17" s="1364">
        <v>60</v>
      </c>
      <c r="C17" s="1364">
        <v>522</v>
      </c>
      <c r="D17" s="1364">
        <v>9080</v>
      </c>
      <c r="E17" s="1364">
        <v>9602</v>
      </c>
      <c r="F17" s="1364">
        <v>7857</v>
      </c>
      <c r="G17" s="1366">
        <v>15.1</v>
      </c>
      <c r="H17" s="111"/>
      <c r="I17" s="111"/>
      <c r="J17" s="111"/>
      <c r="K17" s="111"/>
      <c r="L17" s="111"/>
      <c r="M17" s="111"/>
      <c r="N17" s="111"/>
      <c r="O17" s="111"/>
      <c r="P17" s="111"/>
      <c r="Q17" s="111"/>
      <c r="R17" s="111"/>
      <c r="S17" s="111"/>
      <c r="T17" s="111"/>
      <c r="U17" s="111"/>
      <c r="V17" s="111"/>
      <c r="W17" s="111"/>
      <c r="X17" s="111"/>
      <c r="Y17" s="111"/>
      <c r="Z17" s="111"/>
    </row>
    <row r="18" spans="1:26" ht="13.5" customHeight="1">
      <c r="A18" s="1616" t="s">
        <v>1411</v>
      </c>
      <c r="B18" s="1364">
        <v>22</v>
      </c>
      <c r="C18" s="1364">
        <v>4971</v>
      </c>
      <c r="D18" s="1364">
        <v>2438</v>
      </c>
      <c r="E18" s="1364">
        <v>7409.0000000000009</v>
      </c>
      <c r="F18" s="1364">
        <v>58888.000000000007</v>
      </c>
      <c r="G18" s="1366">
        <v>11.8</v>
      </c>
      <c r="H18" s="111"/>
      <c r="I18" s="111"/>
      <c r="J18" s="111"/>
      <c r="K18" s="111"/>
      <c r="L18" s="111"/>
      <c r="M18" s="111"/>
      <c r="N18" s="111"/>
      <c r="O18" s="111"/>
      <c r="P18" s="111"/>
      <c r="Q18" s="111"/>
      <c r="R18" s="111"/>
      <c r="S18" s="111"/>
      <c r="T18" s="111"/>
      <c r="U18" s="111"/>
      <c r="V18" s="111"/>
      <c r="W18" s="111"/>
      <c r="X18" s="111"/>
      <c r="Y18" s="111"/>
      <c r="Z18" s="111"/>
    </row>
    <row r="19" spans="1:26" ht="13.5" customHeight="1">
      <c r="A19" s="1616" t="s">
        <v>1412</v>
      </c>
      <c r="B19" s="1364">
        <v>36</v>
      </c>
      <c r="C19" s="1364">
        <v>9314</v>
      </c>
      <c r="D19" s="1364">
        <v>7948</v>
      </c>
      <c r="E19" s="1364">
        <v>17262</v>
      </c>
      <c r="F19" s="1364">
        <v>127128.99999999999</v>
      </c>
      <c r="G19" s="1366">
        <v>13.6</v>
      </c>
      <c r="H19" s="111"/>
      <c r="I19" s="111"/>
      <c r="J19" s="111"/>
      <c r="K19" s="111"/>
      <c r="L19" s="111"/>
      <c r="M19" s="111"/>
      <c r="N19" s="111"/>
      <c r="O19" s="111"/>
      <c r="P19" s="111"/>
      <c r="Q19" s="111"/>
      <c r="R19" s="111"/>
      <c r="S19" s="111"/>
      <c r="T19" s="111"/>
      <c r="U19" s="111"/>
      <c r="V19" s="111"/>
      <c r="W19" s="111"/>
      <c r="X19" s="111"/>
      <c r="Y19" s="111"/>
      <c r="Z19" s="111"/>
    </row>
    <row r="20" spans="1:26" ht="13.5" customHeight="1">
      <c r="A20" s="1616" t="s">
        <v>1413</v>
      </c>
      <c r="B20" s="1364">
        <v>90</v>
      </c>
      <c r="C20" s="1364">
        <v>15599</v>
      </c>
      <c r="D20" s="1364">
        <v>23535</v>
      </c>
      <c r="E20" s="1364">
        <v>39134</v>
      </c>
      <c r="F20" s="1364">
        <v>202097</v>
      </c>
      <c r="G20" s="1366">
        <v>13</v>
      </c>
      <c r="H20" s="111"/>
      <c r="I20" s="111"/>
      <c r="J20" s="111"/>
      <c r="K20" s="111"/>
      <c r="L20" s="111"/>
      <c r="M20" s="111"/>
      <c r="N20" s="111"/>
      <c r="O20" s="111"/>
      <c r="P20" s="111"/>
      <c r="Q20" s="111"/>
      <c r="R20" s="111"/>
      <c r="S20" s="111"/>
      <c r="T20" s="111"/>
      <c r="U20" s="111"/>
      <c r="V20" s="111"/>
      <c r="W20" s="111"/>
      <c r="X20" s="111"/>
      <c r="Y20" s="111"/>
      <c r="Z20" s="111"/>
    </row>
    <row r="21" spans="1:26" ht="13.5" customHeight="1">
      <c r="A21" s="1616" t="s">
        <v>1414</v>
      </c>
      <c r="B21" s="1364">
        <v>109.00000000000001</v>
      </c>
      <c r="C21" s="1364">
        <v>14997.000000000002</v>
      </c>
      <c r="D21" s="1364">
        <v>21346.999999999993</v>
      </c>
      <c r="E21" s="1364">
        <v>36343.999999999993</v>
      </c>
      <c r="F21" s="1364">
        <v>200900.00000000003</v>
      </c>
      <c r="G21" s="1366">
        <v>13.4</v>
      </c>
      <c r="H21" s="111"/>
      <c r="I21" s="111"/>
      <c r="J21" s="111"/>
      <c r="K21" s="111"/>
      <c r="L21" s="111"/>
      <c r="M21" s="111"/>
      <c r="N21" s="111"/>
      <c r="O21" s="111"/>
      <c r="P21" s="111"/>
      <c r="Q21" s="111"/>
      <c r="R21" s="111"/>
      <c r="S21" s="111"/>
      <c r="T21" s="111"/>
      <c r="U21" s="111"/>
      <c r="V21" s="111"/>
      <c r="W21" s="111"/>
      <c r="X21" s="111"/>
      <c r="Y21" s="111"/>
      <c r="Z21" s="111"/>
    </row>
    <row r="22" spans="1:26" s="1362" customFormat="1" ht="13.5" customHeight="1">
      <c r="A22" s="1617" t="s">
        <v>1415</v>
      </c>
      <c r="B22" s="1365">
        <v>20</v>
      </c>
      <c r="C22" s="1365">
        <v>45</v>
      </c>
      <c r="D22" s="1365">
        <v>4153</v>
      </c>
      <c r="E22" s="1365">
        <v>4198</v>
      </c>
      <c r="F22" s="1365">
        <v>95</v>
      </c>
      <c r="G22" s="1614">
        <v>2.1</v>
      </c>
      <c r="H22" s="953"/>
      <c r="I22" s="953"/>
      <c r="J22" s="953"/>
      <c r="K22" s="953"/>
      <c r="L22" s="953"/>
      <c r="M22" s="953"/>
      <c r="N22" s="953"/>
      <c r="O22" s="953"/>
      <c r="P22" s="953"/>
      <c r="Q22" s="953"/>
      <c r="R22" s="953"/>
      <c r="S22" s="953"/>
      <c r="T22" s="953"/>
      <c r="U22" s="953"/>
      <c r="V22" s="953"/>
      <c r="W22" s="953"/>
      <c r="X22" s="953"/>
      <c r="Y22" s="953"/>
      <c r="Z22" s="953"/>
    </row>
    <row r="23" spans="1:26" s="1362" customFormat="1" ht="13.5" customHeight="1">
      <c r="A23" s="1617" t="s">
        <v>1416</v>
      </c>
      <c r="B23" s="1365">
        <v>23</v>
      </c>
      <c r="C23" s="1365">
        <v>4655</v>
      </c>
      <c r="D23" s="1365">
        <v>2795</v>
      </c>
      <c r="E23" s="1365">
        <v>7449.9999999999991</v>
      </c>
      <c r="F23" s="1365">
        <v>30726</v>
      </c>
      <c r="G23" s="1614">
        <v>6.6</v>
      </c>
      <c r="H23" s="953"/>
      <c r="I23" s="953"/>
      <c r="J23" s="953"/>
      <c r="K23" s="953"/>
      <c r="L23" s="953"/>
      <c r="M23" s="953"/>
      <c r="N23" s="953"/>
      <c r="O23" s="953"/>
      <c r="P23" s="953"/>
      <c r="Q23" s="953"/>
      <c r="R23" s="953"/>
      <c r="S23" s="953"/>
      <c r="T23" s="953"/>
      <c r="U23" s="953"/>
      <c r="V23" s="953"/>
      <c r="W23" s="953"/>
      <c r="X23" s="953"/>
      <c r="Y23" s="953"/>
      <c r="Z23" s="953"/>
    </row>
    <row r="24" spans="1:26" ht="13.5" customHeight="1">
      <c r="A24" s="1616" t="s">
        <v>1417</v>
      </c>
      <c r="B24" s="1364">
        <v>4</v>
      </c>
      <c r="C24" s="1364">
        <v>825</v>
      </c>
      <c r="D24" s="1364">
        <v>316</v>
      </c>
      <c r="E24" s="1364">
        <v>1141</v>
      </c>
      <c r="F24" s="1364">
        <v>6087</v>
      </c>
      <c r="G24" s="1366">
        <v>7.4</v>
      </c>
      <c r="H24" s="111"/>
      <c r="I24" s="111"/>
      <c r="J24" s="111"/>
      <c r="K24" s="111"/>
      <c r="L24" s="111"/>
      <c r="M24" s="111"/>
      <c r="N24" s="111"/>
      <c r="O24" s="111"/>
      <c r="P24" s="111"/>
      <c r="Q24" s="111"/>
      <c r="R24" s="111"/>
      <c r="S24" s="111"/>
      <c r="T24" s="111"/>
      <c r="U24" s="111"/>
      <c r="V24" s="111"/>
      <c r="W24" s="111"/>
      <c r="X24" s="111"/>
      <c r="Y24" s="111"/>
      <c r="Z24" s="111"/>
    </row>
    <row r="25" spans="1:26" ht="13.5" customHeight="1">
      <c r="A25" s="1616" t="s">
        <v>1418</v>
      </c>
      <c r="B25" s="1364">
        <v>19</v>
      </c>
      <c r="C25" s="1364">
        <v>3830</v>
      </c>
      <c r="D25" s="1364">
        <v>2479</v>
      </c>
      <c r="E25" s="1364">
        <v>6309</v>
      </c>
      <c r="F25" s="1364">
        <v>24639</v>
      </c>
      <c r="G25" s="1366">
        <v>6.4</v>
      </c>
      <c r="H25" s="111"/>
      <c r="I25" s="111"/>
      <c r="J25" s="111"/>
      <c r="K25" s="111"/>
      <c r="L25" s="111"/>
      <c r="M25" s="111"/>
      <c r="N25" s="111"/>
      <c r="O25" s="111"/>
      <c r="P25" s="111"/>
      <c r="Q25" s="111"/>
      <c r="R25" s="111"/>
      <c r="S25" s="111"/>
      <c r="T25" s="111"/>
      <c r="U25" s="111"/>
      <c r="V25" s="111"/>
      <c r="W25" s="111"/>
      <c r="X25" s="111"/>
      <c r="Y25" s="111"/>
      <c r="Z25" s="111"/>
    </row>
    <row r="26" spans="1:26" s="953" customFormat="1" ht="13.5" customHeight="1">
      <c r="A26" s="1617" t="s">
        <v>1419</v>
      </c>
      <c r="B26" s="1365">
        <v>28</v>
      </c>
      <c r="C26" s="1365">
        <v>0</v>
      </c>
      <c r="D26" s="1365">
        <v>4080</v>
      </c>
      <c r="E26" s="1365">
        <v>4080</v>
      </c>
      <c r="F26" s="1365">
        <v>0</v>
      </c>
      <c r="G26" s="1614" t="s">
        <v>676</v>
      </c>
    </row>
    <row r="27" spans="1:26" s="953" customFormat="1" ht="13.5" customHeight="1">
      <c r="A27" s="1617" t="s">
        <v>1420</v>
      </c>
      <c r="B27" s="1365">
        <v>3</v>
      </c>
      <c r="C27" s="1365" t="s">
        <v>119</v>
      </c>
      <c r="D27" s="1365" t="s">
        <v>119</v>
      </c>
      <c r="E27" s="1365" t="s">
        <v>119</v>
      </c>
      <c r="F27" s="1365" t="s">
        <v>119</v>
      </c>
      <c r="G27" s="1365" t="s">
        <v>119</v>
      </c>
    </row>
    <row r="28" spans="1:26" s="953" customFormat="1" ht="13.5" customHeight="1">
      <c r="A28" s="1617" t="s">
        <v>1421</v>
      </c>
      <c r="B28" s="1365">
        <v>16</v>
      </c>
      <c r="C28" s="1365">
        <v>0</v>
      </c>
      <c r="D28" s="1365">
        <v>2172</v>
      </c>
      <c r="E28" s="1365">
        <v>2172</v>
      </c>
      <c r="F28" s="1365">
        <v>0</v>
      </c>
      <c r="G28" s="1614">
        <v>0</v>
      </c>
    </row>
    <row r="29" spans="1:26" s="953" customFormat="1" ht="13.5" customHeight="1">
      <c r="A29" s="1617" t="s">
        <v>1422</v>
      </c>
      <c r="B29" s="1365">
        <v>9</v>
      </c>
      <c r="C29" s="1365" t="s">
        <v>119</v>
      </c>
      <c r="D29" s="1365" t="s">
        <v>119</v>
      </c>
      <c r="E29" s="1365" t="s">
        <v>119</v>
      </c>
      <c r="F29" s="1365" t="s">
        <v>119</v>
      </c>
      <c r="G29" s="1365" t="s">
        <v>119</v>
      </c>
    </row>
    <row r="30" spans="1:26" s="953" customFormat="1" ht="13.5" customHeight="1">
      <c r="A30" s="1617" t="s">
        <v>1423</v>
      </c>
      <c r="B30" s="1365">
        <v>46.000000000000007</v>
      </c>
      <c r="C30" s="1365">
        <v>5064</v>
      </c>
      <c r="D30" s="1365">
        <v>6075</v>
      </c>
      <c r="E30" s="1365">
        <v>11138.999999999998</v>
      </c>
      <c r="F30" s="1365">
        <v>45770.999999999993</v>
      </c>
      <c r="G30" s="1614">
        <v>9</v>
      </c>
    </row>
    <row r="31" spans="1:26" s="111" customFormat="1" ht="16.5" customHeight="1">
      <c r="A31" s="1618"/>
      <c r="B31" s="1364"/>
      <c r="C31" s="1364"/>
      <c r="D31" s="1364"/>
      <c r="E31" s="1364"/>
      <c r="F31" s="1364"/>
      <c r="G31" s="1366"/>
    </row>
    <row r="32" spans="1:26" s="1362" customFormat="1" ht="15" customHeight="1">
      <c r="A32" s="1613" t="s">
        <v>1432</v>
      </c>
      <c r="B32" s="1365">
        <f>+B34+B35+B36+B43+B44+B47+B48+B49+B50+B51</f>
        <v>1322.0000000000002</v>
      </c>
      <c r="C32" s="1365">
        <v>71162</v>
      </c>
      <c r="D32" s="1365">
        <v>352284.00000000012</v>
      </c>
      <c r="E32" s="1365">
        <v>423445.99999999994</v>
      </c>
      <c r="F32" s="1365">
        <v>937774.99999999953</v>
      </c>
      <c r="G32" s="1614">
        <v>9</v>
      </c>
      <c r="H32" s="953"/>
      <c r="I32" s="953"/>
      <c r="J32" s="953"/>
      <c r="K32" s="953"/>
      <c r="L32" s="953"/>
      <c r="M32" s="953"/>
      <c r="N32" s="953"/>
      <c r="O32" s="953"/>
      <c r="P32" s="953"/>
      <c r="Q32" s="953"/>
      <c r="R32" s="953"/>
      <c r="S32" s="953"/>
      <c r="T32" s="953"/>
      <c r="U32" s="953"/>
      <c r="V32" s="953"/>
      <c r="W32" s="953"/>
      <c r="X32" s="953"/>
      <c r="Y32" s="953"/>
      <c r="Z32" s="953"/>
    </row>
    <row r="33" spans="1:26" s="1362" customFormat="1" ht="13.5" customHeight="1">
      <c r="A33" s="1613"/>
      <c r="B33" s="1367"/>
      <c r="C33" s="1367"/>
      <c r="D33" s="1367"/>
      <c r="E33" s="1367"/>
      <c r="F33" s="1367"/>
      <c r="G33" s="1614"/>
      <c r="H33" s="953"/>
      <c r="I33" s="953"/>
      <c r="J33" s="953"/>
      <c r="K33" s="953"/>
      <c r="L33" s="953"/>
      <c r="M33" s="953"/>
      <c r="N33" s="953"/>
      <c r="O33" s="953"/>
      <c r="P33" s="953"/>
      <c r="Q33" s="953"/>
      <c r="R33" s="953"/>
      <c r="S33" s="953"/>
      <c r="T33" s="953"/>
      <c r="U33" s="953"/>
      <c r="V33" s="953"/>
      <c r="W33" s="953"/>
      <c r="X33" s="953"/>
      <c r="Y33" s="953"/>
      <c r="Z33" s="953"/>
    </row>
    <row r="34" spans="1:26" s="1362" customFormat="1" ht="13.5" customHeight="1">
      <c r="A34" s="1613" t="s">
        <v>1406</v>
      </c>
      <c r="B34" s="1365">
        <v>344.99999999999994</v>
      </c>
      <c r="C34" s="1365">
        <v>25094.999999999989</v>
      </c>
      <c r="D34" s="1365">
        <v>20640</v>
      </c>
      <c r="E34" s="1365">
        <v>45735.000000000007</v>
      </c>
      <c r="F34" s="1365">
        <v>138416.00000000003</v>
      </c>
      <c r="G34" s="1614">
        <v>5.5</v>
      </c>
      <c r="H34" s="953"/>
      <c r="I34" s="953"/>
      <c r="J34" s="953"/>
      <c r="K34" s="953"/>
      <c r="L34" s="953"/>
      <c r="M34" s="953"/>
      <c r="N34" s="953"/>
      <c r="O34" s="953"/>
      <c r="P34" s="953"/>
      <c r="Q34" s="953"/>
      <c r="R34" s="953"/>
      <c r="S34" s="953"/>
      <c r="T34" s="953"/>
      <c r="U34" s="953"/>
      <c r="V34" s="953"/>
      <c r="W34" s="953"/>
      <c r="X34" s="953"/>
      <c r="Y34" s="953"/>
      <c r="Z34" s="953"/>
    </row>
    <row r="35" spans="1:26" s="1362" customFormat="1" ht="13.5" customHeight="1">
      <c r="A35" s="1615" t="s">
        <v>1407</v>
      </c>
      <c r="B35" s="1365">
        <v>0</v>
      </c>
      <c r="C35" s="1365">
        <v>0</v>
      </c>
      <c r="D35" s="1365">
        <v>0</v>
      </c>
      <c r="E35" s="1365">
        <v>0</v>
      </c>
      <c r="F35" s="1365">
        <v>0</v>
      </c>
      <c r="G35" s="1365">
        <v>0</v>
      </c>
      <c r="H35" s="953"/>
      <c r="I35" s="953"/>
      <c r="J35" s="953"/>
      <c r="K35" s="953"/>
      <c r="L35" s="953"/>
      <c r="M35" s="953"/>
      <c r="N35" s="953"/>
      <c r="O35" s="953"/>
      <c r="P35" s="953"/>
      <c r="Q35" s="953"/>
      <c r="R35" s="953"/>
      <c r="S35" s="953"/>
      <c r="T35" s="953"/>
      <c r="U35" s="953"/>
      <c r="V35" s="953"/>
      <c r="W35" s="953"/>
      <c r="X35" s="953"/>
      <c r="Y35" s="953"/>
      <c r="Z35" s="953"/>
    </row>
    <row r="36" spans="1:26" s="953" customFormat="1" ht="13.5" customHeight="1">
      <c r="A36" s="1615" t="s">
        <v>1408</v>
      </c>
      <c r="B36" s="1367">
        <v>694.00000000000023</v>
      </c>
      <c r="C36" s="1365">
        <v>38886.000000000022</v>
      </c>
      <c r="D36" s="1365">
        <v>204729</v>
      </c>
      <c r="E36" s="1365">
        <v>243615</v>
      </c>
      <c r="F36" s="1365">
        <v>756789.99999999953</v>
      </c>
      <c r="G36" s="1614">
        <v>19.5</v>
      </c>
    </row>
    <row r="37" spans="1:26" ht="13.5" customHeight="1">
      <c r="A37" s="1616" t="s">
        <v>1409</v>
      </c>
      <c r="B37" s="1364">
        <v>416</v>
      </c>
      <c r="C37" s="1364">
        <v>19269.999999999996</v>
      </c>
      <c r="D37" s="1364">
        <v>28070</v>
      </c>
      <c r="E37" s="1364">
        <v>47340</v>
      </c>
      <c r="F37" s="1364">
        <v>310854</v>
      </c>
      <c r="G37" s="1366">
        <v>16.100000000000001</v>
      </c>
      <c r="H37" s="111"/>
      <c r="I37" s="111"/>
      <c r="J37" s="111"/>
      <c r="K37" s="111"/>
      <c r="L37" s="111"/>
      <c r="M37" s="111"/>
      <c r="N37" s="111"/>
      <c r="O37" s="111"/>
      <c r="P37" s="111"/>
      <c r="Q37" s="111"/>
      <c r="R37" s="111"/>
      <c r="S37" s="111"/>
      <c r="T37" s="111"/>
      <c r="U37" s="111"/>
      <c r="V37" s="111"/>
      <c r="W37" s="111"/>
      <c r="X37" s="111"/>
      <c r="Y37" s="111"/>
      <c r="Z37" s="111"/>
    </row>
    <row r="38" spans="1:26" ht="13.5" customHeight="1">
      <c r="A38" s="1616" t="s">
        <v>1410</v>
      </c>
      <c r="B38" s="1364">
        <v>82</v>
      </c>
      <c r="C38" s="1364">
        <v>1941.9999999999998</v>
      </c>
      <c r="D38" s="1364">
        <v>60761.000000000007</v>
      </c>
      <c r="E38" s="1364">
        <v>62703</v>
      </c>
      <c r="F38" s="1364">
        <v>12160.000000000002</v>
      </c>
      <c r="G38" s="1366">
        <v>6.3</v>
      </c>
      <c r="H38" s="111"/>
      <c r="I38" s="111"/>
      <c r="J38" s="111"/>
      <c r="K38" s="111"/>
      <c r="L38" s="111"/>
      <c r="M38" s="111"/>
      <c r="N38" s="111"/>
      <c r="O38" s="111"/>
      <c r="P38" s="111"/>
      <c r="Q38" s="111"/>
      <c r="R38" s="111"/>
      <c r="S38" s="111"/>
      <c r="T38" s="111"/>
      <c r="U38" s="111"/>
      <c r="V38" s="111"/>
      <c r="W38" s="111"/>
      <c r="X38" s="111"/>
      <c r="Y38" s="111"/>
      <c r="Z38" s="111"/>
    </row>
    <row r="39" spans="1:26" ht="13.5" customHeight="1">
      <c r="A39" s="1616" t="s">
        <v>1411</v>
      </c>
      <c r="B39" s="1364">
        <v>14</v>
      </c>
      <c r="C39" s="1364">
        <v>653</v>
      </c>
      <c r="D39" s="1364">
        <v>1368</v>
      </c>
      <c r="E39" s="1364">
        <v>2021</v>
      </c>
      <c r="F39" s="1364">
        <v>6106</v>
      </c>
      <c r="G39" s="1366">
        <v>9.4</v>
      </c>
      <c r="H39" s="111"/>
      <c r="I39" s="111"/>
      <c r="J39" s="111"/>
      <c r="K39" s="111"/>
      <c r="L39" s="111"/>
      <c r="M39" s="111"/>
      <c r="N39" s="111"/>
      <c r="O39" s="111"/>
      <c r="P39" s="111"/>
      <c r="Q39" s="111"/>
      <c r="R39" s="111"/>
      <c r="S39" s="111"/>
      <c r="T39" s="111"/>
      <c r="U39" s="111"/>
      <c r="V39" s="111"/>
      <c r="W39" s="111"/>
      <c r="X39" s="111"/>
      <c r="Y39" s="111"/>
      <c r="Z39" s="111"/>
    </row>
    <row r="40" spans="1:26" ht="13.5" customHeight="1">
      <c r="A40" s="1616" t="s">
        <v>1412</v>
      </c>
      <c r="B40" s="1364">
        <v>19</v>
      </c>
      <c r="C40" s="1364" t="s">
        <v>119</v>
      </c>
      <c r="D40" s="1364" t="s">
        <v>119</v>
      </c>
      <c r="E40" s="1364" t="s">
        <v>119</v>
      </c>
      <c r="F40" s="1364" t="s">
        <v>119</v>
      </c>
      <c r="G40" s="1364" t="s">
        <v>119</v>
      </c>
      <c r="H40" s="111"/>
      <c r="I40" s="111"/>
      <c r="J40" s="111"/>
      <c r="K40" s="111"/>
      <c r="L40" s="111"/>
      <c r="M40" s="111"/>
      <c r="N40" s="111"/>
      <c r="O40" s="111"/>
      <c r="P40" s="111"/>
      <c r="Q40" s="111"/>
      <c r="R40" s="111"/>
      <c r="S40" s="111"/>
      <c r="T40" s="111"/>
      <c r="U40" s="111"/>
      <c r="V40" s="111"/>
      <c r="W40" s="111"/>
      <c r="X40" s="111"/>
      <c r="Y40" s="111"/>
      <c r="Z40" s="111"/>
    </row>
    <row r="41" spans="1:26" ht="13.5" customHeight="1">
      <c r="A41" s="1616" t="s">
        <v>1413</v>
      </c>
      <c r="B41" s="1364">
        <v>51.999999999999993</v>
      </c>
      <c r="C41" s="1364">
        <v>1611</v>
      </c>
      <c r="D41" s="1364">
        <v>76742</v>
      </c>
      <c r="E41" s="1364">
        <v>78353</v>
      </c>
      <c r="F41" s="1364">
        <v>17985.999999999996</v>
      </c>
      <c r="G41" s="1366">
        <v>11.2</v>
      </c>
      <c r="H41" s="111"/>
      <c r="I41" s="111"/>
      <c r="J41" s="111"/>
      <c r="K41" s="111"/>
      <c r="L41" s="111"/>
      <c r="M41" s="111"/>
      <c r="N41" s="111"/>
      <c r="O41" s="111"/>
      <c r="P41" s="111"/>
      <c r="Q41" s="111"/>
      <c r="R41" s="111"/>
      <c r="S41" s="111"/>
      <c r="T41" s="111"/>
      <c r="U41" s="111"/>
      <c r="V41" s="111"/>
      <c r="W41" s="111"/>
      <c r="X41" s="111"/>
      <c r="Y41" s="111"/>
      <c r="Z41" s="111"/>
    </row>
    <row r="42" spans="1:26" ht="13.5" customHeight="1">
      <c r="A42" s="1616" t="s">
        <v>1414</v>
      </c>
      <c r="B42" s="1364">
        <v>111</v>
      </c>
      <c r="C42" s="1364">
        <v>15409.999999999998</v>
      </c>
      <c r="D42" s="1364">
        <v>35112.999999999993</v>
      </c>
      <c r="E42" s="1364">
        <v>50522.999999999993</v>
      </c>
      <c r="F42" s="1364">
        <v>409683.99999999994</v>
      </c>
      <c r="G42" s="1366">
        <v>26.6</v>
      </c>
      <c r="H42" s="111"/>
      <c r="I42" s="111"/>
      <c r="J42" s="111"/>
      <c r="K42" s="111"/>
      <c r="L42" s="111"/>
      <c r="M42" s="111"/>
      <c r="N42" s="111"/>
      <c r="O42" s="111"/>
      <c r="P42" s="111"/>
      <c r="Q42" s="111"/>
      <c r="R42" s="111"/>
      <c r="S42" s="111"/>
      <c r="T42" s="111"/>
      <c r="U42" s="111"/>
      <c r="V42" s="111"/>
      <c r="W42" s="111"/>
      <c r="X42" s="111"/>
      <c r="Y42" s="111"/>
      <c r="Z42" s="111"/>
    </row>
    <row r="43" spans="1:26" s="1362" customFormat="1" ht="13.5" customHeight="1">
      <c r="A43" s="1617" t="s">
        <v>1415</v>
      </c>
      <c r="B43" s="1365">
        <v>94</v>
      </c>
      <c r="C43" s="1365">
        <v>154</v>
      </c>
      <c r="D43" s="1365">
        <v>27729.000000000004</v>
      </c>
      <c r="E43" s="1365">
        <v>27882.999999999993</v>
      </c>
      <c r="F43" s="1365">
        <v>461.99999999999994</v>
      </c>
      <c r="G43" s="1614">
        <v>3</v>
      </c>
      <c r="H43" s="953"/>
      <c r="I43" s="953"/>
      <c r="J43" s="953"/>
      <c r="K43" s="953"/>
      <c r="L43" s="953"/>
      <c r="M43" s="953"/>
      <c r="N43" s="953"/>
      <c r="O43" s="953"/>
      <c r="P43" s="953"/>
      <c r="Q43" s="953"/>
      <c r="R43" s="953"/>
      <c r="S43" s="953"/>
      <c r="T43" s="953"/>
      <c r="U43" s="953"/>
      <c r="V43" s="953"/>
      <c r="W43" s="953"/>
      <c r="X43" s="953"/>
      <c r="Y43" s="953"/>
      <c r="Z43" s="953"/>
    </row>
    <row r="44" spans="1:26" s="1362" customFormat="1" ht="13.5" customHeight="1">
      <c r="A44" s="1617" t="s">
        <v>1416</v>
      </c>
      <c r="B44" s="1365">
        <v>27</v>
      </c>
      <c r="C44" s="1365">
        <v>2245</v>
      </c>
      <c r="D44" s="1365">
        <v>2662</v>
      </c>
      <c r="E44" s="1365">
        <v>4907</v>
      </c>
      <c r="F44" s="1365">
        <v>16998</v>
      </c>
      <c r="G44" s="1614">
        <v>7.6</v>
      </c>
      <c r="H44" s="953"/>
      <c r="I44" s="953"/>
      <c r="J44" s="953"/>
      <c r="K44" s="953"/>
      <c r="L44" s="953"/>
      <c r="M44" s="953"/>
      <c r="N44" s="953"/>
      <c r="O44" s="953"/>
      <c r="P44" s="953"/>
      <c r="Q44" s="953"/>
      <c r="R44" s="953"/>
      <c r="S44" s="953"/>
      <c r="T44" s="953"/>
      <c r="U44" s="953"/>
      <c r="V44" s="953"/>
      <c r="W44" s="953"/>
      <c r="X44" s="953"/>
      <c r="Y44" s="953"/>
      <c r="Z44" s="953"/>
    </row>
    <row r="45" spans="1:26" ht="13.5" customHeight="1">
      <c r="A45" s="1616" t="s">
        <v>1417</v>
      </c>
      <c r="B45" s="1364">
        <v>10</v>
      </c>
      <c r="C45" s="1364">
        <v>347</v>
      </c>
      <c r="D45" s="1364">
        <v>1251</v>
      </c>
      <c r="E45" s="1364">
        <v>1598</v>
      </c>
      <c r="F45" s="1364">
        <v>4720</v>
      </c>
      <c r="G45" s="1366">
        <v>13.6</v>
      </c>
      <c r="H45" s="111"/>
      <c r="I45" s="111"/>
      <c r="J45" s="111"/>
      <c r="K45" s="111"/>
      <c r="L45" s="111"/>
      <c r="M45" s="111"/>
      <c r="N45" s="111"/>
      <c r="O45" s="111"/>
      <c r="P45" s="111"/>
      <c r="Q45" s="111"/>
      <c r="R45" s="111"/>
      <c r="S45" s="111"/>
      <c r="T45" s="111"/>
      <c r="U45" s="111"/>
      <c r="V45" s="111"/>
      <c r="W45" s="111"/>
      <c r="X45" s="111"/>
      <c r="Y45" s="111"/>
      <c r="Z45" s="111"/>
    </row>
    <row r="46" spans="1:26" ht="13.5" customHeight="1">
      <c r="A46" s="1616" t="s">
        <v>1418</v>
      </c>
      <c r="B46" s="1364">
        <v>17</v>
      </c>
      <c r="C46" s="1364">
        <v>1898.0000000000002</v>
      </c>
      <c r="D46" s="1364">
        <v>1411</v>
      </c>
      <c r="E46" s="1364">
        <v>3309</v>
      </c>
      <c r="F46" s="1364">
        <v>12278</v>
      </c>
      <c r="G46" s="1366">
        <v>6.5</v>
      </c>
      <c r="H46" s="111"/>
      <c r="I46" s="111"/>
      <c r="J46" s="111"/>
      <c r="K46" s="111"/>
      <c r="L46" s="111"/>
      <c r="M46" s="111"/>
      <c r="N46" s="111"/>
      <c r="O46" s="111"/>
      <c r="P46" s="111"/>
      <c r="Q46" s="111"/>
      <c r="R46" s="111"/>
      <c r="S46" s="111"/>
      <c r="T46" s="111"/>
      <c r="U46" s="111"/>
      <c r="V46" s="111"/>
      <c r="W46" s="111"/>
      <c r="X46" s="111"/>
      <c r="Y46" s="111"/>
      <c r="Z46" s="111"/>
    </row>
    <row r="47" spans="1:26" s="1362" customFormat="1" ht="13.5" customHeight="1">
      <c r="A47" s="1617" t="s">
        <v>1419</v>
      </c>
      <c r="B47" s="1365">
        <v>24</v>
      </c>
      <c r="C47" s="1365">
        <v>0</v>
      </c>
      <c r="D47" s="1365">
        <v>16050</v>
      </c>
      <c r="E47" s="1365">
        <v>16050</v>
      </c>
      <c r="F47" s="1365">
        <v>0</v>
      </c>
      <c r="G47" s="1614" t="s">
        <v>676</v>
      </c>
      <c r="H47" s="953"/>
      <c r="I47" s="953"/>
      <c r="J47" s="953"/>
      <c r="K47" s="953"/>
      <c r="L47" s="953"/>
      <c r="M47" s="953"/>
      <c r="N47" s="953"/>
      <c r="O47" s="953"/>
      <c r="P47" s="953"/>
      <c r="Q47" s="953"/>
      <c r="R47" s="953"/>
      <c r="S47" s="953"/>
      <c r="T47" s="953"/>
      <c r="U47" s="953"/>
      <c r="V47" s="953"/>
      <c r="W47" s="953"/>
      <c r="X47" s="953"/>
      <c r="Y47" s="953"/>
      <c r="Z47" s="953"/>
    </row>
    <row r="48" spans="1:26" s="1362" customFormat="1" ht="13.5" customHeight="1">
      <c r="A48" s="1617" t="s">
        <v>1420</v>
      </c>
      <c r="B48" s="1365">
        <v>12</v>
      </c>
      <c r="C48" s="1365" t="s">
        <v>119</v>
      </c>
      <c r="D48" s="1365" t="s">
        <v>119</v>
      </c>
      <c r="E48" s="1365" t="s">
        <v>119</v>
      </c>
      <c r="F48" s="1365" t="s">
        <v>119</v>
      </c>
      <c r="G48" s="1365" t="s">
        <v>119</v>
      </c>
      <c r="H48" s="953"/>
      <c r="I48" s="953"/>
      <c r="J48" s="953"/>
      <c r="K48" s="953"/>
      <c r="L48" s="953"/>
      <c r="M48" s="953"/>
      <c r="N48" s="953"/>
      <c r="O48" s="953"/>
      <c r="P48" s="953"/>
      <c r="Q48" s="953"/>
      <c r="R48" s="953"/>
      <c r="S48" s="953"/>
      <c r="T48" s="953"/>
      <c r="U48" s="953"/>
      <c r="V48" s="953"/>
      <c r="W48" s="953"/>
      <c r="X48" s="953"/>
      <c r="Y48" s="953"/>
      <c r="Z48" s="953"/>
    </row>
    <row r="49" spans="1:26" s="1362" customFormat="1" ht="13.5" customHeight="1">
      <c r="A49" s="1617" t="s">
        <v>1421</v>
      </c>
      <c r="B49" s="1365">
        <v>74</v>
      </c>
      <c r="C49" s="1365">
        <v>181.99999999999997</v>
      </c>
      <c r="D49" s="1365">
        <v>71556.000000000015</v>
      </c>
      <c r="E49" s="1365">
        <v>71738</v>
      </c>
      <c r="F49" s="1365">
        <v>3658.0000000000014</v>
      </c>
      <c r="G49" s="1614">
        <v>20.100000000000001</v>
      </c>
      <c r="H49" s="953"/>
      <c r="I49" s="953"/>
      <c r="J49" s="953"/>
      <c r="K49" s="953"/>
      <c r="L49" s="953"/>
      <c r="M49" s="953"/>
      <c r="N49" s="953"/>
      <c r="O49" s="953"/>
      <c r="P49" s="953"/>
      <c r="Q49" s="953"/>
      <c r="R49" s="953"/>
      <c r="S49" s="953"/>
      <c r="T49" s="953"/>
      <c r="U49" s="953"/>
      <c r="V49" s="953"/>
      <c r="W49" s="953"/>
      <c r="X49" s="953"/>
      <c r="Y49" s="953"/>
      <c r="Z49" s="953"/>
    </row>
    <row r="50" spans="1:26" s="1362" customFormat="1" ht="13.5" customHeight="1">
      <c r="A50" s="1617" t="s">
        <v>1422</v>
      </c>
      <c r="B50" s="1365">
        <v>38</v>
      </c>
      <c r="C50" s="1365" t="s">
        <v>119</v>
      </c>
      <c r="D50" s="1365" t="s">
        <v>119</v>
      </c>
      <c r="E50" s="1365" t="s">
        <v>119</v>
      </c>
      <c r="F50" s="1365" t="s">
        <v>119</v>
      </c>
      <c r="G50" s="1365" t="s">
        <v>119</v>
      </c>
      <c r="H50" s="953"/>
      <c r="I50" s="953"/>
      <c r="J50" s="953"/>
      <c r="K50" s="953"/>
      <c r="L50" s="953"/>
      <c r="M50" s="953"/>
      <c r="N50" s="953"/>
      <c r="O50" s="953"/>
      <c r="P50" s="953"/>
      <c r="Q50" s="953"/>
      <c r="R50" s="953"/>
      <c r="S50" s="953"/>
      <c r="T50" s="953"/>
      <c r="U50" s="953"/>
      <c r="V50" s="953"/>
      <c r="W50" s="953"/>
      <c r="X50" s="953"/>
      <c r="Y50" s="953"/>
      <c r="Z50" s="953"/>
    </row>
    <row r="51" spans="1:26" s="1362" customFormat="1" ht="15" customHeight="1">
      <c r="A51" s="1617" t="s">
        <v>1423</v>
      </c>
      <c r="B51" s="1365">
        <v>13.999999999999998</v>
      </c>
      <c r="C51" s="1365">
        <v>500</v>
      </c>
      <c r="D51" s="1365">
        <v>7564.0000000000009</v>
      </c>
      <c r="E51" s="1365">
        <v>8064</v>
      </c>
      <c r="F51" s="1365">
        <v>6249.9999999999982</v>
      </c>
      <c r="G51" s="1614">
        <v>12.5</v>
      </c>
      <c r="H51" s="953"/>
      <c r="I51" s="953"/>
      <c r="J51" s="953"/>
      <c r="K51" s="953"/>
      <c r="L51" s="953"/>
      <c r="M51" s="953"/>
      <c r="N51" s="953"/>
      <c r="O51" s="953"/>
      <c r="P51" s="953"/>
      <c r="Q51" s="953"/>
      <c r="R51" s="953"/>
      <c r="S51" s="953"/>
      <c r="T51" s="953"/>
      <c r="U51" s="953"/>
      <c r="V51" s="953"/>
      <c r="W51" s="953"/>
      <c r="X51" s="953"/>
      <c r="Y51" s="953"/>
      <c r="Z51" s="953"/>
    </row>
    <row r="52" spans="1:26" ht="10.5" customHeight="1" thickBot="1">
      <c r="A52" s="1619"/>
      <c r="B52" s="1368" t="s">
        <v>103</v>
      </c>
      <c r="C52" s="1368" t="s">
        <v>103</v>
      </c>
      <c r="D52" s="1368" t="s">
        <v>103</v>
      </c>
      <c r="E52" s="1368" t="s">
        <v>103</v>
      </c>
      <c r="F52" s="1368" t="s">
        <v>103</v>
      </c>
      <c r="G52" s="1368" t="s">
        <v>103</v>
      </c>
      <c r="H52" s="111"/>
      <c r="I52" s="111"/>
      <c r="J52" s="111"/>
      <c r="K52" s="111"/>
      <c r="L52" s="111"/>
      <c r="M52" s="111"/>
      <c r="N52" s="111"/>
      <c r="O52" s="111"/>
      <c r="P52" s="111"/>
      <c r="Q52" s="111"/>
      <c r="R52" s="111"/>
      <c r="S52" s="111"/>
      <c r="T52" s="111"/>
      <c r="U52" s="111"/>
      <c r="V52" s="111"/>
      <c r="W52" s="111"/>
      <c r="X52" s="111"/>
      <c r="Y52" s="111"/>
      <c r="Z52" s="111"/>
    </row>
    <row r="53" spans="1:26" s="211" customFormat="1" ht="17.25" customHeight="1" thickTop="1">
      <c r="A53" s="2384" t="s">
        <v>1433</v>
      </c>
      <c r="B53" s="2384"/>
      <c r="C53" s="2384"/>
      <c r="D53" s="2384"/>
      <c r="E53" s="2384"/>
      <c r="F53" s="1620"/>
      <c r="G53" s="1620"/>
      <c r="H53" s="889"/>
      <c r="I53" s="889"/>
      <c r="J53" s="889"/>
      <c r="K53" s="889"/>
      <c r="L53" s="889"/>
      <c r="M53" s="889"/>
      <c r="N53" s="889"/>
      <c r="O53" s="889"/>
      <c r="P53" s="889"/>
      <c r="Q53" s="889"/>
      <c r="R53" s="889"/>
      <c r="S53" s="889"/>
      <c r="T53" s="889"/>
      <c r="U53" s="889"/>
      <c r="V53" s="889"/>
      <c r="W53" s="889"/>
      <c r="X53" s="889"/>
      <c r="Y53" s="889"/>
      <c r="Z53" s="889"/>
    </row>
    <row r="54" spans="1:26" ht="7.5" customHeight="1">
      <c r="A54" s="1621"/>
      <c r="B54" s="1622"/>
      <c r="C54" s="1622"/>
      <c r="D54" s="1622"/>
      <c r="E54" s="1622"/>
      <c r="F54" s="1622"/>
      <c r="G54" s="1622"/>
      <c r="H54" s="111"/>
      <c r="I54" s="111"/>
      <c r="J54" s="111"/>
      <c r="K54" s="111"/>
      <c r="L54" s="111"/>
      <c r="M54" s="111"/>
      <c r="N54" s="111"/>
      <c r="O54" s="111"/>
      <c r="P54" s="111"/>
      <c r="Q54" s="111"/>
      <c r="R54" s="111"/>
      <c r="S54" s="111"/>
      <c r="T54" s="111"/>
      <c r="U54" s="111"/>
      <c r="V54" s="111"/>
      <c r="W54" s="111"/>
      <c r="X54" s="111"/>
      <c r="Y54" s="111"/>
      <c r="Z54" s="111"/>
    </row>
    <row r="55" spans="1:26" ht="13.5">
      <c r="A55" s="458" t="s">
        <v>377</v>
      </c>
      <c r="B55" s="1623"/>
      <c r="C55" s="1623"/>
      <c r="D55" s="1623"/>
      <c r="E55" s="1623"/>
      <c r="F55" s="1623"/>
      <c r="G55" s="1623"/>
      <c r="H55" s="111"/>
      <c r="I55" s="111"/>
      <c r="J55" s="111"/>
      <c r="K55" s="111"/>
      <c r="L55" s="111"/>
      <c r="M55" s="111"/>
      <c r="N55" s="111"/>
      <c r="O55" s="111"/>
      <c r="P55" s="111"/>
      <c r="Q55" s="111"/>
      <c r="R55" s="111"/>
      <c r="S55" s="111"/>
      <c r="T55" s="111"/>
      <c r="U55" s="111"/>
      <c r="V55" s="111"/>
      <c r="W55" s="111"/>
      <c r="X55" s="111"/>
      <c r="Y55" s="111"/>
      <c r="Z55" s="111"/>
    </row>
    <row r="56" spans="1:26" ht="7.5" customHeight="1">
      <c r="A56" s="458"/>
      <c r="B56" s="1623"/>
      <c r="C56" s="1623"/>
      <c r="D56" s="1623"/>
      <c r="E56" s="1623"/>
      <c r="F56" s="1623"/>
      <c r="G56" s="1623"/>
      <c r="H56" s="111"/>
      <c r="I56" s="111"/>
      <c r="J56" s="111"/>
      <c r="K56" s="111"/>
      <c r="L56" s="111"/>
      <c r="M56" s="111"/>
      <c r="N56" s="111"/>
      <c r="O56" s="111"/>
      <c r="P56" s="111"/>
      <c r="Q56" s="111"/>
      <c r="R56" s="111"/>
      <c r="S56" s="111"/>
      <c r="T56" s="111"/>
      <c r="U56" s="111"/>
      <c r="V56" s="111"/>
      <c r="W56" s="111"/>
      <c r="X56" s="111"/>
      <c r="Y56" s="111"/>
      <c r="Z56" s="111"/>
    </row>
    <row r="57" spans="1:26" ht="13.5">
      <c r="A57" s="1624" t="s">
        <v>1386</v>
      </c>
      <c r="B57" s="1623"/>
      <c r="C57" s="1623"/>
      <c r="D57" s="1623"/>
      <c r="E57" s="1623"/>
      <c r="F57" s="1623"/>
      <c r="G57" s="1623"/>
      <c r="H57" s="111"/>
      <c r="I57" s="111"/>
      <c r="J57" s="111"/>
      <c r="K57" s="111"/>
      <c r="L57" s="111"/>
      <c r="M57" s="111"/>
      <c r="N57" s="111"/>
      <c r="O57" s="111"/>
      <c r="P57" s="111"/>
      <c r="Q57" s="111"/>
      <c r="R57" s="111"/>
      <c r="S57" s="111"/>
      <c r="T57" s="111"/>
      <c r="U57" s="111"/>
      <c r="V57" s="111"/>
      <c r="W57" s="111"/>
      <c r="X57" s="111"/>
      <c r="Y57" s="111"/>
      <c r="Z57" s="111"/>
    </row>
    <row r="58" spans="1:26" ht="13.5">
      <c r="A58" s="1624" t="s">
        <v>1387</v>
      </c>
      <c r="B58" s="1623"/>
      <c r="C58" s="1623"/>
      <c r="D58" s="1623"/>
      <c r="E58" s="1623"/>
      <c r="F58" s="1623"/>
      <c r="G58" s="1623"/>
      <c r="H58" s="111"/>
      <c r="I58" s="111"/>
      <c r="J58" s="111"/>
      <c r="K58" s="111"/>
      <c r="L58" s="111"/>
      <c r="M58" s="111"/>
      <c r="N58" s="111"/>
      <c r="O58" s="111"/>
      <c r="P58" s="111"/>
      <c r="Q58" s="111"/>
      <c r="R58" s="111"/>
      <c r="S58" s="111"/>
      <c r="T58" s="111"/>
      <c r="U58" s="111"/>
      <c r="V58" s="111"/>
      <c r="W58" s="111"/>
      <c r="X58" s="111"/>
      <c r="Y58" s="111"/>
      <c r="Z58" s="111"/>
    </row>
    <row r="59" spans="1:26" ht="13.5">
      <c r="A59" s="1624" t="s">
        <v>1388</v>
      </c>
      <c r="B59" s="1623"/>
      <c r="C59" s="1623"/>
      <c r="D59" s="1623"/>
      <c r="E59" s="1623"/>
      <c r="F59" s="1623"/>
      <c r="G59" s="1623"/>
      <c r="H59" s="111"/>
      <c r="I59" s="111"/>
      <c r="J59" s="111"/>
      <c r="K59" s="111"/>
      <c r="L59" s="111"/>
      <c r="M59" s="111"/>
      <c r="N59" s="111"/>
      <c r="O59" s="111"/>
      <c r="P59" s="111"/>
      <c r="Q59" s="111"/>
      <c r="R59" s="111"/>
      <c r="S59" s="111"/>
      <c r="T59" s="111"/>
      <c r="U59" s="111"/>
      <c r="V59" s="111"/>
      <c r="W59" s="111"/>
      <c r="X59" s="111"/>
      <c r="Y59" s="111"/>
      <c r="Z59" s="111"/>
    </row>
    <row r="60" spans="1:26" ht="13.5">
      <c r="A60" s="1624" t="s">
        <v>1389</v>
      </c>
      <c r="B60" s="1623"/>
      <c r="C60" s="1623"/>
      <c r="D60" s="1623"/>
      <c r="E60" s="1623"/>
      <c r="F60" s="1623"/>
      <c r="G60" s="1623"/>
      <c r="H60" s="111"/>
      <c r="I60" s="111"/>
      <c r="J60" s="111"/>
      <c r="K60" s="111"/>
      <c r="L60" s="111"/>
      <c r="M60" s="111"/>
      <c r="N60" s="111"/>
      <c r="O60" s="111"/>
      <c r="P60" s="111"/>
      <c r="Q60" s="111"/>
      <c r="R60" s="111"/>
      <c r="S60" s="111"/>
      <c r="T60" s="111"/>
      <c r="U60" s="111"/>
      <c r="V60" s="111"/>
      <c r="W60" s="111"/>
      <c r="X60" s="111"/>
      <c r="Y60" s="111"/>
      <c r="Z60" s="111"/>
    </row>
    <row r="61" spans="1:26" ht="13.5">
      <c r="A61" s="1624" t="s">
        <v>1390</v>
      </c>
      <c r="B61" s="1623"/>
      <c r="C61" s="1623"/>
      <c r="D61" s="1623"/>
      <c r="E61" s="1623"/>
      <c r="F61" s="1623"/>
      <c r="G61" s="1623"/>
      <c r="H61" s="111"/>
      <c r="I61" s="111"/>
      <c r="J61" s="111"/>
      <c r="K61" s="111"/>
      <c r="L61" s="111"/>
      <c r="M61" s="111"/>
      <c r="N61" s="111"/>
      <c r="O61" s="111"/>
      <c r="P61" s="111"/>
      <c r="Q61" s="111"/>
      <c r="R61" s="111"/>
      <c r="S61" s="111"/>
      <c r="T61" s="111"/>
      <c r="U61" s="111"/>
      <c r="V61" s="111"/>
      <c r="W61" s="111"/>
      <c r="X61" s="111"/>
      <c r="Y61" s="111"/>
      <c r="Z61" s="111"/>
    </row>
    <row r="62" spans="1:26" ht="13.5">
      <c r="A62" s="1625"/>
      <c r="B62" s="1623"/>
      <c r="C62" s="1623"/>
      <c r="D62" s="1623"/>
      <c r="E62" s="1623"/>
      <c r="F62" s="1623"/>
      <c r="G62" s="1623"/>
      <c r="H62" s="111"/>
      <c r="I62" s="111"/>
      <c r="J62" s="111"/>
      <c r="K62" s="111"/>
      <c r="L62" s="111"/>
      <c r="M62" s="111"/>
      <c r="N62" s="111"/>
      <c r="O62" s="111"/>
      <c r="P62" s="111"/>
      <c r="Q62" s="111"/>
      <c r="R62" s="111"/>
      <c r="S62" s="111"/>
      <c r="T62" s="111"/>
      <c r="U62" s="111"/>
      <c r="V62" s="111"/>
      <c r="W62" s="111"/>
      <c r="X62" s="111"/>
      <c r="Y62" s="111"/>
      <c r="Z62" s="111"/>
    </row>
    <row r="63" spans="1:26" ht="13.5">
      <c r="A63" s="1624" t="s">
        <v>1434</v>
      </c>
      <c r="B63" s="1623"/>
      <c r="C63" s="1623"/>
      <c r="D63" s="1623"/>
      <c r="E63" s="1623"/>
      <c r="F63" s="1623"/>
      <c r="G63" s="1623"/>
      <c r="H63" s="111"/>
      <c r="I63" s="111"/>
      <c r="J63" s="111"/>
      <c r="K63" s="111"/>
      <c r="L63" s="111"/>
      <c r="M63" s="111"/>
      <c r="N63" s="111"/>
      <c r="O63" s="111"/>
      <c r="P63" s="111"/>
      <c r="Q63" s="111"/>
      <c r="R63" s="111"/>
      <c r="S63" s="111"/>
      <c r="T63" s="111"/>
      <c r="U63" s="111"/>
      <c r="V63" s="111"/>
      <c r="W63" s="111"/>
      <c r="X63" s="111"/>
      <c r="Y63" s="111"/>
      <c r="Z63" s="111"/>
    </row>
    <row r="64" spans="1:26" ht="13.5">
      <c r="A64" s="1624" t="s">
        <v>1435</v>
      </c>
      <c r="B64" s="1623"/>
      <c r="C64" s="1623"/>
      <c r="D64" s="1623"/>
      <c r="E64" s="1623"/>
      <c r="F64" s="1623"/>
      <c r="G64" s="1623"/>
      <c r="H64" s="111"/>
      <c r="I64" s="111"/>
      <c r="J64" s="111"/>
      <c r="K64" s="111"/>
      <c r="L64" s="111"/>
      <c r="M64" s="111"/>
      <c r="N64" s="111"/>
      <c r="O64" s="111"/>
      <c r="P64" s="111"/>
      <c r="Q64" s="111"/>
      <c r="R64" s="111"/>
      <c r="S64" s="111"/>
      <c r="T64" s="111"/>
      <c r="U64" s="111"/>
      <c r="V64" s="111"/>
      <c r="W64" s="111"/>
      <c r="X64" s="111"/>
      <c r="Y64" s="111"/>
      <c r="Z64" s="111"/>
    </row>
    <row r="65" spans="1:26" ht="13.5">
      <c r="A65" s="1624" t="s">
        <v>1436</v>
      </c>
      <c r="B65" s="1623"/>
      <c r="C65" s="1623"/>
      <c r="D65" s="1623"/>
      <c r="E65" s="1623"/>
      <c r="F65" s="1623"/>
      <c r="G65" s="1623"/>
      <c r="H65" s="111"/>
      <c r="I65" s="111"/>
      <c r="J65" s="111"/>
      <c r="K65" s="111"/>
      <c r="L65" s="111"/>
      <c r="M65" s="111"/>
      <c r="N65" s="111"/>
      <c r="O65" s="111"/>
      <c r="P65" s="111"/>
      <c r="Q65" s="111"/>
      <c r="R65" s="111"/>
      <c r="S65" s="111"/>
      <c r="T65" s="111"/>
      <c r="U65" s="111"/>
      <c r="V65" s="111"/>
      <c r="W65" s="111"/>
      <c r="X65" s="111"/>
      <c r="Y65" s="111"/>
      <c r="Z65" s="111"/>
    </row>
    <row r="66" spans="1:26" ht="13.5">
      <c r="A66" s="1624" t="s">
        <v>1437</v>
      </c>
      <c r="B66" s="1626"/>
      <c r="C66" s="1626"/>
      <c r="D66" s="1626"/>
      <c r="E66" s="1626"/>
      <c r="F66" s="1626"/>
      <c r="G66" s="1626"/>
      <c r="H66" s="111"/>
      <c r="I66" s="111"/>
      <c r="J66" s="111"/>
      <c r="K66" s="111"/>
      <c r="L66" s="111"/>
      <c r="M66" s="111"/>
      <c r="N66" s="111"/>
      <c r="O66" s="111"/>
      <c r="P66" s="111"/>
      <c r="Q66" s="111"/>
      <c r="R66" s="111"/>
      <c r="S66" s="111"/>
      <c r="T66" s="111"/>
      <c r="U66" s="111"/>
      <c r="V66" s="111"/>
      <c r="W66" s="111"/>
      <c r="X66" s="111"/>
      <c r="Y66" s="111"/>
      <c r="Z66" s="111"/>
    </row>
    <row r="67" spans="1:26" ht="13.5">
      <c r="A67" s="1625"/>
      <c r="B67" s="1626"/>
      <c r="C67" s="1626"/>
      <c r="D67" s="1626"/>
      <c r="E67" s="1626"/>
      <c r="F67" s="1626"/>
      <c r="G67" s="1626"/>
      <c r="H67" s="111"/>
      <c r="I67" s="111"/>
      <c r="J67" s="111"/>
      <c r="K67" s="111"/>
      <c r="L67" s="111"/>
      <c r="M67" s="111"/>
      <c r="N67" s="111"/>
      <c r="O67" s="111"/>
      <c r="P67" s="111"/>
      <c r="Q67" s="111"/>
      <c r="R67" s="111"/>
      <c r="S67" s="111"/>
      <c r="T67" s="111"/>
      <c r="U67" s="111"/>
      <c r="V67" s="111"/>
      <c r="W67" s="111"/>
      <c r="X67" s="111"/>
      <c r="Y67" s="111"/>
      <c r="Z67" s="111"/>
    </row>
    <row r="68" spans="1:26" ht="13.5">
      <c r="A68" s="1624" t="s">
        <v>1438</v>
      </c>
      <c r="B68" s="1626"/>
      <c r="C68" s="1626"/>
      <c r="D68" s="1626"/>
      <c r="E68" s="1626"/>
      <c r="F68" s="1626"/>
      <c r="G68" s="1626"/>
      <c r="H68" s="111"/>
      <c r="I68" s="111"/>
      <c r="J68" s="111"/>
      <c r="K68" s="111"/>
      <c r="L68" s="111"/>
      <c r="M68" s="111"/>
      <c r="N68" s="111"/>
      <c r="O68" s="111"/>
      <c r="P68" s="111"/>
      <c r="Q68" s="111"/>
      <c r="R68" s="111"/>
      <c r="S68" s="111"/>
      <c r="T68" s="111"/>
      <c r="U68" s="111"/>
      <c r="V68" s="111"/>
      <c r="W68" s="111"/>
      <c r="X68" s="111"/>
      <c r="Y68" s="111"/>
      <c r="Z68" s="111"/>
    </row>
    <row r="69" spans="1:26" ht="13.5">
      <c r="A69" s="1624" t="s">
        <v>1439</v>
      </c>
      <c r="B69" s="1626"/>
      <c r="C69" s="1626"/>
      <c r="D69" s="1626"/>
      <c r="E69" s="1626"/>
      <c r="F69" s="1626"/>
      <c r="G69" s="1626"/>
      <c r="H69" s="111"/>
      <c r="I69" s="111"/>
      <c r="J69" s="111"/>
      <c r="K69" s="111"/>
      <c r="L69" s="111"/>
      <c r="M69" s="111"/>
      <c r="N69" s="111"/>
      <c r="O69" s="111"/>
      <c r="P69" s="111"/>
      <c r="Q69" s="111"/>
      <c r="R69" s="111"/>
      <c r="S69" s="111"/>
      <c r="T69" s="111"/>
      <c r="U69" s="111"/>
      <c r="V69" s="111"/>
      <c r="W69" s="111"/>
      <c r="X69" s="111"/>
      <c r="Y69" s="111"/>
      <c r="Z69" s="111"/>
    </row>
    <row r="70" spans="1:26" ht="13.5">
      <c r="A70" s="1624" t="s">
        <v>1440</v>
      </c>
      <c r="B70" s="1626"/>
      <c r="C70" s="1626"/>
      <c r="D70" s="1626"/>
      <c r="E70" s="1626"/>
      <c r="F70" s="1626"/>
      <c r="G70" s="1626"/>
      <c r="H70" s="111"/>
      <c r="I70" s="111"/>
      <c r="J70" s="111"/>
      <c r="K70" s="111"/>
      <c r="L70" s="111"/>
      <c r="M70" s="111"/>
      <c r="N70" s="111"/>
      <c r="O70" s="111"/>
      <c r="P70" s="111"/>
      <c r="Q70" s="111"/>
      <c r="R70" s="111"/>
      <c r="S70" s="111"/>
      <c r="T70" s="111"/>
      <c r="U70" s="111"/>
      <c r="V70" s="111"/>
      <c r="W70" s="111"/>
      <c r="X70" s="111"/>
      <c r="Y70" s="111"/>
      <c r="Z70" s="111"/>
    </row>
    <row r="71" spans="1:26" ht="13.5">
      <c r="A71" s="1624" t="s">
        <v>1441</v>
      </c>
      <c r="B71" s="1626"/>
      <c r="C71" s="1626"/>
      <c r="D71" s="1626"/>
      <c r="E71" s="1626"/>
      <c r="F71" s="1626"/>
      <c r="G71" s="1626"/>
      <c r="H71" s="111"/>
      <c r="I71" s="111"/>
      <c r="J71" s="111"/>
      <c r="K71" s="111"/>
      <c r="L71" s="111"/>
      <c r="M71" s="111"/>
      <c r="N71" s="111"/>
      <c r="O71" s="111"/>
      <c r="P71" s="111"/>
      <c r="Q71" s="111"/>
      <c r="R71" s="111"/>
      <c r="S71" s="111"/>
      <c r="T71" s="111"/>
      <c r="U71" s="111"/>
      <c r="V71" s="111"/>
      <c r="W71" s="111"/>
      <c r="X71" s="111"/>
      <c r="Y71" s="111"/>
      <c r="Z71" s="111"/>
    </row>
    <row r="72" spans="1:26" ht="13.5">
      <c r="A72" s="1625"/>
      <c r="B72" s="1626"/>
      <c r="C72" s="1626"/>
      <c r="D72" s="1626"/>
      <c r="E72" s="1626"/>
      <c r="F72" s="1626"/>
      <c r="G72" s="1626"/>
      <c r="H72" s="111"/>
      <c r="I72" s="111"/>
      <c r="J72" s="111"/>
      <c r="K72" s="111"/>
      <c r="L72" s="111"/>
      <c r="M72" s="111"/>
      <c r="N72" s="111"/>
      <c r="O72" s="111"/>
      <c r="P72" s="111"/>
      <c r="Q72" s="111"/>
      <c r="R72" s="111"/>
      <c r="S72" s="111"/>
      <c r="T72" s="111"/>
      <c r="U72" s="111"/>
      <c r="V72" s="111"/>
      <c r="W72" s="111"/>
      <c r="X72" s="111"/>
      <c r="Y72" s="111"/>
      <c r="Z72" s="111"/>
    </row>
    <row r="73" spans="1:26" ht="13.5">
      <c r="A73" s="1624" t="s">
        <v>1442</v>
      </c>
      <c r="B73" s="1626"/>
      <c r="C73" s="1626"/>
      <c r="D73" s="1626"/>
      <c r="E73" s="1626"/>
      <c r="F73" s="1626"/>
      <c r="G73" s="1626"/>
      <c r="H73" s="111"/>
      <c r="I73" s="111"/>
      <c r="J73" s="111"/>
      <c r="K73" s="111"/>
      <c r="L73" s="111"/>
      <c r="M73" s="111"/>
      <c r="N73" s="111"/>
      <c r="O73" s="111"/>
      <c r="P73" s="111"/>
      <c r="Q73" s="111"/>
      <c r="R73" s="111"/>
      <c r="S73" s="111"/>
      <c r="T73" s="111"/>
      <c r="U73" s="111"/>
      <c r="V73" s="111"/>
      <c r="W73" s="111"/>
      <c r="X73" s="111"/>
      <c r="Y73" s="111"/>
      <c r="Z73" s="111"/>
    </row>
    <row r="74" spans="1:26" ht="13.5">
      <c r="A74" s="1624" t="s">
        <v>1443</v>
      </c>
      <c r="B74" s="1626"/>
      <c r="C74" s="1626"/>
      <c r="D74" s="1626"/>
      <c r="E74" s="1626"/>
      <c r="F74" s="1626"/>
      <c r="G74" s="1626"/>
      <c r="H74" s="111"/>
      <c r="I74" s="111"/>
      <c r="J74" s="111"/>
      <c r="K74" s="111"/>
      <c r="L74" s="111"/>
      <c r="M74" s="111"/>
      <c r="N74" s="111"/>
      <c r="O74" s="111"/>
      <c r="P74" s="111"/>
      <c r="Q74" s="111"/>
      <c r="R74" s="111"/>
      <c r="S74" s="111"/>
      <c r="T74" s="111"/>
      <c r="U74" s="111"/>
      <c r="V74" s="111"/>
      <c r="W74" s="111"/>
      <c r="X74" s="111"/>
      <c r="Y74" s="111"/>
      <c r="Z74" s="111"/>
    </row>
    <row r="75" spans="1:26" ht="13.5">
      <c r="A75" s="1624" t="s">
        <v>1444</v>
      </c>
      <c r="B75" s="1626"/>
      <c r="C75" s="1626"/>
      <c r="D75" s="1626"/>
      <c r="E75" s="1626"/>
      <c r="F75" s="1626"/>
      <c r="G75" s="1626"/>
      <c r="H75" s="111"/>
      <c r="I75" s="111"/>
      <c r="J75" s="111"/>
      <c r="K75" s="111"/>
      <c r="L75" s="111"/>
      <c r="M75" s="111"/>
      <c r="N75" s="111"/>
      <c r="O75" s="111"/>
      <c r="P75" s="111"/>
      <c r="Q75" s="111"/>
      <c r="R75" s="111"/>
      <c r="S75" s="111"/>
      <c r="T75" s="111"/>
      <c r="U75" s="111"/>
      <c r="V75" s="111"/>
      <c r="W75" s="111"/>
      <c r="X75" s="111"/>
      <c r="Y75" s="111"/>
      <c r="Z75" s="111"/>
    </row>
    <row r="76" spans="1:26" ht="13.5">
      <c r="A76" s="1624" t="s">
        <v>1445</v>
      </c>
      <c r="B76" s="1626"/>
      <c r="C76" s="1626"/>
      <c r="D76" s="1626"/>
      <c r="E76" s="1626"/>
      <c r="F76" s="1626"/>
      <c r="G76" s="1626"/>
      <c r="H76" s="111"/>
      <c r="I76" s="111"/>
      <c r="J76" s="111"/>
      <c r="K76" s="111"/>
      <c r="L76" s="111"/>
      <c r="M76" s="111"/>
      <c r="N76" s="111"/>
      <c r="O76" s="111"/>
      <c r="P76" s="111"/>
      <c r="Q76" s="111"/>
      <c r="R76" s="111"/>
      <c r="S76" s="111"/>
      <c r="T76" s="111"/>
      <c r="U76" s="111"/>
      <c r="V76" s="111"/>
      <c r="W76" s="111"/>
      <c r="X76" s="111"/>
      <c r="Y76" s="111"/>
      <c r="Z76" s="111"/>
    </row>
    <row r="77" spans="1:26">
      <c r="A77" s="111"/>
      <c r="B77" s="980"/>
      <c r="C77" s="980"/>
      <c r="D77" s="980"/>
      <c r="E77" s="980"/>
      <c r="F77" s="980"/>
      <c r="G77" s="980"/>
      <c r="H77" s="111"/>
      <c r="I77" s="111"/>
      <c r="J77" s="111"/>
      <c r="K77" s="111"/>
      <c r="L77" s="111"/>
      <c r="M77" s="111"/>
      <c r="N77" s="111"/>
      <c r="O77" s="111"/>
      <c r="P77" s="111"/>
      <c r="Q77" s="111"/>
      <c r="R77" s="111"/>
      <c r="S77" s="111"/>
      <c r="T77" s="111"/>
      <c r="U77" s="111"/>
      <c r="V77" s="111"/>
      <c r="W77" s="111"/>
      <c r="X77" s="111"/>
      <c r="Y77" s="111"/>
      <c r="Z77" s="111"/>
    </row>
    <row r="78" spans="1:26">
      <c r="A78" s="111"/>
      <c r="B78" s="980"/>
      <c r="C78" s="980"/>
      <c r="D78" s="980"/>
      <c r="E78" s="980"/>
      <c r="F78" s="980"/>
      <c r="G78" s="980"/>
      <c r="H78" s="111"/>
      <c r="I78" s="111"/>
      <c r="J78" s="111"/>
      <c r="K78" s="111"/>
      <c r="L78" s="111"/>
      <c r="M78" s="111"/>
      <c r="N78" s="111"/>
      <c r="O78" s="111"/>
      <c r="P78" s="111"/>
      <c r="Q78" s="111"/>
      <c r="R78" s="111"/>
      <c r="S78" s="111"/>
      <c r="T78" s="111"/>
      <c r="U78" s="111"/>
      <c r="V78" s="111"/>
      <c r="W78" s="111"/>
      <c r="X78" s="111"/>
      <c r="Y78" s="111"/>
      <c r="Z78" s="111"/>
    </row>
    <row r="79" spans="1:26">
      <c r="A79" s="111"/>
      <c r="B79" s="980"/>
      <c r="C79" s="980"/>
      <c r="D79" s="980"/>
      <c r="E79" s="980"/>
      <c r="F79" s="980"/>
      <c r="G79" s="980"/>
      <c r="H79" s="111"/>
      <c r="I79" s="111"/>
      <c r="J79" s="111"/>
      <c r="K79" s="111"/>
      <c r="L79" s="111"/>
      <c r="M79" s="111"/>
      <c r="N79" s="111"/>
      <c r="O79" s="111"/>
      <c r="P79" s="111"/>
      <c r="Q79" s="111"/>
      <c r="R79" s="111"/>
      <c r="S79" s="111"/>
      <c r="T79" s="111"/>
      <c r="U79" s="111"/>
      <c r="V79" s="111"/>
      <c r="W79" s="111"/>
      <c r="X79" s="111"/>
      <c r="Y79" s="111"/>
      <c r="Z79" s="111"/>
    </row>
    <row r="80" spans="1:26">
      <c r="A80" s="111"/>
      <c r="B80" s="980"/>
      <c r="C80" s="980"/>
      <c r="D80" s="980"/>
      <c r="E80" s="980"/>
      <c r="F80" s="980"/>
      <c r="G80" s="980"/>
      <c r="H80" s="111"/>
      <c r="I80" s="111"/>
      <c r="J80" s="111"/>
      <c r="K80" s="111"/>
      <c r="L80" s="111"/>
      <c r="M80" s="111"/>
      <c r="N80" s="111"/>
      <c r="O80" s="111"/>
      <c r="P80" s="111"/>
      <c r="Q80" s="111"/>
      <c r="R80" s="111"/>
      <c r="S80" s="111"/>
      <c r="T80" s="111"/>
      <c r="U80" s="111"/>
      <c r="V80" s="111"/>
      <c r="W80" s="111"/>
      <c r="X80" s="111"/>
      <c r="Y80" s="111"/>
      <c r="Z80" s="111"/>
    </row>
    <row r="81" spans="2:7">
      <c r="B81" s="1363"/>
      <c r="C81" s="1363"/>
      <c r="D81" s="1363"/>
      <c r="E81" s="1363"/>
      <c r="F81" s="1363"/>
      <c r="G81" s="1363"/>
    </row>
    <row r="82" spans="2:7">
      <c r="B82" s="1363"/>
      <c r="C82" s="1363"/>
      <c r="D82" s="1363"/>
      <c r="E82" s="1363"/>
      <c r="F82" s="1363"/>
      <c r="G82" s="1363"/>
    </row>
    <row r="83" spans="2:7">
      <c r="B83" s="1363"/>
      <c r="C83" s="1363"/>
      <c r="D83" s="1363"/>
      <c r="E83" s="1363"/>
      <c r="F83" s="1363"/>
      <c r="G83" s="1363"/>
    </row>
    <row r="84" spans="2:7">
      <c r="B84" s="1363"/>
      <c r="C84" s="1363"/>
      <c r="D84" s="1363"/>
      <c r="E84" s="1363"/>
      <c r="F84" s="1363"/>
      <c r="G84" s="1363"/>
    </row>
    <row r="85" spans="2:7">
      <c r="B85" s="1363"/>
      <c r="C85" s="1363"/>
      <c r="D85" s="1363"/>
      <c r="E85" s="1363"/>
      <c r="F85" s="1363"/>
      <c r="G85" s="1363"/>
    </row>
    <row r="86" spans="2:7">
      <c r="B86" s="1363"/>
      <c r="C86" s="1363"/>
      <c r="D86" s="1363"/>
      <c r="E86" s="1363"/>
      <c r="F86" s="1363"/>
      <c r="G86" s="1363"/>
    </row>
    <row r="87" spans="2:7">
      <c r="B87" s="1363"/>
      <c r="C87" s="1363"/>
      <c r="D87" s="1363"/>
      <c r="E87" s="1363"/>
      <c r="F87" s="1363"/>
      <c r="G87" s="1363"/>
    </row>
    <row r="88" spans="2:7">
      <c r="B88" s="1363"/>
      <c r="C88" s="1363"/>
      <c r="D88" s="1363"/>
      <c r="E88" s="1363"/>
      <c r="F88" s="1363"/>
      <c r="G88" s="1363"/>
    </row>
    <row r="89" spans="2:7">
      <c r="B89" s="1363"/>
      <c r="C89" s="1363"/>
      <c r="D89" s="1363"/>
      <c r="E89" s="1363"/>
      <c r="F89" s="1363"/>
      <c r="G89" s="1363"/>
    </row>
    <row r="90" spans="2:7">
      <c r="B90" s="1363"/>
      <c r="C90" s="1363"/>
      <c r="D90" s="1363"/>
      <c r="E90" s="1363"/>
      <c r="F90" s="1363"/>
      <c r="G90" s="1363"/>
    </row>
    <row r="91" spans="2:7">
      <c r="B91" s="1363"/>
      <c r="C91" s="1363"/>
      <c r="D91" s="1363"/>
      <c r="E91" s="1363"/>
      <c r="F91" s="1363"/>
      <c r="G91" s="1363"/>
    </row>
    <row r="92" spans="2:7">
      <c r="B92" s="1363"/>
      <c r="C92" s="1363"/>
      <c r="D92" s="1363"/>
      <c r="E92" s="1363"/>
      <c r="F92" s="1363"/>
      <c r="G92" s="1363"/>
    </row>
    <row r="93" spans="2:7">
      <c r="B93" s="1363"/>
      <c r="C93" s="1363"/>
      <c r="D93" s="1363"/>
      <c r="E93" s="1363"/>
      <c r="F93" s="1363"/>
      <c r="G93" s="1363"/>
    </row>
    <row r="94" spans="2:7">
      <c r="B94" s="1363"/>
      <c r="C94" s="1363"/>
      <c r="D94" s="1363"/>
      <c r="E94" s="1363"/>
      <c r="F94" s="1363"/>
      <c r="G94" s="1363"/>
    </row>
    <row r="95" spans="2:7">
      <c r="B95" s="1363"/>
      <c r="C95" s="1363"/>
      <c r="D95" s="1363"/>
      <c r="E95" s="1363"/>
      <c r="F95" s="1363"/>
      <c r="G95" s="1363"/>
    </row>
    <row r="96" spans="2:7">
      <c r="B96" s="1363"/>
      <c r="C96" s="1363"/>
      <c r="D96" s="1363"/>
      <c r="E96" s="1363"/>
      <c r="F96" s="1363"/>
      <c r="G96" s="1363"/>
    </row>
    <row r="97" spans="2:7">
      <c r="B97" s="1363"/>
      <c r="C97" s="1363"/>
      <c r="D97" s="1363"/>
      <c r="E97" s="1363"/>
      <c r="F97" s="1363"/>
      <c r="G97" s="1363"/>
    </row>
    <row r="98" spans="2:7">
      <c r="B98" s="1363"/>
      <c r="C98" s="1363"/>
      <c r="D98" s="1363"/>
      <c r="E98" s="1363"/>
      <c r="F98" s="1363"/>
      <c r="G98" s="1363"/>
    </row>
    <row r="99" spans="2:7">
      <c r="B99" s="1363"/>
      <c r="C99" s="1363"/>
      <c r="D99" s="1363"/>
      <c r="E99" s="1363"/>
      <c r="F99" s="1363"/>
      <c r="G99" s="1363"/>
    </row>
    <row r="100" spans="2:7">
      <c r="B100" s="1363"/>
      <c r="C100" s="1363"/>
      <c r="D100" s="1363"/>
      <c r="E100" s="1363"/>
      <c r="F100" s="1363"/>
      <c r="G100" s="1363"/>
    </row>
    <row r="101" spans="2:7">
      <c r="B101" s="1363"/>
      <c r="C101" s="1363"/>
      <c r="D101" s="1363"/>
      <c r="E101" s="1363"/>
      <c r="F101" s="1363"/>
      <c r="G101" s="1363"/>
    </row>
    <row r="102" spans="2:7">
      <c r="B102" s="1363"/>
      <c r="C102" s="1363"/>
      <c r="D102" s="1363"/>
      <c r="E102" s="1363"/>
      <c r="F102" s="1363"/>
      <c r="G102" s="1363"/>
    </row>
    <row r="103" spans="2:7">
      <c r="B103" s="1363"/>
      <c r="C103" s="1363"/>
      <c r="D103" s="1363"/>
      <c r="E103" s="1363"/>
      <c r="F103" s="1363"/>
      <c r="G103" s="1363"/>
    </row>
    <row r="104" spans="2:7">
      <c r="B104" s="1363"/>
      <c r="C104" s="1363"/>
      <c r="D104" s="1363"/>
      <c r="E104" s="1363"/>
      <c r="F104" s="1363"/>
      <c r="G104" s="1363"/>
    </row>
    <row r="105" spans="2:7">
      <c r="B105" s="1363"/>
      <c r="C105" s="1363"/>
      <c r="D105" s="1363"/>
      <c r="E105" s="1363"/>
      <c r="F105" s="1363"/>
      <c r="G105" s="1363"/>
    </row>
    <row r="106" spans="2:7">
      <c r="B106" s="1363"/>
      <c r="C106" s="1363"/>
      <c r="D106" s="1363"/>
      <c r="E106" s="1363"/>
      <c r="F106" s="1363"/>
      <c r="G106" s="1363"/>
    </row>
    <row r="107" spans="2:7">
      <c r="B107" s="1363"/>
      <c r="C107" s="1363"/>
      <c r="D107" s="1363"/>
      <c r="E107" s="1363"/>
      <c r="F107" s="1363"/>
      <c r="G107" s="1363"/>
    </row>
    <row r="108" spans="2:7">
      <c r="B108" s="1363"/>
      <c r="C108" s="1363"/>
      <c r="D108" s="1363"/>
      <c r="E108" s="1363"/>
      <c r="F108" s="1363"/>
      <c r="G108" s="1363"/>
    </row>
    <row r="109" spans="2:7">
      <c r="B109" s="1363"/>
      <c r="C109" s="1363"/>
      <c r="D109" s="1363"/>
      <c r="E109" s="1363"/>
      <c r="F109" s="1363"/>
      <c r="G109" s="1363"/>
    </row>
    <row r="110" spans="2:7">
      <c r="B110" s="1363"/>
      <c r="C110" s="1363"/>
      <c r="D110" s="1363"/>
      <c r="E110" s="1363"/>
      <c r="F110" s="1363"/>
      <c r="G110" s="1363"/>
    </row>
    <row r="111" spans="2:7">
      <c r="B111" s="1363"/>
      <c r="C111" s="1363"/>
      <c r="D111" s="1363"/>
      <c r="E111" s="1363"/>
      <c r="F111" s="1363"/>
      <c r="G111" s="1363"/>
    </row>
    <row r="112" spans="2:7">
      <c r="B112" s="1363"/>
      <c r="C112" s="1363"/>
      <c r="D112" s="1363"/>
      <c r="E112" s="1363"/>
      <c r="F112" s="1363"/>
      <c r="G112" s="1363"/>
    </row>
    <row r="113" spans="2:7">
      <c r="B113" s="1363"/>
      <c r="C113" s="1363"/>
      <c r="D113" s="1363"/>
      <c r="E113" s="1363"/>
      <c r="F113" s="1363"/>
      <c r="G113" s="1363"/>
    </row>
    <row r="114" spans="2:7">
      <c r="B114" s="1363"/>
      <c r="C114" s="1363"/>
      <c r="D114" s="1363"/>
      <c r="E114" s="1363"/>
      <c r="F114" s="1363"/>
      <c r="G114" s="1363"/>
    </row>
    <row r="115" spans="2:7">
      <c r="B115" s="1363"/>
      <c r="C115" s="1363"/>
      <c r="D115" s="1363"/>
      <c r="E115" s="1363"/>
      <c r="F115" s="1363"/>
      <c r="G115" s="1363"/>
    </row>
    <row r="116" spans="2:7">
      <c r="B116" s="1363"/>
      <c r="C116" s="1363"/>
      <c r="D116" s="1363"/>
      <c r="E116" s="1363"/>
      <c r="F116" s="1363"/>
      <c r="G116" s="1363"/>
    </row>
    <row r="117" spans="2:7">
      <c r="B117" s="1363"/>
      <c r="C117" s="1363"/>
      <c r="D117" s="1363"/>
      <c r="E117" s="1363"/>
      <c r="F117" s="1363"/>
      <c r="G117" s="1363"/>
    </row>
    <row r="118" spans="2:7">
      <c r="B118" s="1363"/>
      <c r="C118" s="1363"/>
      <c r="D118" s="1363"/>
      <c r="E118" s="1363"/>
      <c r="F118" s="1363"/>
      <c r="G118" s="1363"/>
    </row>
    <row r="119" spans="2:7">
      <c r="B119" s="1363"/>
      <c r="C119" s="1363"/>
      <c r="D119" s="1363"/>
      <c r="E119" s="1363"/>
      <c r="F119" s="1363"/>
      <c r="G119" s="1363"/>
    </row>
    <row r="120" spans="2:7">
      <c r="B120" s="1363"/>
      <c r="C120" s="1363"/>
      <c r="D120" s="1363"/>
      <c r="E120" s="1363"/>
      <c r="F120" s="1363"/>
      <c r="G120" s="1363"/>
    </row>
    <row r="121" spans="2:7">
      <c r="B121" s="1363"/>
      <c r="C121" s="1363"/>
      <c r="D121" s="1363"/>
      <c r="E121" s="1363"/>
      <c r="F121" s="1363"/>
      <c r="G121" s="1363"/>
    </row>
    <row r="122" spans="2:7">
      <c r="B122" s="1363"/>
      <c r="C122" s="1363"/>
      <c r="D122" s="1363"/>
      <c r="E122" s="1363"/>
      <c r="F122" s="1363"/>
      <c r="G122" s="1363"/>
    </row>
    <row r="123" spans="2:7">
      <c r="B123" s="1363"/>
      <c r="C123" s="1363"/>
      <c r="D123" s="1363"/>
      <c r="E123" s="1363"/>
      <c r="F123" s="1363"/>
      <c r="G123" s="1363"/>
    </row>
    <row r="124" spans="2:7">
      <c r="B124" s="1363"/>
      <c r="C124" s="1363"/>
      <c r="D124" s="1363"/>
      <c r="E124" s="1363"/>
      <c r="F124" s="1363"/>
      <c r="G124" s="1363"/>
    </row>
  </sheetData>
  <mergeCells count="12">
    <mergeCell ref="F9:G9"/>
    <mergeCell ref="A53:E53"/>
    <mergeCell ref="A1:G1"/>
    <mergeCell ref="A2:G2"/>
    <mergeCell ref="A4:A9"/>
    <mergeCell ref="B4:B8"/>
    <mergeCell ref="C4:C8"/>
    <mergeCell ref="D4:D8"/>
    <mergeCell ref="E4:E8"/>
    <mergeCell ref="F4:F8"/>
    <mergeCell ref="G4:G8"/>
    <mergeCell ref="B9:E9"/>
  </mergeCells>
  <hyperlinks>
    <hyperlink ref="A57" r:id="rId1" location="_Hlk529443034_x0009_1,12866,13014,0,,_x0013_HYPERLINK &quot;http://www.ine.pt/xu"/>
    <hyperlink ref="A58" r:id="rId2" location="_Hlk529443042_x0009_1,13014,13172,0,,_x0013_HYPERLINK &quot;http://www.ine.pt/xu"/>
    <hyperlink ref="A59" r:id="rId3" location="_Hlk529443050_x0009_1,13172,13332,0,,_x0013_HYPERLINK &quot;http://www.ine.pt/xu"/>
    <hyperlink ref="A60" r:id="rId4" location="_Hlk529443059_x0009_1,13332,13485,0,,_x0013_HYPERLINK &quot;http://www.ine.pt/xu"/>
    <hyperlink ref="A61" r:id="rId5" location="_Hlk529443068_x0009_1,13485,13632,0,,_x0013_HYPERLINK &quot;http://www.ine.pt/xu"/>
    <hyperlink ref="A63" r:id="rId6" location="_x0009_1,13633,13727,0,,_x0013_HYPERLINK &quot;http://www.ine.pt/xu"/>
    <hyperlink ref="A64" r:id="rId7" location="_x0009_1,13727,13807,0,,_x0013_HYPERLINK &quot;http://www.ine.pt/xu"/>
    <hyperlink ref="A65" r:id="rId8" location="_x0009_1,13807,13900,0,,_x0013_HYPERLINK &quot;http://www.ine.pt/xu"/>
    <hyperlink ref="A66" r:id="rId9" location="OLE_LINK4_x0009_1,13900,13979,0,,_x0013_HYPERLINK &quot;http://www.ine.pt/xu"/>
    <hyperlink ref="A68" r:id="rId10" location="_Hlk529519259_x0009_1,13980,14078,0,,_x0013_HYPERLINK &quot;http://www.ine.pt/xu"/>
    <hyperlink ref="A69" r:id="rId11" location="_Hlk529519271_x0009_1,14078,14163,0,,_x0013_HYPERLINK &quot;http://www.ine.pt/xu"/>
    <hyperlink ref="A70" r:id="rId12" location="_Hlk529519282_x0009_1,14163,14261,0,,_x0013_HYPERLINK &quot;http://www.ine.pt/xu"/>
    <hyperlink ref="A71" r:id="rId13" location="_Hlk529519296_x0009_1,14261,14345,0,,_x0013_HYPERLINK &quot;http://www.ine.pt/xu"/>
    <hyperlink ref="A73" r:id="rId14" location="_Hlk529519306_x0009_1,14346,14439,0,,_x0013_HYPERLINK &quot;http://www.ine.pt/xu"/>
    <hyperlink ref="A74" r:id="rId15" location="_Hlk529519314_x0009_1,14439,14518,0,,_x0013_HYPERLINK &quot;http://www.ine.pt/xu"/>
    <hyperlink ref="A75" r:id="rId16" location="_Hlk529519324_x0009_1,14518,14610,0,,_x0013_HYPERLINK &quot;http://www.ine.pt/xu"/>
    <hyperlink ref="A76" r:id="rId17" location="_Hlk529519673_x0009_1,14610,14688,0,,_x0013_HYPERLINK &quot;http://www.ine.pt/xu"/>
  </hyperlinks>
  <printOptions gridLines="1" gridLinesSet="0"/>
  <pageMargins left="0.78740157480314965" right="0.78740157480314965" top="1.1811023622047243" bottom="0.78740157480314965" header="0" footer="0"/>
  <pageSetup paperSize="9" scale="70" orientation="portrait" horizontalDpi="300" verticalDpi="300" r:id="rId18"/>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workbookViewId="0">
      <selection activeCell="A2" sqref="A2:G2"/>
    </sheetView>
  </sheetViews>
  <sheetFormatPr defaultColWidth="7.85546875" defaultRowHeight="12.75"/>
  <cols>
    <col min="1" max="1" width="37.140625" style="246" customWidth="1"/>
    <col min="2" max="2" width="12.42578125" style="246" customWidth="1"/>
    <col min="3" max="3" width="14.28515625" style="246" customWidth="1"/>
    <col min="4" max="4" width="15.5703125" style="246" customWidth="1"/>
    <col min="5" max="5" width="13.7109375" style="246" customWidth="1"/>
    <col min="6" max="6" width="12.42578125" style="246" customWidth="1"/>
    <col min="7" max="7" width="13.140625" style="246" customWidth="1"/>
    <col min="8" max="18" width="7.42578125" style="246" customWidth="1"/>
    <col min="19" max="16384" width="7.85546875" style="246"/>
  </cols>
  <sheetData>
    <row r="1" spans="1:33" s="1359" customFormat="1" ht="15" customHeight="1">
      <c r="A1" s="2263" t="s">
        <v>1446</v>
      </c>
      <c r="B1" s="2263"/>
      <c r="C1" s="2263"/>
      <c r="D1" s="2263"/>
      <c r="E1" s="2263"/>
      <c r="F1" s="2263"/>
      <c r="G1" s="2263"/>
      <c r="H1" s="1603"/>
      <c r="I1" s="1603"/>
      <c r="J1" s="1603"/>
      <c r="K1" s="1603"/>
      <c r="L1" s="1603"/>
      <c r="M1" s="1603"/>
      <c r="N1" s="1603"/>
      <c r="O1" s="1603"/>
      <c r="P1" s="1603"/>
      <c r="Q1" s="1603"/>
      <c r="R1" s="1603"/>
      <c r="S1" s="1603"/>
      <c r="T1" s="1603"/>
      <c r="U1" s="1603"/>
      <c r="V1" s="1603"/>
      <c r="W1" s="1603"/>
      <c r="X1" s="1603"/>
      <c r="Y1" s="1603"/>
      <c r="Z1" s="1603"/>
      <c r="AA1" s="1603"/>
    </row>
    <row r="2" spans="1:33" s="1360" customFormat="1" ht="33" customHeight="1">
      <c r="A2" s="2385" t="s">
        <v>1351</v>
      </c>
      <c r="B2" s="2385"/>
      <c r="C2" s="2385"/>
      <c r="D2" s="2385"/>
      <c r="E2" s="2385"/>
      <c r="F2" s="2385"/>
      <c r="G2" s="2385"/>
      <c r="H2" s="954"/>
      <c r="I2" s="954"/>
      <c r="J2" s="954"/>
      <c r="K2" s="954"/>
      <c r="L2" s="954"/>
      <c r="M2" s="954"/>
      <c r="N2" s="954"/>
      <c r="O2" s="954"/>
      <c r="P2" s="954"/>
      <c r="Q2" s="954"/>
      <c r="R2" s="954"/>
      <c r="S2" s="954"/>
      <c r="T2" s="954"/>
      <c r="U2" s="954"/>
      <c r="V2" s="954"/>
      <c r="W2" s="954"/>
      <c r="X2" s="954"/>
      <c r="Y2" s="954"/>
      <c r="Z2" s="954"/>
      <c r="AA2" s="954"/>
    </row>
    <row r="3" spans="1:33" ht="15" customHeight="1">
      <c r="A3" s="1609">
        <v>2019</v>
      </c>
      <c r="B3" s="1610"/>
      <c r="C3" s="1610"/>
      <c r="D3" s="1610"/>
      <c r="E3" s="1610"/>
      <c r="F3" s="1610"/>
      <c r="G3" s="1610"/>
      <c r="H3" s="132"/>
      <c r="I3" s="132"/>
      <c r="J3" s="132"/>
      <c r="K3" s="132"/>
      <c r="L3" s="132"/>
      <c r="M3" s="132"/>
      <c r="N3" s="132"/>
      <c r="O3" s="132"/>
      <c r="P3" s="132"/>
      <c r="Q3" s="132"/>
      <c r="R3" s="132"/>
      <c r="S3" s="132"/>
      <c r="T3" s="132"/>
      <c r="U3" s="132"/>
      <c r="V3" s="132"/>
      <c r="W3" s="132"/>
      <c r="X3" s="132"/>
      <c r="Y3" s="132"/>
      <c r="Z3" s="132"/>
      <c r="AA3" s="132"/>
      <c r="AB3" s="249"/>
      <c r="AC3" s="249"/>
      <c r="AD3" s="249"/>
      <c r="AE3" s="249"/>
      <c r="AF3" s="249"/>
      <c r="AG3" s="249"/>
    </row>
    <row r="4" spans="1:33" ht="10.5" customHeight="1">
      <c r="A4" s="2386" t="s">
        <v>1399</v>
      </c>
      <c r="B4" s="2387" t="s">
        <v>1380</v>
      </c>
      <c r="C4" s="2389" t="s">
        <v>1381</v>
      </c>
      <c r="D4" s="2389" t="s">
        <v>1382</v>
      </c>
      <c r="E4" s="2389" t="s">
        <v>1383</v>
      </c>
      <c r="F4" s="2389" t="s">
        <v>1384</v>
      </c>
      <c r="G4" s="2389" t="s">
        <v>1385</v>
      </c>
      <c r="H4" s="132"/>
      <c r="I4" s="132"/>
      <c r="J4" s="132"/>
      <c r="K4" s="132"/>
      <c r="L4" s="132"/>
      <c r="M4" s="132"/>
      <c r="N4" s="132"/>
      <c r="O4" s="132"/>
      <c r="P4" s="132"/>
      <c r="Q4" s="132"/>
      <c r="R4" s="132"/>
      <c r="S4" s="132"/>
      <c r="T4" s="132"/>
      <c r="U4" s="132"/>
      <c r="V4" s="132"/>
      <c r="W4" s="132"/>
      <c r="X4" s="132"/>
      <c r="Y4" s="132"/>
      <c r="Z4" s="132"/>
      <c r="AA4" s="132"/>
      <c r="AB4" s="249"/>
      <c r="AC4" s="249"/>
      <c r="AD4" s="249"/>
      <c r="AE4" s="249"/>
      <c r="AF4" s="249"/>
      <c r="AG4" s="249"/>
    </row>
    <row r="5" spans="1:33" ht="10.5" customHeight="1">
      <c r="A5" s="2386"/>
      <c r="B5" s="2387"/>
      <c r="C5" s="2389"/>
      <c r="D5" s="2389"/>
      <c r="E5" s="2389"/>
      <c r="F5" s="2389"/>
      <c r="G5" s="2389"/>
      <c r="H5" s="132"/>
      <c r="I5" s="132"/>
      <c r="J5" s="132"/>
      <c r="K5" s="132"/>
      <c r="L5" s="132"/>
      <c r="M5" s="132"/>
      <c r="N5" s="132"/>
      <c r="O5" s="132"/>
      <c r="P5" s="132"/>
      <c r="Q5" s="132"/>
      <c r="R5" s="132"/>
      <c r="S5" s="132"/>
      <c r="T5" s="132"/>
      <c r="U5" s="132"/>
      <c r="V5" s="132"/>
      <c r="W5" s="132"/>
      <c r="X5" s="132"/>
      <c r="Y5" s="132"/>
      <c r="Z5" s="132"/>
      <c r="AA5" s="132"/>
      <c r="AB5" s="249"/>
      <c r="AC5" s="249"/>
      <c r="AD5" s="249"/>
      <c r="AE5" s="249"/>
      <c r="AF5" s="249"/>
      <c r="AG5" s="249"/>
    </row>
    <row r="6" spans="1:33" ht="10.5" customHeight="1">
      <c r="A6" s="2386"/>
      <c r="B6" s="2387"/>
      <c r="C6" s="2389"/>
      <c r="D6" s="2389"/>
      <c r="E6" s="2389"/>
      <c r="F6" s="2389"/>
      <c r="G6" s="2389"/>
      <c r="H6" s="132"/>
      <c r="I6" s="132"/>
      <c r="J6" s="132"/>
      <c r="K6" s="132"/>
      <c r="L6" s="132"/>
      <c r="M6" s="132"/>
      <c r="N6" s="132"/>
      <c r="O6" s="132"/>
      <c r="P6" s="132"/>
      <c r="Q6" s="132"/>
      <c r="R6" s="132"/>
      <c r="S6" s="132"/>
      <c r="T6" s="132"/>
      <c r="U6" s="132"/>
      <c r="V6" s="132"/>
      <c r="W6" s="132"/>
      <c r="X6" s="132"/>
      <c r="Y6" s="132"/>
      <c r="Z6" s="132"/>
      <c r="AA6" s="132"/>
      <c r="AB6" s="249"/>
      <c r="AC6" s="249"/>
      <c r="AD6" s="249"/>
      <c r="AE6" s="249"/>
      <c r="AF6" s="249"/>
      <c r="AG6" s="249"/>
    </row>
    <row r="7" spans="1:33" ht="10.5" customHeight="1">
      <c r="A7" s="2386"/>
      <c r="B7" s="2387"/>
      <c r="C7" s="2389"/>
      <c r="D7" s="2391"/>
      <c r="E7" s="2391"/>
      <c r="F7" s="2389"/>
      <c r="G7" s="2389"/>
      <c r="H7" s="132"/>
      <c r="I7" s="132"/>
      <c r="J7" s="132"/>
      <c r="K7" s="132"/>
      <c r="L7" s="132"/>
      <c r="M7" s="132"/>
      <c r="N7" s="132"/>
      <c r="O7" s="132"/>
      <c r="P7" s="132"/>
      <c r="Q7" s="132"/>
      <c r="R7" s="132"/>
      <c r="S7" s="132"/>
      <c r="T7" s="132"/>
      <c r="U7" s="132"/>
      <c r="V7" s="132"/>
      <c r="W7" s="132"/>
      <c r="X7" s="132"/>
      <c r="Y7" s="132"/>
      <c r="Z7" s="132"/>
      <c r="AA7" s="132"/>
      <c r="AB7" s="249"/>
      <c r="AC7" s="249"/>
      <c r="AD7" s="249"/>
      <c r="AE7" s="249"/>
      <c r="AF7" s="249"/>
      <c r="AG7" s="249"/>
    </row>
    <row r="8" spans="1:33" ht="24" customHeight="1">
      <c r="A8" s="2386"/>
      <c r="B8" s="2388"/>
      <c r="C8" s="2390"/>
      <c r="D8" s="2392"/>
      <c r="E8" s="2392"/>
      <c r="F8" s="2389"/>
      <c r="G8" s="2389"/>
      <c r="H8" s="132"/>
      <c r="I8" s="132"/>
      <c r="J8" s="132"/>
      <c r="K8" s="132"/>
      <c r="L8" s="132"/>
      <c r="M8" s="132"/>
      <c r="N8" s="132"/>
      <c r="O8" s="132"/>
      <c r="P8" s="132"/>
      <c r="Q8" s="132"/>
      <c r="R8" s="132"/>
      <c r="S8" s="132"/>
      <c r="T8" s="132"/>
      <c r="U8" s="132"/>
      <c r="V8" s="132"/>
      <c r="W8" s="132"/>
      <c r="X8" s="132"/>
      <c r="Y8" s="132"/>
      <c r="Z8" s="132"/>
      <c r="AA8" s="132"/>
      <c r="AB8" s="249"/>
      <c r="AC8" s="249"/>
      <c r="AD8" s="249"/>
      <c r="AE8" s="249"/>
      <c r="AF8" s="249"/>
      <c r="AG8" s="249"/>
    </row>
    <row r="9" spans="1:33" ht="10.5" customHeight="1">
      <c r="A9" s="2386"/>
      <c r="B9" s="2393" t="s">
        <v>99</v>
      </c>
      <c r="C9" s="2394"/>
      <c r="D9" s="2394"/>
      <c r="E9" s="2395"/>
      <c r="F9" s="2382" t="s">
        <v>1243</v>
      </c>
      <c r="G9" s="2383"/>
      <c r="H9" s="132"/>
      <c r="I9" s="132"/>
      <c r="J9" s="132"/>
      <c r="K9" s="132"/>
      <c r="L9" s="132"/>
      <c r="M9" s="132"/>
      <c r="N9" s="132"/>
      <c r="O9" s="132"/>
      <c r="P9" s="132"/>
      <c r="Q9" s="132"/>
      <c r="R9" s="132"/>
      <c r="S9" s="132"/>
      <c r="T9" s="132"/>
      <c r="U9" s="132"/>
      <c r="V9" s="132"/>
      <c r="W9" s="132"/>
      <c r="X9" s="132"/>
      <c r="Y9" s="132"/>
      <c r="Z9" s="132"/>
      <c r="AA9" s="132"/>
      <c r="AB9" s="249"/>
      <c r="AC9" s="249"/>
      <c r="AD9" s="249"/>
      <c r="AE9" s="249"/>
      <c r="AF9" s="249"/>
      <c r="AG9" s="249"/>
    </row>
    <row r="10" spans="1:33" ht="7.5" customHeight="1">
      <c r="A10" s="458"/>
      <c r="B10" s="1611"/>
      <c r="C10" s="1612"/>
      <c r="D10" s="1612"/>
      <c r="E10" s="1612"/>
      <c r="F10" s="1612"/>
      <c r="G10" s="1612"/>
      <c r="H10" s="111"/>
      <c r="I10" s="111"/>
      <c r="J10" s="111"/>
      <c r="K10" s="111"/>
      <c r="L10" s="111"/>
      <c r="M10" s="111"/>
      <c r="N10" s="111"/>
      <c r="O10" s="111"/>
      <c r="P10" s="111"/>
      <c r="Q10" s="111"/>
      <c r="R10" s="111"/>
      <c r="S10" s="111"/>
      <c r="T10" s="111"/>
      <c r="U10" s="111"/>
      <c r="V10" s="111"/>
      <c r="W10" s="111"/>
      <c r="X10" s="111"/>
      <c r="Y10" s="111"/>
      <c r="Z10" s="111"/>
      <c r="AA10" s="111"/>
    </row>
    <row r="11" spans="1:33" s="1362" customFormat="1" ht="16.5" customHeight="1">
      <c r="A11" s="135" t="s">
        <v>1405</v>
      </c>
      <c r="B11" s="1365">
        <f>SUM(B13:B30)-B15-B23</f>
        <v>15132.000000000004</v>
      </c>
      <c r="C11" s="1365">
        <f t="shared" ref="C11:F11" si="0">SUM(C13:C30)-C15-C23</f>
        <v>1861194.0000000005</v>
      </c>
      <c r="D11" s="1365">
        <f t="shared" si="0"/>
        <v>3051142.0000000009</v>
      </c>
      <c r="E11" s="1365">
        <f t="shared" si="0"/>
        <v>4912336</v>
      </c>
      <c r="F11" s="1365">
        <f t="shared" si="0"/>
        <v>25434503.000000007</v>
      </c>
      <c r="G11" s="1614">
        <v>13.7</v>
      </c>
      <c r="H11" s="953"/>
      <c r="I11" s="1221"/>
      <c r="J11" s="953"/>
      <c r="K11" s="953"/>
      <c r="L11" s="953"/>
      <c r="M11" s="953"/>
      <c r="N11" s="953"/>
      <c r="O11" s="953"/>
      <c r="P11" s="953"/>
      <c r="Q11" s="953"/>
      <c r="R11" s="953"/>
      <c r="S11" s="953"/>
      <c r="T11" s="953"/>
      <c r="U11" s="953"/>
      <c r="V11" s="953"/>
      <c r="W11" s="953"/>
      <c r="X11" s="953"/>
      <c r="Y11" s="953"/>
      <c r="Z11" s="953"/>
      <c r="AA11" s="953"/>
    </row>
    <row r="12" spans="1:33" ht="8.25" customHeight="1">
      <c r="A12" s="458"/>
      <c r="B12" s="1621"/>
      <c r="C12" s="1621"/>
      <c r="D12" s="1621"/>
      <c r="E12" s="1621"/>
      <c r="F12" s="1621"/>
      <c r="G12" s="1614"/>
      <c r="H12" s="111"/>
      <c r="I12" s="1221"/>
      <c r="J12" s="111"/>
      <c r="K12" s="111"/>
      <c r="L12" s="111"/>
      <c r="M12" s="111"/>
      <c r="N12" s="111"/>
      <c r="O12" s="111"/>
      <c r="P12" s="111"/>
      <c r="Q12" s="111"/>
      <c r="R12" s="111"/>
      <c r="S12" s="111"/>
      <c r="T12" s="111"/>
      <c r="U12" s="111"/>
      <c r="V12" s="111"/>
      <c r="W12" s="111"/>
      <c r="X12" s="111"/>
      <c r="Y12" s="111"/>
      <c r="Z12" s="111"/>
      <c r="AA12" s="111"/>
    </row>
    <row r="13" spans="1:33" s="1362" customFormat="1" ht="13.5" customHeight="1">
      <c r="A13" s="1613" t="s">
        <v>1406</v>
      </c>
      <c r="B13" s="1627">
        <v>6292.0000000000055</v>
      </c>
      <c r="C13" s="1627">
        <v>588168.00000000023</v>
      </c>
      <c r="D13" s="1627">
        <v>435372.00000000052</v>
      </c>
      <c r="E13" s="1627">
        <v>1023540.0000000001</v>
      </c>
      <c r="F13" s="1627">
        <v>5338293.0000000047</v>
      </c>
      <c r="G13" s="1614">
        <v>9.1</v>
      </c>
      <c r="H13" s="138"/>
      <c r="I13" s="1221"/>
      <c r="J13" s="953"/>
      <c r="K13" s="953"/>
      <c r="L13" s="953"/>
      <c r="M13" s="953"/>
      <c r="N13" s="953"/>
      <c r="O13" s="953"/>
      <c r="P13" s="953"/>
      <c r="Q13" s="953"/>
      <c r="R13" s="953"/>
      <c r="S13" s="953"/>
      <c r="T13" s="953"/>
      <c r="U13" s="953"/>
      <c r="V13" s="953"/>
      <c r="W13" s="953"/>
      <c r="X13" s="953"/>
      <c r="Y13" s="953"/>
      <c r="Z13" s="953"/>
      <c r="AA13" s="953"/>
    </row>
    <row r="14" spans="1:33" s="1362" customFormat="1" ht="13.5" customHeight="1">
      <c r="A14" s="1615" t="s">
        <v>1407</v>
      </c>
      <c r="B14" s="1365">
        <v>43.999999999999993</v>
      </c>
      <c r="C14" s="1365">
        <v>8554</v>
      </c>
      <c r="D14" s="1365">
        <v>3325.0000000000005</v>
      </c>
      <c r="E14" s="1365">
        <v>11878.999999999998</v>
      </c>
      <c r="F14" s="1365">
        <v>145745</v>
      </c>
      <c r="G14" s="1614">
        <v>17</v>
      </c>
      <c r="H14" s="968"/>
      <c r="I14" s="1221"/>
      <c r="J14" s="953"/>
      <c r="K14" s="953"/>
      <c r="L14" s="953"/>
      <c r="M14" s="953"/>
      <c r="N14" s="953"/>
      <c r="O14" s="953"/>
      <c r="P14" s="953"/>
      <c r="Q14" s="953"/>
      <c r="R14" s="953"/>
      <c r="S14" s="953"/>
      <c r="T14" s="953"/>
      <c r="U14" s="953"/>
      <c r="V14" s="953"/>
      <c r="W14" s="953"/>
      <c r="X14" s="953"/>
      <c r="Y14" s="953"/>
      <c r="Z14" s="953"/>
      <c r="AA14" s="953"/>
    </row>
    <row r="15" spans="1:33" s="1362" customFormat="1" ht="13.5" customHeight="1">
      <c r="A15" s="1615" t="s">
        <v>1408</v>
      </c>
      <c r="B15" s="1365">
        <v>3378.9999999999995</v>
      </c>
      <c r="C15" s="1365">
        <v>451007.00000000012</v>
      </c>
      <c r="D15" s="1365">
        <v>750667.99999999965</v>
      </c>
      <c r="E15" s="1365">
        <v>1201674.9999999986</v>
      </c>
      <c r="F15" s="1365">
        <v>14831040.000000009</v>
      </c>
      <c r="G15" s="1614">
        <v>32.9</v>
      </c>
      <c r="H15" s="968"/>
      <c r="I15" s="1221"/>
      <c r="J15" s="953"/>
      <c r="K15" s="953"/>
      <c r="L15" s="953"/>
      <c r="M15" s="953"/>
      <c r="N15" s="953"/>
      <c r="O15" s="953"/>
      <c r="P15" s="953"/>
      <c r="Q15" s="953"/>
      <c r="R15" s="953"/>
      <c r="S15" s="953"/>
      <c r="T15" s="953"/>
      <c r="U15" s="953"/>
      <c r="V15" s="953"/>
      <c r="W15" s="953"/>
      <c r="X15" s="953"/>
      <c r="Y15" s="953"/>
      <c r="Z15" s="953"/>
      <c r="AA15" s="953"/>
    </row>
    <row r="16" spans="1:33" ht="13.5" customHeight="1">
      <c r="A16" s="1616" t="s">
        <v>1409</v>
      </c>
      <c r="B16" s="1364">
        <v>1495.9999999999993</v>
      </c>
      <c r="C16" s="1364">
        <v>97184.999999999985</v>
      </c>
      <c r="D16" s="1364">
        <v>235612</v>
      </c>
      <c r="E16" s="1364">
        <v>332797</v>
      </c>
      <c r="F16" s="1364">
        <v>926043.99999999942</v>
      </c>
      <c r="G16" s="1366">
        <v>9.5</v>
      </c>
      <c r="H16" s="107"/>
      <c r="I16" s="1221"/>
      <c r="J16" s="111"/>
      <c r="K16" s="111"/>
      <c r="L16" s="111"/>
      <c r="M16" s="111"/>
      <c r="N16" s="111"/>
      <c r="O16" s="111"/>
      <c r="P16" s="111"/>
      <c r="Q16" s="111"/>
      <c r="R16" s="111"/>
      <c r="S16" s="111"/>
      <c r="T16" s="111"/>
      <c r="U16" s="111"/>
      <c r="V16" s="111"/>
      <c r="W16" s="111"/>
      <c r="X16" s="111"/>
      <c r="Y16" s="111"/>
      <c r="Z16" s="111"/>
      <c r="AA16" s="111"/>
    </row>
    <row r="17" spans="1:27" ht="13.5" customHeight="1">
      <c r="A17" s="1616" t="s">
        <v>1410</v>
      </c>
      <c r="B17" s="1364">
        <v>714.99999999999977</v>
      </c>
      <c r="C17" s="1364">
        <v>13742.000000000002</v>
      </c>
      <c r="D17" s="1364">
        <v>197905.00000000003</v>
      </c>
      <c r="E17" s="1364">
        <v>211647</v>
      </c>
      <c r="F17" s="1364">
        <v>106103.00000000006</v>
      </c>
      <c r="G17" s="1366">
        <v>7.7</v>
      </c>
      <c r="H17" s="107"/>
      <c r="I17" s="1221"/>
      <c r="J17" s="111"/>
      <c r="K17" s="111"/>
      <c r="L17" s="111"/>
      <c r="M17" s="111"/>
      <c r="N17" s="111"/>
      <c r="O17" s="111"/>
      <c r="P17" s="111"/>
      <c r="Q17" s="111"/>
      <c r="R17" s="111"/>
      <c r="S17" s="111"/>
      <c r="T17" s="111"/>
      <c r="U17" s="111"/>
      <c r="V17" s="111"/>
      <c r="W17" s="111"/>
      <c r="X17" s="111"/>
      <c r="Y17" s="111"/>
      <c r="Z17" s="111"/>
      <c r="AA17" s="111"/>
    </row>
    <row r="18" spans="1:27" ht="13.5" customHeight="1">
      <c r="A18" s="1616" t="s">
        <v>1411</v>
      </c>
      <c r="B18" s="1364">
        <v>312.99999999999994</v>
      </c>
      <c r="C18" s="1364">
        <v>10996.999999999998</v>
      </c>
      <c r="D18" s="1364">
        <v>3914.9999999999991</v>
      </c>
      <c r="E18" s="1364">
        <v>14911.999999999998</v>
      </c>
      <c r="F18" s="1364">
        <v>141365</v>
      </c>
      <c r="G18" s="1366">
        <v>12.9</v>
      </c>
      <c r="H18" s="107"/>
      <c r="I18" s="1221"/>
      <c r="J18" s="111"/>
      <c r="K18" s="111"/>
      <c r="L18" s="111"/>
      <c r="M18" s="111"/>
      <c r="N18" s="111"/>
      <c r="O18" s="111"/>
      <c r="P18" s="111"/>
      <c r="Q18" s="111"/>
      <c r="R18" s="111"/>
      <c r="S18" s="111"/>
      <c r="T18" s="111"/>
      <c r="U18" s="111"/>
      <c r="V18" s="111"/>
      <c r="W18" s="111"/>
      <c r="X18" s="111"/>
      <c r="Y18" s="111"/>
      <c r="Z18" s="111"/>
      <c r="AA18" s="111"/>
    </row>
    <row r="19" spans="1:27" ht="13.5" customHeight="1">
      <c r="A19" s="1616" t="s">
        <v>1412</v>
      </c>
      <c r="B19" s="1364">
        <v>147.00000000000003</v>
      </c>
      <c r="C19" s="1364">
        <v>906.00000000000023</v>
      </c>
      <c r="D19" s="1364">
        <v>24338</v>
      </c>
      <c r="E19" s="1364">
        <v>25244.000000000007</v>
      </c>
      <c r="F19" s="1364">
        <v>6522.0000000000018</v>
      </c>
      <c r="G19" s="1366">
        <v>7.2</v>
      </c>
      <c r="H19" s="107"/>
      <c r="I19" s="1221"/>
      <c r="J19" s="111"/>
      <c r="K19" s="111"/>
      <c r="L19" s="111"/>
      <c r="M19" s="111"/>
      <c r="N19" s="111"/>
      <c r="O19" s="111"/>
      <c r="P19" s="111"/>
      <c r="Q19" s="111"/>
      <c r="R19" s="111"/>
      <c r="S19" s="111"/>
      <c r="T19" s="111"/>
      <c r="U19" s="111"/>
      <c r="V19" s="111"/>
      <c r="W19" s="111"/>
      <c r="X19" s="111"/>
      <c r="Y19" s="111"/>
      <c r="Z19" s="111"/>
      <c r="AA19" s="111"/>
    </row>
    <row r="20" spans="1:27" ht="13.5" customHeight="1">
      <c r="A20" s="1616" t="s">
        <v>1413</v>
      </c>
      <c r="B20" s="1364">
        <v>247.99999999999997</v>
      </c>
      <c r="C20" s="1364">
        <v>244110.00000000003</v>
      </c>
      <c r="D20" s="1364">
        <v>106873.99999999996</v>
      </c>
      <c r="E20" s="1364">
        <v>350984</v>
      </c>
      <c r="F20" s="1364">
        <v>10807292</v>
      </c>
      <c r="G20" s="1366">
        <v>44.3</v>
      </c>
      <c r="H20" s="107"/>
      <c r="I20" s="1221"/>
      <c r="J20" s="111"/>
      <c r="K20" s="111"/>
      <c r="L20" s="111"/>
      <c r="M20" s="111"/>
      <c r="N20" s="111"/>
      <c r="O20" s="111"/>
      <c r="P20" s="111"/>
      <c r="Q20" s="111"/>
      <c r="R20" s="111"/>
      <c r="S20" s="111"/>
      <c r="T20" s="111"/>
      <c r="U20" s="111"/>
      <c r="V20" s="111"/>
      <c r="W20" s="111"/>
      <c r="X20" s="111"/>
      <c r="Y20" s="111"/>
      <c r="Z20" s="111"/>
      <c r="AA20" s="111"/>
    </row>
    <row r="21" spans="1:27" ht="13.5" customHeight="1">
      <c r="A21" s="1616" t="s">
        <v>1414</v>
      </c>
      <c r="B21" s="1364">
        <v>459.99999999999983</v>
      </c>
      <c r="C21" s="1364">
        <v>84067</v>
      </c>
      <c r="D21" s="1364">
        <v>182024</v>
      </c>
      <c r="E21" s="1364">
        <v>266090.99999999994</v>
      </c>
      <c r="F21" s="1364">
        <v>2843714.0000000005</v>
      </c>
      <c r="G21" s="1366">
        <v>33.799999999999997</v>
      </c>
      <c r="H21" s="107"/>
      <c r="I21" s="1221"/>
      <c r="J21" s="111"/>
      <c r="K21" s="111"/>
      <c r="L21" s="111"/>
      <c r="M21" s="111"/>
      <c r="N21" s="111"/>
      <c r="O21" s="111"/>
      <c r="P21" s="111"/>
      <c r="Q21" s="111"/>
      <c r="R21" s="111"/>
      <c r="S21" s="111"/>
      <c r="T21" s="111"/>
      <c r="U21" s="111"/>
      <c r="V21" s="111"/>
      <c r="W21" s="111"/>
      <c r="X21" s="111"/>
      <c r="Y21" s="111"/>
      <c r="Z21" s="111"/>
      <c r="AA21" s="111"/>
    </row>
    <row r="22" spans="1:27" s="1362" customFormat="1" ht="13.5" customHeight="1">
      <c r="A22" s="1617" t="s">
        <v>1415</v>
      </c>
      <c r="B22" s="1365">
        <v>286</v>
      </c>
      <c r="C22" s="1365">
        <v>1487.0000000000002</v>
      </c>
      <c r="D22" s="1365">
        <v>54819.999999999993</v>
      </c>
      <c r="E22" s="1365">
        <v>56307</v>
      </c>
      <c r="F22" s="1365">
        <v>5427.9999999999982</v>
      </c>
      <c r="G22" s="1614">
        <v>3.7</v>
      </c>
      <c r="H22" s="138"/>
      <c r="I22" s="1221"/>
      <c r="J22" s="953"/>
      <c r="K22" s="953"/>
      <c r="L22" s="953"/>
      <c r="M22" s="953"/>
      <c r="N22" s="953"/>
      <c r="O22" s="953"/>
      <c r="P22" s="953"/>
      <c r="Q22" s="953"/>
      <c r="R22" s="953"/>
      <c r="S22" s="953"/>
      <c r="T22" s="953"/>
      <c r="U22" s="953"/>
      <c r="V22" s="953"/>
      <c r="W22" s="953"/>
      <c r="X22" s="953"/>
      <c r="Y22" s="953"/>
      <c r="Z22" s="953"/>
      <c r="AA22" s="953"/>
    </row>
    <row r="23" spans="1:27" s="1362" customFormat="1" ht="13.5" customHeight="1">
      <c r="A23" s="1617" t="s">
        <v>1416</v>
      </c>
      <c r="B23" s="1365">
        <v>738.00000000000068</v>
      </c>
      <c r="C23" s="1365">
        <v>71819.999999999985</v>
      </c>
      <c r="D23" s="1365">
        <v>146113.00000000006</v>
      </c>
      <c r="E23" s="1365">
        <v>217933.00000000006</v>
      </c>
      <c r="F23" s="1365">
        <v>714969.00000000012</v>
      </c>
      <c r="G23" s="1614">
        <v>10</v>
      </c>
      <c r="H23" s="138"/>
      <c r="I23" s="1221"/>
      <c r="J23" s="953"/>
      <c r="K23" s="953"/>
      <c r="L23" s="953"/>
      <c r="M23" s="953"/>
      <c r="N23" s="953"/>
      <c r="O23" s="953"/>
      <c r="P23" s="953"/>
      <c r="Q23" s="953"/>
      <c r="R23" s="953"/>
      <c r="S23" s="953"/>
      <c r="T23" s="953"/>
      <c r="U23" s="953"/>
      <c r="V23" s="953"/>
      <c r="W23" s="953"/>
      <c r="X23" s="953"/>
      <c r="Y23" s="953"/>
      <c r="Z23" s="953"/>
      <c r="AA23" s="953"/>
    </row>
    <row r="24" spans="1:27" ht="13.5" customHeight="1">
      <c r="A24" s="1616" t="s">
        <v>1417</v>
      </c>
      <c r="B24" s="1364">
        <v>130.00000000000003</v>
      </c>
      <c r="C24" s="1364">
        <v>29935.999999999993</v>
      </c>
      <c r="D24" s="1364">
        <v>21155</v>
      </c>
      <c r="E24" s="1364">
        <v>51091.000000000015</v>
      </c>
      <c r="F24" s="1364">
        <v>426087.00000000006</v>
      </c>
      <c r="G24" s="1366">
        <v>14.2</v>
      </c>
      <c r="H24" s="107"/>
      <c r="I24" s="1221"/>
      <c r="J24" s="111"/>
      <c r="K24" s="111"/>
      <c r="L24" s="111"/>
      <c r="M24" s="111"/>
      <c r="N24" s="111"/>
      <c r="O24" s="111"/>
      <c r="P24" s="111"/>
      <c r="Q24" s="111"/>
      <c r="R24" s="111"/>
      <c r="S24" s="111"/>
      <c r="T24" s="111"/>
      <c r="U24" s="111"/>
      <c r="V24" s="111"/>
      <c r="W24" s="111"/>
      <c r="X24" s="111"/>
      <c r="Y24" s="111"/>
      <c r="Z24" s="111"/>
      <c r="AA24" s="111"/>
    </row>
    <row r="25" spans="1:27" ht="13.5" customHeight="1">
      <c r="A25" s="1616" t="s">
        <v>1418</v>
      </c>
      <c r="B25" s="1364">
        <v>608</v>
      </c>
      <c r="C25" s="1364">
        <v>41884.000000000007</v>
      </c>
      <c r="D25" s="1364">
        <v>124958.00000000001</v>
      </c>
      <c r="E25" s="1364">
        <v>166842</v>
      </c>
      <c r="F25" s="1364">
        <v>288882.00000000006</v>
      </c>
      <c r="G25" s="1366">
        <v>6.9</v>
      </c>
      <c r="H25" s="107"/>
      <c r="I25" s="1221"/>
      <c r="J25" s="111"/>
      <c r="K25" s="111"/>
      <c r="L25" s="111"/>
      <c r="M25" s="111"/>
      <c r="N25" s="111"/>
      <c r="O25" s="111"/>
      <c r="P25" s="111"/>
      <c r="Q25" s="111"/>
      <c r="R25" s="111"/>
      <c r="S25" s="111"/>
      <c r="T25" s="111"/>
      <c r="U25" s="111"/>
      <c r="V25" s="111"/>
      <c r="W25" s="111"/>
      <c r="X25" s="111"/>
      <c r="Y25" s="111"/>
      <c r="Z25" s="111"/>
      <c r="AA25" s="111"/>
    </row>
    <row r="26" spans="1:27" s="953" customFormat="1" ht="13.5" customHeight="1">
      <c r="A26" s="1617" t="s">
        <v>1419</v>
      </c>
      <c r="B26" s="1365">
        <v>271.00000000000006</v>
      </c>
      <c r="C26" s="1365">
        <v>0</v>
      </c>
      <c r="D26" s="1365">
        <v>189598.00000000012</v>
      </c>
      <c r="E26" s="1365">
        <v>189598.00000000012</v>
      </c>
      <c r="F26" s="1365">
        <v>0</v>
      </c>
      <c r="G26" s="1614" t="s">
        <v>676</v>
      </c>
      <c r="H26" s="138"/>
      <c r="I26" s="1221"/>
    </row>
    <row r="27" spans="1:27" s="953" customFormat="1" ht="13.5" customHeight="1">
      <c r="A27" s="1617" t="s">
        <v>1420</v>
      </c>
      <c r="B27" s="1365">
        <v>252</v>
      </c>
      <c r="C27" s="1365">
        <v>181553</v>
      </c>
      <c r="D27" s="1365">
        <v>44546</v>
      </c>
      <c r="E27" s="1365">
        <v>226098.99999999997</v>
      </c>
      <c r="F27" s="1365">
        <v>622515.00000000012</v>
      </c>
      <c r="G27" s="1614">
        <v>3.4</v>
      </c>
      <c r="H27" s="138"/>
      <c r="I27" s="1221"/>
    </row>
    <row r="28" spans="1:27" s="953" customFormat="1" ht="13.5" customHeight="1">
      <c r="A28" s="1617" t="s">
        <v>1421</v>
      </c>
      <c r="B28" s="1365">
        <v>566</v>
      </c>
      <c r="C28" s="1365">
        <v>26730.999999999989</v>
      </c>
      <c r="D28" s="1365">
        <v>366922</v>
      </c>
      <c r="E28" s="1365">
        <v>393652.99999999988</v>
      </c>
      <c r="F28" s="1365">
        <v>627692.00000000023</v>
      </c>
      <c r="G28" s="1614">
        <v>23.5</v>
      </c>
      <c r="H28" s="138"/>
      <c r="I28" s="1221"/>
    </row>
    <row r="29" spans="1:27" s="953" customFormat="1" ht="13.5" customHeight="1">
      <c r="A29" s="1617" t="s">
        <v>1422</v>
      </c>
      <c r="B29" s="1365">
        <v>1994.9999999999984</v>
      </c>
      <c r="C29" s="1365">
        <v>518051.00000000023</v>
      </c>
      <c r="D29" s="1365">
        <v>310260</v>
      </c>
      <c r="E29" s="1365">
        <v>828310.99999999965</v>
      </c>
      <c r="F29" s="1365">
        <v>2996440.9999999986</v>
      </c>
      <c r="G29" s="1614">
        <v>5.8</v>
      </c>
      <c r="H29" s="138"/>
      <c r="I29" s="1221"/>
    </row>
    <row r="30" spans="1:27" s="953" customFormat="1" ht="13.5" customHeight="1">
      <c r="A30" s="1617" t="s">
        <v>1423</v>
      </c>
      <c r="B30" s="1365">
        <v>1308.9999999999995</v>
      </c>
      <c r="C30" s="1365">
        <v>13823.000000000002</v>
      </c>
      <c r="D30" s="1365">
        <v>749518.00000000012</v>
      </c>
      <c r="E30" s="1365">
        <v>763341.00000000047</v>
      </c>
      <c r="F30" s="1365">
        <v>152379.99999999988</v>
      </c>
      <c r="G30" s="1614">
        <v>11</v>
      </c>
      <c r="H30" s="138"/>
      <c r="I30" s="1221"/>
    </row>
    <row r="31" spans="1:27" s="1362" customFormat="1" ht="24.75" customHeight="1">
      <c r="A31" s="135" t="s">
        <v>1424</v>
      </c>
      <c r="B31" s="1365">
        <f>SUM(B33:B50)-B35-B43</f>
        <v>14577.000000000004</v>
      </c>
      <c r="C31" s="1365">
        <f t="shared" ref="C31:F31" si="1">SUM(C33:C50)-C35-C43</f>
        <v>1830397.0000000007</v>
      </c>
      <c r="D31" s="1365">
        <f t="shared" si="1"/>
        <v>2960537.0000000005</v>
      </c>
      <c r="E31" s="1365">
        <f t="shared" si="1"/>
        <v>4790934</v>
      </c>
      <c r="F31" s="1365">
        <f t="shared" si="1"/>
        <v>25161402</v>
      </c>
      <c r="G31" s="1614">
        <v>13.7</v>
      </c>
      <c r="H31" s="953"/>
      <c r="I31" s="1221"/>
      <c r="J31" s="953"/>
      <c r="K31" s="953"/>
      <c r="L31" s="953"/>
      <c r="M31" s="953"/>
      <c r="N31" s="953"/>
      <c r="O31" s="953"/>
      <c r="P31" s="953"/>
      <c r="Q31" s="953"/>
      <c r="R31" s="953"/>
      <c r="S31" s="953"/>
      <c r="T31" s="953"/>
      <c r="U31" s="953"/>
      <c r="V31" s="953"/>
      <c r="W31" s="953"/>
      <c r="X31" s="953"/>
      <c r="Y31" s="953"/>
      <c r="Z31" s="953"/>
      <c r="AA31" s="953"/>
    </row>
    <row r="32" spans="1:27" ht="7.5" customHeight="1">
      <c r="A32" s="458"/>
      <c r="B32" s="1621"/>
      <c r="C32" s="1621"/>
      <c r="D32" s="1621"/>
      <c r="E32" s="1621"/>
      <c r="F32" s="1621"/>
      <c r="G32" s="1614"/>
      <c r="H32" s="111"/>
      <c r="I32" s="1221"/>
      <c r="J32" s="111"/>
      <c r="K32" s="111"/>
      <c r="L32" s="111"/>
      <c r="M32" s="111"/>
      <c r="N32" s="111"/>
      <c r="O32" s="111"/>
      <c r="P32" s="111"/>
      <c r="Q32" s="111"/>
      <c r="R32" s="111"/>
      <c r="S32" s="111"/>
      <c r="T32" s="111"/>
      <c r="U32" s="111"/>
      <c r="V32" s="111"/>
      <c r="W32" s="111"/>
      <c r="X32" s="111"/>
      <c r="Y32" s="111"/>
      <c r="Z32" s="111"/>
      <c r="AA32" s="111"/>
    </row>
    <row r="33" spans="1:27" s="1362" customFormat="1" ht="13.5" customHeight="1">
      <c r="A33" s="1613" t="s">
        <v>1406</v>
      </c>
      <c r="B33" s="1627">
        <v>6157.0000000000055</v>
      </c>
      <c r="C33" s="1627">
        <v>575840.00000000035</v>
      </c>
      <c r="D33" s="1627">
        <v>425798.00000000058</v>
      </c>
      <c r="E33" s="1627">
        <v>1001638.0000000002</v>
      </c>
      <c r="F33" s="1627">
        <v>5261655.0000000056</v>
      </c>
      <c r="G33" s="1614">
        <v>9.1</v>
      </c>
      <c r="H33" s="138"/>
      <c r="I33" s="1221"/>
      <c r="J33" s="953"/>
      <c r="K33" s="953"/>
      <c r="L33" s="953"/>
      <c r="M33" s="953"/>
      <c r="N33" s="953"/>
      <c r="O33" s="953"/>
      <c r="P33" s="953"/>
      <c r="Q33" s="953"/>
      <c r="R33" s="953"/>
      <c r="S33" s="953"/>
      <c r="T33" s="953"/>
      <c r="U33" s="953"/>
      <c r="V33" s="953"/>
      <c r="W33" s="953"/>
      <c r="X33" s="953"/>
      <c r="Y33" s="953"/>
      <c r="Z33" s="953"/>
      <c r="AA33" s="953"/>
    </row>
    <row r="34" spans="1:27" s="1362" customFormat="1" ht="13.5" customHeight="1">
      <c r="A34" s="1615" t="s">
        <v>1407</v>
      </c>
      <c r="B34" s="1365">
        <v>42.999999999999993</v>
      </c>
      <c r="C34" s="1365">
        <v>8060</v>
      </c>
      <c r="D34" s="1365">
        <v>3240.0000000000005</v>
      </c>
      <c r="E34" s="1365">
        <v>11299.999999999998</v>
      </c>
      <c r="F34" s="1365">
        <v>144320</v>
      </c>
      <c r="G34" s="1614">
        <v>17.899999999999999</v>
      </c>
      <c r="H34" s="968"/>
      <c r="I34" s="1221"/>
      <c r="J34" s="953"/>
      <c r="K34" s="953"/>
      <c r="L34" s="953"/>
      <c r="M34" s="953"/>
      <c r="N34" s="953"/>
      <c r="O34" s="953"/>
      <c r="P34" s="953"/>
      <c r="Q34" s="953"/>
      <c r="R34" s="953"/>
      <c r="S34" s="953"/>
      <c r="T34" s="953"/>
      <c r="U34" s="953"/>
      <c r="V34" s="953"/>
      <c r="W34" s="953"/>
      <c r="X34" s="953"/>
      <c r="Y34" s="953"/>
      <c r="Z34" s="953"/>
      <c r="AA34" s="953"/>
    </row>
    <row r="35" spans="1:27" s="1362" customFormat="1" ht="13.5" customHeight="1">
      <c r="A35" s="1615" t="s">
        <v>1408</v>
      </c>
      <c r="B35" s="1365">
        <v>3099.9999999999995</v>
      </c>
      <c r="C35" s="1365">
        <v>437726.00000000029</v>
      </c>
      <c r="D35" s="1365">
        <v>712577.99999999965</v>
      </c>
      <c r="E35" s="1365">
        <v>1150303.9999999998</v>
      </c>
      <c r="F35" s="1365">
        <v>14670728.999999998</v>
      </c>
      <c r="G35" s="1614">
        <v>33.5</v>
      </c>
      <c r="H35" s="968"/>
      <c r="I35" s="1221"/>
      <c r="J35" s="953"/>
      <c r="K35" s="953"/>
      <c r="L35" s="953"/>
      <c r="M35" s="953"/>
      <c r="N35" s="953"/>
      <c r="O35" s="953"/>
      <c r="P35" s="953"/>
      <c r="Q35" s="953"/>
      <c r="R35" s="953"/>
      <c r="S35" s="953"/>
      <c r="T35" s="953"/>
      <c r="U35" s="953"/>
      <c r="V35" s="953"/>
      <c r="W35" s="953"/>
      <c r="X35" s="953"/>
      <c r="Y35" s="953"/>
      <c r="Z35" s="953"/>
      <c r="AA35" s="953"/>
    </row>
    <row r="36" spans="1:27" ht="13.5" customHeight="1">
      <c r="A36" s="1616" t="s">
        <v>1409</v>
      </c>
      <c r="B36" s="1364">
        <v>1344.9999999999993</v>
      </c>
      <c r="C36" s="1364">
        <v>88899.999999999985</v>
      </c>
      <c r="D36" s="1364">
        <v>227346.00000000006</v>
      </c>
      <c r="E36" s="1364">
        <v>316246</v>
      </c>
      <c r="F36" s="1364">
        <v>811768.99999999977</v>
      </c>
      <c r="G36" s="1366">
        <v>9.1</v>
      </c>
      <c r="H36" s="107"/>
      <c r="I36" s="1221"/>
      <c r="J36" s="111"/>
      <c r="K36" s="111"/>
      <c r="L36" s="111"/>
      <c r="M36" s="111"/>
      <c r="N36" s="111"/>
      <c r="O36" s="111"/>
      <c r="P36" s="111"/>
      <c r="Q36" s="111"/>
      <c r="R36" s="111"/>
      <c r="S36" s="111"/>
      <c r="T36" s="111"/>
      <c r="U36" s="111"/>
      <c r="V36" s="111"/>
      <c r="W36" s="111"/>
      <c r="X36" s="111"/>
      <c r="Y36" s="111"/>
      <c r="Z36" s="111"/>
      <c r="AA36" s="111"/>
    </row>
    <row r="37" spans="1:27" ht="13.5" customHeight="1">
      <c r="A37" s="1616" t="s">
        <v>1410</v>
      </c>
      <c r="B37" s="1364">
        <v>668.99999999999989</v>
      </c>
      <c r="C37" s="1364">
        <v>13460.000000000002</v>
      </c>
      <c r="D37" s="1364">
        <v>178306</v>
      </c>
      <c r="E37" s="1364">
        <v>191766.00000000003</v>
      </c>
      <c r="F37" s="1364">
        <v>105145.00000000004</v>
      </c>
      <c r="G37" s="1366">
        <v>7.8</v>
      </c>
      <c r="H37" s="107"/>
      <c r="I37" s="1221"/>
      <c r="J37" s="111"/>
      <c r="K37" s="111"/>
      <c r="L37" s="111"/>
      <c r="M37" s="111"/>
      <c r="N37" s="111"/>
      <c r="O37" s="111"/>
      <c r="P37" s="111"/>
      <c r="Q37" s="111"/>
      <c r="R37" s="111"/>
      <c r="S37" s="111"/>
      <c r="T37" s="111"/>
      <c r="U37" s="111"/>
      <c r="V37" s="111"/>
      <c r="W37" s="111"/>
      <c r="X37" s="111"/>
      <c r="Y37" s="111"/>
      <c r="Z37" s="111"/>
      <c r="AA37" s="111"/>
    </row>
    <row r="38" spans="1:27" ht="13.5" customHeight="1">
      <c r="A38" s="1616" t="s">
        <v>1411</v>
      </c>
      <c r="B38" s="1364">
        <v>312.99999999999994</v>
      </c>
      <c r="C38" s="1364">
        <v>10996.999999999998</v>
      </c>
      <c r="D38" s="1364">
        <v>3914.9999999999991</v>
      </c>
      <c r="E38" s="1364">
        <v>14911.999999999998</v>
      </c>
      <c r="F38" s="1364">
        <v>141365</v>
      </c>
      <c r="G38" s="1366">
        <v>12.9</v>
      </c>
      <c r="H38" s="107"/>
      <c r="I38" s="1221"/>
      <c r="J38" s="111"/>
      <c r="K38" s="111"/>
      <c r="L38" s="111"/>
      <c r="M38" s="111"/>
      <c r="N38" s="111"/>
      <c r="O38" s="111"/>
      <c r="P38" s="111"/>
      <c r="Q38" s="111"/>
      <c r="R38" s="111"/>
      <c r="S38" s="111"/>
      <c r="T38" s="111"/>
      <c r="U38" s="111"/>
      <c r="V38" s="111"/>
      <c r="W38" s="111"/>
      <c r="X38" s="111"/>
      <c r="Y38" s="111"/>
      <c r="Z38" s="111"/>
      <c r="AA38" s="111"/>
    </row>
    <row r="39" spans="1:27" ht="13.5" customHeight="1">
      <c r="A39" s="1616" t="s">
        <v>1412</v>
      </c>
      <c r="B39" s="1364">
        <v>134</v>
      </c>
      <c r="C39" s="1364">
        <v>906.00000000000011</v>
      </c>
      <c r="D39" s="1364">
        <v>22532</v>
      </c>
      <c r="E39" s="1364">
        <v>23438.000000000007</v>
      </c>
      <c r="F39" s="1364">
        <v>6522.0000000000018</v>
      </c>
      <c r="G39" s="1366">
        <v>7.2</v>
      </c>
      <c r="H39" s="107"/>
      <c r="I39" s="1221"/>
      <c r="J39" s="111"/>
      <c r="K39" s="111"/>
      <c r="L39" s="111"/>
      <c r="M39" s="111"/>
      <c r="N39" s="111"/>
      <c r="O39" s="111"/>
      <c r="P39" s="111"/>
      <c r="Q39" s="111"/>
      <c r="R39" s="111"/>
      <c r="S39" s="111"/>
      <c r="T39" s="111"/>
      <c r="U39" s="111"/>
      <c r="V39" s="111"/>
      <c r="W39" s="111"/>
      <c r="X39" s="111"/>
      <c r="Y39" s="111"/>
      <c r="Z39" s="111"/>
      <c r="AA39" s="111"/>
    </row>
    <row r="40" spans="1:27" ht="13.5" customHeight="1">
      <c r="A40" s="1616" t="s">
        <v>1413</v>
      </c>
      <c r="B40" s="1364">
        <v>233</v>
      </c>
      <c r="C40" s="1364">
        <v>242931</v>
      </c>
      <c r="D40" s="1364">
        <v>104843.99999999996</v>
      </c>
      <c r="E40" s="1364">
        <v>347775.00000000006</v>
      </c>
      <c r="F40" s="1364">
        <v>10789802</v>
      </c>
      <c r="G40" s="1366">
        <v>44.4</v>
      </c>
      <c r="H40" s="107"/>
      <c r="I40" s="1221"/>
      <c r="J40" s="111"/>
      <c r="K40" s="111"/>
      <c r="L40" s="111"/>
      <c r="M40" s="111"/>
      <c r="N40" s="111"/>
      <c r="O40" s="111"/>
      <c r="P40" s="111"/>
      <c r="Q40" s="111"/>
      <c r="R40" s="111"/>
      <c r="S40" s="111"/>
      <c r="T40" s="111"/>
      <c r="U40" s="111"/>
      <c r="V40" s="111"/>
      <c r="W40" s="111"/>
      <c r="X40" s="111"/>
      <c r="Y40" s="111"/>
      <c r="Z40" s="111"/>
      <c r="AA40" s="111"/>
    </row>
    <row r="41" spans="1:27" ht="13.5" customHeight="1">
      <c r="A41" s="1616" t="s">
        <v>1414</v>
      </c>
      <c r="B41" s="1364">
        <v>405.99999999999994</v>
      </c>
      <c r="C41" s="1364">
        <v>80532</v>
      </c>
      <c r="D41" s="1364">
        <v>175635</v>
      </c>
      <c r="E41" s="1364">
        <v>256166.99999999991</v>
      </c>
      <c r="F41" s="1364">
        <v>2816126</v>
      </c>
      <c r="G41" s="1366">
        <v>35</v>
      </c>
      <c r="H41" s="107"/>
      <c r="I41" s="1221"/>
      <c r="J41" s="111"/>
      <c r="K41" s="111"/>
      <c r="L41" s="111"/>
      <c r="M41" s="111"/>
      <c r="N41" s="111"/>
      <c r="O41" s="111"/>
      <c r="P41" s="111"/>
      <c r="Q41" s="111"/>
      <c r="R41" s="111"/>
      <c r="S41" s="111"/>
      <c r="T41" s="111"/>
      <c r="U41" s="111"/>
      <c r="V41" s="111"/>
      <c r="W41" s="111"/>
      <c r="X41" s="111"/>
      <c r="Y41" s="111"/>
      <c r="Z41" s="111"/>
      <c r="AA41" s="111"/>
    </row>
    <row r="42" spans="1:27" s="1362" customFormat="1" ht="13.5" customHeight="1">
      <c r="A42" s="1617" t="s">
        <v>1415</v>
      </c>
      <c r="B42" s="1365">
        <v>222.99999999999997</v>
      </c>
      <c r="C42" s="1365">
        <v>1333</v>
      </c>
      <c r="D42" s="1365">
        <v>36981</v>
      </c>
      <c r="E42" s="1365">
        <v>38314.000000000007</v>
      </c>
      <c r="F42" s="1365">
        <v>4966</v>
      </c>
      <c r="G42" s="1614">
        <v>3.7</v>
      </c>
      <c r="H42" s="138"/>
      <c r="I42" s="1221"/>
      <c r="J42" s="953"/>
      <c r="K42" s="953"/>
      <c r="L42" s="953"/>
      <c r="M42" s="953"/>
      <c r="N42" s="953"/>
      <c r="O42" s="953"/>
      <c r="P42" s="953"/>
      <c r="Q42" s="953"/>
      <c r="R42" s="953"/>
      <c r="S42" s="953"/>
      <c r="T42" s="953"/>
      <c r="U42" s="953"/>
      <c r="V42" s="953"/>
      <c r="W42" s="953"/>
      <c r="X42" s="953"/>
      <c r="Y42" s="953"/>
      <c r="Z42" s="953"/>
      <c r="AA42" s="953"/>
    </row>
    <row r="43" spans="1:27" s="1362" customFormat="1" ht="13.5" customHeight="1">
      <c r="A43" s="1617" t="s">
        <v>1416</v>
      </c>
      <c r="B43" s="1365">
        <v>726.00000000000068</v>
      </c>
      <c r="C43" s="1365">
        <v>68976.999999999985</v>
      </c>
      <c r="D43" s="1365">
        <v>144395.00000000006</v>
      </c>
      <c r="E43" s="1365">
        <v>213372.00000000003</v>
      </c>
      <c r="F43" s="1365">
        <v>692512.00000000023</v>
      </c>
      <c r="G43" s="1614">
        <v>10</v>
      </c>
      <c r="H43" s="138"/>
      <c r="I43" s="1221"/>
      <c r="J43" s="953"/>
      <c r="K43" s="953"/>
      <c r="L43" s="953"/>
      <c r="M43" s="953"/>
      <c r="N43" s="953"/>
      <c r="O43" s="953"/>
      <c r="P43" s="953"/>
      <c r="Q43" s="953"/>
      <c r="R43" s="953"/>
      <c r="S43" s="953"/>
      <c r="T43" s="953"/>
      <c r="U43" s="953"/>
      <c r="V43" s="953"/>
      <c r="W43" s="953"/>
      <c r="X43" s="953"/>
      <c r="Y43" s="953"/>
      <c r="Z43" s="953"/>
      <c r="AA43" s="953"/>
    </row>
    <row r="44" spans="1:27" ht="13.5" customHeight="1">
      <c r="A44" s="1616" t="s">
        <v>1417</v>
      </c>
      <c r="B44" s="1364">
        <v>129.00000000000003</v>
      </c>
      <c r="C44" s="1364">
        <v>29490.999999999989</v>
      </c>
      <c r="D44" s="1364">
        <v>21152</v>
      </c>
      <c r="E44" s="1364">
        <v>50643.000000000015</v>
      </c>
      <c r="F44" s="1364">
        <v>421640.00000000006</v>
      </c>
      <c r="G44" s="1366">
        <v>14.3</v>
      </c>
      <c r="H44" s="107"/>
      <c r="I44" s="1221"/>
      <c r="J44" s="111"/>
      <c r="K44" s="111"/>
      <c r="L44" s="111"/>
      <c r="M44" s="111"/>
      <c r="N44" s="111"/>
      <c r="O44" s="111"/>
      <c r="P44" s="111"/>
      <c r="Q44" s="111"/>
      <c r="R44" s="111"/>
      <c r="S44" s="111"/>
      <c r="T44" s="111"/>
      <c r="U44" s="111"/>
      <c r="V44" s="111"/>
      <c r="W44" s="111"/>
      <c r="X44" s="111"/>
      <c r="Y44" s="111"/>
      <c r="Z44" s="111"/>
      <c r="AA44" s="111"/>
    </row>
    <row r="45" spans="1:27" ht="13.5" customHeight="1">
      <c r="A45" s="1616" t="s">
        <v>1418</v>
      </c>
      <c r="B45" s="1364">
        <v>597</v>
      </c>
      <c r="C45" s="1364">
        <v>39486</v>
      </c>
      <c r="D45" s="1364">
        <v>123242.99999999999</v>
      </c>
      <c r="E45" s="1364">
        <v>162729</v>
      </c>
      <c r="F45" s="1364">
        <v>270872.00000000006</v>
      </c>
      <c r="G45" s="1366">
        <v>6.9</v>
      </c>
      <c r="H45" s="107"/>
      <c r="I45" s="1221"/>
      <c r="J45" s="111"/>
      <c r="K45" s="111"/>
      <c r="L45" s="111"/>
      <c r="M45" s="111"/>
      <c r="N45" s="111"/>
      <c r="O45" s="111"/>
      <c r="P45" s="111"/>
      <c r="Q45" s="111"/>
      <c r="R45" s="111"/>
      <c r="S45" s="111"/>
      <c r="T45" s="111"/>
      <c r="U45" s="111"/>
      <c r="V45" s="111"/>
      <c r="W45" s="111"/>
      <c r="X45" s="111"/>
      <c r="Y45" s="111"/>
      <c r="Z45" s="111"/>
      <c r="AA45" s="111"/>
    </row>
    <row r="46" spans="1:27" s="953" customFormat="1" ht="13.5" customHeight="1">
      <c r="A46" s="1617" t="s">
        <v>1419</v>
      </c>
      <c r="B46" s="1365">
        <v>258.00000000000006</v>
      </c>
      <c r="C46" s="1365">
        <v>0</v>
      </c>
      <c r="D46" s="1365">
        <v>182848.00000000009</v>
      </c>
      <c r="E46" s="1365">
        <v>182848.00000000009</v>
      </c>
      <c r="F46" s="1365">
        <v>0</v>
      </c>
      <c r="G46" s="1614" t="s">
        <v>676</v>
      </c>
      <c r="H46" s="138"/>
      <c r="I46" s="1221"/>
    </row>
    <row r="47" spans="1:27" s="953" customFormat="1" ht="13.5" customHeight="1">
      <c r="A47" s="1617" t="s">
        <v>1420</v>
      </c>
      <c r="B47" s="1365">
        <v>246</v>
      </c>
      <c r="C47" s="1365">
        <v>180553</v>
      </c>
      <c r="D47" s="1365">
        <v>44346</v>
      </c>
      <c r="E47" s="1365">
        <v>224898.99999999997</v>
      </c>
      <c r="F47" s="1365">
        <v>619515.00000000012</v>
      </c>
      <c r="G47" s="1614">
        <v>3.4</v>
      </c>
      <c r="H47" s="138"/>
      <c r="I47" s="1221"/>
    </row>
    <row r="48" spans="1:27" s="953" customFormat="1" ht="13.5" customHeight="1">
      <c r="A48" s="1617" t="s">
        <v>1421</v>
      </c>
      <c r="B48" s="1365">
        <v>537</v>
      </c>
      <c r="C48" s="1365">
        <v>26548.999999999989</v>
      </c>
      <c r="D48" s="1365">
        <v>353819</v>
      </c>
      <c r="E48" s="1365">
        <v>380367.99999999988</v>
      </c>
      <c r="F48" s="1365">
        <v>624034.00000000012</v>
      </c>
      <c r="G48" s="1614">
        <v>23.5</v>
      </c>
      <c r="H48" s="138"/>
      <c r="I48" s="1221"/>
    </row>
    <row r="49" spans="1:27" s="953" customFormat="1" ht="13.5" customHeight="1">
      <c r="A49" s="1617" t="s">
        <v>1422</v>
      </c>
      <c r="B49" s="1365">
        <v>1991.9999999999982</v>
      </c>
      <c r="C49" s="1365">
        <v>517536.00000000023</v>
      </c>
      <c r="D49" s="1365">
        <v>310064</v>
      </c>
      <c r="E49" s="1365">
        <v>827599.99999999965</v>
      </c>
      <c r="F49" s="1365">
        <v>2991290.9999999986</v>
      </c>
      <c r="G49" s="1614">
        <v>5.8</v>
      </c>
      <c r="H49" s="138"/>
      <c r="I49" s="1221"/>
    </row>
    <row r="50" spans="1:27" s="953" customFormat="1" ht="13.5" customHeight="1">
      <c r="A50" s="1617" t="s">
        <v>1423</v>
      </c>
      <c r="B50" s="1365">
        <v>1294.9999999999995</v>
      </c>
      <c r="C50" s="1365">
        <v>13823.000000000002</v>
      </c>
      <c r="D50" s="1365">
        <v>746468.00000000012</v>
      </c>
      <c r="E50" s="1365">
        <v>760291.00000000047</v>
      </c>
      <c r="F50" s="1365">
        <v>152379.99999999991</v>
      </c>
      <c r="G50" s="1614">
        <v>11</v>
      </c>
      <c r="H50" s="138"/>
      <c r="I50" s="1221"/>
    </row>
    <row r="51" spans="1:27" ht="3.75" customHeight="1" thickBot="1">
      <c r="A51" s="1619"/>
      <c r="B51" s="1368"/>
      <c r="C51" s="1368"/>
      <c r="D51" s="1368"/>
      <c r="E51" s="1368"/>
      <c r="F51" s="1368"/>
      <c r="G51" s="1368">
        <v>0</v>
      </c>
      <c r="H51" s="1607"/>
      <c r="I51" s="1221"/>
      <c r="J51" s="1607"/>
      <c r="K51" s="1607"/>
      <c r="L51" s="111"/>
      <c r="M51" s="111"/>
      <c r="N51" s="111"/>
      <c r="O51" s="111"/>
      <c r="P51" s="111"/>
      <c r="Q51" s="111"/>
      <c r="R51" s="111"/>
      <c r="S51" s="111"/>
      <c r="T51" s="111"/>
      <c r="U51" s="111"/>
      <c r="V51" s="111"/>
      <c r="W51" s="111"/>
      <c r="X51" s="111"/>
      <c r="Y51" s="111"/>
      <c r="Z51" s="111"/>
      <c r="AA51" s="111"/>
    </row>
    <row r="52" spans="1:27" s="211" customFormat="1" ht="12.75" customHeight="1" thickTop="1">
      <c r="A52" s="2396" t="s">
        <v>1433</v>
      </c>
      <c r="B52" s="2396"/>
      <c r="C52" s="2396"/>
      <c r="D52" s="2396"/>
      <c r="E52" s="2396"/>
      <c r="F52" s="1620"/>
      <c r="G52" s="1620"/>
      <c r="H52" s="889"/>
      <c r="I52" s="889"/>
      <c r="J52" s="889"/>
      <c r="K52" s="889"/>
      <c r="L52" s="889"/>
      <c r="M52" s="889"/>
      <c r="N52" s="889"/>
      <c r="O52" s="889"/>
      <c r="P52" s="889"/>
      <c r="Q52" s="889"/>
      <c r="R52" s="889"/>
      <c r="S52" s="889"/>
      <c r="T52" s="889"/>
      <c r="U52" s="889"/>
      <c r="V52" s="889"/>
      <c r="W52" s="889"/>
      <c r="X52" s="889"/>
      <c r="Y52" s="889"/>
      <c r="Z52" s="889"/>
      <c r="AA52" s="889"/>
    </row>
    <row r="53" spans="1:27" ht="7.5" customHeight="1">
      <c r="A53" s="1621"/>
      <c r="B53" s="1622"/>
      <c r="C53" s="1622"/>
      <c r="D53" s="1622"/>
      <c r="E53" s="1622"/>
      <c r="F53" s="1622"/>
      <c r="G53" s="1622"/>
      <c r="H53" s="1607"/>
      <c r="I53" s="1607"/>
      <c r="J53" s="1607"/>
      <c r="K53" s="1607"/>
      <c r="L53" s="111"/>
      <c r="M53" s="111"/>
      <c r="N53" s="111"/>
      <c r="O53" s="111"/>
      <c r="P53" s="111"/>
      <c r="Q53" s="111"/>
      <c r="R53" s="111"/>
      <c r="S53" s="111"/>
      <c r="T53" s="111"/>
      <c r="U53" s="111"/>
      <c r="V53" s="111"/>
      <c r="W53" s="111"/>
      <c r="X53" s="111"/>
      <c r="Y53" s="111"/>
      <c r="Z53" s="111"/>
      <c r="AA53" s="111"/>
    </row>
    <row r="54" spans="1:27" ht="13.5">
      <c r="A54" s="458" t="s">
        <v>377</v>
      </c>
      <c r="B54" s="1623"/>
      <c r="C54" s="1623"/>
      <c r="D54" s="1623"/>
      <c r="E54" s="1623"/>
      <c r="F54" s="1623"/>
      <c r="G54" s="1623"/>
      <c r="H54" s="1607"/>
      <c r="I54" s="1607"/>
      <c r="J54" s="1607"/>
      <c r="K54" s="1607"/>
      <c r="L54" s="111"/>
      <c r="M54" s="111"/>
      <c r="N54" s="111"/>
      <c r="O54" s="111"/>
      <c r="P54" s="111"/>
      <c r="Q54" s="111"/>
      <c r="R54" s="111"/>
      <c r="S54" s="111"/>
      <c r="T54" s="111"/>
      <c r="U54" s="111"/>
      <c r="V54" s="111"/>
      <c r="W54" s="111"/>
      <c r="X54" s="111"/>
      <c r="Y54" s="111"/>
      <c r="Z54" s="111"/>
      <c r="AA54" s="111"/>
    </row>
    <row r="55" spans="1:27" ht="7.5" customHeight="1">
      <c r="A55" s="458"/>
      <c r="B55" s="1623"/>
      <c r="C55" s="1623"/>
      <c r="D55" s="1623"/>
      <c r="E55" s="1623"/>
      <c r="F55" s="1623"/>
      <c r="G55" s="1623"/>
      <c r="H55" s="980"/>
      <c r="I55" s="980"/>
      <c r="J55" s="980"/>
      <c r="K55" s="980"/>
      <c r="L55" s="980"/>
      <c r="M55" s="111"/>
      <c r="N55" s="111"/>
      <c r="O55" s="111"/>
      <c r="P55" s="111"/>
      <c r="Q55" s="111"/>
      <c r="R55" s="111"/>
      <c r="S55" s="111"/>
      <c r="T55" s="111"/>
      <c r="U55" s="111"/>
      <c r="V55" s="111"/>
      <c r="W55" s="111"/>
      <c r="X55" s="111"/>
      <c r="Y55" s="111"/>
      <c r="Z55" s="111"/>
      <c r="AA55" s="111"/>
    </row>
    <row r="56" spans="1:27" ht="13.5">
      <c r="A56" s="1624" t="s">
        <v>1386</v>
      </c>
      <c r="B56" s="1623"/>
      <c r="C56" s="1623"/>
      <c r="D56" s="1623"/>
      <c r="E56" s="1623"/>
      <c r="F56" s="1623"/>
      <c r="G56" s="1623"/>
      <c r="H56" s="111"/>
      <c r="I56" s="111"/>
      <c r="J56" s="111"/>
      <c r="K56" s="111"/>
      <c r="L56" s="111"/>
      <c r="M56" s="111"/>
      <c r="N56" s="111"/>
      <c r="O56" s="111"/>
      <c r="P56" s="111"/>
      <c r="Q56" s="111"/>
      <c r="R56" s="111"/>
      <c r="S56" s="111"/>
      <c r="T56" s="111"/>
      <c r="U56" s="111"/>
      <c r="V56" s="111"/>
      <c r="W56" s="111"/>
      <c r="X56" s="111"/>
      <c r="Y56" s="111"/>
      <c r="Z56" s="111"/>
      <c r="AA56" s="111"/>
    </row>
    <row r="57" spans="1:27" ht="13.5">
      <c r="A57" s="1624" t="s">
        <v>1387</v>
      </c>
      <c r="B57" s="1623"/>
      <c r="C57" s="1623"/>
      <c r="D57" s="1623"/>
      <c r="E57" s="1623"/>
      <c r="F57" s="1623"/>
      <c r="G57" s="1623"/>
      <c r="H57" s="111"/>
      <c r="I57" s="111"/>
      <c r="J57" s="111"/>
      <c r="K57" s="111"/>
      <c r="L57" s="111"/>
      <c r="M57" s="111"/>
      <c r="N57" s="111"/>
      <c r="O57" s="111"/>
      <c r="P57" s="111"/>
      <c r="Q57" s="111"/>
      <c r="R57" s="111"/>
      <c r="S57" s="111"/>
      <c r="T57" s="111"/>
      <c r="U57" s="111"/>
      <c r="V57" s="111"/>
      <c r="W57" s="111"/>
      <c r="X57" s="111"/>
      <c r="Y57" s="111"/>
      <c r="Z57" s="111"/>
      <c r="AA57" s="111"/>
    </row>
    <row r="58" spans="1:27" ht="13.5">
      <c r="A58" s="1624" t="s">
        <v>1388</v>
      </c>
      <c r="B58" s="1623"/>
      <c r="C58" s="1623"/>
      <c r="D58" s="1623"/>
      <c r="E58" s="1623"/>
      <c r="F58" s="1623"/>
      <c r="G58" s="1623"/>
      <c r="H58" s="111"/>
      <c r="I58" s="111"/>
      <c r="J58" s="111"/>
      <c r="K58" s="111"/>
      <c r="L58" s="111"/>
      <c r="M58" s="111"/>
      <c r="N58" s="111"/>
      <c r="O58" s="111"/>
      <c r="P58" s="111"/>
      <c r="Q58" s="111"/>
      <c r="R58" s="111"/>
      <c r="S58" s="111"/>
      <c r="T58" s="111"/>
      <c r="U58" s="111"/>
      <c r="V58" s="111"/>
      <c r="W58" s="111"/>
      <c r="X58" s="111"/>
      <c r="Y58" s="111"/>
      <c r="Z58" s="111"/>
      <c r="AA58" s="111"/>
    </row>
    <row r="59" spans="1:27" ht="13.5">
      <c r="A59" s="1624" t="s">
        <v>1389</v>
      </c>
      <c r="B59" s="1623"/>
      <c r="C59" s="1623"/>
      <c r="D59" s="1623"/>
      <c r="E59" s="1623"/>
      <c r="F59" s="1623"/>
      <c r="G59" s="1623"/>
      <c r="H59" s="111"/>
      <c r="I59" s="111"/>
      <c r="J59" s="111"/>
      <c r="K59" s="111"/>
      <c r="L59" s="111"/>
      <c r="M59" s="111"/>
      <c r="N59" s="111"/>
      <c r="O59" s="111"/>
      <c r="P59" s="111"/>
      <c r="Q59" s="111"/>
      <c r="R59" s="111"/>
      <c r="S59" s="111"/>
      <c r="T59" s="111"/>
      <c r="U59" s="111"/>
      <c r="V59" s="111"/>
      <c r="W59" s="111"/>
      <c r="X59" s="111"/>
      <c r="Y59" s="111"/>
      <c r="Z59" s="111"/>
      <c r="AA59" s="111"/>
    </row>
    <row r="60" spans="1:27" ht="13.5">
      <c r="A60" s="1624" t="s">
        <v>1390</v>
      </c>
      <c r="B60" s="1623"/>
      <c r="C60" s="1623"/>
      <c r="D60" s="1623"/>
      <c r="E60" s="1623"/>
      <c r="F60" s="1623"/>
      <c r="G60" s="1623"/>
      <c r="H60" s="111"/>
      <c r="I60" s="111"/>
      <c r="J60" s="111"/>
      <c r="K60" s="111"/>
      <c r="L60" s="111"/>
      <c r="M60" s="111"/>
      <c r="N60" s="111"/>
      <c r="O60" s="111"/>
      <c r="P60" s="111"/>
      <c r="Q60" s="111"/>
      <c r="R60" s="111"/>
      <c r="S60" s="111"/>
      <c r="T60" s="111"/>
      <c r="U60" s="111"/>
      <c r="V60" s="111"/>
      <c r="W60" s="111"/>
      <c r="X60" s="111"/>
      <c r="Y60" s="111"/>
      <c r="Z60" s="111"/>
      <c r="AA60" s="111"/>
    </row>
    <row r="61" spans="1:27" ht="7.5" customHeight="1">
      <c r="A61" s="1625"/>
      <c r="B61" s="1623"/>
      <c r="C61" s="1623"/>
      <c r="D61" s="1623"/>
      <c r="E61" s="1623"/>
      <c r="F61" s="1623"/>
      <c r="G61" s="1623"/>
      <c r="H61" s="111"/>
      <c r="I61" s="111"/>
      <c r="J61" s="111"/>
      <c r="K61" s="111"/>
      <c r="L61" s="111"/>
      <c r="M61" s="111"/>
      <c r="N61" s="111"/>
      <c r="O61" s="111"/>
      <c r="P61" s="111"/>
      <c r="Q61" s="111"/>
      <c r="R61" s="111"/>
      <c r="S61" s="111"/>
      <c r="T61" s="111"/>
      <c r="U61" s="111"/>
      <c r="V61" s="111"/>
      <c r="W61" s="111"/>
      <c r="X61" s="111"/>
      <c r="Y61" s="111"/>
      <c r="Z61" s="111"/>
      <c r="AA61" s="111"/>
    </row>
    <row r="62" spans="1:27" ht="13.5">
      <c r="A62" s="1624" t="s">
        <v>1434</v>
      </c>
      <c r="B62" s="1623"/>
      <c r="C62" s="1623"/>
      <c r="D62" s="1623"/>
      <c r="E62" s="1623"/>
      <c r="F62" s="1623"/>
      <c r="G62" s="1623"/>
      <c r="H62" s="111"/>
      <c r="I62" s="111"/>
      <c r="J62" s="111"/>
      <c r="K62" s="111"/>
      <c r="L62" s="111"/>
      <c r="M62" s="111"/>
      <c r="N62" s="111"/>
      <c r="O62" s="111"/>
      <c r="P62" s="111"/>
      <c r="Q62" s="111"/>
      <c r="R62" s="111"/>
      <c r="S62" s="111"/>
      <c r="T62" s="111"/>
      <c r="U62" s="111"/>
      <c r="V62" s="111"/>
      <c r="W62" s="111"/>
      <c r="X62" s="111"/>
      <c r="Y62" s="111"/>
      <c r="Z62" s="111"/>
      <c r="AA62" s="111"/>
    </row>
    <row r="63" spans="1:27" ht="13.5">
      <c r="A63" s="1624" t="s">
        <v>1435</v>
      </c>
      <c r="B63" s="1623"/>
      <c r="C63" s="1623"/>
      <c r="D63" s="1623"/>
      <c r="E63" s="1623"/>
      <c r="F63" s="1623"/>
      <c r="G63" s="1623"/>
      <c r="H63" s="111"/>
      <c r="I63" s="111"/>
      <c r="J63" s="111"/>
      <c r="K63" s="111"/>
      <c r="L63" s="111"/>
      <c r="M63" s="111"/>
      <c r="N63" s="111"/>
      <c r="O63" s="111"/>
      <c r="P63" s="111"/>
      <c r="Q63" s="111"/>
      <c r="R63" s="111"/>
      <c r="S63" s="111"/>
      <c r="T63" s="111"/>
      <c r="U63" s="111"/>
      <c r="V63" s="111"/>
      <c r="W63" s="111"/>
      <c r="X63" s="111"/>
      <c r="Y63" s="111"/>
      <c r="Z63" s="111"/>
      <c r="AA63" s="111"/>
    </row>
    <row r="64" spans="1:27" ht="13.5">
      <c r="A64" s="1624" t="s">
        <v>1436</v>
      </c>
      <c r="B64" s="1623"/>
      <c r="C64" s="1623"/>
      <c r="D64" s="1623"/>
      <c r="E64" s="1623"/>
      <c r="F64" s="1623"/>
      <c r="G64" s="1623"/>
      <c r="H64" s="111"/>
      <c r="I64" s="111"/>
      <c r="J64" s="111"/>
      <c r="K64" s="111"/>
      <c r="L64" s="111"/>
      <c r="M64" s="111"/>
      <c r="N64" s="111"/>
      <c r="O64" s="111"/>
      <c r="P64" s="111"/>
      <c r="Q64" s="111"/>
      <c r="R64" s="111"/>
      <c r="S64" s="111"/>
      <c r="T64" s="111"/>
      <c r="U64" s="111"/>
      <c r="V64" s="111"/>
      <c r="W64" s="111"/>
      <c r="X64" s="111"/>
      <c r="Y64" s="111"/>
      <c r="Z64" s="111"/>
      <c r="AA64" s="111"/>
    </row>
    <row r="65" spans="1:27" ht="13.5">
      <c r="A65" s="1624" t="s">
        <v>1437</v>
      </c>
      <c r="B65" s="1626"/>
      <c r="C65" s="1626"/>
      <c r="D65" s="1626"/>
      <c r="E65" s="1626"/>
      <c r="F65" s="1626"/>
      <c r="G65" s="1626"/>
      <c r="H65" s="111"/>
      <c r="I65" s="111"/>
      <c r="J65" s="111"/>
      <c r="K65" s="111"/>
      <c r="L65" s="111"/>
      <c r="M65" s="111"/>
      <c r="N65" s="111"/>
      <c r="O65" s="111"/>
      <c r="P65" s="111"/>
      <c r="Q65" s="111"/>
      <c r="R65" s="111"/>
      <c r="S65" s="111"/>
      <c r="T65" s="111"/>
      <c r="U65" s="111"/>
      <c r="V65" s="111"/>
      <c r="W65" s="111"/>
      <c r="X65" s="111"/>
      <c r="Y65" s="111"/>
      <c r="Z65" s="111"/>
      <c r="AA65" s="111"/>
    </row>
    <row r="66" spans="1:27" ht="7.5" customHeight="1">
      <c r="A66" s="1625"/>
      <c r="B66" s="1626"/>
      <c r="C66" s="1626"/>
      <c r="D66" s="1626"/>
      <c r="E66" s="1626"/>
      <c r="F66" s="1626"/>
      <c r="G66" s="1626"/>
      <c r="H66" s="111"/>
      <c r="I66" s="111"/>
      <c r="J66" s="111"/>
      <c r="K66" s="111"/>
      <c r="L66" s="111"/>
      <c r="M66" s="111"/>
      <c r="N66" s="111"/>
      <c r="O66" s="111"/>
      <c r="P66" s="111"/>
      <c r="Q66" s="111"/>
      <c r="R66" s="111"/>
      <c r="S66" s="111"/>
      <c r="T66" s="111"/>
      <c r="U66" s="111"/>
      <c r="V66" s="111"/>
      <c r="W66" s="111"/>
      <c r="X66" s="111"/>
      <c r="Y66" s="111"/>
      <c r="Z66" s="111"/>
      <c r="AA66" s="111"/>
    </row>
    <row r="67" spans="1:27" ht="13.5">
      <c r="A67" s="1624" t="s">
        <v>1447</v>
      </c>
      <c r="B67" s="1626"/>
      <c r="C67" s="1626"/>
      <c r="D67" s="1626"/>
      <c r="E67" s="1626"/>
      <c r="F67" s="1626"/>
      <c r="G67" s="1626"/>
      <c r="H67" s="111"/>
      <c r="I67" s="111"/>
      <c r="J67" s="111"/>
      <c r="K67" s="111"/>
      <c r="L67" s="111"/>
      <c r="M67" s="111"/>
      <c r="N67" s="111"/>
      <c r="O67" s="111"/>
      <c r="P67" s="111"/>
      <c r="Q67" s="111"/>
      <c r="R67" s="111"/>
      <c r="S67" s="111"/>
      <c r="T67" s="111"/>
      <c r="U67" s="111"/>
      <c r="V67" s="111"/>
      <c r="W67" s="111"/>
      <c r="X67" s="111"/>
      <c r="Y67" s="111"/>
      <c r="Z67" s="111"/>
      <c r="AA67" s="111"/>
    </row>
    <row r="68" spans="1:27" ht="13.5">
      <c r="A68" s="1624" t="s">
        <v>1439</v>
      </c>
      <c r="B68" s="1626"/>
      <c r="C68" s="1626"/>
      <c r="D68" s="1626"/>
      <c r="E68" s="1626"/>
      <c r="F68" s="1626"/>
      <c r="G68" s="1626"/>
      <c r="H68" s="111"/>
      <c r="I68" s="111"/>
      <c r="J68" s="111"/>
      <c r="K68" s="111"/>
      <c r="L68" s="111"/>
      <c r="M68" s="111"/>
      <c r="N68" s="111"/>
      <c r="O68" s="111"/>
      <c r="P68" s="111"/>
      <c r="Q68" s="111"/>
      <c r="R68" s="111"/>
      <c r="S68" s="111"/>
      <c r="T68" s="111"/>
      <c r="U68" s="111"/>
      <c r="V68" s="111"/>
      <c r="W68" s="111"/>
      <c r="X68" s="111"/>
      <c r="Y68" s="111"/>
      <c r="Z68" s="111"/>
      <c r="AA68" s="111"/>
    </row>
    <row r="69" spans="1:27" ht="13.5">
      <c r="A69" s="1624" t="s">
        <v>1440</v>
      </c>
      <c r="B69" s="1626"/>
      <c r="C69" s="1626"/>
      <c r="D69" s="1626"/>
      <c r="E69" s="1626"/>
      <c r="F69" s="1626"/>
      <c r="G69" s="1626"/>
      <c r="H69" s="111"/>
      <c r="I69" s="111"/>
      <c r="J69" s="111"/>
      <c r="K69" s="111"/>
      <c r="L69" s="111"/>
      <c r="M69" s="111"/>
      <c r="N69" s="111"/>
      <c r="O69" s="111"/>
      <c r="P69" s="111"/>
      <c r="Q69" s="111"/>
      <c r="R69" s="111"/>
      <c r="S69" s="111"/>
      <c r="T69" s="111"/>
      <c r="U69" s="111"/>
      <c r="V69" s="111"/>
      <c r="W69" s="111"/>
      <c r="X69" s="111"/>
      <c r="Y69" s="111"/>
      <c r="Z69" s="111"/>
      <c r="AA69" s="111"/>
    </row>
    <row r="70" spans="1:27" ht="13.5">
      <c r="A70" s="1624" t="s">
        <v>1441</v>
      </c>
      <c r="B70" s="1626"/>
      <c r="C70" s="1626"/>
      <c r="D70" s="1626"/>
      <c r="E70" s="1626"/>
      <c r="F70" s="1626"/>
      <c r="G70" s="1626"/>
      <c r="H70" s="111"/>
      <c r="I70" s="111"/>
      <c r="J70" s="111"/>
      <c r="K70" s="111"/>
      <c r="L70" s="111"/>
      <c r="M70" s="111"/>
      <c r="N70" s="111"/>
      <c r="O70" s="111"/>
      <c r="P70" s="111"/>
      <c r="Q70" s="111"/>
      <c r="R70" s="111"/>
      <c r="S70" s="111"/>
      <c r="T70" s="111"/>
      <c r="U70" s="111"/>
      <c r="V70" s="111"/>
      <c r="W70" s="111"/>
      <c r="X70" s="111"/>
      <c r="Y70" s="111"/>
      <c r="Z70" s="111"/>
      <c r="AA70" s="111"/>
    </row>
    <row r="71" spans="1:27" ht="7.5" customHeight="1">
      <c r="A71" s="1625"/>
      <c r="B71" s="1626"/>
      <c r="C71" s="1626"/>
      <c r="D71" s="1626"/>
      <c r="E71" s="1626"/>
      <c r="F71" s="1626"/>
      <c r="G71" s="1626"/>
      <c r="H71" s="111"/>
      <c r="I71" s="111"/>
      <c r="J71" s="111"/>
      <c r="K71" s="111"/>
      <c r="L71" s="111"/>
      <c r="M71" s="111"/>
      <c r="N71" s="111"/>
      <c r="O71" s="111"/>
      <c r="P71" s="111"/>
      <c r="Q71" s="111"/>
      <c r="R71" s="111"/>
      <c r="S71" s="111"/>
      <c r="T71" s="111"/>
      <c r="U71" s="111"/>
      <c r="V71" s="111"/>
      <c r="W71" s="111"/>
      <c r="X71" s="111"/>
      <c r="Y71" s="111"/>
      <c r="Z71" s="111"/>
      <c r="AA71" s="111"/>
    </row>
    <row r="72" spans="1:27" ht="13.5">
      <c r="A72" s="1624" t="s">
        <v>1442</v>
      </c>
      <c r="B72" s="1626"/>
      <c r="C72" s="1626"/>
      <c r="D72" s="1626"/>
      <c r="E72" s="1626"/>
      <c r="F72" s="1626"/>
      <c r="G72" s="1626"/>
      <c r="H72" s="111"/>
      <c r="I72" s="111"/>
      <c r="J72" s="111"/>
      <c r="K72" s="111"/>
      <c r="L72" s="111"/>
      <c r="M72" s="111"/>
      <c r="N72" s="111"/>
      <c r="O72" s="111"/>
      <c r="P72" s="111"/>
      <c r="Q72" s="111"/>
      <c r="R72" s="111"/>
      <c r="S72" s="111"/>
      <c r="T72" s="111"/>
      <c r="U72" s="111"/>
      <c r="V72" s="111"/>
      <c r="W72" s="111"/>
      <c r="X72" s="111"/>
      <c r="Y72" s="111"/>
      <c r="Z72" s="111"/>
      <c r="AA72" s="111"/>
    </row>
    <row r="73" spans="1:27" ht="13.5">
      <c r="A73" s="1624" t="s">
        <v>1443</v>
      </c>
      <c r="B73" s="1626"/>
      <c r="C73" s="1626"/>
      <c r="D73" s="1626"/>
      <c r="E73" s="1626"/>
      <c r="F73" s="1626"/>
      <c r="G73" s="1626"/>
      <c r="H73" s="111"/>
      <c r="I73" s="111"/>
      <c r="J73" s="111"/>
      <c r="K73" s="111"/>
      <c r="L73" s="111"/>
      <c r="M73" s="111"/>
      <c r="N73" s="111"/>
      <c r="O73" s="111"/>
      <c r="P73" s="111"/>
      <c r="Q73" s="111"/>
      <c r="R73" s="111"/>
      <c r="S73" s="111"/>
      <c r="T73" s="111"/>
      <c r="U73" s="111"/>
      <c r="V73" s="111"/>
      <c r="W73" s="111"/>
      <c r="X73" s="111"/>
      <c r="Y73" s="111"/>
      <c r="Z73" s="111"/>
      <c r="AA73" s="111"/>
    </row>
    <row r="74" spans="1:27" ht="13.5">
      <c r="A74" s="1624" t="s">
        <v>1444</v>
      </c>
      <c r="B74" s="1626"/>
      <c r="C74" s="1626"/>
      <c r="D74" s="1626"/>
      <c r="E74" s="1626"/>
      <c r="F74" s="1626"/>
      <c r="G74" s="1626"/>
      <c r="H74" s="111"/>
      <c r="I74" s="111"/>
      <c r="J74" s="111"/>
      <c r="K74" s="111"/>
      <c r="L74" s="111"/>
      <c r="M74" s="111"/>
      <c r="N74" s="111"/>
      <c r="O74" s="111"/>
      <c r="P74" s="111"/>
      <c r="Q74" s="111"/>
      <c r="R74" s="111"/>
      <c r="S74" s="111"/>
      <c r="T74" s="111"/>
      <c r="U74" s="111"/>
      <c r="V74" s="111"/>
      <c r="W74" s="111"/>
      <c r="X74" s="111"/>
      <c r="Y74" s="111"/>
      <c r="Z74" s="111"/>
      <c r="AA74" s="111"/>
    </row>
    <row r="75" spans="1:27" ht="13.5">
      <c r="A75" s="1624" t="s">
        <v>1445</v>
      </c>
      <c r="B75" s="1626"/>
      <c r="C75" s="1626"/>
      <c r="D75" s="1626"/>
      <c r="E75" s="1626"/>
      <c r="F75" s="1626"/>
      <c r="G75" s="1626"/>
      <c r="H75" s="111"/>
      <c r="I75" s="111"/>
      <c r="J75" s="111"/>
      <c r="K75" s="111"/>
      <c r="L75" s="111"/>
      <c r="M75" s="111"/>
      <c r="N75" s="111"/>
      <c r="O75" s="111"/>
      <c r="P75" s="111"/>
      <c r="Q75" s="111"/>
      <c r="R75" s="111"/>
      <c r="S75" s="111"/>
      <c r="T75" s="111"/>
      <c r="U75" s="111"/>
      <c r="V75" s="111"/>
      <c r="W75" s="111"/>
      <c r="X75" s="111"/>
      <c r="Y75" s="111"/>
      <c r="Z75" s="111"/>
      <c r="AA75" s="111"/>
    </row>
    <row r="76" spans="1:27">
      <c r="A76" s="111"/>
      <c r="B76" s="980"/>
      <c r="C76" s="980"/>
      <c r="D76" s="980"/>
      <c r="E76" s="980"/>
      <c r="F76" s="980"/>
      <c r="G76" s="980"/>
      <c r="H76" s="111"/>
      <c r="I76" s="111"/>
      <c r="J76" s="111"/>
      <c r="K76" s="111"/>
      <c r="L76" s="111"/>
      <c r="M76" s="111"/>
      <c r="N76" s="111"/>
      <c r="O76" s="111"/>
      <c r="P76" s="111"/>
      <c r="Q76" s="111"/>
      <c r="R76" s="111"/>
      <c r="S76" s="111"/>
      <c r="T76" s="111"/>
      <c r="U76" s="111"/>
      <c r="V76" s="111"/>
      <c r="W76" s="111"/>
      <c r="X76" s="111"/>
      <c r="Y76" s="111"/>
      <c r="Z76" s="111"/>
      <c r="AA76" s="111"/>
    </row>
    <row r="77" spans="1:27">
      <c r="A77" s="111"/>
      <c r="B77" s="980"/>
      <c r="C77" s="980"/>
      <c r="D77" s="980"/>
      <c r="E77" s="980"/>
      <c r="F77" s="980"/>
      <c r="G77" s="980"/>
      <c r="H77" s="111"/>
      <c r="I77" s="111"/>
      <c r="J77" s="111"/>
      <c r="K77" s="111"/>
      <c r="L77" s="111"/>
      <c r="M77" s="111"/>
      <c r="N77" s="111"/>
      <c r="O77" s="111"/>
      <c r="P77" s="111"/>
      <c r="Q77" s="111"/>
      <c r="R77" s="111"/>
      <c r="S77" s="111"/>
      <c r="T77" s="111"/>
      <c r="U77" s="111"/>
      <c r="V77" s="111"/>
      <c r="W77" s="111"/>
      <c r="X77" s="111"/>
      <c r="Y77" s="111"/>
      <c r="Z77" s="111"/>
      <c r="AA77" s="111"/>
    </row>
    <row r="78" spans="1:27">
      <c r="A78" s="111"/>
      <c r="B78" s="980"/>
      <c r="C78" s="980"/>
      <c r="D78" s="980"/>
      <c r="E78" s="980"/>
      <c r="F78" s="980"/>
      <c r="G78" s="980"/>
      <c r="H78" s="111"/>
      <c r="I78" s="111"/>
      <c r="J78" s="111"/>
      <c r="K78" s="111"/>
      <c r="L78" s="111"/>
      <c r="M78" s="111"/>
      <c r="N78" s="111"/>
      <c r="O78" s="111"/>
      <c r="P78" s="111"/>
      <c r="Q78" s="111"/>
      <c r="R78" s="111"/>
      <c r="S78" s="111"/>
      <c r="T78" s="111"/>
      <c r="U78" s="111"/>
      <c r="V78" s="111"/>
      <c r="W78" s="111"/>
      <c r="X78" s="111"/>
      <c r="Y78" s="111"/>
      <c r="Z78" s="111"/>
      <c r="AA78" s="111"/>
    </row>
    <row r="79" spans="1:27">
      <c r="A79" s="111"/>
      <c r="B79" s="980"/>
      <c r="C79" s="980"/>
      <c r="D79" s="980"/>
      <c r="E79" s="980"/>
      <c r="F79" s="980"/>
      <c r="G79" s="980"/>
      <c r="H79" s="111"/>
      <c r="I79" s="111"/>
      <c r="J79" s="111"/>
      <c r="K79" s="111"/>
      <c r="L79" s="111"/>
      <c r="M79" s="111"/>
      <c r="N79" s="111"/>
      <c r="O79" s="111"/>
      <c r="P79" s="111"/>
      <c r="Q79" s="111"/>
      <c r="R79" s="111"/>
      <c r="S79" s="111"/>
      <c r="T79" s="111"/>
      <c r="U79" s="111"/>
      <c r="V79" s="111"/>
      <c r="W79" s="111"/>
      <c r="X79" s="111"/>
      <c r="Y79" s="111"/>
      <c r="Z79" s="111"/>
      <c r="AA79" s="111"/>
    </row>
    <row r="80" spans="1:27">
      <c r="A80" s="111"/>
      <c r="B80" s="980"/>
      <c r="C80" s="980"/>
      <c r="D80" s="980"/>
      <c r="E80" s="980"/>
      <c r="F80" s="980"/>
      <c r="G80" s="980"/>
      <c r="H80" s="111"/>
      <c r="I80" s="111"/>
      <c r="J80" s="111"/>
      <c r="K80" s="111"/>
      <c r="L80" s="111"/>
      <c r="M80" s="111"/>
      <c r="N80" s="111"/>
      <c r="O80" s="111"/>
      <c r="P80" s="111"/>
      <c r="Q80" s="111"/>
      <c r="R80" s="111"/>
      <c r="S80" s="111"/>
      <c r="T80" s="111"/>
      <c r="U80" s="111"/>
      <c r="V80" s="111"/>
      <c r="W80" s="111"/>
      <c r="X80" s="111"/>
      <c r="Y80" s="111"/>
      <c r="Z80" s="111"/>
      <c r="AA80" s="111"/>
    </row>
    <row r="81" spans="1:27">
      <c r="A81" s="111"/>
      <c r="B81" s="980"/>
      <c r="C81" s="980"/>
      <c r="D81" s="980"/>
      <c r="E81" s="980"/>
      <c r="F81" s="980"/>
      <c r="G81" s="980"/>
      <c r="H81" s="111"/>
      <c r="I81" s="111"/>
      <c r="J81" s="111"/>
      <c r="K81" s="111"/>
      <c r="L81" s="111"/>
      <c r="M81" s="111"/>
      <c r="N81" s="111"/>
      <c r="O81" s="111"/>
      <c r="P81" s="111"/>
      <c r="Q81" s="111"/>
      <c r="R81" s="111"/>
      <c r="S81" s="111"/>
      <c r="T81" s="111"/>
      <c r="U81" s="111"/>
      <c r="V81" s="111"/>
      <c r="W81" s="111"/>
      <c r="X81" s="111"/>
      <c r="Y81" s="111"/>
      <c r="Z81" s="111"/>
      <c r="AA81" s="111"/>
    </row>
    <row r="82" spans="1:27">
      <c r="A82" s="111"/>
      <c r="B82" s="980"/>
      <c r="C82" s="980"/>
      <c r="D82" s="980"/>
      <c r="E82" s="980"/>
      <c r="F82" s="980"/>
      <c r="G82" s="980"/>
      <c r="H82" s="111"/>
      <c r="I82" s="111"/>
      <c r="J82" s="111"/>
      <c r="K82" s="111"/>
      <c r="L82" s="111"/>
      <c r="M82" s="111"/>
      <c r="N82" s="111"/>
      <c r="O82" s="111"/>
      <c r="P82" s="111"/>
      <c r="Q82" s="111"/>
      <c r="R82" s="111"/>
      <c r="S82" s="111"/>
      <c r="T82" s="111"/>
      <c r="U82" s="111"/>
      <c r="V82" s="111"/>
      <c r="W82" s="111"/>
      <c r="X82" s="111"/>
      <c r="Y82" s="111"/>
      <c r="Z82" s="111"/>
      <c r="AA82" s="111"/>
    </row>
    <row r="83" spans="1:27">
      <c r="A83" s="111"/>
      <c r="B83" s="980"/>
      <c r="C83" s="980"/>
      <c r="D83" s="980"/>
      <c r="E83" s="980"/>
      <c r="F83" s="980"/>
      <c r="G83" s="980"/>
      <c r="H83" s="111"/>
      <c r="I83" s="111"/>
      <c r="J83" s="111"/>
      <c r="K83" s="111"/>
      <c r="L83" s="111"/>
      <c r="M83" s="111"/>
      <c r="N83" s="111"/>
      <c r="O83" s="111"/>
      <c r="P83" s="111"/>
      <c r="Q83" s="111"/>
      <c r="R83" s="111"/>
      <c r="S83" s="111"/>
      <c r="T83" s="111"/>
      <c r="U83" s="111"/>
      <c r="V83" s="111"/>
      <c r="W83" s="111"/>
      <c r="X83" s="111"/>
      <c r="Y83" s="111"/>
      <c r="Z83" s="111"/>
      <c r="AA83" s="111"/>
    </row>
    <row r="84" spans="1:27">
      <c r="B84" s="1363"/>
      <c r="C84" s="1363"/>
      <c r="D84" s="1363"/>
      <c r="E84" s="1363"/>
      <c r="F84" s="1363"/>
      <c r="G84" s="1363"/>
    </row>
    <row r="85" spans="1:27">
      <c r="B85" s="1363"/>
      <c r="C85" s="1363"/>
      <c r="D85" s="1363"/>
      <c r="E85" s="1363"/>
      <c r="F85" s="1363"/>
      <c r="G85" s="1363"/>
    </row>
    <row r="86" spans="1:27">
      <c r="B86" s="1363"/>
      <c r="C86" s="1363"/>
      <c r="D86" s="1363"/>
      <c r="E86" s="1363"/>
      <c r="F86" s="1363"/>
      <c r="G86" s="1363"/>
    </row>
    <row r="87" spans="1:27">
      <c r="B87" s="1363"/>
      <c r="C87" s="1363"/>
      <c r="D87" s="1363"/>
      <c r="E87" s="1363"/>
      <c r="F87" s="1363"/>
      <c r="G87" s="1363"/>
    </row>
    <row r="88" spans="1:27">
      <c r="B88" s="1363"/>
      <c r="C88" s="1363"/>
      <c r="D88" s="1363"/>
      <c r="E88" s="1363"/>
      <c r="F88" s="1363"/>
      <c r="G88" s="1363"/>
    </row>
    <row r="89" spans="1:27">
      <c r="B89" s="1363"/>
      <c r="C89" s="1363"/>
      <c r="D89" s="1363"/>
      <c r="E89" s="1363"/>
      <c r="F89" s="1363"/>
      <c r="G89" s="1363"/>
    </row>
    <row r="90" spans="1:27">
      <c r="B90" s="1363"/>
      <c r="C90" s="1363"/>
      <c r="D90" s="1363"/>
      <c r="E90" s="1363"/>
      <c r="F90" s="1363"/>
      <c r="G90" s="1363"/>
    </row>
    <row r="91" spans="1:27">
      <c r="B91" s="1363"/>
      <c r="C91" s="1363"/>
      <c r="D91" s="1363"/>
      <c r="E91" s="1363"/>
      <c r="F91" s="1363"/>
      <c r="G91" s="1363"/>
    </row>
    <row r="92" spans="1:27">
      <c r="B92" s="1363"/>
      <c r="C92" s="1363"/>
      <c r="D92" s="1363"/>
      <c r="E92" s="1363"/>
      <c r="F92" s="1363"/>
      <c r="G92" s="1363"/>
    </row>
    <row r="93" spans="1:27">
      <c r="B93" s="1363"/>
      <c r="C93" s="1363"/>
      <c r="D93" s="1363"/>
      <c r="E93" s="1363"/>
      <c r="F93" s="1363"/>
      <c r="G93" s="1363"/>
    </row>
    <row r="94" spans="1:27">
      <c r="B94" s="1363"/>
      <c r="C94" s="1363"/>
      <c r="D94" s="1363"/>
      <c r="E94" s="1363"/>
      <c r="F94" s="1363"/>
      <c r="G94" s="1363"/>
    </row>
    <row r="95" spans="1:27">
      <c r="B95" s="1363"/>
      <c r="C95" s="1363"/>
      <c r="D95" s="1363"/>
      <c r="E95" s="1363"/>
      <c r="F95" s="1363"/>
      <c r="G95" s="1363"/>
    </row>
    <row r="96" spans="1:27">
      <c r="B96" s="1363"/>
      <c r="C96" s="1363"/>
      <c r="D96" s="1363"/>
      <c r="E96" s="1363"/>
      <c r="F96" s="1363"/>
      <c r="G96" s="1363"/>
    </row>
    <row r="97" spans="2:7">
      <c r="B97" s="1363"/>
      <c r="C97" s="1363"/>
      <c r="D97" s="1363"/>
      <c r="E97" s="1363"/>
      <c r="F97" s="1363"/>
      <c r="G97" s="1363"/>
    </row>
    <row r="98" spans="2:7">
      <c r="B98" s="1363"/>
      <c r="C98" s="1363"/>
      <c r="D98" s="1363"/>
      <c r="E98" s="1363"/>
      <c r="F98" s="1363"/>
      <c r="G98" s="1363"/>
    </row>
    <row r="99" spans="2:7">
      <c r="B99" s="1363"/>
      <c r="C99" s="1363"/>
      <c r="D99" s="1363"/>
      <c r="E99" s="1363"/>
      <c r="F99" s="1363"/>
      <c r="G99" s="1363"/>
    </row>
    <row r="100" spans="2:7">
      <c r="B100" s="1363"/>
      <c r="C100" s="1363"/>
      <c r="D100" s="1363"/>
      <c r="E100" s="1363"/>
      <c r="F100" s="1363"/>
      <c r="G100" s="1363"/>
    </row>
    <row r="101" spans="2:7">
      <c r="B101" s="1363"/>
      <c r="C101" s="1363"/>
      <c r="D101" s="1363"/>
      <c r="E101" s="1363"/>
      <c r="F101" s="1363"/>
      <c r="G101" s="1363"/>
    </row>
    <row r="102" spans="2:7">
      <c r="B102" s="1363"/>
      <c r="C102" s="1363"/>
      <c r="D102" s="1363"/>
      <c r="E102" s="1363"/>
      <c r="F102" s="1363"/>
      <c r="G102" s="1363"/>
    </row>
    <row r="103" spans="2:7">
      <c r="B103" s="1363"/>
      <c r="C103" s="1363"/>
      <c r="D103" s="1363"/>
      <c r="E103" s="1363"/>
      <c r="F103" s="1363"/>
      <c r="G103" s="1363"/>
    </row>
    <row r="104" spans="2:7">
      <c r="B104" s="1363"/>
      <c r="C104" s="1363"/>
      <c r="D104" s="1363"/>
      <c r="E104" s="1363"/>
      <c r="F104" s="1363"/>
      <c r="G104" s="1363"/>
    </row>
    <row r="105" spans="2:7">
      <c r="B105" s="1363"/>
      <c r="C105" s="1363"/>
      <c r="D105" s="1363"/>
      <c r="E105" s="1363"/>
      <c r="F105" s="1363"/>
      <c r="G105" s="1363"/>
    </row>
    <row r="106" spans="2:7">
      <c r="B106" s="1363"/>
      <c r="C106" s="1363"/>
      <c r="D106" s="1363"/>
      <c r="E106" s="1363"/>
      <c r="F106" s="1363"/>
      <c r="G106" s="1363"/>
    </row>
    <row r="107" spans="2:7">
      <c r="B107" s="1363"/>
      <c r="C107" s="1363"/>
      <c r="D107" s="1363"/>
      <c r="E107" s="1363"/>
      <c r="F107" s="1363"/>
      <c r="G107" s="1363"/>
    </row>
    <row r="108" spans="2:7">
      <c r="B108" s="1363"/>
      <c r="C108" s="1363"/>
      <c r="D108" s="1363"/>
      <c r="E108" s="1363"/>
      <c r="F108" s="1363"/>
      <c r="G108" s="1363"/>
    </row>
    <row r="109" spans="2:7">
      <c r="B109" s="1363"/>
      <c r="C109" s="1363"/>
      <c r="D109" s="1363"/>
      <c r="E109" s="1363"/>
      <c r="F109" s="1363"/>
      <c r="G109" s="1363"/>
    </row>
    <row r="110" spans="2:7">
      <c r="B110" s="1363"/>
      <c r="C110" s="1363"/>
      <c r="D110" s="1363"/>
      <c r="E110" s="1363"/>
      <c r="F110" s="1363"/>
      <c r="G110" s="1363"/>
    </row>
    <row r="111" spans="2:7">
      <c r="B111" s="1363"/>
      <c r="C111" s="1363"/>
      <c r="D111" s="1363"/>
      <c r="E111" s="1363"/>
      <c r="F111" s="1363"/>
      <c r="G111" s="1363"/>
    </row>
    <row r="112" spans="2:7">
      <c r="B112" s="1363"/>
      <c r="C112" s="1363"/>
      <c r="D112" s="1363"/>
      <c r="E112" s="1363"/>
      <c r="F112" s="1363"/>
      <c r="G112" s="1363"/>
    </row>
    <row r="113" spans="2:7">
      <c r="B113" s="1363"/>
      <c r="C113" s="1363"/>
      <c r="D113" s="1363"/>
      <c r="E113" s="1363"/>
      <c r="F113" s="1363"/>
      <c r="G113" s="1363"/>
    </row>
    <row r="114" spans="2:7">
      <c r="B114" s="1363"/>
      <c r="C114" s="1363"/>
      <c r="D114" s="1363"/>
      <c r="E114" s="1363"/>
      <c r="F114" s="1363"/>
      <c r="G114" s="1363"/>
    </row>
    <row r="115" spans="2:7">
      <c r="B115" s="1363"/>
      <c r="C115" s="1363"/>
      <c r="D115" s="1363"/>
      <c r="E115" s="1363"/>
      <c r="F115" s="1363"/>
      <c r="G115" s="1363"/>
    </row>
    <row r="116" spans="2:7">
      <c r="B116" s="1363"/>
      <c r="C116" s="1363"/>
      <c r="D116" s="1363"/>
      <c r="E116" s="1363"/>
      <c r="F116" s="1363"/>
      <c r="G116" s="1363"/>
    </row>
    <row r="117" spans="2:7">
      <c r="B117" s="1363"/>
      <c r="C117" s="1363"/>
      <c r="D117" s="1363"/>
      <c r="E117" s="1363"/>
      <c r="F117" s="1363"/>
      <c r="G117" s="1363"/>
    </row>
    <row r="118" spans="2:7">
      <c r="B118" s="1363"/>
      <c r="C118" s="1363"/>
      <c r="D118" s="1363"/>
      <c r="E118" s="1363"/>
      <c r="F118" s="1363"/>
      <c r="G118" s="1363"/>
    </row>
    <row r="119" spans="2:7">
      <c r="B119" s="1363"/>
      <c r="C119" s="1363"/>
      <c r="D119" s="1363"/>
      <c r="E119" s="1363"/>
      <c r="F119" s="1363"/>
      <c r="G119" s="1363"/>
    </row>
    <row r="120" spans="2:7">
      <c r="B120" s="1363"/>
      <c r="C120" s="1363"/>
      <c r="D120" s="1363"/>
      <c r="E120" s="1363"/>
      <c r="F120" s="1363"/>
      <c r="G120" s="1363"/>
    </row>
    <row r="121" spans="2:7">
      <c r="B121" s="1363"/>
      <c r="C121" s="1363"/>
      <c r="D121" s="1363"/>
      <c r="E121" s="1363"/>
      <c r="F121" s="1363"/>
      <c r="G121" s="1363"/>
    </row>
    <row r="122" spans="2:7">
      <c r="B122" s="1363"/>
      <c r="C122" s="1363"/>
      <c r="D122" s="1363"/>
      <c r="E122" s="1363"/>
      <c r="F122" s="1363"/>
      <c r="G122" s="1363"/>
    </row>
    <row r="123" spans="2:7">
      <c r="B123" s="1363"/>
      <c r="C123" s="1363"/>
      <c r="D123" s="1363"/>
      <c r="E123" s="1363"/>
      <c r="F123" s="1363"/>
      <c r="G123" s="1363"/>
    </row>
  </sheetData>
  <mergeCells count="12">
    <mergeCell ref="F9:G9"/>
    <mergeCell ref="A52:E52"/>
    <mergeCell ref="A1:G1"/>
    <mergeCell ref="A2:G2"/>
    <mergeCell ref="A4:A9"/>
    <mergeCell ref="B4:B8"/>
    <mergeCell ref="C4:C8"/>
    <mergeCell ref="D4:D8"/>
    <mergeCell ref="E4:E8"/>
    <mergeCell ref="F4:F8"/>
    <mergeCell ref="G4:G8"/>
    <mergeCell ref="B9:E9"/>
  </mergeCells>
  <hyperlinks>
    <hyperlink ref="A56" r:id="rId1" location="_Hlk529442805_x0009_1,14726,14874,0,,_x0013_HYPERLINK &quot;http://www.ine.pt/xu"/>
    <hyperlink ref="A57" r:id="rId2" location="_Hlk529442814_x0009_1,14875,15033,0,,_x0013_HYPERLINK &quot;http://www.ine.pt/xu"/>
    <hyperlink ref="A58" r:id="rId3" location="_Hlk529442827_x0009_1,15033,15193,0,,_x0013_HYPERLINK &quot;http://www.ine.pt/xu"/>
    <hyperlink ref="A59" r:id="rId4" location="_Hlk529442839_x0009_1,15193,15346,0,,_x0013_HYPERLINK &quot;http://www.ine.pt/xu"/>
    <hyperlink ref="A60" r:id="rId5" location="_Hlk529442849_x0009_1,15347,15494,0,,_x0013_HYPERLINK &quot;http://www.ine.pt/xu"/>
    <hyperlink ref="A62" r:id="rId6" location="_x0009_1,15495,15589,0,,_x0013_HYPERLINK &quot;http://www.ine.pt/xu"/>
    <hyperlink ref="A63" r:id="rId7" location="_x0009_1,15589,15669,0,,_x0013_HYPERLINK &quot;http://www.ine.pt/xu"/>
    <hyperlink ref="A64" r:id="rId8" location="_x0009_1,15669,15762,0,,_x0013_HYPERLINK &quot;http://www.ine.pt/xu"/>
    <hyperlink ref="A65" r:id="rId9" location="_x0009_1,15762,15841,0,,_x0013_HYPERLINK &quot;http://www.ine.pt/xu"/>
    <hyperlink ref="A67" r:id="rId10" location="_x0009_1,15842,15941,0,,_x0013_HYPERLINK &quot;http://www.ine.pt/xu"/>
    <hyperlink ref="A68" r:id="rId11" location="_x0009_1,15941,16026,0,,_x0013_HYPERLINK &quot;http://www.ine.pt/xu"/>
    <hyperlink ref="A69" r:id="rId12" location="_x0009_1,16026,16124,0,,_x0013_HYPERLINK &quot;http://www.ine.pt/xu"/>
    <hyperlink ref="A70" r:id="rId13" location="_x0009_1,16124,16208,0,,_x0013_HYPERLINK &quot;http://www.ine.pt/xu"/>
    <hyperlink ref="A72" r:id="rId14" location="_x0009_1,16209,16302,0,,_x0013_HYPERLINK &quot;http://www.ine.pt/xu"/>
    <hyperlink ref="A73" r:id="rId15" location="_x0009_1,16302,16381,0,,_x0013_HYPERLINK &quot;http://www.ine.pt/xu"/>
    <hyperlink ref="A74" r:id="rId16" location="_x0009_1,16381,16473,0,,_x0013_HYPERLINK &quot;http://www.ine.pt/xu"/>
    <hyperlink ref="A75" r:id="rId17" location="_x0009_1,16473,16551,0,,_x0013_HYPERLINK &quot;http://www.ine.pt/xu"/>
  </hyperlinks>
  <printOptions gridLines="1" gridLinesSet="0"/>
  <pageMargins left="0.78740157480314965" right="0.78740157480314965" top="0.75" bottom="0.54" header="0" footer="0"/>
  <pageSetup paperSize="9" scale="73" orientation="portrait" horizontalDpi="300" verticalDpi="300" r:id="rId18"/>
  <headerFooter alignWithMargins="0"/>
  <drawing r:id="rId19"/>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2"/>
  <sheetViews>
    <sheetView workbookViewId="0">
      <selection activeCell="A2" sqref="A2:G2"/>
    </sheetView>
  </sheetViews>
  <sheetFormatPr defaultColWidth="7.85546875" defaultRowHeight="12.75"/>
  <cols>
    <col min="1" max="1" width="34.7109375" style="246" customWidth="1"/>
    <col min="2" max="2" width="9.140625" style="246" customWidth="1"/>
    <col min="3" max="3" width="14.140625" style="246" customWidth="1"/>
    <col min="4" max="4" width="15.28515625" style="246" customWidth="1"/>
    <col min="5" max="5" width="15.140625" style="246" customWidth="1"/>
    <col min="6" max="6" width="14.140625" style="246" customWidth="1"/>
    <col min="7" max="7" width="14.28515625" style="1370" customWidth="1"/>
    <col min="8" max="8" width="7.42578125" style="246" customWidth="1"/>
    <col min="9" max="10" width="8.140625" style="246" bestFit="1" customWidth="1"/>
    <col min="11" max="11" width="8.85546875" style="246" customWidth="1"/>
    <col min="12" max="12" width="10.7109375" style="246" customWidth="1"/>
    <col min="13" max="18" width="7.42578125" style="246" customWidth="1"/>
    <col min="19" max="16384" width="7.85546875" style="246"/>
  </cols>
  <sheetData>
    <row r="1" spans="1:33" s="1359" customFormat="1" ht="15" customHeight="1">
      <c r="A1" s="2398" t="s">
        <v>1448</v>
      </c>
      <c r="B1" s="2398"/>
      <c r="C1" s="2398"/>
      <c r="D1" s="2398"/>
      <c r="E1" s="2398"/>
      <c r="F1" s="2398"/>
      <c r="G1" s="2398"/>
      <c r="H1" s="1603"/>
      <c r="I1" s="1603"/>
      <c r="J1" s="1603"/>
      <c r="K1" s="1603"/>
      <c r="L1" s="1603"/>
      <c r="M1" s="1603"/>
      <c r="N1" s="1603"/>
      <c r="O1" s="1603"/>
      <c r="P1" s="1603"/>
      <c r="Q1" s="1603"/>
      <c r="R1" s="1603"/>
      <c r="S1" s="1603"/>
      <c r="T1" s="1603"/>
      <c r="U1" s="1603"/>
      <c r="V1" s="1603"/>
      <c r="W1" s="1603"/>
      <c r="X1" s="1603"/>
      <c r="Y1" s="1603"/>
      <c r="Z1" s="1603"/>
    </row>
    <row r="2" spans="1:33" s="1360" customFormat="1" ht="33" customHeight="1">
      <c r="A2" s="2385" t="s">
        <v>1353</v>
      </c>
      <c r="B2" s="2385"/>
      <c r="C2" s="2385"/>
      <c r="D2" s="2385"/>
      <c r="E2" s="2385"/>
      <c r="F2" s="2385"/>
      <c r="G2" s="2385"/>
      <c r="H2" s="954"/>
      <c r="I2" s="954"/>
      <c r="J2" s="954"/>
      <c r="K2" s="954"/>
      <c r="L2" s="954"/>
      <c r="M2" s="954"/>
      <c r="N2" s="954"/>
      <c r="O2" s="954"/>
      <c r="P2" s="954"/>
      <c r="Q2" s="954"/>
      <c r="R2" s="954"/>
      <c r="S2" s="954"/>
      <c r="T2" s="954"/>
      <c r="U2" s="954"/>
      <c r="V2" s="954"/>
      <c r="W2" s="954"/>
      <c r="X2" s="954"/>
      <c r="Y2" s="954"/>
      <c r="Z2" s="954"/>
    </row>
    <row r="3" spans="1:33" ht="15" customHeight="1">
      <c r="A3" s="1609">
        <v>2019</v>
      </c>
      <c r="B3" s="1610"/>
      <c r="C3" s="1610"/>
      <c r="D3" s="1610"/>
      <c r="E3" s="1610"/>
      <c r="F3" s="1610"/>
      <c r="G3" s="1628"/>
      <c r="H3" s="132"/>
      <c r="I3" s="132"/>
      <c r="J3" s="132"/>
      <c r="K3" s="132"/>
      <c r="L3" s="132"/>
      <c r="M3" s="132"/>
      <c r="N3" s="132"/>
      <c r="O3" s="132"/>
      <c r="P3" s="132"/>
      <c r="Q3" s="132"/>
      <c r="R3" s="132"/>
      <c r="S3" s="132"/>
      <c r="T3" s="132"/>
      <c r="U3" s="132"/>
      <c r="V3" s="132"/>
      <c r="W3" s="132"/>
      <c r="X3" s="132"/>
      <c r="Y3" s="132"/>
      <c r="Z3" s="132"/>
      <c r="AA3" s="249"/>
      <c r="AB3" s="249"/>
      <c r="AC3" s="249"/>
      <c r="AD3" s="249"/>
      <c r="AE3" s="249"/>
      <c r="AF3" s="249"/>
      <c r="AG3" s="249"/>
    </row>
    <row r="4" spans="1:33" ht="10.5" customHeight="1">
      <c r="A4" s="2386" t="s">
        <v>1399</v>
      </c>
      <c r="B4" s="2387" t="s">
        <v>1392</v>
      </c>
      <c r="C4" s="2389" t="s">
        <v>1393</v>
      </c>
      <c r="D4" s="2389" t="s">
        <v>1394</v>
      </c>
      <c r="E4" s="2389" t="s">
        <v>1449</v>
      </c>
      <c r="F4" s="2389" t="s">
        <v>1396</v>
      </c>
      <c r="G4" s="2399" t="s">
        <v>1397</v>
      </c>
      <c r="H4" s="132"/>
      <c r="I4" s="132"/>
      <c r="J4" s="132"/>
      <c r="K4" s="132"/>
      <c r="L4" s="132"/>
      <c r="M4" s="132"/>
      <c r="N4" s="132"/>
      <c r="O4" s="132"/>
      <c r="P4" s="132"/>
      <c r="Q4" s="132"/>
      <c r="R4" s="132"/>
      <c r="S4" s="132"/>
      <c r="T4" s="132"/>
      <c r="U4" s="132"/>
      <c r="V4" s="132"/>
      <c r="W4" s="132"/>
      <c r="X4" s="132"/>
      <c r="Y4" s="132"/>
      <c r="Z4" s="132"/>
      <c r="AA4" s="249"/>
      <c r="AB4" s="249"/>
      <c r="AC4" s="249"/>
      <c r="AD4" s="249"/>
      <c r="AE4" s="249"/>
      <c r="AF4" s="249"/>
      <c r="AG4" s="249"/>
    </row>
    <row r="5" spans="1:33" ht="10.5" customHeight="1">
      <c r="A5" s="2386"/>
      <c r="B5" s="2387"/>
      <c r="C5" s="2389"/>
      <c r="D5" s="2389"/>
      <c r="E5" s="2389"/>
      <c r="F5" s="2389"/>
      <c r="G5" s="2399"/>
      <c r="H5" s="132"/>
      <c r="I5" s="132"/>
      <c r="J5" s="132"/>
      <c r="K5" s="132"/>
      <c r="L5" s="132"/>
      <c r="M5" s="132"/>
      <c r="N5" s="132"/>
      <c r="O5" s="132"/>
      <c r="P5" s="132"/>
      <c r="Q5" s="132"/>
      <c r="R5" s="132"/>
      <c r="S5" s="132"/>
      <c r="T5" s="132"/>
      <c r="U5" s="132"/>
      <c r="V5" s="132"/>
      <c r="W5" s="132"/>
      <c r="X5" s="132"/>
      <c r="Y5" s="132"/>
      <c r="Z5" s="132"/>
      <c r="AA5" s="249"/>
      <c r="AB5" s="249"/>
      <c r="AC5" s="249"/>
      <c r="AD5" s="249"/>
      <c r="AE5" s="249"/>
      <c r="AF5" s="249"/>
      <c r="AG5" s="249"/>
    </row>
    <row r="6" spans="1:33" ht="10.5" customHeight="1">
      <c r="A6" s="2386"/>
      <c r="B6" s="2387"/>
      <c r="C6" s="2389"/>
      <c r="D6" s="2389"/>
      <c r="E6" s="2389"/>
      <c r="F6" s="2389"/>
      <c r="G6" s="2399"/>
      <c r="H6" s="132"/>
      <c r="I6" s="132"/>
      <c r="J6" s="132"/>
      <c r="K6" s="132"/>
      <c r="L6" s="132"/>
      <c r="M6" s="132"/>
      <c r="N6" s="132"/>
      <c r="O6" s="132"/>
      <c r="P6" s="132"/>
      <c r="Q6" s="132"/>
      <c r="R6" s="132"/>
      <c r="S6" s="132"/>
      <c r="T6" s="132"/>
      <c r="U6" s="132"/>
      <c r="V6" s="132"/>
      <c r="W6" s="132"/>
      <c r="X6" s="132"/>
      <c r="Y6" s="132"/>
      <c r="Z6" s="132"/>
      <c r="AA6" s="249"/>
      <c r="AB6" s="249"/>
      <c r="AC6" s="249"/>
      <c r="AD6" s="249"/>
      <c r="AE6" s="249"/>
      <c r="AF6" s="249"/>
      <c r="AG6" s="249"/>
    </row>
    <row r="7" spans="1:33" ht="10.5" customHeight="1">
      <c r="A7" s="2386"/>
      <c r="B7" s="2387"/>
      <c r="C7" s="2389"/>
      <c r="D7" s="2391"/>
      <c r="E7" s="2391"/>
      <c r="F7" s="2389"/>
      <c r="G7" s="2399"/>
      <c r="H7" s="132"/>
      <c r="I7" s="132"/>
      <c r="J7" s="132"/>
      <c r="K7" s="132"/>
      <c r="L7" s="132"/>
      <c r="M7" s="132"/>
      <c r="N7" s="132"/>
      <c r="O7" s="132"/>
      <c r="P7" s="132"/>
      <c r="Q7" s="132"/>
      <c r="R7" s="132"/>
      <c r="S7" s="132"/>
      <c r="T7" s="132"/>
      <c r="U7" s="132"/>
      <c r="V7" s="132"/>
      <c r="W7" s="132"/>
      <c r="X7" s="132"/>
      <c r="Y7" s="132"/>
      <c r="Z7" s="132"/>
      <c r="AA7" s="249"/>
      <c r="AB7" s="249"/>
      <c r="AC7" s="249"/>
      <c r="AD7" s="249"/>
      <c r="AE7" s="249"/>
      <c r="AF7" s="249"/>
      <c r="AG7" s="249"/>
    </row>
    <row r="8" spans="1:33" ht="21" customHeight="1">
      <c r="A8" s="2386"/>
      <c r="B8" s="2388"/>
      <c r="C8" s="2390"/>
      <c r="D8" s="2392"/>
      <c r="E8" s="2392"/>
      <c r="F8" s="2389"/>
      <c r="G8" s="2400"/>
      <c r="H8" s="132"/>
      <c r="I8" s="132"/>
      <c r="J8" s="132"/>
      <c r="K8" s="132"/>
      <c r="L8" s="132"/>
      <c r="M8" s="132"/>
      <c r="N8" s="132"/>
      <c r="O8" s="132"/>
      <c r="P8" s="132"/>
      <c r="Q8" s="132"/>
      <c r="R8" s="132"/>
      <c r="S8" s="132"/>
      <c r="T8" s="132"/>
      <c r="U8" s="132"/>
      <c r="V8" s="132"/>
      <c r="W8" s="132"/>
      <c r="X8" s="132"/>
      <c r="Y8" s="132"/>
      <c r="Z8" s="132"/>
      <c r="AA8" s="249"/>
      <c r="AB8" s="249"/>
      <c r="AC8" s="249"/>
      <c r="AD8" s="249"/>
      <c r="AE8" s="249"/>
      <c r="AF8" s="249"/>
      <c r="AG8" s="249"/>
    </row>
    <row r="9" spans="1:33" ht="10.5" customHeight="1">
      <c r="A9" s="2386"/>
      <c r="B9" s="2393" t="s">
        <v>99</v>
      </c>
      <c r="C9" s="2394"/>
      <c r="D9" s="2394"/>
      <c r="E9" s="2395"/>
      <c r="F9" s="2382" t="s">
        <v>1243</v>
      </c>
      <c r="G9" s="2397"/>
      <c r="H9" s="132"/>
      <c r="I9" s="132"/>
      <c r="J9" s="132"/>
      <c r="K9" s="132"/>
      <c r="L9" s="132"/>
      <c r="M9" s="132"/>
      <c r="N9" s="132"/>
      <c r="O9" s="132"/>
      <c r="P9" s="132"/>
      <c r="Q9" s="132"/>
      <c r="R9" s="132"/>
      <c r="S9" s="132"/>
      <c r="T9" s="132"/>
      <c r="U9" s="132"/>
      <c r="V9" s="132"/>
      <c r="W9" s="132"/>
      <c r="X9" s="132"/>
      <c r="Y9" s="132"/>
      <c r="Z9" s="132"/>
      <c r="AA9" s="249"/>
      <c r="AB9" s="249"/>
      <c r="AC9" s="249"/>
      <c r="AD9" s="249"/>
      <c r="AE9" s="249"/>
      <c r="AF9" s="249"/>
      <c r="AG9" s="249"/>
    </row>
    <row r="10" spans="1:33" s="1362" customFormat="1" ht="21" customHeight="1">
      <c r="A10" s="135" t="s">
        <v>1405</v>
      </c>
      <c r="B10" s="1365">
        <f>SUM(B12:B29)-B14-B22</f>
        <v>21917.000000000007</v>
      </c>
      <c r="C10" s="1365">
        <f t="shared" ref="C10:F10" si="0">SUM(C12:C29)-C14-C22</f>
        <v>4176628</v>
      </c>
      <c r="D10" s="1365">
        <f t="shared" si="0"/>
        <v>7837447.0000000019</v>
      </c>
      <c r="E10" s="1365">
        <f t="shared" si="0"/>
        <v>12014075.000000002</v>
      </c>
      <c r="F10" s="1365">
        <f t="shared" si="0"/>
        <v>99879510.999999955</v>
      </c>
      <c r="G10" s="1614">
        <v>23.9</v>
      </c>
      <c r="H10" s="953"/>
      <c r="I10" s="1221"/>
      <c r="J10" s="953"/>
      <c r="K10" s="953"/>
      <c r="L10" s="953"/>
      <c r="M10" s="953"/>
      <c r="N10" s="953"/>
      <c r="O10" s="953"/>
      <c r="P10" s="953"/>
      <c r="Q10" s="953"/>
      <c r="R10" s="953"/>
      <c r="S10" s="953"/>
      <c r="T10" s="953"/>
      <c r="U10" s="953"/>
      <c r="V10" s="953"/>
      <c r="W10" s="953"/>
      <c r="X10" s="953"/>
      <c r="Y10" s="953"/>
      <c r="Z10" s="953"/>
    </row>
    <row r="11" spans="1:33" s="1362" customFormat="1" ht="9" customHeight="1">
      <c r="A11" s="1613"/>
      <c r="B11" s="1367"/>
      <c r="C11" s="1367"/>
      <c r="D11" s="1367"/>
      <c r="E11" s="1367"/>
      <c r="F11" s="1367"/>
      <c r="G11" s="1614"/>
      <c r="H11" s="953"/>
      <c r="I11" s="1221"/>
      <c r="J11" s="953"/>
      <c r="K11" s="953"/>
      <c r="L11" s="953"/>
      <c r="M11" s="953"/>
      <c r="N11" s="953"/>
      <c r="O11" s="953"/>
      <c r="P11" s="953"/>
      <c r="Q11" s="953"/>
      <c r="R11" s="953"/>
      <c r="S11" s="953"/>
      <c r="T11" s="953"/>
      <c r="U11" s="953"/>
      <c r="V11" s="953"/>
      <c r="W11" s="953"/>
      <c r="X11" s="953"/>
      <c r="Y11" s="953"/>
      <c r="Z11" s="953"/>
    </row>
    <row r="12" spans="1:33" s="1362" customFormat="1" ht="13.5" customHeight="1">
      <c r="A12" s="1613" t="s">
        <v>1406</v>
      </c>
      <c r="B12" s="1365">
        <v>7224.0000000000073</v>
      </c>
      <c r="C12" s="1365">
        <v>650695.00000000047</v>
      </c>
      <c r="D12" s="1365">
        <v>515534.99999999971</v>
      </c>
      <c r="E12" s="1365">
        <v>1166230.0000000002</v>
      </c>
      <c r="F12" s="1365">
        <v>8120033.0000000028</v>
      </c>
      <c r="G12" s="1614">
        <v>12.5</v>
      </c>
      <c r="H12" s="138"/>
      <c r="I12" s="1221"/>
      <c r="J12" s="138"/>
      <c r="K12" s="138"/>
      <c r="L12" s="138"/>
      <c r="M12" s="138"/>
      <c r="N12" s="953"/>
      <c r="O12" s="953"/>
      <c r="P12" s="953"/>
      <c r="Q12" s="953"/>
      <c r="R12" s="953"/>
      <c r="S12" s="953"/>
      <c r="T12" s="953"/>
      <c r="U12" s="953"/>
      <c r="V12" s="953"/>
      <c r="W12" s="953"/>
      <c r="X12" s="953"/>
      <c r="Y12" s="953"/>
      <c r="Z12" s="953"/>
    </row>
    <row r="13" spans="1:33" s="1362" customFormat="1" ht="13.5" customHeight="1">
      <c r="A13" s="1615" t="s">
        <v>1407</v>
      </c>
      <c r="B13" s="1365">
        <v>78</v>
      </c>
      <c r="C13" s="1365">
        <v>29477.999999999996</v>
      </c>
      <c r="D13" s="1365">
        <v>22935.999999999993</v>
      </c>
      <c r="E13" s="1365">
        <v>52413.999999999985</v>
      </c>
      <c r="F13" s="1365">
        <v>1063711</v>
      </c>
      <c r="G13" s="1614">
        <v>36.1</v>
      </c>
      <c r="H13" s="968"/>
      <c r="I13" s="1221"/>
      <c r="J13" s="953"/>
      <c r="K13" s="953"/>
      <c r="L13" s="953"/>
      <c r="M13" s="953"/>
      <c r="N13" s="953"/>
      <c r="O13" s="953"/>
      <c r="P13" s="953"/>
      <c r="Q13" s="953"/>
      <c r="R13" s="953"/>
      <c r="S13" s="953"/>
      <c r="T13" s="953"/>
      <c r="U13" s="953"/>
      <c r="V13" s="953"/>
      <c r="W13" s="953"/>
      <c r="X13" s="953"/>
      <c r="Y13" s="953"/>
      <c r="Z13" s="953"/>
    </row>
    <row r="14" spans="1:33" s="1362" customFormat="1" ht="13.5" customHeight="1">
      <c r="A14" s="1615" t="s">
        <v>1408</v>
      </c>
      <c r="B14" s="1365">
        <v>9966.0000000000127</v>
      </c>
      <c r="C14" s="1365">
        <v>2929892.9999999949</v>
      </c>
      <c r="D14" s="1365">
        <v>4846994.0000000019</v>
      </c>
      <c r="E14" s="1365">
        <v>7776887.0000000093</v>
      </c>
      <c r="F14" s="1365">
        <v>83699461.999999896</v>
      </c>
      <c r="G14" s="1614">
        <v>28.6</v>
      </c>
      <c r="H14" s="138"/>
      <c r="I14" s="1221"/>
      <c r="J14" s="138"/>
      <c r="K14" s="138"/>
      <c r="L14" s="138"/>
      <c r="M14" s="953"/>
      <c r="N14" s="953"/>
      <c r="O14" s="953"/>
      <c r="P14" s="953"/>
      <c r="Q14" s="953"/>
      <c r="R14" s="953"/>
      <c r="S14" s="953"/>
      <c r="T14" s="953"/>
      <c r="U14" s="953"/>
      <c r="V14" s="953"/>
      <c r="W14" s="953"/>
      <c r="X14" s="953"/>
      <c r="Y14" s="953"/>
      <c r="Z14" s="953"/>
    </row>
    <row r="15" spans="1:33" ht="13.5" customHeight="1">
      <c r="A15" s="1616" t="s">
        <v>1409</v>
      </c>
      <c r="B15" s="1364">
        <v>2113</v>
      </c>
      <c r="C15" s="1364">
        <v>223779.00000000015</v>
      </c>
      <c r="D15" s="1364">
        <v>416747.00000000006</v>
      </c>
      <c r="E15" s="1364">
        <v>640526</v>
      </c>
      <c r="F15" s="1364">
        <v>3543917</v>
      </c>
      <c r="G15" s="1366">
        <v>15.8</v>
      </c>
      <c r="H15" s="107"/>
      <c r="I15" s="1221"/>
      <c r="J15" s="111"/>
      <c r="K15" s="111"/>
      <c r="L15" s="111"/>
      <c r="M15" s="111"/>
      <c r="N15" s="111"/>
      <c r="O15" s="111"/>
      <c r="P15" s="111"/>
      <c r="Q15" s="111"/>
      <c r="R15" s="111"/>
      <c r="S15" s="111"/>
      <c r="T15" s="111"/>
      <c r="U15" s="111"/>
      <c r="V15" s="111"/>
      <c r="W15" s="111"/>
      <c r="X15" s="111"/>
      <c r="Y15" s="111"/>
      <c r="Z15" s="111"/>
    </row>
    <row r="16" spans="1:33" ht="13.5" customHeight="1">
      <c r="A16" s="1616" t="s">
        <v>1410</v>
      </c>
      <c r="B16" s="1364">
        <v>1055.9999999999995</v>
      </c>
      <c r="C16" s="1364">
        <v>32625.000000000007</v>
      </c>
      <c r="D16" s="1364">
        <v>733574.00000000047</v>
      </c>
      <c r="E16" s="1364">
        <v>766199.00000000012</v>
      </c>
      <c r="F16" s="1364">
        <v>309672.99999999994</v>
      </c>
      <c r="G16" s="1366">
        <v>9.5</v>
      </c>
      <c r="H16" s="107"/>
      <c r="I16" s="1221"/>
      <c r="J16" s="111"/>
      <c r="K16" s="111"/>
      <c r="L16" s="111"/>
      <c r="M16" s="111"/>
      <c r="N16" s="111"/>
      <c r="O16" s="111"/>
      <c r="P16" s="111"/>
      <c r="Q16" s="111"/>
      <c r="R16" s="111"/>
      <c r="S16" s="111"/>
      <c r="T16" s="111"/>
      <c r="U16" s="111"/>
      <c r="V16" s="111"/>
      <c r="W16" s="111"/>
      <c r="X16" s="111"/>
      <c r="Y16" s="111"/>
      <c r="Z16" s="111"/>
    </row>
    <row r="17" spans="1:26" ht="13.5" customHeight="1">
      <c r="A17" s="1616" t="s">
        <v>1411</v>
      </c>
      <c r="B17" s="1364">
        <v>1822.9999999999993</v>
      </c>
      <c r="C17" s="1364">
        <v>127007.00000000003</v>
      </c>
      <c r="D17" s="1364">
        <v>275033</v>
      </c>
      <c r="E17" s="1364">
        <v>402040.00000000006</v>
      </c>
      <c r="F17" s="1364">
        <v>1696682.0000000002</v>
      </c>
      <c r="G17" s="1366">
        <v>13.4</v>
      </c>
      <c r="H17" s="107"/>
      <c r="I17" s="1221"/>
      <c r="J17" s="111"/>
      <c r="K17" s="111"/>
      <c r="L17" s="111"/>
      <c r="M17" s="111"/>
      <c r="N17" s="111"/>
      <c r="O17" s="111"/>
      <c r="P17" s="111"/>
      <c r="Q17" s="111"/>
      <c r="R17" s="111"/>
      <c r="S17" s="111"/>
      <c r="T17" s="111"/>
      <c r="U17" s="111"/>
      <c r="V17" s="111"/>
      <c r="W17" s="111"/>
      <c r="X17" s="111"/>
      <c r="Y17" s="111"/>
      <c r="Z17" s="111"/>
    </row>
    <row r="18" spans="1:26" ht="13.5" customHeight="1">
      <c r="A18" s="1616" t="s">
        <v>1412</v>
      </c>
      <c r="B18" s="1364">
        <v>826.00000000000023</v>
      </c>
      <c r="C18" s="1364">
        <v>80726.999999999971</v>
      </c>
      <c r="D18" s="1364">
        <v>103476</v>
      </c>
      <c r="E18" s="1364">
        <v>184203.00000000009</v>
      </c>
      <c r="F18" s="1364">
        <v>1108710.9999999998</v>
      </c>
      <c r="G18" s="1366">
        <v>13.7</v>
      </c>
      <c r="H18" s="107"/>
      <c r="I18" s="1221"/>
      <c r="J18" s="111"/>
      <c r="K18" s="111"/>
      <c r="L18" s="111"/>
      <c r="M18" s="111"/>
      <c r="N18" s="111"/>
      <c r="O18" s="111"/>
      <c r="P18" s="111"/>
      <c r="Q18" s="111"/>
      <c r="R18" s="111"/>
      <c r="S18" s="111"/>
      <c r="T18" s="111"/>
      <c r="U18" s="111"/>
      <c r="V18" s="111"/>
      <c r="W18" s="111"/>
      <c r="X18" s="111"/>
      <c r="Y18" s="111"/>
      <c r="Z18" s="111"/>
    </row>
    <row r="19" spans="1:26" ht="13.5" customHeight="1">
      <c r="A19" s="1616" t="s">
        <v>1413</v>
      </c>
      <c r="B19" s="1364">
        <v>2077.9999999999991</v>
      </c>
      <c r="C19" s="1364">
        <v>1773303.0000000002</v>
      </c>
      <c r="D19" s="1364">
        <v>2657538.9999999995</v>
      </c>
      <c r="E19" s="1364">
        <v>4430842.0000000009</v>
      </c>
      <c r="F19" s="1364">
        <v>63813431.999999948</v>
      </c>
      <c r="G19" s="1366">
        <v>36</v>
      </c>
      <c r="H19" s="107"/>
      <c r="I19" s="1221"/>
      <c r="J19" s="111"/>
      <c r="K19" s="111"/>
      <c r="L19" s="111"/>
      <c r="M19" s="111"/>
      <c r="N19" s="111"/>
      <c r="O19" s="111"/>
      <c r="P19" s="111"/>
      <c r="Q19" s="111"/>
      <c r="R19" s="111"/>
      <c r="S19" s="111"/>
      <c r="T19" s="111"/>
      <c r="U19" s="111"/>
      <c r="V19" s="111"/>
      <c r="W19" s="111"/>
      <c r="X19" s="111"/>
      <c r="Y19" s="111"/>
      <c r="Z19" s="111"/>
    </row>
    <row r="20" spans="1:26" ht="13.5" customHeight="1">
      <c r="A20" s="1616" t="s">
        <v>1414</v>
      </c>
      <c r="B20" s="1364">
        <v>2069.9999999999995</v>
      </c>
      <c r="C20" s="1364">
        <v>692451.99999999942</v>
      </c>
      <c r="D20" s="1364">
        <v>660624.99999999977</v>
      </c>
      <c r="E20" s="1364">
        <v>1353076.9999999995</v>
      </c>
      <c r="F20" s="1364">
        <v>13227047.000000004</v>
      </c>
      <c r="G20" s="1366">
        <v>19.100000000000001</v>
      </c>
      <c r="H20" s="107"/>
      <c r="I20" s="1221"/>
      <c r="J20" s="111"/>
      <c r="K20" s="111"/>
      <c r="L20" s="111"/>
      <c r="M20" s="111"/>
      <c r="N20" s="111"/>
      <c r="O20" s="111"/>
      <c r="P20" s="111"/>
      <c r="Q20" s="111"/>
      <c r="R20" s="111"/>
      <c r="S20" s="111"/>
      <c r="T20" s="111"/>
      <c r="U20" s="111"/>
      <c r="V20" s="111"/>
      <c r="W20" s="111"/>
      <c r="X20" s="111"/>
      <c r="Y20" s="111"/>
      <c r="Z20" s="111"/>
    </row>
    <row r="21" spans="1:26" s="1362" customFormat="1" ht="13.5" customHeight="1">
      <c r="A21" s="1617" t="s">
        <v>1415</v>
      </c>
      <c r="B21" s="1365">
        <v>236.00000000000009</v>
      </c>
      <c r="C21" s="1365">
        <v>4957.0000000000009</v>
      </c>
      <c r="D21" s="1365">
        <v>69684</v>
      </c>
      <c r="E21" s="1365">
        <v>74640.999999999985</v>
      </c>
      <c r="F21" s="1365">
        <v>33850.999999999985</v>
      </c>
      <c r="G21" s="1614">
        <v>6.8</v>
      </c>
      <c r="H21" s="138"/>
      <c r="I21" s="1221"/>
      <c r="J21" s="953"/>
      <c r="K21" s="953"/>
      <c r="L21" s="953"/>
      <c r="M21" s="953"/>
      <c r="N21" s="953"/>
      <c r="O21" s="953"/>
      <c r="P21" s="953"/>
      <c r="Q21" s="953"/>
      <c r="R21" s="953"/>
      <c r="S21" s="953"/>
      <c r="T21" s="953"/>
      <c r="U21" s="953"/>
      <c r="V21" s="953"/>
      <c r="W21" s="953"/>
      <c r="X21" s="953"/>
      <c r="Y21" s="953"/>
      <c r="Z21" s="953"/>
    </row>
    <row r="22" spans="1:26" s="1362" customFormat="1" ht="13.5" customHeight="1">
      <c r="A22" s="1617" t="s">
        <v>1416</v>
      </c>
      <c r="B22" s="1365">
        <v>1041.0000000000014</v>
      </c>
      <c r="C22" s="1365">
        <v>154732</v>
      </c>
      <c r="D22" s="1365">
        <v>160657</v>
      </c>
      <c r="E22" s="1365">
        <v>315389.00000000006</v>
      </c>
      <c r="F22" s="1365">
        <v>1696737.0000000009</v>
      </c>
      <c r="G22" s="1614">
        <v>11</v>
      </c>
      <c r="H22" s="138"/>
      <c r="I22" s="1221"/>
      <c r="J22" s="138"/>
      <c r="K22" s="138"/>
      <c r="L22" s="138"/>
      <c r="M22" s="953"/>
      <c r="N22" s="953"/>
      <c r="O22" s="953"/>
      <c r="P22" s="953"/>
      <c r="Q22" s="953"/>
      <c r="R22" s="953"/>
      <c r="S22" s="953"/>
      <c r="T22" s="953"/>
      <c r="U22" s="953"/>
      <c r="V22" s="953"/>
      <c r="W22" s="953"/>
      <c r="X22" s="953"/>
      <c r="Y22" s="953"/>
      <c r="Z22" s="953"/>
    </row>
    <row r="23" spans="1:26" ht="13.5" customHeight="1">
      <c r="A23" s="1616" t="s">
        <v>1417</v>
      </c>
      <c r="B23" s="1364">
        <v>239.00000000000006</v>
      </c>
      <c r="C23" s="1364">
        <v>58414.000000000022</v>
      </c>
      <c r="D23" s="1364">
        <v>39873.999999999993</v>
      </c>
      <c r="E23" s="1364">
        <v>98288</v>
      </c>
      <c r="F23" s="1364">
        <v>993016.99999999988</v>
      </c>
      <c r="G23" s="1366">
        <v>17</v>
      </c>
      <c r="H23" s="107"/>
      <c r="I23" s="1221"/>
      <c r="J23" s="111"/>
      <c r="K23" s="111"/>
      <c r="L23" s="111"/>
      <c r="M23" s="111"/>
      <c r="N23" s="111"/>
      <c r="O23" s="111"/>
      <c r="P23" s="111"/>
      <c r="Q23" s="111"/>
      <c r="R23" s="111"/>
      <c r="S23" s="111"/>
      <c r="T23" s="111"/>
      <c r="U23" s="111"/>
      <c r="V23" s="111"/>
      <c r="W23" s="111"/>
      <c r="X23" s="111"/>
      <c r="Y23" s="111"/>
      <c r="Z23" s="111"/>
    </row>
    <row r="24" spans="1:26" ht="13.5" customHeight="1">
      <c r="A24" s="1616" t="s">
        <v>1418</v>
      </c>
      <c r="B24" s="1364">
        <v>801.99999999999977</v>
      </c>
      <c r="C24" s="1364">
        <v>96318.000000000058</v>
      </c>
      <c r="D24" s="1364">
        <v>120782.99999999996</v>
      </c>
      <c r="E24" s="1364">
        <v>217100.99999999994</v>
      </c>
      <c r="F24" s="1364">
        <v>703719.99999999953</v>
      </c>
      <c r="G24" s="1366">
        <v>7.3</v>
      </c>
      <c r="H24" s="107"/>
      <c r="I24" s="1221"/>
      <c r="J24" s="111"/>
      <c r="K24" s="111"/>
      <c r="L24" s="111"/>
      <c r="M24" s="111"/>
      <c r="N24" s="111"/>
      <c r="O24" s="111"/>
      <c r="P24" s="111"/>
      <c r="Q24" s="111"/>
      <c r="R24" s="111"/>
      <c r="S24" s="111"/>
      <c r="T24" s="111"/>
      <c r="U24" s="111"/>
      <c r="V24" s="111"/>
      <c r="W24" s="111"/>
      <c r="X24" s="111"/>
      <c r="Y24" s="111"/>
      <c r="Z24" s="111"/>
    </row>
    <row r="25" spans="1:26" s="953" customFormat="1" ht="13.5" customHeight="1">
      <c r="A25" s="1617" t="s">
        <v>1419</v>
      </c>
      <c r="B25" s="1365">
        <v>353.00000000000006</v>
      </c>
      <c r="C25" s="1365">
        <v>2821.9999999999991</v>
      </c>
      <c r="D25" s="1365">
        <v>226817.00000000009</v>
      </c>
      <c r="E25" s="1365">
        <v>229639.00000000003</v>
      </c>
      <c r="F25" s="1365">
        <v>17941.000000000011</v>
      </c>
      <c r="G25" s="1614">
        <v>6.4</v>
      </c>
      <c r="H25" s="138"/>
      <c r="I25" s="1221"/>
    </row>
    <row r="26" spans="1:26" s="953" customFormat="1" ht="13.5" customHeight="1">
      <c r="A26" s="1617" t="s">
        <v>1420</v>
      </c>
      <c r="B26" s="1365">
        <v>136</v>
      </c>
      <c r="C26" s="1365">
        <v>24178</v>
      </c>
      <c r="D26" s="1365">
        <v>38435</v>
      </c>
      <c r="E26" s="1365">
        <v>62612.999999999993</v>
      </c>
      <c r="F26" s="1365">
        <v>85025.000000000015</v>
      </c>
      <c r="G26" s="1614">
        <v>3.5</v>
      </c>
      <c r="H26" s="138"/>
      <c r="I26" s="1221"/>
    </row>
    <row r="27" spans="1:26" s="953" customFormat="1" ht="13.5" customHeight="1">
      <c r="A27" s="1617" t="s">
        <v>1421</v>
      </c>
      <c r="B27" s="1365">
        <v>591</v>
      </c>
      <c r="C27" s="1365">
        <v>101581</v>
      </c>
      <c r="D27" s="1365">
        <v>1066986.0000000009</v>
      </c>
      <c r="E27" s="1365">
        <v>1168567.0000000002</v>
      </c>
      <c r="F27" s="1365">
        <v>1532331</v>
      </c>
      <c r="G27" s="1614">
        <v>15.1</v>
      </c>
      <c r="H27" s="138"/>
      <c r="I27" s="1221"/>
    </row>
    <row r="28" spans="1:26" s="953" customFormat="1" ht="13.5" customHeight="1">
      <c r="A28" s="1617" t="s">
        <v>1422</v>
      </c>
      <c r="B28" s="1365">
        <v>1191.9999999999998</v>
      </c>
      <c r="C28" s="1365">
        <v>91453.000000000029</v>
      </c>
      <c r="D28" s="1365">
        <v>350422.00000000012</v>
      </c>
      <c r="E28" s="1365">
        <v>441874.99999999988</v>
      </c>
      <c r="F28" s="1365">
        <v>1028167.0000000002</v>
      </c>
      <c r="G28" s="1614">
        <v>11.2</v>
      </c>
      <c r="H28" s="138"/>
      <c r="I28" s="1221"/>
    </row>
    <row r="29" spans="1:26" s="953" customFormat="1" ht="13.5" customHeight="1">
      <c r="A29" s="1617" t="s">
        <v>1423</v>
      </c>
      <c r="B29" s="1365">
        <v>1099.9999999999998</v>
      </c>
      <c r="C29" s="1365">
        <v>186838.99999999988</v>
      </c>
      <c r="D29" s="1365">
        <v>538980.99999999988</v>
      </c>
      <c r="E29" s="1365">
        <v>725819.99999999942</v>
      </c>
      <c r="F29" s="1365">
        <v>2602252.9999999991</v>
      </c>
      <c r="G29" s="1614">
        <v>13.9</v>
      </c>
      <c r="H29" s="138"/>
      <c r="I29" s="1221"/>
    </row>
    <row r="30" spans="1:26" s="1362" customFormat="1" ht="21" customHeight="1">
      <c r="A30" s="135" t="s">
        <v>1424</v>
      </c>
      <c r="B30" s="1365">
        <f>SUM(B32:B49)-B34-B42</f>
        <v>20522.000000000007</v>
      </c>
      <c r="C30" s="1365">
        <f t="shared" ref="C30:F30" si="1">SUM(C32:C49)-C34-C42</f>
        <v>4055480</v>
      </c>
      <c r="D30" s="1365">
        <f t="shared" si="1"/>
        <v>7479619</v>
      </c>
      <c r="E30" s="1365">
        <f t="shared" si="1"/>
        <v>11535099</v>
      </c>
      <c r="F30" s="1365">
        <f t="shared" si="1"/>
        <v>98319214.999999955</v>
      </c>
      <c r="G30" s="1614">
        <v>24.2</v>
      </c>
      <c r="H30" s="953"/>
      <c r="I30" s="1221"/>
      <c r="J30" s="953"/>
      <c r="K30" s="953"/>
      <c r="L30" s="953"/>
      <c r="M30" s="953"/>
      <c r="N30" s="953"/>
      <c r="O30" s="953"/>
      <c r="P30" s="953"/>
      <c r="Q30" s="953"/>
      <c r="R30" s="953"/>
      <c r="S30" s="953"/>
      <c r="T30" s="953"/>
      <c r="U30" s="953"/>
      <c r="V30" s="953"/>
      <c r="W30" s="953"/>
      <c r="X30" s="953"/>
      <c r="Y30" s="953"/>
      <c r="Z30" s="953"/>
    </row>
    <row r="31" spans="1:26" ht="7.5" customHeight="1">
      <c r="A31" s="458"/>
      <c r="B31" s="1622"/>
      <c r="C31" s="1622"/>
      <c r="D31" s="1622"/>
      <c r="E31" s="1622"/>
      <c r="F31" s="1622"/>
      <c r="G31" s="1614"/>
      <c r="H31" s="111"/>
      <c r="I31" s="1221"/>
      <c r="J31" s="111"/>
      <c r="K31" s="111"/>
      <c r="L31" s="111"/>
      <c r="M31" s="111"/>
      <c r="N31" s="111"/>
      <c r="O31" s="111"/>
      <c r="P31" s="111"/>
      <c r="Q31" s="111"/>
      <c r="R31" s="111"/>
      <c r="S31" s="111"/>
      <c r="T31" s="111"/>
      <c r="U31" s="111"/>
      <c r="V31" s="111"/>
      <c r="W31" s="111"/>
      <c r="X31" s="111"/>
      <c r="Y31" s="111"/>
      <c r="Z31" s="111"/>
    </row>
    <row r="32" spans="1:26" s="1362" customFormat="1" ht="13.5" customHeight="1">
      <c r="A32" s="1613" t="s">
        <v>1406</v>
      </c>
      <c r="B32" s="1365">
        <v>6908.0000000000073</v>
      </c>
      <c r="C32" s="1365">
        <v>624555.00000000012</v>
      </c>
      <c r="D32" s="1365">
        <v>498467.99999999977</v>
      </c>
      <c r="E32" s="1365">
        <v>1123023.0000000007</v>
      </c>
      <c r="F32" s="1365">
        <v>7946435</v>
      </c>
      <c r="G32" s="1614">
        <v>12.7</v>
      </c>
      <c r="H32" s="138"/>
      <c r="I32" s="1221"/>
      <c r="J32" s="138"/>
      <c r="K32" s="138"/>
      <c r="L32" s="138"/>
      <c r="M32" s="138"/>
      <c r="N32" s="953"/>
      <c r="O32" s="953"/>
      <c r="P32" s="953"/>
      <c r="Q32" s="953"/>
      <c r="R32" s="953"/>
      <c r="S32" s="953"/>
      <c r="T32" s="953"/>
      <c r="U32" s="953"/>
      <c r="V32" s="953"/>
      <c r="W32" s="953"/>
      <c r="X32" s="953"/>
      <c r="Y32" s="953"/>
      <c r="Z32" s="953"/>
    </row>
    <row r="33" spans="1:26" s="1362" customFormat="1" ht="13.5" customHeight="1">
      <c r="A33" s="1615" t="s">
        <v>1407</v>
      </c>
      <c r="B33" s="1365">
        <v>78</v>
      </c>
      <c r="C33" s="1365">
        <v>29477.999999999996</v>
      </c>
      <c r="D33" s="1365">
        <v>22935.999999999993</v>
      </c>
      <c r="E33" s="1365">
        <v>52413.999999999985</v>
      </c>
      <c r="F33" s="1365">
        <v>1063711</v>
      </c>
      <c r="G33" s="1614">
        <v>36.1</v>
      </c>
      <c r="H33" s="968"/>
      <c r="I33" s="1221"/>
      <c r="J33" s="953"/>
      <c r="K33" s="953"/>
      <c r="L33" s="953"/>
      <c r="M33" s="953"/>
      <c r="N33" s="953"/>
      <c r="O33" s="953"/>
      <c r="P33" s="953"/>
      <c r="Q33" s="953"/>
      <c r="R33" s="953"/>
      <c r="S33" s="953"/>
      <c r="T33" s="953"/>
      <c r="U33" s="953"/>
      <c r="V33" s="953"/>
      <c r="W33" s="953"/>
      <c r="X33" s="953"/>
      <c r="Y33" s="953"/>
      <c r="Z33" s="953"/>
    </row>
    <row r="34" spans="1:26" s="1362" customFormat="1" ht="13.5" customHeight="1">
      <c r="A34" s="1615" t="s">
        <v>1408</v>
      </c>
      <c r="B34" s="1365">
        <v>9175.0000000000091</v>
      </c>
      <c r="C34" s="1365">
        <v>2847763.9999999953</v>
      </c>
      <c r="D34" s="1365">
        <v>4612099</v>
      </c>
      <c r="E34" s="1365">
        <v>7459863.0000000186</v>
      </c>
      <c r="F34" s="1365">
        <v>82398947.999999896</v>
      </c>
      <c r="G34" s="1614">
        <v>28.9</v>
      </c>
      <c r="H34" s="138"/>
      <c r="I34" s="1221"/>
      <c r="J34" s="138"/>
      <c r="K34" s="138"/>
      <c r="L34" s="138"/>
      <c r="M34" s="953"/>
      <c r="N34" s="953"/>
      <c r="O34" s="953"/>
      <c r="P34" s="953"/>
      <c r="Q34" s="953"/>
      <c r="R34" s="953"/>
      <c r="S34" s="953"/>
      <c r="T34" s="953"/>
      <c r="U34" s="953"/>
      <c r="V34" s="953"/>
      <c r="W34" s="953"/>
      <c r="X34" s="953"/>
      <c r="Y34" s="953"/>
      <c r="Z34" s="953"/>
    </row>
    <row r="35" spans="1:26" ht="13.5" customHeight="1">
      <c r="A35" s="1616" t="s">
        <v>1409</v>
      </c>
      <c r="B35" s="1364">
        <v>1789</v>
      </c>
      <c r="C35" s="1364">
        <v>201673.00000000009</v>
      </c>
      <c r="D35" s="1364">
        <v>393034.99999999994</v>
      </c>
      <c r="E35" s="1364">
        <v>594708</v>
      </c>
      <c r="F35" s="1364">
        <v>3240173.9999999995</v>
      </c>
      <c r="G35" s="1366">
        <v>16.100000000000001</v>
      </c>
      <c r="H35" s="107"/>
      <c r="I35" s="1221"/>
      <c r="J35" s="111"/>
      <c r="K35" s="111"/>
      <c r="L35" s="111"/>
      <c r="M35" s="111"/>
      <c r="N35" s="111"/>
      <c r="O35" s="111"/>
      <c r="P35" s="111"/>
      <c r="Q35" s="111"/>
      <c r="R35" s="111"/>
      <c r="S35" s="111"/>
      <c r="T35" s="111"/>
      <c r="U35" s="111"/>
      <c r="V35" s="111"/>
      <c r="W35" s="111"/>
      <c r="X35" s="111"/>
      <c r="Y35" s="111"/>
      <c r="Z35" s="111"/>
    </row>
    <row r="36" spans="1:26" ht="13.5" customHeight="1">
      <c r="A36" s="1616" t="s">
        <v>1410</v>
      </c>
      <c r="B36" s="1364">
        <v>959.99999999999966</v>
      </c>
      <c r="C36" s="1364">
        <v>30443.000000000011</v>
      </c>
      <c r="D36" s="1364">
        <v>683332.00000000023</v>
      </c>
      <c r="E36" s="1364">
        <v>713775.00000000023</v>
      </c>
      <c r="F36" s="1364">
        <v>290613.99999999994</v>
      </c>
      <c r="G36" s="1366">
        <v>9.5</v>
      </c>
      <c r="H36" s="107"/>
      <c r="I36" s="1221"/>
      <c r="J36" s="111"/>
      <c r="K36" s="111"/>
      <c r="L36" s="111"/>
      <c r="M36" s="111"/>
      <c r="N36" s="111"/>
      <c r="O36" s="111"/>
      <c r="P36" s="111"/>
      <c r="Q36" s="111"/>
      <c r="R36" s="111"/>
      <c r="S36" s="111"/>
      <c r="T36" s="111"/>
      <c r="U36" s="111"/>
      <c r="V36" s="111"/>
      <c r="W36" s="111"/>
      <c r="X36" s="111"/>
      <c r="Y36" s="111"/>
      <c r="Z36" s="111"/>
    </row>
    <row r="37" spans="1:26" ht="13.5" customHeight="1">
      <c r="A37" s="1616" t="s">
        <v>1411</v>
      </c>
      <c r="B37" s="1364">
        <v>1786.9999999999991</v>
      </c>
      <c r="C37" s="1364">
        <v>121383</v>
      </c>
      <c r="D37" s="1364">
        <v>271227</v>
      </c>
      <c r="E37" s="1364">
        <v>392610.00000000012</v>
      </c>
      <c r="F37" s="1364">
        <v>1631688.0000000002</v>
      </c>
      <c r="G37" s="1366">
        <v>13.4</v>
      </c>
      <c r="H37" s="107"/>
      <c r="I37" s="1221"/>
      <c r="J37" s="111"/>
      <c r="K37" s="111"/>
      <c r="L37" s="111"/>
      <c r="M37" s="111"/>
      <c r="N37" s="111"/>
      <c r="O37" s="111"/>
      <c r="P37" s="111"/>
      <c r="Q37" s="111"/>
      <c r="R37" s="111"/>
      <c r="S37" s="111"/>
      <c r="T37" s="111"/>
      <c r="U37" s="111"/>
      <c r="V37" s="111"/>
      <c r="W37" s="111"/>
      <c r="X37" s="111"/>
      <c r="Y37" s="111"/>
      <c r="Z37" s="111"/>
    </row>
    <row r="38" spans="1:26" ht="13.5" customHeight="1">
      <c r="A38" s="1616" t="s">
        <v>1412</v>
      </c>
      <c r="B38" s="1364">
        <v>784.00000000000023</v>
      </c>
      <c r="C38" s="1364">
        <v>71412.999999999971</v>
      </c>
      <c r="D38" s="1364">
        <v>94659</v>
      </c>
      <c r="E38" s="1364">
        <v>166072.00000000012</v>
      </c>
      <c r="F38" s="1364">
        <v>981581.99999999988</v>
      </c>
      <c r="G38" s="1366">
        <v>13.7</v>
      </c>
      <c r="H38" s="107"/>
      <c r="I38" s="1221"/>
      <c r="J38" s="111"/>
      <c r="K38" s="111"/>
      <c r="L38" s="111"/>
      <c r="M38" s="111"/>
      <c r="N38" s="111"/>
      <c r="O38" s="111"/>
      <c r="P38" s="111"/>
      <c r="Q38" s="111"/>
      <c r="R38" s="111"/>
      <c r="S38" s="111"/>
      <c r="T38" s="111"/>
      <c r="U38" s="111"/>
      <c r="V38" s="111"/>
      <c r="W38" s="111"/>
      <c r="X38" s="111"/>
      <c r="Y38" s="111"/>
      <c r="Z38" s="111"/>
    </row>
    <row r="39" spans="1:26" ht="13.5" customHeight="1">
      <c r="A39" s="1616" t="s">
        <v>1413</v>
      </c>
      <c r="B39" s="1364">
        <v>1950.9999999999986</v>
      </c>
      <c r="C39" s="1364">
        <v>1757272</v>
      </c>
      <c r="D39" s="1364">
        <v>2559292</v>
      </c>
      <c r="E39" s="1364">
        <v>4316563.9999999981</v>
      </c>
      <c r="F39" s="1364">
        <v>63610838.999999955</v>
      </c>
      <c r="G39" s="1366">
        <v>36.200000000000003</v>
      </c>
      <c r="H39" s="107"/>
      <c r="I39" s="1221"/>
      <c r="J39" s="111"/>
      <c r="K39" s="111"/>
      <c r="L39" s="111"/>
      <c r="M39" s="111"/>
      <c r="N39" s="111"/>
      <c r="O39" s="111"/>
      <c r="P39" s="111"/>
      <c r="Q39" s="111"/>
      <c r="R39" s="111"/>
      <c r="S39" s="111"/>
      <c r="T39" s="111"/>
      <c r="U39" s="111"/>
      <c r="V39" s="111"/>
      <c r="W39" s="111"/>
      <c r="X39" s="111"/>
      <c r="Y39" s="111"/>
      <c r="Z39" s="111"/>
    </row>
    <row r="40" spans="1:26" ht="13.5" customHeight="1">
      <c r="A40" s="1616" t="s">
        <v>1414</v>
      </c>
      <c r="B40" s="1364">
        <v>1903.9999999999998</v>
      </c>
      <c r="C40" s="1364">
        <v>665579.99999999988</v>
      </c>
      <c r="D40" s="1364">
        <v>610553.99999999977</v>
      </c>
      <c r="E40" s="1364">
        <v>1276134.0000000002</v>
      </c>
      <c r="F40" s="1364">
        <v>12644050.999999996</v>
      </c>
      <c r="G40" s="1366">
        <v>19</v>
      </c>
      <c r="H40" s="107"/>
      <c r="I40" s="1221"/>
      <c r="J40" s="111"/>
      <c r="K40" s="111"/>
      <c r="L40" s="111"/>
      <c r="M40" s="111"/>
      <c r="N40" s="111"/>
      <c r="O40" s="111"/>
      <c r="P40" s="111"/>
      <c r="Q40" s="111"/>
      <c r="R40" s="111"/>
      <c r="S40" s="111"/>
      <c r="T40" s="111"/>
      <c r="U40" s="111"/>
      <c r="V40" s="111"/>
      <c r="W40" s="111"/>
      <c r="X40" s="111"/>
      <c r="Y40" s="111"/>
      <c r="Z40" s="111"/>
    </row>
    <row r="41" spans="1:26" s="1362" customFormat="1" ht="13.5" customHeight="1">
      <c r="A41" s="1617" t="s">
        <v>1415</v>
      </c>
      <c r="B41" s="1365">
        <v>185.00000000000003</v>
      </c>
      <c r="C41" s="1365">
        <v>4912</v>
      </c>
      <c r="D41" s="1365">
        <v>55641</v>
      </c>
      <c r="E41" s="1365">
        <v>60552.999999999993</v>
      </c>
      <c r="F41" s="1365">
        <v>33755.999999999985</v>
      </c>
      <c r="G41" s="1614">
        <v>6.9</v>
      </c>
      <c r="H41" s="138"/>
      <c r="I41" s="1221"/>
      <c r="J41" s="953"/>
      <c r="K41" s="953"/>
      <c r="L41" s="953"/>
      <c r="M41" s="953"/>
      <c r="N41" s="953"/>
      <c r="O41" s="953"/>
      <c r="P41" s="953"/>
      <c r="Q41" s="953"/>
      <c r="R41" s="953"/>
      <c r="S41" s="953"/>
      <c r="T41" s="953"/>
      <c r="U41" s="953"/>
      <c r="V41" s="953"/>
      <c r="W41" s="953"/>
      <c r="X41" s="953"/>
      <c r="Y41" s="953"/>
      <c r="Z41" s="953"/>
    </row>
    <row r="42" spans="1:26" s="1362" customFormat="1" ht="13.5" customHeight="1">
      <c r="A42" s="1617" t="s">
        <v>1416</v>
      </c>
      <c r="B42" s="1365">
        <v>1003.000000000001</v>
      </c>
      <c r="C42" s="1365">
        <v>150674.99999999997</v>
      </c>
      <c r="D42" s="1365">
        <v>156918.00000000006</v>
      </c>
      <c r="E42" s="1365">
        <v>307593</v>
      </c>
      <c r="F42" s="1365">
        <v>1671470.0000000007</v>
      </c>
      <c r="G42" s="1614">
        <v>11.1</v>
      </c>
      <c r="H42" s="138"/>
      <c r="I42" s="1221"/>
      <c r="J42" s="138"/>
      <c r="K42" s="138"/>
      <c r="L42" s="138"/>
      <c r="M42" s="953"/>
      <c r="N42" s="953"/>
      <c r="O42" s="953"/>
      <c r="P42" s="953"/>
      <c r="Q42" s="953"/>
      <c r="R42" s="953"/>
      <c r="S42" s="953"/>
      <c r="T42" s="953"/>
      <c r="U42" s="953"/>
      <c r="V42" s="953"/>
      <c r="W42" s="953"/>
      <c r="X42" s="953"/>
      <c r="Y42" s="953"/>
      <c r="Z42" s="953"/>
    </row>
    <row r="43" spans="1:26" ht="13.5" customHeight="1">
      <c r="A43" s="1616" t="s">
        <v>1417</v>
      </c>
      <c r="B43" s="1364">
        <v>226</v>
      </c>
      <c r="C43" s="1364">
        <v>57687.000000000007</v>
      </c>
      <c r="D43" s="1364">
        <v>38309.999999999985</v>
      </c>
      <c r="E43" s="1364">
        <v>95997</v>
      </c>
      <c r="F43" s="1364">
        <v>986656.99999999977</v>
      </c>
      <c r="G43" s="1366">
        <v>17.100000000000001</v>
      </c>
      <c r="H43" s="107"/>
      <c r="I43" s="1221"/>
      <c r="J43" s="111"/>
      <c r="K43" s="111"/>
      <c r="L43" s="111"/>
      <c r="M43" s="111"/>
      <c r="N43" s="111"/>
      <c r="O43" s="111"/>
      <c r="P43" s="111"/>
      <c r="Q43" s="111"/>
      <c r="R43" s="111"/>
      <c r="S43" s="111"/>
      <c r="T43" s="111"/>
      <c r="U43" s="111"/>
      <c r="V43" s="111"/>
      <c r="W43" s="111"/>
      <c r="X43" s="111"/>
      <c r="Y43" s="111"/>
      <c r="Z43" s="111"/>
    </row>
    <row r="44" spans="1:26" ht="13.5" customHeight="1">
      <c r="A44" s="1616" t="s">
        <v>1418</v>
      </c>
      <c r="B44" s="1364">
        <v>777</v>
      </c>
      <c r="C44" s="1364">
        <v>92988.000000000044</v>
      </c>
      <c r="D44" s="1364">
        <v>118607.99999999996</v>
      </c>
      <c r="E44" s="1364">
        <v>211595.99999999994</v>
      </c>
      <c r="F44" s="1364">
        <v>684812.99999999965</v>
      </c>
      <c r="G44" s="1366">
        <v>7.4</v>
      </c>
      <c r="H44" s="107"/>
      <c r="I44" s="1221"/>
      <c r="J44" s="111"/>
      <c r="K44" s="111"/>
      <c r="L44" s="111"/>
      <c r="M44" s="111"/>
      <c r="N44" s="111"/>
      <c r="O44" s="111"/>
      <c r="P44" s="111"/>
      <c r="Q44" s="111"/>
      <c r="R44" s="111"/>
      <c r="S44" s="111"/>
      <c r="T44" s="111"/>
      <c r="U44" s="111"/>
      <c r="V44" s="111"/>
      <c r="W44" s="111"/>
      <c r="X44" s="111"/>
      <c r="Y44" s="111"/>
      <c r="Z44" s="111"/>
    </row>
    <row r="45" spans="1:26" s="953" customFormat="1" ht="13.5" customHeight="1">
      <c r="A45" s="1617" t="s">
        <v>1419</v>
      </c>
      <c r="B45" s="1365">
        <v>314</v>
      </c>
      <c r="C45" s="1365">
        <v>2821.9999999999991</v>
      </c>
      <c r="D45" s="1365">
        <v>213437.00000000006</v>
      </c>
      <c r="E45" s="1365">
        <v>216259.00000000003</v>
      </c>
      <c r="F45" s="1365">
        <v>17941.000000000007</v>
      </c>
      <c r="G45" s="1614">
        <v>6.4</v>
      </c>
      <c r="H45" s="138"/>
      <c r="I45" s="1221"/>
    </row>
    <row r="46" spans="1:26" s="953" customFormat="1" ht="13.5" customHeight="1">
      <c r="A46" s="1617" t="s">
        <v>1420</v>
      </c>
      <c r="B46" s="1365">
        <v>127</v>
      </c>
      <c r="C46" s="1365">
        <v>22550</v>
      </c>
      <c r="D46" s="1365">
        <v>38230.999999999993</v>
      </c>
      <c r="E46" s="1365">
        <v>60780.999999999993</v>
      </c>
      <c r="F46" s="1365">
        <v>80275.000000000015</v>
      </c>
      <c r="G46" s="1614">
        <v>3.6</v>
      </c>
      <c r="H46" s="138"/>
      <c r="I46" s="1221"/>
    </row>
    <row r="47" spans="1:26" s="953" customFormat="1" ht="13.5" customHeight="1">
      <c r="A47" s="1617" t="s">
        <v>1421</v>
      </c>
      <c r="B47" s="1365">
        <v>530</v>
      </c>
      <c r="C47" s="1365">
        <v>101581</v>
      </c>
      <c r="D47" s="1365">
        <v>1006361.0000000005</v>
      </c>
      <c r="E47" s="1365">
        <v>1107942</v>
      </c>
      <c r="F47" s="1365">
        <v>1532330.9999999998</v>
      </c>
      <c r="G47" s="1614">
        <v>15.1</v>
      </c>
      <c r="H47" s="138"/>
      <c r="I47" s="1221"/>
    </row>
    <row r="48" spans="1:26" s="953" customFormat="1" ht="13.5" customHeight="1">
      <c r="A48" s="1617" t="s">
        <v>1422</v>
      </c>
      <c r="B48" s="1365">
        <v>1147.9999999999998</v>
      </c>
      <c r="C48" s="1365">
        <v>89868.000000000029</v>
      </c>
      <c r="D48" s="1365">
        <v>347136.00000000012</v>
      </c>
      <c r="E48" s="1365">
        <v>437003.99999999994</v>
      </c>
      <c r="F48" s="1365">
        <v>1024116.0000000002</v>
      </c>
      <c r="G48" s="1614">
        <v>11.4</v>
      </c>
      <c r="H48" s="138"/>
      <c r="I48" s="1221"/>
    </row>
    <row r="49" spans="1:26" s="953" customFormat="1" ht="13.5" customHeight="1">
      <c r="A49" s="1617" t="s">
        <v>1423</v>
      </c>
      <c r="B49" s="1365">
        <v>1053.9999999999998</v>
      </c>
      <c r="C49" s="1365">
        <v>181274.99999999991</v>
      </c>
      <c r="D49" s="1365">
        <v>528391.99999999988</v>
      </c>
      <c r="E49" s="1365">
        <v>709666.99999999942</v>
      </c>
      <c r="F49" s="1365">
        <v>2550231.9999999981</v>
      </c>
      <c r="G49" s="1614">
        <v>14.1</v>
      </c>
      <c r="H49" s="138"/>
      <c r="I49" s="1221"/>
    </row>
    <row r="50" spans="1:26" ht="6" customHeight="1" thickBot="1">
      <c r="A50" s="1619"/>
      <c r="B50" s="1368"/>
      <c r="C50" s="1368"/>
      <c r="D50" s="1368"/>
      <c r="E50" s="1368"/>
      <c r="F50" s="1368"/>
      <c r="G50" s="1629"/>
      <c r="H50" s="1607"/>
      <c r="I50" s="1607"/>
      <c r="J50" s="1607"/>
      <c r="K50" s="1607"/>
      <c r="L50" s="111"/>
      <c r="M50" s="111"/>
      <c r="N50" s="111"/>
      <c r="O50" s="111"/>
      <c r="P50" s="111"/>
      <c r="Q50" s="111"/>
      <c r="R50" s="111"/>
      <c r="S50" s="111"/>
      <c r="T50" s="111"/>
      <c r="U50" s="111"/>
      <c r="V50" s="111"/>
      <c r="W50" s="111"/>
      <c r="X50" s="111"/>
      <c r="Y50" s="111"/>
      <c r="Z50" s="111"/>
    </row>
    <row r="51" spans="1:26" s="211" customFormat="1" ht="12.75" customHeight="1" thickTop="1">
      <c r="A51" s="2384" t="s">
        <v>1450</v>
      </c>
      <c r="B51" s="2384"/>
      <c r="C51" s="2384"/>
      <c r="D51" s="2384"/>
      <c r="E51" s="2384"/>
      <c r="F51" s="1620"/>
      <c r="G51" s="1620"/>
      <c r="H51" s="889"/>
      <c r="I51" s="889"/>
      <c r="J51" s="889"/>
      <c r="K51" s="889"/>
      <c r="L51" s="889"/>
      <c r="M51" s="889"/>
      <c r="N51" s="889"/>
      <c r="O51" s="889"/>
      <c r="P51" s="889"/>
      <c r="Q51" s="889"/>
      <c r="R51" s="889"/>
      <c r="S51" s="889"/>
      <c r="T51" s="889"/>
      <c r="U51" s="889"/>
      <c r="V51" s="889"/>
      <c r="W51" s="889"/>
      <c r="X51" s="889"/>
      <c r="Y51" s="889"/>
      <c r="Z51" s="889"/>
    </row>
    <row r="52" spans="1:26" ht="7.5" customHeight="1">
      <c r="A52" s="1621"/>
      <c r="B52" s="1622"/>
      <c r="C52" s="1622"/>
      <c r="D52" s="1622"/>
      <c r="E52" s="1622"/>
      <c r="F52" s="1622"/>
      <c r="G52" s="1630"/>
      <c r="H52" s="1607"/>
      <c r="I52" s="1607"/>
      <c r="J52" s="1607"/>
      <c r="K52" s="1607"/>
      <c r="L52" s="111"/>
      <c r="M52" s="111"/>
      <c r="N52" s="111"/>
      <c r="O52" s="111"/>
      <c r="P52" s="111"/>
      <c r="Q52" s="111"/>
      <c r="R52" s="111"/>
      <c r="S52" s="111"/>
      <c r="T52" s="111"/>
      <c r="U52" s="111"/>
      <c r="V52" s="111"/>
      <c r="W52" s="111"/>
      <c r="X52" s="111"/>
      <c r="Y52" s="111"/>
      <c r="Z52" s="111"/>
    </row>
    <row r="53" spans="1:26" ht="13.5">
      <c r="A53" s="458" t="s">
        <v>377</v>
      </c>
      <c r="B53" s="1623"/>
      <c r="C53" s="1623"/>
      <c r="D53" s="1623"/>
      <c r="E53" s="1623"/>
      <c r="F53" s="1623"/>
      <c r="G53" s="1366"/>
      <c r="H53" s="1607"/>
      <c r="I53" s="1607"/>
      <c r="J53" s="1607"/>
      <c r="K53" s="1607"/>
      <c r="L53" s="111"/>
      <c r="M53" s="111"/>
      <c r="N53" s="111"/>
      <c r="O53" s="111"/>
      <c r="P53" s="111"/>
      <c r="Q53" s="111"/>
      <c r="R53" s="111"/>
      <c r="S53" s="111"/>
      <c r="T53" s="111"/>
      <c r="U53" s="111"/>
      <c r="V53" s="111"/>
      <c r="W53" s="111"/>
      <c r="X53" s="111"/>
      <c r="Y53" s="111"/>
      <c r="Z53" s="111"/>
    </row>
    <row r="54" spans="1:26" ht="13.5">
      <c r="A54" s="1624" t="s">
        <v>1386</v>
      </c>
      <c r="B54" s="1623"/>
      <c r="C54" s="1623"/>
      <c r="D54" s="1623"/>
      <c r="E54" s="1623"/>
      <c r="F54" s="1623"/>
      <c r="G54" s="1366"/>
      <c r="H54" s="980"/>
      <c r="I54" s="980"/>
      <c r="J54" s="980"/>
      <c r="K54" s="980"/>
      <c r="L54" s="980"/>
      <c r="M54" s="111"/>
      <c r="N54" s="111"/>
      <c r="O54" s="111"/>
      <c r="P54" s="111"/>
      <c r="Q54" s="111"/>
      <c r="R54" s="111"/>
      <c r="S54" s="111"/>
      <c r="T54" s="111"/>
      <c r="U54" s="111"/>
      <c r="V54" s="111"/>
      <c r="W54" s="111"/>
      <c r="X54" s="111"/>
      <c r="Y54" s="111"/>
      <c r="Z54" s="111"/>
    </row>
    <row r="55" spans="1:26" ht="13.5">
      <c r="A55" s="1624" t="s">
        <v>1387</v>
      </c>
      <c r="B55" s="1623"/>
      <c r="C55" s="1623"/>
      <c r="D55" s="1623"/>
      <c r="E55" s="1623"/>
      <c r="F55" s="1623"/>
      <c r="G55" s="1366"/>
      <c r="H55" s="111"/>
      <c r="I55" s="111"/>
      <c r="J55" s="111"/>
      <c r="K55" s="111"/>
      <c r="L55" s="111"/>
      <c r="M55" s="111"/>
      <c r="N55" s="111"/>
      <c r="O55" s="111"/>
      <c r="P55" s="111"/>
      <c r="Q55" s="111"/>
      <c r="R55" s="111"/>
      <c r="S55" s="111"/>
      <c r="T55" s="111"/>
      <c r="U55" s="111"/>
      <c r="V55" s="111"/>
      <c r="W55" s="111"/>
      <c r="X55" s="111"/>
      <c r="Y55" s="111"/>
      <c r="Z55" s="111"/>
    </row>
    <row r="56" spans="1:26" ht="13.5">
      <c r="A56" s="1624" t="s">
        <v>1388</v>
      </c>
      <c r="B56" s="1623"/>
      <c r="C56" s="1623"/>
      <c r="D56" s="1623"/>
      <c r="E56" s="1623"/>
      <c r="F56" s="1623"/>
      <c r="G56" s="1366"/>
      <c r="H56" s="111"/>
      <c r="I56" s="111"/>
      <c r="J56" s="111"/>
      <c r="K56" s="111"/>
      <c r="L56" s="111"/>
      <c r="M56" s="111"/>
      <c r="N56" s="111"/>
      <c r="O56" s="111"/>
      <c r="P56" s="111"/>
      <c r="Q56" s="111"/>
      <c r="R56" s="111"/>
      <c r="S56" s="111"/>
      <c r="T56" s="111"/>
      <c r="U56" s="111"/>
      <c r="V56" s="111"/>
      <c r="W56" s="111"/>
      <c r="X56" s="111"/>
      <c r="Y56" s="111"/>
      <c r="Z56" s="111"/>
    </row>
    <row r="57" spans="1:26" ht="13.5">
      <c r="A57" s="1624" t="s">
        <v>1389</v>
      </c>
      <c r="B57" s="1623"/>
      <c r="C57" s="1623"/>
      <c r="D57" s="1623"/>
      <c r="E57" s="1623"/>
      <c r="F57" s="1623"/>
      <c r="G57" s="1366"/>
      <c r="H57" s="111"/>
      <c r="I57" s="111"/>
      <c r="J57" s="111"/>
      <c r="K57" s="111"/>
      <c r="L57" s="111"/>
      <c r="M57" s="111"/>
      <c r="N57" s="111"/>
      <c r="O57" s="111"/>
      <c r="P57" s="111"/>
      <c r="Q57" s="111"/>
      <c r="R57" s="111"/>
      <c r="S57" s="111"/>
      <c r="T57" s="111"/>
      <c r="U57" s="111"/>
      <c r="V57" s="111"/>
      <c r="W57" s="111"/>
      <c r="X57" s="111"/>
      <c r="Y57" s="111"/>
      <c r="Z57" s="111"/>
    </row>
    <row r="58" spans="1:26" ht="13.5">
      <c r="A58" s="1624" t="s">
        <v>1390</v>
      </c>
      <c r="B58" s="1623"/>
      <c r="C58" s="1623"/>
      <c r="D58" s="1623"/>
      <c r="E58" s="1623"/>
      <c r="F58" s="1623"/>
      <c r="G58" s="1366"/>
      <c r="H58" s="111"/>
      <c r="I58" s="111"/>
      <c r="J58" s="111"/>
      <c r="K58" s="111"/>
      <c r="L58" s="111"/>
      <c r="M58" s="111"/>
      <c r="N58" s="111"/>
      <c r="O58" s="111"/>
      <c r="P58" s="111"/>
      <c r="Q58" s="111"/>
      <c r="R58" s="111"/>
      <c r="S58" s="111"/>
      <c r="T58" s="111"/>
      <c r="U58" s="111"/>
      <c r="V58" s="111"/>
      <c r="W58" s="111"/>
      <c r="X58" s="111"/>
      <c r="Y58" s="111"/>
      <c r="Z58" s="111"/>
    </row>
    <row r="59" spans="1:26" ht="7.5" customHeight="1">
      <c r="A59" s="1625"/>
      <c r="B59" s="1623"/>
      <c r="C59" s="1623"/>
      <c r="D59" s="1623"/>
      <c r="E59" s="1623"/>
      <c r="F59" s="1623"/>
      <c r="G59" s="1366"/>
      <c r="H59" s="111"/>
      <c r="I59" s="111"/>
      <c r="J59" s="111"/>
      <c r="K59" s="111"/>
      <c r="L59" s="111"/>
      <c r="M59" s="111"/>
      <c r="N59" s="111"/>
      <c r="O59" s="111"/>
      <c r="P59" s="111"/>
      <c r="Q59" s="111"/>
      <c r="R59" s="111"/>
      <c r="S59" s="111"/>
      <c r="T59" s="111"/>
      <c r="U59" s="111"/>
      <c r="V59" s="111"/>
      <c r="W59" s="111"/>
      <c r="X59" s="111"/>
      <c r="Y59" s="111"/>
      <c r="Z59" s="111"/>
    </row>
    <row r="60" spans="1:26" ht="13.5">
      <c r="A60" s="1624" t="s">
        <v>1434</v>
      </c>
      <c r="B60" s="1623"/>
      <c r="C60" s="1623"/>
      <c r="D60" s="1623"/>
      <c r="E60" s="1623"/>
      <c r="F60" s="1623"/>
      <c r="G60" s="1366"/>
      <c r="H60" s="111"/>
      <c r="I60" s="111"/>
      <c r="J60" s="111"/>
      <c r="K60" s="111"/>
      <c r="L60" s="111"/>
      <c r="M60" s="111"/>
      <c r="N60" s="111"/>
      <c r="O60" s="111"/>
      <c r="P60" s="111"/>
      <c r="Q60" s="111"/>
      <c r="R60" s="111"/>
      <c r="S60" s="111"/>
      <c r="T60" s="111"/>
      <c r="U60" s="111"/>
      <c r="V60" s="111"/>
      <c r="W60" s="111"/>
      <c r="X60" s="111"/>
      <c r="Y60" s="111"/>
      <c r="Z60" s="111"/>
    </row>
    <row r="61" spans="1:26" ht="13.5">
      <c r="A61" s="1624" t="s">
        <v>1435</v>
      </c>
      <c r="B61" s="1623"/>
      <c r="C61" s="1623"/>
      <c r="D61" s="1623"/>
      <c r="E61" s="1623"/>
      <c r="F61" s="1623"/>
      <c r="G61" s="1366"/>
      <c r="H61" s="111"/>
      <c r="I61" s="111"/>
      <c r="J61" s="111"/>
      <c r="K61" s="111"/>
      <c r="L61" s="111"/>
      <c r="M61" s="111"/>
      <c r="N61" s="111"/>
      <c r="O61" s="111"/>
      <c r="P61" s="111"/>
      <c r="Q61" s="111"/>
      <c r="R61" s="111"/>
      <c r="S61" s="111"/>
      <c r="T61" s="111"/>
      <c r="U61" s="111"/>
      <c r="V61" s="111"/>
      <c r="W61" s="111"/>
      <c r="X61" s="111"/>
      <c r="Y61" s="111"/>
      <c r="Z61" s="111"/>
    </row>
    <row r="62" spans="1:26" ht="13.5">
      <c r="A62" s="1624" t="s">
        <v>1436</v>
      </c>
      <c r="B62" s="1623"/>
      <c r="C62" s="1623"/>
      <c r="D62" s="1623"/>
      <c r="E62" s="1623"/>
      <c r="F62" s="1623"/>
      <c r="G62" s="1366"/>
      <c r="H62" s="111"/>
      <c r="I62" s="111"/>
      <c r="J62" s="111"/>
      <c r="K62" s="111"/>
      <c r="L62" s="111"/>
      <c r="M62" s="111"/>
      <c r="N62" s="111"/>
      <c r="O62" s="111"/>
      <c r="P62" s="111"/>
      <c r="Q62" s="111"/>
      <c r="R62" s="111"/>
      <c r="S62" s="111"/>
      <c r="T62" s="111"/>
      <c r="U62" s="111"/>
      <c r="V62" s="111"/>
      <c r="W62" s="111"/>
      <c r="X62" s="111"/>
      <c r="Y62" s="111"/>
      <c r="Z62" s="111"/>
    </row>
    <row r="63" spans="1:26" ht="13.5">
      <c r="A63" s="1624" t="s">
        <v>1437</v>
      </c>
      <c r="B63" s="1623"/>
      <c r="C63" s="1623"/>
      <c r="D63" s="1623"/>
      <c r="E63" s="1623"/>
      <c r="F63" s="1623"/>
      <c r="G63" s="1366"/>
      <c r="H63" s="111"/>
      <c r="I63" s="111"/>
      <c r="J63" s="111"/>
      <c r="K63" s="111"/>
      <c r="L63" s="111"/>
      <c r="M63" s="111"/>
      <c r="N63" s="111"/>
      <c r="O63" s="111"/>
      <c r="P63" s="111"/>
      <c r="Q63" s="111"/>
      <c r="R63" s="111"/>
      <c r="S63" s="111"/>
      <c r="T63" s="111"/>
      <c r="U63" s="111"/>
      <c r="V63" s="111"/>
      <c r="W63" s="111"/>
      <c r="X63" s="111"/>
      <c r="Y63" s="111"/>
      <c r="Z63" s="111"/>
    </row>
    <row r="64" spans="1:26" ht="7.5" customHeight="1">
      <c r="A64" s="1625"/>
      <c r="B64" s="1626"/>
      <c r="C64" s="1626"/>
      <c r="D64" s="1626"/>
      <c r="E64" s="1626"/>
      <c r="F64" s="1626"/>
      <c r="G64" s="1631"/>
      <c r="H64" s="111"/>
      <c r="I64" s="111"/>
      <c r="J64" s="111"/>
      <c r="K64" s="111"/>
      <c r="L64" s="111"/>
      <c r="M64" s="111"/>
      <c r="N64" s="111"/>
      <c r="O64" s="111"/>
      <c r="P64" s="111"/>
      <c r="Q64" s="111"/>
      <c r="R64" s="111"/>
      <c r="S64" s="111"/>
      <c r="T64" s="111"/>
      <c r="U64" s="111"/>
      <c r="V64" s="111"/>
      <c r="W64" s="111"/>
      <c r="X64" s="111"/>
      <c r="Y64" s="111"/>
      <c r="Z64" s="111"/>
    </row>
    <row r="65" spans="1:26" ht="13.5">
      <c r="A65" s="1624" t="s">
        <v>1447</v>
      </c>
      <c r="B65" s="1626"/>
      <c r="C65" s="1626"/>
      <c r="D65" s="1626"/>
      <c r="E65" s="1626"/>
      <c r="F65" s="1626"/>
      <c r="G65" s="1631"/>
      <c r="H65" s="111"/>
      <c r="I65" s="111"/>
      <c r="J65" s="111"/>
      <c r="K65" s="111"/>
      <c r="L65" s="111"/>
      <c r="M65" s="111"/>
      <c r="N65" s="111"/>
      <c r="O65" s="111"/>
      <c r="P65" s="111"/>
      <c r="Q65" s="111"/>
      <c r="R65" s="111"/>
      <c r="S65" s="111"/>
      <c r="T65" s="111"/>
      <c r="U65" s="111"/>
      <c r="V65" s="111"/>
      <c r="W65" s="111"/>
      <c r="X65" s="111"/>
      <c r="Y65" s="111"/>
      <c r="Z65" s="111"/>
    </row>
    <row r="66" spans="1:26" ht="13.5">
      <c r="A66" s="1624" t="s">
        <v>1439</v>
      </c>
      <c r="B66" s="1626"/>
      <c r="C66" s="1626"/>
      <c r="D66" s="1626"/>
      <c r="E66" s="1626"/>
      <c r="F66" s="1626"/>
      <c r="G66" s="1631"/>
      <c r="H66" s="111"/>
      <c r="I66" s="111"/>
      <c r="J66" s="111"/>
      <c r="K66" s="111"/>
      <c r="L66" s="111"/>
      <c r="M66" s="111"/>
      <c r="N66" s="111"/>
      <c r="O66" s="111"/>
      <c r="P66" s="111"/>
      <c r="Q66" s="111"/>
      <c r="R66" s="111"/>
      <c r="S66" s="111"/>
      <c r="T66" s="111"/>
      <c r="U66" s="111"/>
      <c r="V66" s="111"/>
      <c r="W66" s="111"/>
      <c r="X66" s="111"/>
      <c r="Y66" s="111"/>
      <c r="Z66" s="111"/>
    </row>
    <row r="67" spans="1:26" ht="13.5">
      <c r="A67" s="1624" t="s">
        <v>1440</v>
      </c>
      <c r="B67" s="1626"/>
      <c r="C67" s="1626"/>
      <c r="D67" s="1626"/>
      <c r="E67" s="1626"/>
      <c r="F67" s="1626"/>
      <c r="G67" s="1631"/>
      <c r="H67" s="111"/>
      <c r="I67" s="111"/>
      <c r="J67" s="111"/>
      <c r="K67" s="111"/>
      <c r="L67" s="111"/>
      <c r="M67" s="111"/>
      <c r="N67" s="111"/>
      <c r="O67" s="111"/>
      <c r="P67" s="111"/>
      <c r="Q67" s="111"/>
      <c r="R67" s="111"/>
      <c r="S67" s="111"/>
      <c r="T67" s="111"/>
      <c r="U67" s="111"/>
      <c r="V67" s="111"/>
      <c r="W67" s="111"/>
      <c r="X67" s="111"/>
      <c r="Y67" s="111"/>
      <c r="Z67" s="111"/>
    </row>
    <row r="68" spans="1:26" ht="13.5">
      <c r="A68" s="1624" t="s">
        <v>1441</v>
      </c>
      <c r="B68" s="1626"/>
      <c r="C68" s="1626"/>
      <c r="D68" s="1626"/>
      <c r="E68" s="1626"/>
      <c r="F68" s="1626"/>
      <c r="G68" s="1631"/>
      <c r="H68" s="111"/>
      <c r="I68" s="111"/>
      <c r="J68" s="111"/>
      <c r="K68" s="111"/>
      <c r="L68" s="111"/>
      <c r="M68" s="111"/>
      <c r="N68" s="111"/>
      <c r="O68" s="111"/>
      <c r="P68" s="111"/>
      <c r="Q68" s="111"/>
      <c r="R68" s="111"/>
      <c r="S68" s="111"/>
      <c r="T68" s="111"/>
      <c r="U68" s="111"/>
      <c r="V68" s="111"/>
      <c r="W68" s="111"/>
      <c r="X68" s="111"/>
      <c r="Y68" s="111"/>
      <c r="Z68" s="111"/>
    </row>
    <row r="69" spans="1:26" ht="7.5" customHeight="1">
      <c r="A69" s="1625"/>
      <c r="B69" s="1626"/>
      <c r="C69" s="1626"/>
      <c r="D69" s="1626"/>
      <c r="E69" s="1626"/>
      <c r="F69" s="1626"/>
      <c r="G69" s="1631"/>
      <c r="H69" s="111"/>
      <c r="I69" s="111"/>
      <c r="J69" s="111"/>
      <c r="K69" s="111"/>
      <c r="L69" s="111"/>
      <c r="M69" s="111"/>
      <c r="N69" s="111"/>
      <c r="O69" s="111"/>
      <c r="P69" s="111"/>
      <c r="Q69" s="111"/>
      <c r="R69" s="111"/>
      <c r="S69" s="111"/>
      <c r="T69" s="111"/>
      <c r="U69" s="111"/>
      <c r="V69" s="111"/>
      <c r="W69" s="111"/>
      <c r="X69" s="111"/>
      <c r="Y69" s="111"/>
      <c r="Z69" s="111"/>
    </row>
    <row r="70" spans="1:26" ht="12.75" customHeight="1">
      <c r="A70" s="1624" t="s">
        <v>1442</v>
      </c>
      <c r="B70" s="1626"/>
      <c r="C70" s="1626"/>
      <c r="D70" s="1626"/>
      <c r="E70" s="1626"/>
      <c r="F70" s="1626"/>
      <c r="G70" s="1631"/>
      <c r="H70" s="111"/>
      <c r="I70" s="111"/>
      <c r="J70" s="111"/>
      <c r="K70" s="111"/>
      <c r="L70" s="111"/>
      <c r="M70" s="111"/>
      <c r="N70" s="111"/>
      <c r="O70" s="111"/>
      <c r="P70" s="111"/>
      <c r="Q70" s="111"/>
      <c r="R70" s="111"/>
      <c r="S70" s="111"/>
      <c r="T70" s="111"/>
      <c r="U70" s="111"/>
      <c r="V70" s="111"/>
      <c r="W70" s="111"/>
      <c r="X70" s="111"/>
      <c r="Y70" s="111"/>
      <c r="Z70" s="111"/>
    </row>
    <row r="71" spans="1:26" ht="13.5">
      <c r="A71" s="1624" t="s">
        <v>1443</v>
      </c>
      <c r="B71" s="1626"/>
      <c r="C71" s="1626"/>
      <c r="D71" s="1626"/>
      <c r="E71" s="1626"/>
      <c r="F71" s="1626"/>
      <c r="G71" s="1631"/>
      <c r="H71" s="111"/>
      <c r="I71" s="111"/>
      <c r="J71" s="111"/>
      <c r="K71" s="111"/>
      <c r="L71" s="111"/>
      <c r="M71" s="111"/>
      <c r="N71" s="111"/>
      <c r="O71" s="111"/>
      <c r="P71" s="111"/>
      <c r="Q71" s="111"/>
      <c r="R71" s="111"/>
      <c r="S71" s="111"/>
      <c r="T71" s="111"/>
      <c r="U71" s="111"/>
      <c r="V71" s="111"/>
      <c r="W71" s="111"/>
      <c r="X71" s="111"/>
      <c r="Y71" s="111"/>
      <c r="Z71" s="111"/>
    </row>
    <row r="72" spans="1:26" ht="13.5">
      <c r="A72" s="1624" t="s">
        <v>1444</v>
      </c>
      <c r="B72" s="1626"/>
      <c r="C72" s="1626"/>
      <c r="D72" s="1626"/>
      <c r="E72" s="1626"/>
      <c r="F72" s="1626"/>
      <c r="G72" s="1631"/>
      <c r="H72" s="111"/>
      <c r="I72" s="111"/>
      <c r="J72" s="111"/>
      <c r="K72" s="111"/>
      <c r="L72" s="111"/>
      <c r="M72" s="111"/>
      <c r="N72" s="111"/>
      <c r="O72" s="111"/>
      <c r="P72" s="111"/>
      <c r="Q72" s="111"/>
      <c r="R72" s="111"/>
      <c r="S72" s="111"/>
      <c r="T72" s="111"/>
      <c r="U72" s="111"/>
      <c r="V72" s="111"/>
      <c r="W72" s="111"/>
      <c r="X72" s="111"/>
      <c r="Y72" s="111"/>
      <c r="Z72" s="111"/>
    </row>
    <row r="73" spans="1:26" ht="13.5">
      <c r="A73" s="1624" t="s">
        <v>1445</v>
      </c>
      <c r="B73" s="1626"/>
      <c r="C73" s="1626"/>
      <c r="D73" s="1626"/>
      <c r="E73" s="1626"/>
      <c r="F73" s="1626"/>
      <c r="G73" s="1631"/>
      <c r="H73" s="111"/>
      <c r="I73" s="111"/>
      <c r="J73" s="111"/>
      <c r="K73" s="111"/>
      <c r="L73" s="111"/>
      <c r="M73" s="111"/>
      <c r="N73" s="111"/>
      <c r="O73" s="111"/>
      <c r="P73" s="111"/>
      <c r="Q73" s="111"/>
      <c r="R73" s="111"/>
      <c r="S73" s="111"/>
      <c r="T73" s="111"/>
      <c r="U73" s="111"/>
      <c r="V73" s="111"/>
      <c r="W73" s="111"/>
      <c r="X73" s="111"/>
      <c r="Y73" s="111"/>
      <c r="Z73" s="111"/>
    </row>
    <row r="74" spans="1:26">
      <c r="A74" s="111"/>
      <c r="B74" s="980"/>
      <c r="C74" s="980"/>
      <c r="D74" s="980"/>
      <c r="E74" s="980"/>
      <c r="F74" s="980"/>
      <c r="G74" s="1632"/>
      <c r="H74" s="111"/>
      <c r="I74" s="111"/>
      <c r="J74" s="111"/>
      <c r="K74" s="111"/>
      <c r="L74" s="111"/>
      <c r="M74" s="111"/>
      <c r="N74" s="111"/>
      <c r="O74" s="111"/>
      <c r="P74" s="111"/>
      <c r="Q74" s="111"/>
      <c r="R74" s="111"/>
      <c r="S74" s="111"/>
      <c r="T74" s="111"/>
      <c r="U74" s="111"/>
      <c r="V74" s="111"/>
      <c r="W74" s="111"/>
      <c r="X74" s="111"/>
      <c r="Y74" s="111"/>
      <c r="Z74" s="111"/>
    </row>
    <row r="75" spans="1:26">
      <c r="A75" s="111"/>
      <c r="B75" s="980"/>
      <c r="C75" s="980"/>
      <c r="D75" s="980"/>
      <c r="E75" s="980"/>
      <c r="F75" s="980"/>
      <c r="G75" s="1632"/>
      <c r="H75" s="111"/>
      <c r="I75" s="111"/>
      <c r="J75" s="111"/>
      <c r="K75" s="111"/>
      <c r="L75" s="111"/>
      <c r="M75" s="111"/>
      <c r="N75" s="111"/>
      <c r="O75" s="111"/>
      <c r="P75" s="111"/>
      <c r="Q75" s="111"/>
      <c r="R75" s="111"/>
      <c r="S75" s="111"/>
      <c r="T75" s="111"/>
      <c r="U75" s="111"/>
      <c r="V75" s="111"/>
      <c r="W75" s="111"/>
      <c r="X75" s="111"/>
      <c r="Y75" s="111"/>
      <c r="Z75" s="111"/>
    </row>
    <row r="76" spans="1:26">
      <c r="A76" s="111"/>
      <c r="B76" s="980"/>
      <c r="C76" s="980"/>
      <c r="D76" s="980"/>
      <c r="E76" s="980"/>
      <c r="F76" s="980"/>
      <c r="G76" s="1632"/>
      <c r="H76" s="111"/>
      <c r="I76" s="111"/>
      <c r="J76" s="111"/>
      <c r="K76" s="111"/>
      <c r="L76" s="111"/>
      <c r="M76" s="111"/>
      <c r="N76" s="111"/>
      <c r="O76" s="111"/>
      <c r="P76" s="111"/>
      <c r="Q76" s="111"/>
      <c r="R76" s="111"/>
      <c r="S76" s="111"/>
      <c r="T76" s="111"/>
      <c r="U76" s="111"/>
      <c r="V76" s="111"/>
      <c r="W76" s="111"/>
      <c r="X76" s="111"/>
      <c r="Y76" s="111"/>
      <c r="Z76" s="111"/>
    </row>
    <row r="77" spans="1:26">
      <c r="A77" s="111"/>
      <c r="B77" s="980"/>
      <c r="C77" s="980"/>
      <c r="D77" s="980"/>
      <c r="E77" s="980"/>
      <c r="F77" s="980"/>
      <c r="G77" s="1632"/>
      <c r="H77" s="111"/>
      <c r="I77" s="111"/>
      <c r="J77" s="111"/>
      <c r="K77" s="111"/>
      <c r="L77" s="111"/>
      <c r="M77" s="111"/>
      <c r="N77" s="111"/>
      <c r="O77" s="111"/>
      <c r="P77" s="111"/>
      <c r="Q77" s="111"/>
      <c r="R77" s="111"/>
      <c r="S77" s="111"/>
      <c r="T77" s="111"/>
      <c r="U77" s="111"/>
      <c r="V77" s="111"/>
      <c r="W77" s="111"/>
      <c r="X77" s="111"/>
      <c r="Y77" s="111"/>
      <c r="Z77" s="111"/>
    </row>
    <row r="78" spans="1:26">
      <c r="A78" s="111"/>
      <c r="B78" s="980"/>
      <c r="C78" s="980"/>
      <c r="D78" s="980"/>
      <c r="E78" s="980"/>
      <c r="F78" s="980"/>
      <c r="G78" s="1632"/>
      <c r="H78" s="111"/>
      <c r="I78" s="111"/>
      <c r="J78" s="111"/>
      <c r="K78" s="111"/>
      <c r="L78" s="111"/>
      <c r="M78" s="111"/>
      <c r="N78" s="111"/>
      <c r="O78" s="111"/>
      <c r="P78" s="111"/>
      <c r="Q78" s="111"/>
      <c r="R78" s="111"/>
      <c r="S78" s="111"/>
      <c r="T78" s="111"/>
      <c r="U78" s="111"/>
      <c r="V78" s="111"/>
      <c r="W78" s="111"/>
      <c r="X78" s="111"/>
      <c r="Y78" s="111"/>
      <c r="Z78" s="111"/>
    </row>
    <row r="79" spans="1:26">
      <c r="A79" s="111"/>
      <c r="B79" s="980"/>
      <c r="C79" s="980"/>
      <c r="D79" s="980"/>
      <c r="E79" s="980"/>
      <c r="F79" s="980"/>
      <c r="G79" s="1632"/>
      <c r="H79" s="111"/>
      <c r="I79" s="111"/>
      <c r="J79" s="111"/>
      <c r="K79" s="111"/>
      <c r="L79" s="111"/>
      <c r="M79" s="111"/>
      <c r="N79" s="111"/>
      <c r="O79" s="111"/>
      <c r="P79" s="111"/>
      <c r="Q79" s="111"/>
      <c r="R79" s="111"/>
      <c r="S79" s="111"/>
      <c r="T79" s="111"/>
      <c r="U79" s="111"/>
      <c r="V79" s="111"/>
      <c r="W79" s="111"/>
      <c r="X79" s="111"/>
      <c r="Y79" s="111"/>
      <c r="Z79" s="111"/>
    </row>
    <row r="80" spans="1:26">
      <c r="A80" s="111"/>
      <c r="B80" s="980"/>
      <c r="C80" s="980"/>
      <c r="D80" s="980"/>
      <c r="E80" s="980"/>
      <c r="F80" s="980"/>
      <c r="G80" s="1632"/>
      <c r="H80" s="111"/>
      <c r="I80" s="111"/>
      <c r="J80" s="111"/>
      <c r="K80" s="111"/>
      <c r="L80" s="111"/>
      <c r="M80" s="111"/>
      <c r="N80" s="111"/>
      <c r="O80" s="111"/>
      <c r="P80" s="111"/>
      <c r="Q80" s="111"/>
      <c r="R80" s="111"/>
      <c r="S80" s="111"/>
      <c r="T80" s="111"/>
      <c r="U80" s="111"/>
      <c r="V80" s="111"/>
      <c r="W80" s="111"/>
      <c r="X80" s="111"/>
      <c r="Y80" s="111"/>
      <c r="Z80" s="111"/>
    </row>
    <row r="81" spans="1:26">
      <c r="A81" s="111"/>
      <c r="B81" s="980"/>
      <c r="C81" s="980"/>
      <c r="D81" s="980"/>
      <c r="E81" s="980"/>
      <c r="F81" s="980"/>
      <c r="G81" s="1632"/>
      <c r="H81" s="111"/>
      <c r="I81" s="111"/>
      <c r="J81" s="111"/>
      <c r="K81" s="111"/>
      <c r="L81" s="111"/>
      <c r="M81" s="111"/>
      <c r="N81" s="111"/>
      <c r="O81" s="111"/>
      <c r="P81" s="111"/>
      <c r="Q81" s="111"/>
      <c r="R81" s="111"/>
      <c r="S81" s="111"/>
      <c r="T81" s="111"/>
      <c r="U81" s="111"/>
      <c r="V81" s="111"/>
      <c r="W81" s="111"/>
      <c r="X81" s="111"/>
      <c r="Y81" s="111"/>
      <c r="Z81" s="111"/>
    </row>
    <row r="82" spans="1:26">
      <c r="A82" s="111"/>
      <c r="B82" s="980"/>
      <c r="C82" s="980"/>
      <c r="D82" s="980"/>
      <c r="E82" s="980"/>
      <c r="F82" s="980"/>
      <c r="G82" s="1632"/>
      <c r="H82" s="111"/>
      <c r="I82" s="111"/>
      <c r="J82" s="111"/>
      <c r="K82" s="111"/>
      <c r="L82" s="111"/>
      <c r="M82" s="111"/>
      <c r="N82" s="111"/>
      <c r="O82" s="111"/>
      <c r="P82" s="111"/>
      <c r="Q82" s="111"/>
      <c r="R82" s="111"/>
      <c r="S82" s="111"/>
      <c r="T82" s="111"/>
      <c r="U82" s="111"/>
      <c r="V82" s="111"/>
      <c r="W82" s="111"/>
      <c r="X82" s="111"/>
      <c r="Y82" s="111"/>
      <c r="Z82" s="111"/>
    </row>
    <row r="83" spans="1:26">
      <c r="A83" s="111"/>
      <c r="B83" s="980"/>
      <c r="C83" s="980"/>
      <c r="D83" s="980"/>
      <c r="E83" s="980"/>
      <c r="F83" s="980"/>
      <c r="G83" s="1632"/>
      <c r="H83" s="111"/>
      <c r="I83" s="111"/>
      <c r="J83" s="111"/>
      <c r="K83" s="111"/>
      <c r="L83" s="111"/>
      <c r="M83" s="111"/>
      <c r="N83" s="111"/>
      <c r="O83" s="111"/>
      <c r="P83" s="111"/>
      <c r="Q83" s="111"/>
      <c r="R83" s="111"/>
      <c r="S83" s="111"/>
      <c r="T83" s="111"/>
      <c r="U83" s="111"/>
      <c r="V83" s="111"/>
      <c r="W83" s="111"/>
      <c r="X83" s="111"/>
      <c r="Y83" s="111"/>
      <c r="Z83" s="111"/>
    </row>
    <row r="84" spans="1:26">
      <c r="A84" s="111"/>
      <c r="B84" s="980"/>
      <c r="C84" s="980"/>
      <c r="D84" s="980"/>
      <c r="E84" s="980"/>
      <c r="F84" s="980"/>
      <c r="G84" s="1632"/>
      <c r="H84" s="111"/>
      <c r="I84" s="111"/>
      <c r="J84" s="111"/>
      <c r="K84" s="111"/>
      <c r="L84" s="111"/>
      <c r="M84" s="111"/>
      <c r="N84" s="111"/>
      <c r="O84" s="111"/>
      <c r="P84" s="111"/>
      <c r="Q84" s="111"/>
      <c r="R84" s="111"/>
      <c r="S84" s="111"/>
      <c r="T84" s="111"/>
      <c r="U84" s="111"/>
      <c r="V84" s="111"/>
      <c r="W84" s="111"/>
      <c r="X84" s="111"/>
      <c r="Y84" s="111"/>
      <c r="Z84" s="111"/>
    </row>
    <row r="85" spans="1:26">
      <c r="A85" s="111"/>
      <c r="B85" s="980"/>
      <c r="C85" s="980"/>
      <c r="D85" s="980"/>
      <c r="E85" s="980"/>
      <c r="F85" s="980"/>
      <c r="G85" s="1632"/>
      <c r="H85" s="111"/>
      <c r="I85" s="111"/>
      <c r="J85" s="111"/>
      <c r="K85" s="111"/>
      <c r="L85" s="111"/>
      <c r="M85" s="111"/>
      <c r="N85" s="111"/>
      <c r="O85" s="111"/>
      <c r="P85" s="111"/>
      <c r="Q85" s="111"/>
      <c r="R85" s="111"/>
      <c r="S85" s="111"/>
      <c r="T85" s="111"/>
      <c r="U85" s="111"/>
      <c r="V85" s="111"/>
      <c r="W85" s="111"/>
      <c r="X85" s="111"/>
      <c r="Y85" s="111"/>
      <c r="Z85" s="111"/>
    </row>
    <row r="86" spans="1:26">
      <c r="A86" s="111"/>
      <c r="B86" s="980"/>
      <c r="C86" s="980"/>
      <c r="D86" s="980"/>
      <c r="E86" s="980"/>
      <c r="F86" s="980"/>
      <c r="G86" s="1632"/>
      <c r="H86" s="111"/>
      <c r="I86" s="111"/>
      <c r="J86" s="111"/>
      <c r="K86" s="111"/>
      <c r="L86" s="111"/>
      <c r="M86" s="111"/>
      <c r="N86" s="111"/>
      <c r="O86" s="111"/>
      <c r="P86" s="111"/>
      <c r="Q86" s="111"/>
      <c r="R86" s="111"/>
      <c r="S86" s="111"/>
      <c r="T86" s="111"/>
      <c r="U86" s="111"/>
      <c r="V86" s="111"/>
      <c r="W86" s="111"/>
      <c r="X86" s="111"/>
      <c r="Y86" s="111"/>
      <c r="Z86" s="111"/>
    </row>
    <row r="87" spans="1:26">
      <c r="A87" s="111"/>
      <c r="B87" s="980"/>
      <c r="C87" s="980"/>
      <c r="D87" s="980"/>
      <c r="E87" s="980"/>
      <c r="F87" s="980"/>
      <c r="G87" s="1632"/>
      <c r="H87" s="111"/>
      <c r="I87" s="111"/>
      <c r="J87" s="111"/>
      <c r="K87" s="111"/>
      <c r="L87" s="111"/>
      <c r="M87" s="111"/>
      <c r="N87" s="111"/>
      <c r="O87" s="111"/>
      <c r="P87" s="111"/>
      <c r="Q87" s="111"/>
      <c r="R87" s="111"/>
      <c r="S87" s="111"/>
      <c r="T87" s="111"/>
      <c r="U87" s="111"/>
      <c r="V87" s="111"/>
      <c r="W87" s="111"/>
      <c r="X87" s="111"/>
      <c r="Y87" s="111"/>
      <c r="Z87" s="111"/>
    </row>
    <row r="88" spans="1:26">
      <c r="B88" s="1363"/>
      <c r="C88" s="1363"/>
      <c r="D88" s="1363"/>
      <c r="E88" s="1363"/>
      <c r="F88" s="1363"/>
      <c r="G88" s="1369"/>
    </row>
    <row r="89" spans="1:26">
      <c r="B89" s="1363"/>
      <c r="C89" s="1363"/>
      <c r="D89" s="1363"/>
      <c r="E89" s="1363"/>
      <c r="F89" s="1363"/>
      <c r="G89" s="1369"/>
    </row>
    <row r="90" spans="1:26">
      <c r="B90" s="1363"/>
      <c r="C90" s="1363"/>
      <c r="D90" s="1363"/>
      <c r="E90" s="1363"/>
      <c r="F90" s="1363"/>
      <c r="G90" s="1369"/>
    </row>
    <row r="91" spans="1:26">
      <c r="B91" s="1363"/>
      <c r="C91" s="1363"/>
      <c r="D91" s="1363"/>
      <c r="E91" s="1363"/>
      <c r="F91" s="1363"/>
      <c r="G91" s="1369"/>
    </row>
    <row r="92" spans="1:26">
      <c r="B92" s="1363"/>
      <c r="C92" s="1363"/>
      <c r="D92" s="1363"/>
      <c r="E92" s="1363"/>
      <c r="F92" s="1363"/>
      <c r="G92" s="1369"/>
    </row>
    <row r="93" spans="1:26">
      <c r="B93" s="1363"/>
      <c r="C93" s="1363"/>
      <c r="D93" s="1363"/>
      <c r="E93" s="1363"/>
      <c r="F93" s="1363"/>
      <c r="G93" s="1369"/>
    </row>
    <row r="94" spans="1:26">
      <c r="B94" s="1363"/>
      <c r="C94" s="1363"/>
      <c r="D94" s="1363"/>
      <c r="E94" s="1363"/>
      <c r="F94" s="1363"/>
      <c r="G94" s="1369"/>
    </row>
    <row r="95" spans="1:26">
      <c r="B95" s="1363"/>
      <c r="C95" s="1363"/>
      <c r="D95" s="1363"/>
      <c r="E95" s="1363"/>
      <c r="F95" s="1363"/>
      <c r="G95" s="1369"/>
    </row>
    <row r="96" spans="1:26">
      <c r="B96" s="1363"/>
      <c r="C96" s="1363"/>
      <c r="D96" s="1363"/>
      <c r="E96" s="1363"/>
      <c r="F96" s="1363"/>
      <c r="G96" s="1369"/>
    </row>
    <row r="97" spans="2:7">
      <c r="B97" s="1363"/>
      <c r="C97" s="1363"/>
      <c r="D97" s="1363"/>
      <c r="E97" s="1363"/>
      <c r="F97" s="1363"/>
      <c r="G97" s="1369"/>
    </row>
    <row r="98" spans="2:7">
      <c r="B98" s="1363"/>
      <c r="C98" s="1363"/>
      <c r="D98" s="1363"/>
      <c r="E98" s="1363"/>
      <c r="F98" s="1363"/>
      <c r="G98" s="1369"/>
    </row>
    <row r="99" spans="2:7">
      <c r="B99" s="1363"/>
      <c r="C99" s="1363"/>
      <c r="D99" s="1363"/>
      <c r="E99" s="1363"/>
      <c r="F99" s="1363"/>
      <c r="G99" s="1369"/>
    </row>
    <row r="100" spans="2:7">
      <c r="B100" s="1363"/>
      <c r="C100" s="1363"/>
      <c r="D100" s="1363"/>
      <c r="E100" s="1363"/>
      <c r="F100" s="1363"/>
      <c r="G100" s="1369"/>
    </row>
    <row r="101" spans="2:7">
      <c r="B101" s="1363"/>
      <c r="C101" s="1363"/>
      <c r="D101" s="1363"/>
      <c r="E101" s="1363"/>
      <c r="F101" s="1363"/>
      <c r="G101" s="1369"/>
    </row>
    <row r="102" spans="2:7">
      <c r="B102" s="1363"/>
      <c r="C102" s="1363"/>
      <c r="D102" s="1363"/>
      <c r="E102" s="1363"/>
      <c r="F102" s="1363"/>
      <c r="G102" s="1369"/>
    </row>
    <row r="103" spans="2:7">
      <c r="B103" s="1363"/>
      <c r="C103" s="1363"/>
      <c r="D103" s="1363"/>
      <c r="E103" s="1363"/>
      <c r="F103" s="1363"/>
      <c r="G103" s="1369"/>
    </row>
    <row r="104" spans="2:7">
      <c r="B104" s="1363"/>
      <c r="C104" s="1363"/>
      <c r="D104" s="1363"/>
      <c r="E104" s="1363"/>
      <c r="F104" s="1363"/>
      <c r="G104" s="1369"/>
    </row>
    <row r="105" spans="2:7">
      <c r="B105" s="1363"/>
      <c r="C105" s="1363"/>
      <c r="D105" s="1363"/>
      <c r="E105" s="1363"/>
      <c r="F105" s="1363"/>
      <c r="G105" s="1369"/>
    </row>
    <row r="106" spans="2:7">
      <c r="B106" s="1363"/>
      <c r="C106" s="1363"/>
      <c r="D106" s="1363"/>
      <c r="E106" s="1363"/>
      <c r="F106" s="1363"/>
      <c r="G106" s="1369"/>
    </row>
    <row r="107" spans="2:7">
      <c r="B107" s="1363"/>
      <c r="C107" s="1363"/>
      <c r="D107" s="1363"/>
      <c r="E107" s="1363"/>
      <c r="F107" s="1363"/>
      <c r="G107" s="1369"/>
    </row>
    <row r="108" spans="2:7">
      <c r="B108" s="1363"/>
      <c r="C108" s="1363"/>
      <c r="D108" s="1363"/>
      <c r="E108" s="1363"/>
      <c r="F108" s="1363"/>
      <c r="G108" s="1369"/>
    </row>
    <row r="109" spans="2:7">
      <c r="B109" s="1363"/>
      <c r="C109" s="1363"/>
      <c r="D109" s="1363"/>
      <c r="E109" s="1363"/>
      <c r="F109" s="1363"/>
      <c r="G109" s="1369"/>
    </row>
    <row r="110" spans="2:7">
      <c r="B110" s="1363"/>
      <c r="C110" s="1363"/>
      <c r="D110" s="1363"/>
      <c r="E110" s="1363"/>
      <c r="F110" s="1363"/>
      <c r="G110" s="1369"/>
    </row>
    <row r="111" spans="2:7">
      <c r="B111" s="1363"/>
      <c r="C111" s="1363"/>
      <c r="D111" s="1363"/>
      <c r="E111" s="1363"/>
      <c r="F111" s="1363"/>
      <c r="G111" s="1369"/>
    </row>
    <row r="112" spans="2:7">
      <c r="B112" s="1363"/>
      <c r="C112" s="1363"/>
      <c r="D112" s="1363"/>
      <c r="E112" s="1363"/>
      <c r="F112" s="1363"/>
      <c r="G112" s="1369"/>
    </row>
    <row r="113" spans="2:7">
      <c r="B113" s="1363"/>
      <c r="C113" s="1363"/>
      <c r="D113" s="1363"/>
      <c r="E113" s="1363"/>
      <c r="F113" s="1363"/>
      <c r="G113" s="1369"/>
    </row>
    <row r="114" spans="2:7">
      <c r="B114" s="1363"/>
      <c r="C114" s="1363"/>
      <c r="D114" s="1363"/>
      <c r="E114" s="1363"/>
      <c r="F114" s="1363"/>
      <c r="G114" s="1369"/>
    </row>
    <row r="115" spans="2:7">
      <c r="B115" s="1363"/>
      <c r="C115" s="1363"/>
      <c r="D115" s="1363"/>
      <c r="E115" s="1363"/>
      <c r="F115" s="1363"/>
      <c r="G115" s="1369"/>
    </row>
    <row r="116" spans="2:7">
      <c r="B116" s="1363"/>
      <c r="C116" s="1363"/>
      <c r="D116" s="1363"/>
      <c r="E116" s="1363"/>
      <c r="F116" s="1363"/>
      <c r="G116" s="1369"/>
    </row>
    <row r="117" spans="2:7">
      <c r="B117" s="1363"/>
      <c r="C117" s="1363"/>
      <c r="D117" s="1363"/>
      <c r="E117" s="1363"/>
      <c r="F117" s="1363"/>
      <c r="G117" s="1369"/>
    </row>
    <row r="118" spans="2:7">
      <c r="B118" s="1363"/>
      <c r="C118" s="1363"/>
      <c r="D118" s="1363"/>
      <c r="E118" s="1363"/>
      <c r="F118" s="1363"/>
      <c r="G118" s="1369"/>
    </row>
    <row r="119" spans="2:7">
      <c r="B119" s="1363"/>
      <c r="C119" s="1363"/>
      <c r="D119" s="1363"/>
      <c r="E119" s="1363"/>
      <c r="F119" s="1363"/>
      <c r="G119" s="1369"/>
    </row>
    <row r="120" spans="2:7">
      <c r="B120" s="1363"/>
      <c r="C120" s="1363"/>
      <c r="D120" s="1363"/>
      <c r="E120" s="1363"/>
      <c r="F120" s="1363"/>
      <c r="G120" s="1369"/>
    </row>
    <row r="121" spans="2:7">
      <c r="B121" s="1363"/>
      <c r="C121" s="1363"/>
      <c r="D121" s="1363"/>
      <c r="E121" s="1363"/>
      <c r="F121" s="1363"/>
      <c r="G121" s="1369"/>
    </row>
    <row r="122" spans="2:7">
      <c r="B122" s="1363"/>
      <c r="C122" s="1363"/>
      <c r="D122" s="1363"/>
      <c r="E122" s="1363"/>
      <c r="F122" s="1363"/>
      <c r="G122" s="1369"/>
    </row>
  </sheetData>
  <mergeCells count="12">
    <mergeCell ref="F9:G9"/>
    <mergeCell ref="A51:E51"/>
    <mergeCell ref="A1:G1"/>
    <mergeCell ref="A2:G2"/>
    <mergeCell ref="A4:A9"/>
    <mergeCell ref="B4:B8"/>
    <mergeCell ref="C4:C8"/>
    <mergeCell ref="D4:D8"/>
    <mergeCell ref="E4:E8"/>
    <mergeCell ref="F4:F8"/>
    <mergeCell ref="G4:G8"/>
    <mergeCell ref="B9:E9"/>
  </mergeCells>
  <hyperlinks>
    <hyperlink ref="A54" r:id="rId1" location="_Hlk529442577_x0009_1,16589,16737,0,,_x0013_HYPERLINK &quot;http://www.ine.pt/xu"/>
    <hyperlink ref="A55" r:id="rId2" location="_Hlk529442588_x0009_1,16737,16895,0,,_x0013_HYPERLINK &quot;http://www.ine.pt/xu"/>
    <hyperlink ref="A56" r:id="rId3" location="_Hlk529442600_x0009_1,16895,17055,0,,_x0013_HYPERLINK &quot;http://www.ine.pt/xu"/>
    <hyperlink ref="A57" r:id="rId4" location="_Hlk529442609_x0009_1,17055,17208,0,,_x0013_HYPERLINK &quot;http://www.ine.pt/xu"/>
    <hyperlink ref="A58" r:id="rId5" location="_Hlk529442621_x0009_1,17208,17355,0,,_x0013_HYPERLINK &quot;http://www.ine.pt/xu"/>
    <hyperlink ref="A60" r:id="rId6" location="_Hlk529442633_x0009_1,17356,17450,0,,_x0013_HYPERLINK &quot;http://www.ine.pt/xu"/>
    <hyperlink ref="A61" r:id="rId7" location="_Hlk529442642_x0009_1,17450,17530,0,,_x0013_HYPERLINK &quot;http://www.ine.pt/xu"/>
    <hyperlink ref="A62" r:id="rId8" location="_Hlk529442651_x0009_1,17530,17623,0,,_x0013_HYPERLINK &quot;http://www.ine.pt/xu"/>
    <hyperlink ref="A63" r:id="rId9" location="_Hlk529442660_x0009_1,17623,17702,0,,_x0013_HYPERLINK &quot;http://www.ine.pt/xu"/>
    <hyperlink ref="A65" r:id="rId10" location="_Hlk529535340_x0009_1,17703,17802,0,,_x0013_HYPERLINK &quot;http://www.ine.pt/xu"/>
    <hyperlink ref="A66" r:id="rId11" location="_Hlk529535349_x0009_1,17802,17887,0,,_x0013_HYPERLINK &quot;http://www.ine.pt/xu"/>
    <hyperlink ref="A67" r:id="rId12" location="_Hlk529535359_x0009_1,17887,17985,0,,_x0013_HYPERLINK &quot;http://www.ine.pt/xu"/>
    <hyperlink ref="A68" r:id="rId13" location="_Hlk529535367_x0009_1,17985,18069,0,,_x0013_HYPERLINK &quot;http://www.ine.pt/xu"/>
    <hyperlink ref="A70" r:id="rId14" location="_Hlk529535379_x0009_1,18070,18163,0,,_x0013_HYPERLINK &quot;http://www.ine.pt/xu"/>
    <hyperlink ref="A71" r:id="rId15" location="_Hlk529535388_x0009_1,18163,18242,0,,_x0013_HYPERLINK &quot;http://www.ine.pt/xu"/>
    <hyperlink ref="A72" r:id="rId16" location="_Hlk529535396_x0009_1,18242,18334,0,,_x0013_HYPERLINK &quot;http://www.ine.pt/xu"/>
    <hyperlink ref="A73" r:id="rId17" location="_Hlk529535406_x0009_1,18334,18412,0,,_x0013_HYPERLINK &quot;http://www.ine.pt/xu"/>
  </hyperlinks>
  <printOptions gridLines="1" gridLinesSet="0"/>
  <pageMargins left="0.78740157480314965" right="0.78740157480314965" top="1.1811023622047243" bottom="0.65" header="0" footer="0"/>
  <pageSetup paperSize="9" scale="74" orientation="portrait" horizontalDpi="300" verticalDpi="300" r:id="rId18"/>
  <headerFooter alignWithMargins="0"/>
  <drawing r:id="rId19"/>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A2" sqref="A2:E2"/>
    </sheetView>
  </sheetViews>
  <sheetFormatPr defaultColWidth="7.85546875" defaultRowHeight="12.75"/>
  <cols>
    <col min="1" max="1" width="35.42578125" style="246" customWidth="1"/>
    <col min="2" max="2" width="13.7109375" style="246" customWidth="1"/>
    <col min="3" max="3" width="14.5703125" style="246" customWidth="1"/>
    <col min="4" max="5" width="11.42578125" style="246" customWidth="1"/>
    <col min="6" max="6" width="7.85546875" style="246" customWidth="1"/>
    <col min="7" max="16384" width="7.85546875" style="246"/>
  </cols>
  <sheetData>
    <row r="1" spans="1:28" ht="15" customHeight="1">
      <c r="A1" s="1371" t="s">
        <v>1451</v>
      </c>
      <c r="B1" s="1371"/>
      <c r="C1" s="1371"/>
      <c r="D1" s="1371"/>
      <c r="E1" s="1371"/>
      <c r="F1" s="1633"/>
      <c r="G1" s="1633"/>
      <c r="H1" s="111"/>
      <c r="I1" s="111"/>
      <c r="J1" s="111"/>
      <c r="K1" s="111"/>
      <c r="L1" s="111"/>
      <c r="M1" s="111"/>
      <c r="N1" s="111"/>
      <c r="O1" s="111"/>
      <c r="P1" s="111"/>
      <c r="Q1" s="111"/>
      <c r="R1" s="111"/>
      <c r="S1" s="111"/>
      <c r="T1" s="111"/>
      <c r="U1" s="111"/>
      <c r="V1" s="111"/>
      <c r="W1" s="111"/>
      <c r="X1" s="111"/>
      <c r="Y1" s="111"/>
      <c r="Z1" s="111"/>
      <c r="AA1" s="111"/>
      <c r="AB1" s="111"/>
    </row>
    <row r="2" spans="1:28" ht="33" customHeight="1">
      <c r="A2" s="2385" t="s">
        <v>1356</v>
      </c>
      <c r="B2" s="2385"/>
      <c r="C2" s="2385"/>
      <c r="D2" s="2385"/>
      <c r="E2" s="2385"/>
      <c r="F2" s="111"/>
      <c r="G2" s="111"/>
      <c r="H2" s="111"/>
      <c r="I2" s="111"/>
      <c r="J2" s="111"/>
      <c r="K2" s="111"/>
      <c r="L2" s="111"/>
      <c r="M2" s="111"/>
      <c r="N2" s="111"/>
      <c r="O2" s="111"/>
      <c r="P2" s="111"/>
      <c r="Q2" s="111"/>
      <c r="R2" s="111"/>
      <c r="S2" s="111"/>
      <c r="T2" s="111"/>
      <c r="U2" s="111"/>
      <c r="V2" s="111"/>
      <c r="W2" s="111"/>
      <c r="X2" s="111"/>
      <c r="Y2" s="111"/>
      <c r="Z2" s="111"/>
      <c r="AA2" s="111"/>
      <c r="AB2" s="111"/>
    </row>
    <row r="3" spans="1:28" ht="15" customHeight="1">
      <c r="A3" s="285"/>
      <c r="B3" s="132"/>
      <c r="C3" s="1635"/>
      <c r="D3" s="1112"/>
      <c r="E3" s="1516" t="s">
        <v>359</v>
      </c>
      <c r="F3" s="111"/>
      <c r="G3" s="111"/>
      <c r="H3" s="111"/>
      <c r="I3" s="111"/>
      <c r="J3" s="111"/>
      <c r="K3" s="111"/>
      <c r="L3" s="111"/>
      <c r="M3" s="111"/>
      <c r="N3" s="111"/>
      <c r="O3" s="111"/>
      <c r="P3" s="111"/>
      <c r="Q3" s="111"/>
      <c r="R3" s="111"/>
      <c r="S3" s="111"/>
      <c r="T3" s="111"/>
      <c r="U3" s="111"/>
      <c r="V3" s="111"/>
      <c r="W3" s="111"/>
      <c r="X3" s="111"/>
      <c r="Y3" s="111"/>
      <c r="Z3" s="111"/>
      <c r="AA3" s="111"/>
      <c r="AB3" s="111"/>
    </row>
    <row r="4" spans="1:28" ht="15.75" customHeight="1">
      <c r="A4" s="2266" t="s">
        <v>386</v>
      </c>
      <c r="B4" s="2381" t="s">
        <v>1452</v>
      </c>
      <c r="C4" s="2381" t="s">
        <v>1453</v>
      </c>
      <c r="D4" s="2401" t="s">
        <v>1454</v>
      </c>
      <c r="E4" s="2402"/>
      <c r="F4" s="111"/>
      <c r="G4" s="111"/>
      <c r="H4" s="111"/>
      <c r="I4" s="111"/>
      <c r="J4" s="111"/>
      <c r="K4" s="111"/>
      <c r="L4" s="111"/>
      <c r="M4" s="111"/>
      <c r="N4" s="111"/>
      <c r="O4" s="111"/>
      <c r="P4" s="111"/>
      <c r="Q4" s="111"/>
      <c r="R4" s="111"/>
      <c r="S4" s="111"/>
      <c r="T4" s="111"/>
      <c r="U4" s="111"/>
      <c r="V4" s="111"/>
      <c r="W4" s="111"/>
      <c r="X4" s="111"/>
      <c r="Y4" s="111"/>
      <c r="Z4" s="111"/>
      <c r="AA4" s="111"/>
      <c r="AB4" s="111"/>
    </row>
    <row r="5" spans="1:28" ht="12.75" customHeight="1">
      <c r="A5" s="2266"/>
      <c r="B5" s="2381"/>
      <c r="C5" s="2381"/>
      <c r="D5" s="2403"/>
      <c r="E5" s="2404"/>
      <c r="F5" s="111"/>
      <c r="G5" s="111"/>
      <c r="H5" s="111"/>
      <c r="I5" s="111"/>
      <c r="J5" s="111"/>
      <c r="K5" s="111"/>
      <c r="L5" s="111"/>
      <c r="M5" s="111"/>
      <c r="N5" s="111"/>
      <c r="O5" s="111"/>
      <c r="P5" s="111"/>
      <c r="Q5" s="111"/>
      <c r="R5" s="111"/>
      <c r="S5" s="111"/>
      <c r="T5" s="111"/>
      <c r="U5" s="111"/>
      <c r="V5" s="111"/>
      <c r="W5" s="111"/>
      <c r="X5" s="111"/>
      <c r="Y5" s="111"/>
      <c r="Z5" s="111"/>
      <c r="AA5" s="111"/>
      <c r="AB5" s="111"/>
    </row>
    <row r="6" spans="1:28" ht="12.75" customHeight="1">
      <c r="A6" s="2266"/>
      <c r="B6" s="2381"/>
      <c r="C6" s="2381"/>
      <c r="D6" s="2266" t="s">
        <v>406</v>
      </c>
      <c r="E6" s="2266" t="s">
        <v>1455</v>
      </c>
      <c r="F6" s="111"/>
      <c r="G6" s="111"/>
      <c r="H6" s="111"/>
      <c r="I6" s="111"/>
      <c r="J6" s="111"/>
      <c r="K6" s="111"/>
      <c r="L6" s="111"/>
      <c r="M6" s="111"/>
      <c r="N6" s="111"/>
      <c r="O6" s="111"/>
      <c r="P6" s="111"/>
      <c r="Q6" s="111"/>
      <c r="R6" s="111"/>
      <c r="S6" s="111"/>
      <c r="T6" s="111"/>
      <c r="U6" s="111"/>
      <c r="V6" s="111"/>
      <c r="W6" s="111"/>
      <c r="X6" s="111"/>
      <c r="Y6" s="111"/>
      <c r="Z6" s="111"/>
      <c r="AA6" s="111"/>
      <c r="AB6" s="111"/>
    </row>
    <row r="7" spans="1:28" ht="12.75" customHeight="1">
      <c r="A7" s="2266"/>
      <c r="B7" s="2381"/>
      <c r="C7" s="2381"/>
      <c r="D7" s="2266"/>
      <c r="E7" s="2266"/>
      <c r="F7" s="111"/>
      <c r="G7" s="111"/>
      <c r="H7" s="111"/>
      <c r="I7" s="111"/>
      <c r="J7" s="111"/>
      <c r="K7" s="111"/>
      <c r="L7" s="111"/>
      <c r="M7" s="111"/>
      <c r="N7" s="111"/>
      <c r="O7" s="111"/>
      <c r="P7" s="111"/>
      <c r="Q7" s="111"/>
      <c r="R7" s="111"/>
      <c r="S7" s="111"/>
      <c r="T7" s="111"/>
      <c r="U7" s="111"/>
      <c r="V7" s="111"/>
      <c r="W7" s="111"/>
      <c r="X7" s="111"/>
      <c r="Y7" s="111"/>
      <c r="Z7" s="111"/>
      <c r="AA7" s="111"/>
      <c r="AB7" s="111"/>
    </row>
    <row r="8" spans="1:28" ht="9" customHeight="1">
      <c r="A8" s="1522"/>
      <c r="B8" s="280"/>
      <c r="C8" s="1635"/>
      <c r="D8" s="1635"/>
      <c r="E8" s="919"/>
      <c r="F8" s="111"/>
      <c r="G8" s="111"/>
      <c r="H8" s="111"/>
      <c r="I8" s="111"/>
      <c r="J8" s="111"/>
      <c r="K8" s="111"/>
      <c r="L8" s="111"/>
      <c r="M8" s="111"/>
      <c r="N8" s="111"/>
      <c r="O8" s="111"/>
      <c r="P8" s="111"/>
      <c r="Q8" s="111"/>
      <c r="R8" s="111"/>
      <c r="S8" s="111"/>
      <c r="T8" s="111"/>
      <c r="U8" s="111"/>
      <c r="V8" s="111"/>
      <c r="W8" s="111"/>
      <c r="X8" s="111"/>
      <c r="Y8" s="111"/>
      <c r="Z8" s="111"/>
      <c r="AA8" s="111"/>
      <c r="AB8" s="111"/>
    </row>
    <row r="9" spans="1:28" ht="15" customHeight="1">
      <c r="A9" s="285">
        <v>2011</v>
      </c>
      <c r="B9" s="280">
        <v>347</v>
      </c>
      <c r="C9" s="1635">
        <v>485.00000000000006</v>
      </c>
      <c r="D9" s="1635">
        <v>221036.99999999988</v>
      </c>
      <c r="E9" s="919">
        <v>190921.99999999988</v>
      </c>
      <c r="F9" s="111"/>
      <c r="G9" s="111"/>
      <c r="H9" s="111"/>
      <c r="I9" s="111"/>
      <c r="J9" s="111"/>
      <c r="K9" s="111"/>
      <c r="L9" s="111"/>
      <c r="M9" s="111"/>
      <c r="N9" s="111"/>
      <c r="O9" s="111"/>
      <c r="P9" s="111"/>
      <c r="Q9" s="111"/>
      <c r="R9" s="111"/>
      <c r="S9" s="111"/>
      <c r="T9" s="111"/>
      <c r="U9" s="111"/>
      <c r="V9" s="111"/>
      <c r="W9" s="111"/>
      <c r="X9" s="111"/>
      <c r="Y9" s="111"/>
      <c r="Z9" s="111"/>
      <c r="AA9" s="111"/>
      <c r="AB9" s="111"/>
    </row>
    <row r="10" spans="1:28" ht="15" customHeight="1">
      <c r="A10" s="285">
        <v>2013</v>
      </c>
      <c r="B10" s="280">
        <v>340</v>
      </c>
      <c r="C10" s="1635">
        <v>494</v>
      </c>
      <c r="D10" s="1635">
        <v>219310</v>
      </c>
      <c r="E10" s="919">
        <v>181566.00000000009</v>
      </c>
      <c r="F10" s="111"/>
      <c r="G10" s="111"/>
      <c r="H10" s="111"/>
      <c r="I10" s="111"/>
      <c r="J10" s="111"/>
      <c r="K10" s="111"/>
      <c r="L10" s="111"/>
      <c r="M10" s="111"/>
      <c r="N10" s="111"/>
      <c r="O10" s="111"/>
      <c r="P10" s="111"/>
      <c r="Q10" s="111"/>
      <c r="R10" s="111"/>
      <c r="S10" s="111"/>
      <c r="T10" s="111"/>
      <c r="U10" s="111"/>
      <c r="V10" s="111"/>
      <c r="W10" s="111"/>
      <c r="X10" s="111"/>
      <c r="Y10" s="111"/>
      <c r="Z10" s="111"/>
      <c r="AA10" s="111"/>
      <c r="AB10" s="111"/>
    </row>
    <row r="11" spans="1:28" ht="15" customHeight="1">
      <c r="A11" s="285">
        <v>2015</v>
      </c>
      <c r="B11" s="280">
        <v>352</v>
      </c>
      <c r="C11" s="1635">
        <v>520.99999999999977</v>
      </c>
      <c r="D11" s="1635">
        <v>223637.99999999994</v>
      </c>
      <c r="E11" s="919">
        <v>177420</v>
      </c>
      <c r="F11" s="111"/>
      <c r="G11" s="111"/>
      <c r="H11" s="111"/>
      <c r="I11" s="111"/>
      <c r="J11" s="111"/>
      <c r="K11" s="111"/>
      <c r="L11" s="111"/>
      <c r="M11" s="111"/>
      <c r="N11" s="111"/>
      <c r="O11" s="111"/>
      <c r="P11" s="111"/>
      <c r="Q11" s="111"/>
      <c r="R11" s="111"/>
      <c r="S11" s="111"/>
      <c r="T11" s="111"/>
      <c r="U11" s="111"/>
      <c r="V11" s="111"/>
      <c r="W11" s="111"/>
      <c r="X11" s="111"/>
      <c r="Y11" s="111"/>
      <c r="Z11" s="111"/>
      <c r="AA11" s="111"/>
      <c r="AB11" s="111"/>
    </row>
    <row r="12" spans="1:28" ht="15" customHeight="1">
      <c r="A12" s="285">
        <v>2017</v>
      </c>
      <c r="B12" s="280">
        <v>364</v>
      </c>
      <c r="C12" s="1635">
        <v>564</v>
      </c>
      <c r="D12" s="1635">
        <v>251539</v>
      </c>
      <c r="E12" s="919">
        <v>186821.00000000003</v>
      </c>
      <c r="F12" s="111"/>
      <c r="G12" s="111"/>
      <c r="H12" s="111"/>
      <c r="I12" s="111"/>
      <c r="J12" s="111"/>
      <c r="K12" s="111"/>
      <c r="L12" s="111"/>
      <c r="M12" s="111"/>
      <c r="N12" s="111"/>
      <c r="O12" s="111"/>
      <c r="P12" s="111"/>
      <c r="Q12" s="111"/>
      <c r="R12" s="111"/>
      <c r="S12" s="111"/>
      <c r="T12" s="111"/>
      <c r="U12" s="111"/>
      <c r="V12" s="111"/>
      <c r="W12" s="111"/>
      <c r="X12" s="111"/>
      <c r="Y12" s="111"/>
      <c r="Z12" s="111"/>
      <c r="AA12" s="111"/>
      <c r="AB12" s="111"/>
    </row>
    <row r="13" spans="1:28" ht="15" customHeight="1">
      <c r="A13" s="1373">
        <v>2019</v>
      </c>
      <c r="B13" s="1374"/>
      <c r="C13" s="1374"/>
      <c r="D13" s="1374"/>
      <c r="E13" s="1374"/>
      <c r="F13" s="111"/>
      <c r="G13" s="111"/>
      <c r="H13" s="111"/>
      <c r="I13" s="111"/>
      <c r="J13" s="111"/>
      <c r="K13" s="111"/>
      <c r="L13" s="111"/>
      <c r="M13" s="111"/>
      <c r="N13" s="111"/>
      <c r="O13" s="111"/>
      <c r="P13" s="111"/>
      <c r="Q13" s="111"/>
      <c r="R13" s="111"/>
      <c r="S13" s="111"/>
      <c r="T13" s="111"/>
      <c r="U13" s="111"/>
      <c r="V13" s="111"/>
      <c r="W13" s="111"/>
      <c r="X13" s="111"/>
      <c r="Y13" s="111"/>
      <c r="Z13" s="111"/>
      <c r="AA13" s="111"/>
      <c r="AB13" s="111"/>
    </row>
    <row r="14" spans="1:28" ht="15" customHeight="1">
      <c r="A14" s="847" t="s">
        <v>114</v>
      </c>
      <c r="B14" s="1356">
        <f>+B16+B24+B25</f>
        <v>388</v>
      </c>
      <c r="C14" s="1356">
        <f t="shared" ref="C14:E14" si="0">+C16+C24+C25</f>
        <v>585</v>
      </c>
      <c r="D14" s="1356">
        <f t="shared" si="0"/>
        <v>257400.00000000006</v>
      </c>
      <c r="E14" s="1356">
        <f t="shared" si="0"/>
        <v>196013</v>
      </c>
      <c r="F14" s="111"/>
      <c r="G14" s="111"/>
      <c r="H14" s="111"/>
      <c r="I14" s="111"/>
      <c r="J14" s="111"/>
      <c r="K14" s="111"/>
      <c r="L14" s="111"/>
      <c r="M14" s="111"/>
      <c r="N14" s="111"/>
      <c r="O14" s="111"/>
      <c r="P14" s="111"/>
      <c r="Q14" s="111"/>
      <c r="R14" s="111"/>
      <c r="S14" s="111"/>
      <c r="T14" s="111"/>
      <c r="U14" s="111"/>
      <c r="V14" s="111"/>
      <c r="W14" s="111"/>
      <c r="X14" s="111"/>
      <c r="Y14" s="111"/>
      <c r="Z14" s="111"/>
      <c r="AA14" s="111"/>
      <c r="AB14" s="111"/>
    </row>
    <row r="15" spans="1:28" ht="9" customHeight="1">
      <c r="A15" s="126"/>
      <c r="B15" s="161"/>
      <c r="C15" s="161"/>
      <c r="D15" s="161"/>
      <c r="E15" s="16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row>
    <row r="16" spans="1:28" ht="15" customHeight="1">
      <c r="A16" s="126" t="s">
        <v>516</v>
      </c>
      <c r="B16" s="161">
        <f>SUM(B18:B22)</f>
        <v>360</v>
      </c>
      <c r="C16" s="161">
        <f>SUM(C18:C22)</f>
        <v>541</v>
      </c>
      <c r="D16" s="161">
        <f>SUM(D18:D22)</f>
        <v>237720.00000000006</v>
      </c>
      <c r="E16" s="161">
        <f>SUM(E18:E22)</f>
        <v>182723</v>
      </c>
      <c r="F16" s="111"/>
      <c r="G16" s="111"/>
      <c r="H16" s="111"/>
      <c r="I16" s="111"/>
      <c r="J16" s="111"/>
      <c r="K16" s="111"/>
      <c r="L16" s="111"/>
      <c r="M16" s="111"/>
      <c r="N16" s="111"/>
      <c r="O16" s="111"/>
      <c r="P16" s="111"/>
      <c r="Q16" s="111"/>
      <c r="R16" s="111"/>
      <c r="S16" s="111"/>
      <c r="T16" s="111"/>
      <c r="U16" s="111"/>
      <c r="V16" s="111"/>
      <c r="W16" s="111"/>
      <c r="X16" s="111"/>
      <c r="Y16" s="111"/>
      <c r="Z16" s="111"/>
      <c r="AA16" s="111"/>
      <c r="AB16" s="111"/>
    </row>
    <row r="17" spans="1:28" ht="9" customHeight="1">
      <c r="A17" s="126"/>
      <c r="B17" s="161">
        <v>0</v>
      </c>
      <c r="C17" s="161"/>
      <c r="D17" s="161"/>
      <c r="E17" s="16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row>
    <row r="18" spans="1:28" ht="15" customHeight="1">
      <c r="A18" s="136" t="s">
        <v>570</v>
      </c>
      <c r="B18" s="1251">
        <v>88</v>
      </c>
      <c r="C18" s="1257">
        <v>146.00000000000006</v>
      </c>
      <c r="D18" s="1257">
        <v>62259.000000000007</v>
      </c>
      <c r="E18" s="1257">
        <v>44076</v>
      </c>
      <c r="F18" s="297"/>
      <c r="G18" s="111"/>
      <c r="H18" s="111"/>
      <c r="I18" s="111"/>
      <c r="J18" s="111"/>
      <c r="K18" s="111"/>
      <c r="L18" s="111"/>
      <c r="M18" s="111"/>
      <c r="N18" s="111"/>
      <c r="O18" s="111"/>
      <c r="P18" s="111"/>
      <c r="Q18" s="111"/>
      <c r="R18" s="111"/>
      <c r="S18" s="111"/>
      <c r="T18" s="111"/>
      <c r="U18" s="111"/>
      <c r="V18" s="111"/>
      <c r="W18" s="111"/>
      <c r="X18" s="111"/>
      <c r="Y18" s="111"/>
      <c r="Z18" s="111"/>
      <c r="AA18" s="111"/>
      <c r="AB18" s="111"/>
    </row>
    <row r="19" spans="1:28" ht="15" customHeight="1">
      <c r="A19" s="136" t="s">
        <v>579</v>
      </c>
      <c r="B19" s="1251">
        <v>95</v>
      </c>
      <c r="C19" s="1257">
        <v>133</v>
      </c>
      <c r="D19" s="1257">
        <v>50086.000000000015</v>
      </c>
      <c r="E19" s="1257">
        <v>34677.999999999985</v>
      </c>
      <c r="F19" s="111"/>
      <c r="G19" s="111"/>
      <c r="H19" s="111"/>
      <c r="I19" s="111"/>
      <c r="J19" s="111"/>
      <c r="K19" s="111"/>
      <c r="L19" s="111"/>
      <c r="M19" s="111"/>
      <c r="N19" s="111"/>
      <c r="O19" s="111"/>
      <c r="P19" s="111"/>
      <c r="Q19" s="111"/>
      <c r="R19" s="111"/>
      <c r="S19" s="111"/>
      <c r="T19" s="111"/>
      <c r="U19" s="111"/>
      <c r="V19" s="111"/>
      <c r="W19" s="111"/>
      <c r="X19" s="111"/>
      <c r="Y19" s="111"/>
      <c r="Z19" s="111"/>
      <c r="AA19" s="111"/>
      <c r="AB19" s="111"/>
    </row>
    <row r="20" spans="1:28" ht="15" customHeight="1">
      <c r="A20" s="136" t="s">
        <v>1456</v>
      </c>
      <c r="B20" s="1251">
        <v>102</v>
      </c>
      <c r="C20" s="1257">
        <v>155.99999999999997</v>
      </c>
      <c r="D20" s="1257">
        <v>84550.000000000015</v>
      </c>
      <c r="E20" s="1257">
        <v>67010.000000000029</v>
      </c>
      <c r="F20" s="111"/>
      <c r="G20" s="111"/>
      <c r="H20" s="111"/>
      <c r="I20" s="111"/>
      <c r="J20" s="111"/>
      <c r="K20" s="111"/>
      <c r="L20" s="111"/>
      <c r="M20" s="111"/>
      <c r="N20" s="111"/>
      <c r="O20" s="111"/>
      <c r="P20" s="111"/>
      <c r="Q20" s="111"/>
      <c r="R20" s="111"/>
      <c r="S20" s="111"/>
      <c r="T20" s="111"/>
      <c r="U20" s="111"/>
      <c r="V20" s="111"/>
      <c r="W20" s="111"/>
      <c r="X20" s="111"/>
      <c r="Y20" s="111"/>
      <c r="Z20" s="111"/>
      <c r="AA20" s="111"/>
      <c r="AB20" s="111"/>
    </row>
    <row r="21" spans="1:28" ht="15" customHeight="1">
      <c r="A21" s="136" t="s">
        <v>589</v>
      </c>
      <c r="B21" s="1251">
        <v>58</v>
      </c>
      <c r="C21" s="1257">
        <v>74.999999999999986</v>
      </c>
      <c r="D21" s="1257">
        <v>30499.999999999996</v>
      </c>
      <c r="E21" s="1257">
        <v>27550.000000000007</v>
      </c>
      <c r="F21" s="111"/>
      <c r="G21" s="111"/>
      <c r="H21" s="111"/>
      <c r="I21" s="111"/>
      <c r="J21" s="111"/>
      <c r="K21" s="111"/>
      <c r="L21" s="111"/>
      <c r="M21" s="111"/>
      <c r="N21" s="111"/>
      <c r="O21" s="111"/>
      <c r="P21" s="111"/>
      <c r="Q21" s="111"/>
      <c r="R21" s="111"/>
      <c r="S21" s="111"/>
      <c r="T21" s="111"/>
      <c r="U21" s="111"/>
      <c r="V21" s="111"/>
      <c r="W21" s="111"/>
      <c r="X21" s="111"/>
      <c r="Y21" s="111"/>
      <c r="Z21" s="111"/>
      <c r="AA21" s="111"/>
      <c r="AB21" s="111"/>
    </row>
    <row r="22" spans="1:28" ht="15" customHeight="1">
      <c r="A22" s="136" t="s">
        <v>595</v>
      </c>
      <c r="B22" s="1251">
        <v>17</v>
      </c>
      <c r="C22" s="1257">
        <v>30.999999999999996</v>
      </c>
      <c r="D22" s="1257">
        <v>10325.000000000004</v>
      </c>
      <c r="E22" s="1257">
        <v>9408.9999999999982</v>
      </c>
      <c r="F22" s="111"/>
      <c r="G22" s="111"/>
      <c r="H22" s="111"/>
      <c r="I22" s="111"/>
      <c r="J22" s="111"/>
      <c r="K22" s="111"/>
      <c r="L22" s="111"/>
      <c r="M22" s="111"/>
      <c r="N22" s="111"/>
      <c r="O22" s="111"/>
      <c r="P22" s="111"/>
      <c r="Q22" s="111"/>
      <c r="R22" s="111"/>
      <c r="S22" s="111"/>
      <c r="T22" s="111"/>
      <c r="U22" s="111"/>
      <c r="V22" s="111"/>
      <c r="W22" s="111"/>
      <c r="X22" s="111"/>
      <c r="Y22" s="111"/>
      <c r="Z22" s="111"/>
      <c r="AA22" s="111"/>
      <c r="AB22" s="111"/>
    </row>
    <row r="23" spans="1:28" ht="9" customHeight="1">
      <c r="A23" s="1314"/>
      <c r="B23" s="111"/>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row>
    <row r="24" spans="1:28" ht="12.75" customHeight="1">
      <c r="A24" s="126" t="s">
        <v>606</v>
      </c>
      <c r="B24" s="1251">
        <v>10</v>
      </c>
      <c r="C24" s="1257">
        <v>19.999999999999996</v>
      </c>
      <c r="D24" s="1257">
        <v>7504</v>
      </c>
      <c r="E24" s="1257">
        <v>5744</v>
      </c>
      <c r="F24" s="111"/>
      <c r="G24" s="111"/>
      <c r="H24" s="111"/>
      <c r="I24" s="111"/>
      <c r="J24" s="111"/>
      <c r="K24" s="111"/>
      <c r="L24" s="111"/>
      <c r="M24" s="111"/>
      <c r="N24" s="111"/>
      <c r="O24" s="111"/>
      <c r="P24" s="111"/>
      <c r="Q24" s="111"/>
      <c r="R24" s="111"/>
      <c r="S24" s="111"/>
      <c r="T24" s="111"/>
      <c r="U24" s="111"/>
      <c r="V24" s="111"/>
      <c r="W24" s="111"/>
      <c r="X24" s="111"/>
      <c r="Y24" s="111"/>
      <c r="Z24" s="111"/>
      <c r="AA24" s="111"/>
      <c r="AB24" s="111"/>
    </row>
    <row r="25" spans="1:28" ht="17.25" customHeight="1">
      <c r="A25" s="126" t="s">
        <v>544</v>
      </c>
      <c r="B25" s="1251">
        <v>18</v>
      </c>
      <c r="C25" s="1251">
        <v>24.000000000000007</v>
      </c>
      <c r="D25" s="1251">
        <v>12176</v>
      </c>
      <c r="E25" s="1251">
        <v>7546</v>
      </c>
      <c r="F25" s="111"/>
      <c r="G25" s="111"/>
      <c r="H25" s="111"/>
      <c r="I25" s="111"/>
      <c r="J25" s="111"/>
      <c r="K25" s="111"/>
      <c r="L25" s="111"/>
      <c r="M25" s="111"/>
      <c r="N25" s="111"/>
      <c r="O25" s="111"/>
      <c r="P25" s="111"/>
      <c r="Q25" s="111"/>
      <c r="R25" s="111"/>
      <c r="S25" s="111"/>
      <c r="T25" s="111"/>
      <c r="U25" s="111"/>
      <c r="V25" s="111"/>
      <c r="W25" s="111"/>
      <c r="X25" s="111"/>
      <c r="Y25" s="111"/>
      <c r="Z25" s="111"/>
      <c r="AA25" s="111"/>
      <c r="AB25" s="111"/>
    </row>
    <row r="26" spans="1:28" ht="4.5" customHeight="1" thickBot="1">
      <c r="A26" s="1591"/>
      <c r="B26" s="1592"/>
      <c r="C26" s="1592"/>
      <c r="D26" s="1592"/>
      <c r="E26" s="1592"/>
      <c r="F26" s="1634"/>
      <c r="G26" s="1634"/>
      <c r="H26" s="111"/>
      <c r="I26" s="111"/>
      <c r="J26" s="111"/>
      <c r="K26" s="111"/>
      <c r="L26" s="111"/>
      <c r="M26" s="111"/>
      <c r="N26" s="111"/>
      <c r="O26" s="111"/>
      <c r="P26" s="111"/>
      <c r="Q26" s="111"/>
      <c r="R26" s="111"/>
      <c r="S26" s="111"/>
      <c r="T26" s="111"/>
      <c r="U26" s="111"/>
      <c r="V26" s="111"/>
      <c r="W26" s="111"/>
      <c r="X26" s="111"/>
      <c r="Y26" s="111"/>
      <c r="Z26" s="111"/>
      <c r="AA26" s="111"/>
      <c r="AB26" s="111"/>
    </row>
    <row r="27" spans="1:28" ht="4.5" customHeight="1" thickTop="1">
      <c r="A27" s="132"/>
      <c r="B27" s="132"/>
      <c r="C27" s="132"/>
      <c r="D27" s="132"/>
      <c r="E27" s="132"/>
      <c r="F27" s="111"/>
      <c r="G27" s="111"/>
      <c r="H27" s="111"/>
      <c r="I27" s="111"/>
      <c r="J27" s="111"/>
      <c r="K27" s="111"/>
      <c r="L27" s="111"/>
      <c r="M27" s="111"/>
      <c r="N27" s="111"/>
      <c r="O27" s="111"/>
      <c r="P27" s="111"/>
      <c r="Q27" s="111"/>
      <c r="R27" s="111"/>
      <c r="S27" s="111"/>
      <c r="T27" s="111"/>
      <c r="U27" s="111"/>
      <c r="V27" s="111"/>
      <c r="W27" s="111"/>
      <c r="X27" s="111"/>
      <c r="Y27" s="111"/>
      <c r="Z27" s="111"/>
      <c r="AA27" s="111"/>
      <c r="AB27" s="111"/>
    </row>
    <row r="28" spans="1:28">
      <c r="A28" s="2262" t="s">
        <v>1457</v>
      </c>
      <c r="B28" s="2262"/>
      <c r="C28" s="2262"/>
      <c r="D28" s="132"/>
      <c r="E28" s="132"/>
      <c r="F28" s="111"/>
      <c r="G28" s="111"/>
      <c r="H28" s="111"/>
      <c r="I28" s="111"/>
      <c r="J28" s="111"/>
      <c r="K28" s="111"/>
      <c r="L28" s="111"/>
      <c r="M28" s="111"/>
      <c r="N28" s="111"/>
      <c r="O28" s="111"/>
      <c r="P28" s="111"/>
      <c r="Q28" s="111"/>
      <c r="R28" s="111"/>
      <c r="S28" s="111"/>
      <c r="T28" s="111"/>
      <c r="U28" s="111"/>
      <c r="V28" s="111"/>
      <c r="W28" s="111"/>
      <c r="X28" s="111"/>
      <c r="Y28" s="111"/>
      <c r="Z28" s="111"/>
      <c r="AA28" s="111"/>
      <c r="AB28" s="111"/>
    </row>
    <row r="29" spans="1:28" ht="7.5" customHeight="1">
      <c r="A29" s="111"/>
      <c r="B29" s="111"/>
      <c r="C29" s="111"/>
      <c r="D29" s="132"/>
      <c r="E29" s="132"/>
      <c r="F29" s="111"/>
      <c r="G29" s="111"/>
      <c r="H29" s="111"/>
      <c r="I29" s="111"/>
      <c r="J29" s="111"/>
      <c r="K29" s="111"/>
      <c r="L29" s="111"/>
      <c r="M29" s="111"/>
      <c r="N29" s="111"/>
      <c r="O29" s="111"/>
      <c r="P29" s="111"/>
      <c r="Q29" s="111"/>
      <c r="R29" s="111"/>
      <c r="S29" s="111"/>
      <c r="T29" s="111"/>
      <c r="U29" s="111"/>
      <c r="V29" s="111"/>
      <c r="W29" s="111"/>
      <c r="X29" s="111"/>
      <c r="Y29" s="111"/>
      <c r="Z29" s="111"/>
      <c r="AA29" s="111"/>
      <c r="AB29" s="111"/>
    </row>
    <row r="30" spans="1:28">
      <c r="A30" s="132" t="s">
        <v>377</v>
      </c>
      <c r="B30" s="132"/>
      <c r="C30" s="132"/>
      <c r="D30" s="132"/>
      <c r="E30" s="132"/>
      <c r="F30" s="111"/>
      <c r="G30" s="111"/>
      <c r="H30" s="111"/>
      <c r="I30" s="111"/>
      <c r="J30" s="111"/>
      <c r="K30" s="111"/>
      <c r="L30" s="111"/>
      <c r="M30" s="111"/>
      <c r="N30" s="111"/>
      <c r="O30" s="111"/>
      <c r="P30" s="111"/>
      <c r="Q30" s="111"/>
      <c r="R30" s="111"/>
      <c r="S30" s="111"/>
      <c r="T30" s="111"/>
      <c r="U30" s="111"/>
      <c r="V30" s="111"/>
      <c r="W30" s="111"/>
      <c r="X30" s="111"/>
      <c r="Y30" s="111"/>
      <c r="Z30" s="111"/>
      <c r="AA30" s="111"/>
      <c r="AB30" s="111"/>
    </row>
    <row r="31" spans="1:28">
      <c r="A31" s="1636" t="s">
        <v>1458</v>
      </c>
      <c r="B31" s="132"/>
      <c r="C31" s="132"/>
      <c r="D31" s="132"/>
      <c r="E31" s="132"/>
      <c r="F31" s="111"/>
      <c r="G31" s="111"/>
      <c r="H31" s="111"/>
      <c r="I31" s="111"/>
      <c r="J31" s="111"/>
      <c r="K31" s="111"/>
      <c r="L31" s="111"/>
      <c r="M31" s="111"/>
      <c r="N31" s="111"/>
      <c r="O31" s="111"/>
      <c r="P31" s="111"/>
      <c r="Q31" s="111"/>
      <c r="R31" s="111"/>
      <c r="S31" s="111"/>
      <c r="T31" s="111"/>
      <c r="U31" s="111"/>
      <c r="V31" s="111"/>
      <c r="W31" s="111"/>
      <c r="X31" s="111"/>
      <c r="Y31" s="111"/>
      <c r="Z31" s="111"/>
      <c r="AA31" s="111"/>
      <c r="AB31" s="111"/>
    </row>
    <row r="32" spans="1:28">
      <c r="A32" s="1636" t="s">
        <v>1459</v>
      </c>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row>
    <row r="33" spans="1:28">
      <c r="A33" s="1636" t="s">
        <v>1460</v>
      </c>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row>
    <row r="34" spans="1:28">
      <c r="A34" s="1636" t="s">
        <v>1461</v>
      </c>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row>
    <row r="35" spans="1:28">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row>
    <row r="36" spans="1:28">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row>
    <row r="37" spans="1:28">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row>
    <row r="38" spans="1:28">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row>
    <row r="39" spans="1:28">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row>
    <row r="40" spans="1:28">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row>
    <row r="41" spans="1:28">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row>
    <row r="42" spans="1:28">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row>
    <row r="43" spans="1:28">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row>
    <row r="44" spans="1:28">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row>
    <row r="45" spans="1:28">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row>
    <row r="46" spans="1:28">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28">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28">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sheetData>
  <mergeCells count="8">
    <mergeCell ref="A28:C28"/>
    <mergeCell ref="A2:E2"/>
    <mergeCell ref="A4:A7"/>
    <mergeCell ref="B4:B7"/>
    <mergeCell ref="C4:C7"/>
    <mergeCell ref="D4:E5"/>
    <mergeCell ref="D6:D7"/>
    <mergeCell ref="E6:E7"/>
  </mergeCells>
  <hyperlinks>
    <hyperlink ref="A31" r:id="rId1" location="_Hlk529442354_x0009_1,18446,18656,0,,_x0013_HYPERLINK &quot;https://www.ine.pt/x"/>
    <hyperlink ref="A32" r:id="rId2" location="_Hlk529442363_x0009_1,18656,18885,0,,_x0013_HYPERLINK &quot;https://www.ine.pt/x"/>
    <hyperlink ref="A33" r:id="rId3" location="_Hlk529442371_x0009_1,18885,19107,0,,_x0013_HYPERLINK &quot;https://www.ine.pt/x"/>
    <hyperlink ref="A34" r:id="rId4" location="_Hlk529442381_x0009_1,19107,19338,0,,_x0013_HYPERLINK &quot;https://www.ine.pt/x"/>
  </hyperlinks>
  <printOptions gridLines="1" gridLinesSet="0"/>
  <pageMargins left="0.78740157480314965" right="0.78740157480314965" top="1.1811023622047243" bottom="0.78740157480314965" header="0" footer="0"/>
  <pageSetup paperSize="9" orientation="portrait" horizontalDpi="300" verticalDpi="300" r:id="rId5"/>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A2" sqref="A2:E2"/>
    </sheetView>
  </sheetViews>
  <sheetFormatPr defaultColWidth="7.85546875" defaultRowHeight="12.75"/>
  <cols>
    <col min="1" max="1" width="36.5703125" style="246" customWidth="1"/>
    <col min="2" max="2" width="11.7109375" style="246" customWidth="1"/>
    <col min="3" max="3" width="13" style="246" customWidth="1"/>
    <col min="4" max="4" width="12.42578125" style="246" customWidth="1"/>
    <col min="5" max="5" width="12.5703125" style="246" customWidth="1"/>
    <col min="6" max="16384" width="7.85546875" style="246"/>
  </cols>
  <sheetData>
    <row r="1" spans="1:28" ht="15" customHeight="1">
      <c r="A1" s="1633" t="s">
        <v>1462</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row>
    <row r="2" spans="1:28" ht="33" customHeight="1">
      <c r="A2" s="2385" t="s">
        <v>1358</v>
      </c>
      <c r="B2" s="2385"/>
      <c r="C2" s="2385"/>
      <c r="D2" s="2385"/>
      <c r="E2" s="2385"/>
      <c r="F2" s="111"/>
      <c r="G2" s="111"/>
      <c r="H2" s="111"/>
      <c r="I2" s="111"/>
      <c r="J2" s="111"/>
      <c r="K2" s="111"/>
      <c r="L2" s="111"/>
      <c r="M2" s="111"/>
      <c r="N2" s="111"/>
      <c r="O2" s="111"/>
      <c r="P2" s="111"/>
      <c r="Q2" s="111"/>
      <c r="R2" s="111"/>
      <c r="S2" s="111"/>
      <c r="T2" s="111"/>
      <c r="U2" s="111"/>
      <c r="V2" s="111"/>
      <c r="W2" s="111"/>
      <c r="X2" s="111"/>
      <c r="Y2" s="111"/>
      <c r="Z2" s="111"/>
      <c r="AA2" s="111"/>
      <c r="AB2" s="111"/>
    </row>
    <row r="3" spans="1:28" ht="15" customHeight="1">
      <c r="A3" s="285">
        <v>2019</v>
      </c>
      <c r="B3" s="132"/>
      <c r="C3" s="1635"/>
      <c r="D3" s="1112"/>
      <c r="E3" s="1516" t="s">
        <v>359</v>
      </c>
      <c r="F3" s="111"/>
      <c r="G3" s="111"/>
      <c r="H3" s="111"/>
      <c r="I3" s="111"/>
      <c r="J3" s="111"/>
      <c r="K3" s="111"/>
      <c r="L3" s="111"/>
      <c r="M3" s="111"/>
      <c r="N3" s="111"/>
      <c r="O3" s="111"/>
      <c r="P3" s="111"/>
      <c r="Q3" s="111"/>
      <c r="R3" s="111"/>
      <c r="S3" s="111"/>
      <c r="T3" s="111"/>
      <c r="U3" s="111"/>
      <c r="V3" s="111"/>
      <c r="W3" s="111"/>
      <c r="X3" s="111"/>
      <c r="Y3" s="111"/>
      <c r="Z3" s="111"/>
      <c r="AA3" s="111"/>
      <c r="AB3" s="111"/>
    </row>
    <row r="4" spans="1:28" ht="15.75" customHeight="1">
      <c r="A4" s="2266" t="s">
        <v>386</v>
      </c>
      <c r="B4" s="2403" t="s">
        <v>1452</v>
      </c>
      <c r="C4" s="2405"/>
      <c r="D4" s="2405"/>
      <c r="E4" s="2404"/>
      <c r="F4" s="111"/>
      <c r="G4" s="111"/>
      <c r="H4" s="111"/>
      <c r="I4" s="111"/>
      <c r="J4" s="111"/>
      <c r="K4" s="111"/>
      <c r="L4" s="111"/>
      <c r="M4" s="111"/>
      <c r="N4" s="111"/>
      <c r="O4" s="111"/>
      <c r="P4" s="111"/>
      <c r="Q4" s="111"/>
      <c r="R4" s="111"/>
      <c r="S4" s="111"/>
      <c r="T4" s="111"/>
      <c r="U4" s="111"/>
      <c r="V4" s="111"/>
      <c r="W4" s="111"/>
      <c r="X4" s="111"/>
      <c r="Y4" s="111"/>
      <c r="Z4" s="111"/>
      <c r="AA4" s="111"/>
      <c r="AB4" s="111"/>
    </row>
    <row r="5" spans="1:28" ht="12.75" customHeight="1">
      <c r="A5" s="2266"/>
      <c r="B5" s="2266" t="s">
        <v>406</v>
      </c>
      <c r="C5" s="2381" t="s">
        <v>1463</v>
      </c>
      <c r="D5" s="2381" t="s">
        <v>1464</v>
      </c>
      <c r="E5" s="2381" t="s">
        <v>1465</v>
      </c>
      <c r="F5" s="111"/>
      <c r="G5" s="111"/>
      <c r="H5" s="111"/>
      <c r="I5" s="111"/>
      <c r="J5" s="111"/>
      <c r="K5" s="111"/>
      <c r="L5" s="111"/>
      <c r="M5" s="111"/>
      <c r="N5" s="111"/>
      <c r="O5" s="111"/>
      <c r="P5" s="111"/>
      <c r="Q5" s="111"/>
      <c r="R5" s="111"/>
      <c r="S5" s="111"/>
      <c r="T5" s="111"/>
      <c r="U5" s="111"/>
      <c r="V5" s="111"/>
      <c r="W5" s="111"/>
      <c r="X5" s="111"/>
      <c r="Y5" s="111"/>
      <c r="Z5" s="111"/>
      <c r="AA5" s="111"/>
      <c r="AB5" s="111"/>
    </row>
    <row r="6" spans="1:28" ht="12.75" customHeight="1">
      <c r="A6" s="2266"/>
      <c r="B6" s="2266"/>
      <c r="C6" s="2381"/>
      <c r="D6" s="2381"/>
      <c r="E6" s="2381"/>
      <c r="F6" s="111"/>
      <c r="G6" s="111"/>
      <c r="H6" s="111"/>
      <c r="I6" s="111"/>
      <c r="J6" s="111"/>
      <c r="K6" s="111"/>
      <c r="L6" s="111"/>
      <c r="M6" s="111"/>
      <c r="N6" s="111"/>
      <c r="O6" s="111"/>
      <c r="P6" s="111"/>
      <c r="Q6" s="111"/>
      <c r="R6" s="111"/>
      <c r="S6" s="111"/>
      <c r="T6" s="111"/>
      <c r="U6" s="111"/>
      <c r="V6" s="111"/>
      <c r="W6" s="111"/>
      <c r="X6" s="111"/>
      <c r="Y6" s="111"/>
      <c r="Z6" s="111"/>
      <c r="AA6" s="111"/>
      <c r="AB6" s="111"/>
    </row>
    <row r="7" spans="1:28" ht="12.75" customHeight="1">
      <c r="A7" s="2266"/>
      <c r="B7" s="2266"/>
      <c r="C7" s="2381"/>
      <c r="D7" s="2381"/>
      <c r="E7" s="2381"/>
      <c r="F7" s="111"/>
      <c r="G7" s="111"/>
      <c r="H7" s="111"/>
      <c r="I7" s="111"/>
      <c r="J7" s="111"/>
      <c r="K7" s="111"/>
      <c r="L7" s="111"/>
      <c r="M7" s="111"/>
      <c r="N7" s="111"/>
      <c r="O7" s="111"/>
      <c r="P7" s="111"/>
      <c r="Q7" s="111"/>
      <c r="R7" s="111"/>
      <c r="S7" s="111"/>
      <c r="T7" s="111"/>
      <c r="U7" s="111"/>
      <c r="V7" s="111"/>
      <c r="W7" s="111"/>
      <c r="X7" s="111"/>
      <c r="Y7" s="111"/>
      <c r="Z7" s="111"/>
      <c r="AA7" s="111"/>
      <c r="AB7" s="111"/>
    </row>
    <row r="8" spans="1:28" ht="9" customHeight="1">
      <c r="A8" s="1522"/>
      <c r="B8" s="280"/>
      <c r="C8" s="1635"/>
      <c r="D8" s="1635"/>
      <c r="E8" s="1637"/>
      <c r="F8" s="111"/>
      <c r="G8" s="111"/>
      <c r="H8" s="111"/>
      <c r="I8" s="111"/>
      <c r="J8" s="111"/>
      <c r="K8" s="111"/>
      <c r="L8" s="111"/>
      <c r="M8" s="111"/>
      <c r="N8" s="111"/>
      <c r="O8" s="111"/>
      <c r="P8" s="111"/>
      <c r="Q8" s="111"/>
      <c r="R8" s="111"/>
      <c r="S8" s="111"/>
      <c r="T8" s="111"/>
      <c r="U8" s="111"/>
      <c r="V8" s="111"/>
      <c r="W8" s="111"/>
      <c r="X8" s="111"/>
      <c r="Y8" s="111"/>
      <c r="Z8" s="111"/>
      <c r="AA8" s="111"/>
      <c r="AB8" s="111"/>
    </row>
    <row r="9" spans="1:28" ht="15" customHeight="1">
      <c r="A9" s="1375" t="s">
        <v>114</v>
      </c>
      <c r="B9" s="1376">
        <f>+B11+B19+B20</f>
        <v>388</v>
      </c>
      <c r="C9" s="1376">
        <f>+C11+C19+C20</f>
        <v>277</v>
      </c>
      <c r="D9" s="1376">
        <f>+D11+D19+D20</f>
        <v>62</v>
      </c>
      <c r="E9" s="1376">
        <f>+E11+E19+E20</f>
        <v>49</v>
      </c>
      <c r="F9" s="111"/>
      <c r="G9" s="111"/>
      <c r="H9" s="111"/>
      <c r="I9" s="111"/>
      <c r="J9" s="111"/>
      <c r="K9" s="111"/>
      <c r="L9" s="111"/>
      <c r="M9" s="111"/>
      <c r="N9" s="111"/>
      <c r="O9" s="111"/>
      <c r="P9" s="111"/>
      <c r="Q9" s="111"/>
      <c r="R9" s="111"/>
      <c r="S9" s="111"/>
      <c r="T9" s="111"/>
      <c r="U9" s="111"/>
      <c r="V9" s="111"/>
      <c r="W9" s="111"/>
      <c r="X9" s="111"/>
      <c r="Y9" s="111"/>
      <c r="Z9" s="111"/>
      <c r="AA9" s="111"/>
      <c r="AB9" s="111"/>
    </row>
    <row r="10" spans="1:28" ht="9" customHeight="1">
      <c r="A10" s="126"/>
      <c r="B10" s="161"/>
      <c r="C10" s="161"/>
      <c r="D10" s="161"/>
      <c r="E10" s="16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row>
    <row r="11" spans="1:28" ht="15" customHeight="1">
      <c r="A11" s="126" t="s">
        <v>516</v>
      </c>
      <c r="B11" s="161">
        <f>SUM(B13:B17)</f>
        <v>360</v>
      </c>
      <c r="C11" s="161">
        <f>SUM(C13:C17)</f>
        <v>259</v>
      </c>
      <c r="D11" s="161">
        <f>SUM(D13:D17)</f>
        <v>55</v>
      </c>
      <c r="E11" s="161">
        <f>SUM(E13:E17)</f>
        <v>46</v>
      </c>
      <c r="F11" s="111"/>
      <c r="G11" s="111"/>
      <c r="H11" s="111"/>
      <c r="I11" s="111"/>
      <c r="J11" s="111"/>
      <c r="K11" s="111"/>
      <c r="L11" s="111"/>
      <c r="M11" s="111"/>
      <c r="N11" s="111"/>
      <c r="O11" s="111"/>
      <c r="P11" s="111"/>
      <c r="Q11" s="111"/>
      <c r="R11" s="111"/>
      <c r="S11" s="111"/>
      <c r="T11" s="111"/>
      <c r="U11" s="111"/>
      <c r="V11" s="111"/>
      <c r="W11" s="111"/>
      <c r="X11" s="111"/>
      <c r="Y11" s="111"/>
      <c r="Z11" s="111"/>
      <c r="AA11" s="111"/>
      <c r="AB11" s="111"/>
    </row>
    <row r="12" spans="1:28" ht="9" customHeight="1">
      <c r="A12" s="126"/>
      <c r="B12" s="161">
        <v>0</v>
      </c>
      <c r="C12" s="161"/>
      <c r="D12" s="161"/>
      <c r="E12" s="16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row>
    <row r="13" spans="1:28" ht="15" customHeight="1">
      <c r="A13" s="136" t="s">
        <v>570</v>
      </c>
      <c r="B13" s="161">
        <v>88</v>
      </c>
      <c r="C13" s="158">
        <v>55</v>
      </c>
      <c r="D13" s="158">
        <v>19</v>
      </c>
      <c r="E13" s="158">
        <v>14</v>
      </c>
      <c r="F13" s="869"/>
      <c r="G13" s="111"/>
      <c r="H13" s="111"/>
      <c r="I13" s="111"/>
      <c r="J13" s="111"/>
      <c r="K13" s="111"/>
      <c r="L13" s="111"/>
      <c r="M13" s="111"/>
      <c r="N13" s="111"/>
      <c r="O13" s="111"/>
      <c r="P13" s="111"/>
      <c r="Q13" s="111"/>
      <c r="R13" s="111"/>
      <c r="S13" s="111"/>
      <c r="T13" s="111"/>
      <c r="U13" s="111"/>
      <c r="V13" s="111"/>
      <c r="W13" s="111"/>
      <c r="X13" s="111"/>
      <c r="Y13" s="111"/>
      <c r="Z13" s="111"/>
      <c r="AA13" s="111"/>
      <c r="AB13" s="111"/>
    </row>
    <row r="14" spans="1:28" ht="15" customHeight="1">
      <c r="A14" s="136" t="s">
        <v>579</v>
      </c>
      <c r="B14" s="161">
        <v>95</v>
      </c>
      <c r="C14" s="158">
        <v>72</v>
      </c>
      <c r="D14" s="158">
        <v>12</v>
      </c>
      <c r="E14" s="158">
        <v>11</v>
      </c>
      <c r="F14" s="869"/>
      <c r="G14" s="111"/>
      <c r="H14" s="111"/>
      <c r="I14" s="111"/>
      <c r="J14" s="111"/>
      <c r="K14" s="111"/>
      <c r="L14" s="111"/>
      <c r="M14" s="111"/>
      <c r="N14" s="111"/>
      <c r="O14" s="111"/>
      <c r="P14" s="111"/>
      <c r="Q14" s="111"/>
      <c r="R14" s="111"/>
      <c r="S14" s="111"/>
      <c r="T14" s="111"/>
      <c r="U14" s="111"/>
      <c r="V14" s="111"/>
      <c r="W14" s="111"/>
      <c r="X14" s="111"/>
      <c r="Y14" s="111"/>
      <c r="Z14" s="111"/>
      <c r="AA14" s="111"/>
      <c r="AB14" s="111"/>
    </row>
    <row r="15" spans="1:28" ht="15" customHeight="1">
      <c r="A15" s="136" t="s">
        <v>1456</v>
      </c>
      <c r="B15" s="161">
        <v>102</v>
      </c>
      <c r="C15" s="158">
        <v>71</v>
      </c>
      <c r="D15" s="158">
        <v>18</v>
      </c>
      <c r="E15" s="158">
        <v>13</v>
      </c>
      <c r="F15" s="869"/>
      <c r="G15" s="111"/>
      <c r="H15" s="111"/>
      <c r="I15" s="111"/>
      <c r="J15" s="111"/>
      <c r="K15" s="111"/>
      <c r="L15" s="111"/>
      <c r="M15" s="111"/>
      <c r="N15" s="111"/>
      <c r="O15" s="111"/>
      <c r="P15" s="111"/>
      <c r="Q15" s="111"/>
      <c r="R15" s="111"/>
      <c r="S15" s="111"/>
      <c r="T15" s="111"/>
      <c r="U15" s="111"/>
      <c r="V15" s="111"/>
      <c r="W15" s="111"/>
      <c r="X15" s="111"/>
      <c r="Y15" s="111"/>
      <c r="Z15" s="111"/>
      <c r="AA15" s="111"/>
      <c r="AB15" s="111"/>
    </row>
    <row r="16" spans="1:28" ht="15" customHeight="1">
      <c r="A16" s="136" t="s">
        <v>589</v>
      </c>
      <c r="B16" s="161">
        <v>58</v>
      </c>
      <c r="C16" s="158">
        <v>48</v>
      </c>
      <c r="D16" s="158">
        <v>5</v>
      </c>
      <c r="E16" s="158">
        <v>5</v>
      </c>
      <c r="F16" s="869"/>
      <c r="G16" s="111"/>
      <c r="H16" s="111"/>
      <c r="I16" s="111"/>
      <c r="J16" s="111"/>
      <c r="K16" s="111"/>
      <c r="L16" s="111"/>
      <c r="M16" s="111"/>
      <c r="N16" s="111"/>
      <c r="O16" s="111"/>
      <c r="P16" s="111"/>
      <c r="Q16" s="111"/>
      <c r="R16" s="111"/>
      <c r="S16" s="111"/>
      <c r="T16" s="111"/>
      <c r="U16" s="111"/>
      <c r="V16" s="111"/>
      <c r="W16" s="111"/>
      <c r="X16" s="111"/>
      <c r="Y16" s="111"/>
      <c r="Z16" s="111"/>
      <c r="AA16" s="111"/>
      <c r="AB16" s="111"/>
    </row>
    <row r="17" spans="1:28" ht="15" customHeight="1">
      <c r="A17" s="136" t="s">
        <v>595</v>
      </c>
      <c r="B17" s="161">
        <v>17</v>
      </c>
      <c r="C17" s="158">
        <v>13</v>
      </c>
      <c r="D17" s="158">
        <v>1</v>
      </c>
      <c r="E17" s="158">
        <v>3</v>
      </c>
      <c r="F17" s="869"/>
      <c r="G17" s="111"/>
      <c r="H17" s="111"/>
      <c r="I17" s="111"/>
      <c r="J17" s="111"/>
      <c r="K17" s="111"/>
      <c r="L17" s="111"/>
      <c r="M17" s="111"/>
      <c r="N17" s="111"/>
      <c r="O17" s="111"/>
      <c r="P17" s="111"/>
      <c r="Q17" s="111"/>
      <c r="R17" s="111"/>
      <c r="S17" s="111"/>
      <c r="T17" s="111"/>
      <c r="U17" s="111"/>
      <c r="V17" s="111"/>
      <c r="W17" s="111"/>
      <c r="X17" s="111"/>
      <c r="Y17" s="111"/>
      <c r="Z17" s="111"/>
      <c r="AA17" s="111"/>
      <c r="AB17" s="111"/>
    </row>
    <row r="18" spans="1:28" ht="9" customHeight="1">
      <c r="A18" s="1314"/>
      <c r="B18" s="161"/>
      <c r="C18" s="158"/>
      <c r="D18" s="158"/>
      <c r="E18" s="158"/>
      <c r="F18" s="869"/>
      <c r="G18" s="111"/>
      <c r="H18" s="111"/>
      <c r="I18" s="111"/>
      <c r="J18" s="111"/>
      <c r="K18" s="111"/>
      <c r="L18" s="111"/>
      <c r="M18" s="111"/>
      <c r="N18" s="111"/>
      <c r="O18" s="111"/>
      <c r="P18" s="111"/>
      <c r="Q18" s="111"/>
      <c r="R18" s="111"/>
      <c r="S18" s="111"/>
      <c r="T18" s="111"/>
      <c r="U18" s="111"/>
      <c r="V18" s="111"/>
      <c r="W18" s="111"/>
      <c r="X18" s="111"/>
      <c r="Y18" s="111"/>
      <c r="Z18" s="111"/>
      <c r="AA18" s="111"/>
      <c r="AB18" s="111"/>
    </row>
    <row r="19" spans="1:28" ht="12.75" customHeight="1">
      <c r="A19" s="126" t="s">
        <v>606</v>
      </c>
      <c r="B19" s="161">
        <v>10</v>
      </c>
      <c r="C19" s="161">
        <v>5</v>
      </c>
      <c r="D19" s="161">
        <v>3</v>
      </c>
      <c r="E19" s="1565">
        <v>2</v>
      </c>
      <c r="F19" s="869"/>
      <c r="G19" s="111"/>
      <c r="H19" s="111"/>
      <c r="I19" s="111"/>
      <c r="J19" s="111"/>
      <c r="K19" s="111"/>
      <c r="L19" s="111"/>
      <c r="M19" s="111"/>
      <c r="N19" s="111"/>
      <c r="O19" s="111"/>
      <c r="P19" s="111"/>
      <c r="Q19" s="111"/>
      <c r="R19" s="111"/>
      <c r="S19" s="111"/>
      <c r="T19" s="111"/>
      <c r="U19" s="111"/>
      <c r="V19" s="111"/>
      <c r="W19" s="111"/>
      <c r="X19" s="111"/>
      <c r="Y19" s="111"/>
      <c r="Z19" s="111"/>
      <c r="AA19" s="111"/>
      <c r="AB19" s="111"/>
    </row>
    <row r="20" spans="1:28" ht="17.25" customHeight="1">
      <c r="A20" s="126" t="s">
        <v>544</v>
      </c>
      <c r="B20" s="161">
        <v>18</v>
      </c>
      <c r="C20" s="161">
        <v>13</v>
      </c>
      <c r="D20" s="161">
        <v>4</v>
      </c>
      <c r="E20" s="1565">
        <v>1</v>
      </c>
      <c r="F20" s="869"/>
      <c r="G20" s="111"/>
      <c r="H20" s="111"/>
      <c r="I20" s="111"/>
      <c r="J20" s="111"/>
      <c r="K20" s="111"/>
      <c r="L20" s="111"/>
      <c r="M20" s="111"/>
      <c r="N20" s="111"/>
      <c r="O20" s="111"/>
      <c r="P20" s="111"/>
      <c r="Q20" s="111"/>
      <c r="R20" s="111"/>
      <c r="S20" s="111"/>
      <c r="T20" s="111"/>
      <c r="U20" s="111"/>
      <c r="V20" s="111"/>
      <c r="W20" s="111"/>
      <c r="X20" s="111"/>
      <c r="Y20" s="111"/>
      <c r="Z20" s="111"/>
      <c r="AA20" s="111"/>
      <c r="AB20" s="111"/>
    </row>
    <row r="21" spans="1:28" ht="4.5" customHeight="1" thickBot="1">
      <c r="A21" s="1591"/>
      <c r="B21" s="1592"/>
      <c r="C21" s="1592"/>
      <c r="D21" s="1592"/>
      <c r="E21" s="1592"/>
      <c r="F21" s="111"/>
      <c r="G21" s="111"/>
      <c r="H21" s="111"/>
      <c r="I21" s="111"/>
      <c r="J21" s="111"/>
      <c r="K21" s="111"/>
      <c r="L21" s="111"/>
      <c r="M21" s="111"/>
      <c r="N21" s="111"/>
      <c r="O21" s="111"/>
      <c r="P21" s="111"/>
      <c r="Q21" s="111"/>
      <c r="R21" s="111"/>
      <c r="S21" s="111"/>
      <c r="T21" s="111"/>
      <c r="U21" s="111"/>
      <c r="V21" s="111"/>
      <c r="W21" s="111"/>
      <c r="X21" s="111"/>
      <c r="Y21" s="111"/>
      <c r="Z21" s="111"/>
      <c r="AA21" s="111"/>
      <c r="AB21" s="111"/>
    </row>
    <row r="22" spans="1:28" ht="4.5" customHeight="1" thickTop="1">
      <c r="A22" s="132"/>
      <c r="B22" s="132"/>
      <c r="C22" s="132"/>
      <c r="D22" s="132"/>
      <c r="E22" s="132"/>
      <c r="F22" s="111"/>
      <c r="G22" s="111"/>
      <c r="H22" s="111"/>
      <c r="I22" s="111"/>
      <c r="J22" s="111"/>
      <c r="K22" s="111"/>
      <c r="L22" s="111"/>
      <c r="M22" s="111"/>
      <c r="N22" s="111"/>
      <c r="O22" s="111"/>
      <c r="P22" s="111"/>
      <c r="Q22" s="111"/>
      <c r="R22" s="111"/>
      <c r="S22" s="111"/>
      <c r="T22" s="111"/>
      <c r="U22" s="111"/>
      <c r="V22" s="111"/>
      <c r="W22" s="111"/>
      <c r="X22" s="111"/>
      <c r="Y22" s="111"/>
      <c r="Z22" s="111"/>
      <c r="AA22" s="111"/>
      <c r="AB22" s="111"/>
    </row>
    <row r="23" spans="1:28">
      <c r="A23" s="2262" t="s">
        <v>1466</v>
      </c>
      <c r="B23" s="2262"/>
      <c r="C23" s="2262"/>
      <c r="D23" s="2262"/>
      <c r="E23" s="132"/>
      <c r="F23" s="111"/>
      <c r="G23" s="111"/>
      <c r="H23" s="111"/>
      <c r="I23" s="111"/>
      <c r="J23" s="111"/>
      <c r="K23" s="111"/>
      <c r="L23" s="111"/>
      <c r="M23" s="111"/>
      <c r="N23" s="111"/>
      <c r="O23" s="111"/>
      <c r="P23" s="111"/>
      <c r="Q23" s="111"/>
      <c r="R23" s="111"/>
      <c r="S23" s="111"/>
      <c r="T23" s="111"/>
      <c r="U23" s="111"/>
      <c r="V23" s="111"/>
      <c r="W23" s="111"/>
      <c r="X23" s="111"/>
      <c r="Y23" s="111"/>
      <c r="Z23" s="111"/>
      <c r="AA23" s="111"/>
      <c r="AB23" s="111"/>
    </row>
    <row r="24" spans="1:28" ht="7.5" customHeight="1">
      <c r="A24" s="132"/>
      <c r="B24" s="132"/>
      <c r="C24" s="132"/>
      <c r="D24" s="132"/>
      <c r="E24" s="132"/>
      <c r="F24" s="111"/>
      <c r="G24" s="111"/>
      <c r="H24" s="111"/>
      <c r="I24" s="111"/>
      <c r="J24" s="111"/>
      <c r="K24" s="111"/>
      <c r="L24" s="111"/>
      <c r="M24" s="111"/>
      <c r="N24" s="111"/>
      <c r="O24" s="111"/>
      <c r="P24" s="111"/>
      <c r="Q24" s="111"/>
      <c r="R24" s="111"/>
      <c r="S24" s="111"/>
      <c r="T24" s="111"/>
      <c r="U24" s="111"/>
      <c r="V24" s="111"/>
      <c r="W24" s="111"/>
      <c r="X24" s="111"/>
      <c r="Y24" s="111"/>
      <c r="Z24" s="111"/>
      <c r="AA24" s="111"/>
      <c r="AB24" s="111"/>
    </row>
    <row r="25" spans="1:28">
      <c r="A25" s="132" t="s">
        <v>377</v>
      </c>
      <c r="B25" s="132"/>
      <c r="C25" s="132"/>
      <c r="D25" s="132"/>
      <c r="E25" s="132"/>
      <c r="F25" s="111"/>
      <c r="G25" s="111"/>
      <c r="H25" s="111"/>
      <c r="I25" s="111"/>
      <c r="J25" s="111"/>
      <c r="K25" s="111"/>
      <c r="L25" s="111"/>
      <c r="M25" s="111"/>
      <c r="N25" s="111"/>
      <c r="O25" s="111"/>
      <c r="P25" s="111"/>
      <c r="Q25" s="111"/>
      <c r="R25" s="111"/>
      <c r="S25" s="111"/>
      <c r="T25" s="111"/>
      <c r="U25" s="111"/>
      <c r="V25" s="111"/>
      <c r="W25" s="111"/>
      <c r="X25" s="111"/>
      <c r="Y25" s="111"/>
      <c r="Z25" s="111"/>
      <c r="AA25" s="111"/>
      <c r="AB25" s="111"/>
    </row>
    <row r="26" spans="1:28">
      <c r="A26" s="1638" t="s">
        <v>1458</v>
      </c>
      <c r="B26" s="132"/>
      <c r="C26" s="132"/>
      <c r="D26" s="132"/>
      <c r="E26" s="132"/>
      <c r="F26" s="111"/>
      <c r="G26" s="111"/>
      <c r="H26" s="111"/>
      <c r="I26" s="111"/>
      <c r="J26" s="111"/>
      <c r="K26" s="111"/>
      <c r="L26" s="111"/>
      <c r="M26" s="111"/>
      <c r="N26" s="111"/>
      <c r="O26" s="111"/>
      <c r="P26" s="111"/>
      <c r="Q26" s="111"/>
      <c r="R26" s="111"/>
      <c r="S26" s="111"/>
      <c r="T26" s="111"/>
      <c r="U26" s="111"/>
      <c r="V26" s="111"/>
      <c r="W26" s="111"/>
      <c r="X26" s="111"/>
      <c r="Y26" s="111"/>
      <c r="Z26" s="111"/>
      <c r="AA26" s="111"/>
      <c r="AB26" s="111"/>
    </row>
    <row r="27" spans="1:28">
      <c r="A27" s="1638" t="s">
        <v>1459</v>
      </c>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row>
    <row r="28" spans="1:28">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row>
    <row r="29" spans="1:28">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row>
    <row r="30" spans="1:28">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row>
    <row r="31" spans="1:28">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row>
    <row r="32" spans="1:28">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row>
    <row r="33" spans="1:28">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row>
    <row r="34" spans="1:28">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row>
    <row r="35" spans="1:28">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row>
    <row r="36" spans="1:28">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row>
    <row r="37" spans="1:28">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row>
    <row r="38" spans="1:28">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row>
    <row r="39" spans="1:28">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row>
    <row r="40" spans="1:28">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row>
    <row r="41" spans="1:28">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row>
    <row r="42" spans="1:28">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row>
    <row r="43" spans="1:28">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row>
    <row r="44" spans="1:28">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row>
    <row r="45" spans="1:28">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row>
    <row r="46" spans="1:28">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28">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28">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sheetData>
  <mergeCells count="8">
    <mergeCell ref="A23:D23"/>
    <mergeCell ref="A2:E2"/>
    <mergeCell ref="A4:A7"/>
    <mergeCell ref="B4:E4"/>
    <mergeCell ref="B5:B7"/>
    <mergeCell ref="C5:C7"/>
    <mergeCell ref="D5:D7"/>
    <mergeCell ref="E5:E7"/>
  </mergeCells>
  <hyperlinks>
    <hyperlink ref="A26" r:id="rId1" location="_Hlk529442264_x0009_1,19345,19555,0,,_x0013_HYPERLINK &quot;https://www.ine.pt/x"/>
    <hyperlink ref="A27" r:id="rId2" location="_Hlk529442273_x0009_1,19555,19784,0,,_x0013_HYPERLINK &quot;https://www.ine.pt/x"/>
  </hyperlinks>
  <printOptions gridLines="1" gridLinesSet="0"/>
  <pageMargins left="0.78740157480314965" right="0.78740157480314965" top="1.1811023622047243" bottom="0.78740157480314965" header="0" footer="0"/>
  <pageSetup paperSize="9" orientation="portrait" horizontalDpi="300" verticalDpi="300" r:id="rId3"/>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2"/>
  <sheetViews>
    <sheetView workbookViewId="0">
      <selection activeCell="A2" sqref="A2:J2"/>
    </sheetView>
  </sheetViews>
  <sheetFormatPr defaultColWidth="7.85546875" defaultRowHeight="12.75"/>
  <cols>
    <col min="1" max="1" width="23.7109375" style="246" customWidth="1"/>
    <col min="2" max="2" width="10.5703125" style="246" customWidth="1"/>
    <col min="3" max="3" width="9.5703125" style="246" customWidth="1"/>
    <col min="4" max="4" width="7.85546875" style="246" customWidth="1"/>
    <col min="5" max="5" width="7.140625" style="246" customWidth="1"/>
    <col min="6" max="6" width="9" style="246" customWidth="1"/>
    <col min="7" max="7" width="7.7109375" style="246" customWidth="1"/>
    <col min="8" max="8" width="9" style="246" customWidth="1"/>
    <col min="9" max="9" width="8.5703125" style="246" customWidth="1"/>
    <col min="10" max="10" width="8" style="246" customWidth="1"/>
    <col min="11" max="16384" width="7.85546875" style="246"/>
  </cols>
  <sheetData>
    <row r="1" spans="1:32" ht="15" customHeight="1">
      <c r="A1" s="1633" t="s">
        <v>1467</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row>
    <row r="2" spans="1:32" ht="33" customHeight="1">
      <c r="A2" s="2385" t="s">
        <v>1360</v>
      </c>
      <c r="B2" s="2385"/>
      <c r="C2" s="2385"/>
      <c r="D2" s="2385"/>
      <c r="E2" s="2385"/>
      <c r="F2" s="2385"/>
      <c r="G2" s="2385"/>
      <c r="H2" s="2385"/>
      <c r="I2" s="2385"/>
      <c r="J2" s="2385"/>
      <c r="K2" s="111"/>
      <c r="L2" s="111"/>
      <c r="M2" s="111"/>
      <c r="N2" s="111"/>
      <c r="O2" s="111"/>
      <c r="P2" s="111"/>
      <c r="Q2" s="111"/>
      <c r="R2" s="111"/>
      <c r="S2" s="111"/>
      <c r="T2" s="111"/>
      <c r="U2" s="111"/>
      <c r="V2" s="111"/>
      <c r="W2" s="111"/>
      <c r="X2" s="111"/>
      <c r="Y2" s="111"/>
      <c r="Z2" s="111"/>
      <c r="AA2" s="111"/>
      <c r="AB2" s="111"/>
      <c r="AC2" s="111"/>
      <c r="AD2" s="111"/>
      <c r="AE2" s="111"/>
      <c r="AF2" s="111"/>
    </row>
    <row r="3" spans="1:32" ht="15" customHeight="1">
      <c r="A3" s="285">
        <v>2019</v>
      </c>
      <c r="B3" s="1213"/>
      <c r="C3" s="132"/>
      <c r="D3" s="1635"/>
      <c r="E3" s="1112"/>
      <c r="F3" s="1112"/>
      <c r="G3" s="1112"/>
      <c r="H3" s="1112"/>
      <c r="I3" s="1112"/>
      <c r="J3" s="1516" t="s">
        <v>359</v>
      </c>
      <c r="K3" s="111"/>
      <c r="L3" s="111"/>
      <c r="M3" s="111"/>
      <c r="N3" s="111"/>
      <c r="O3" s="111"/>
      <c r="P3" s="111"/>
      <c r="Q3" s="111"/>
      <c r="R3" s="111"/>
      <c r="S3" s="111"/>
      <c r="T3" s="111"/>
      <c r="U3" s="111"/>
      <c r="V3" s="111"/>
      <c r="W3" s="111"/>
      <c r="X3" s="111"/>
      <c r="Y3" s="111"/>
      <c r="Z3" s="111"/>
      <c r="AA3" s="111"/>
      <c r="AB3" s="111"/>
      <c r="AC3" s="111"/>
      <c r="AD3" s="111"/>
      <c r="AE3" s="111"/>
      <c r="AF3" s="111"/>
    </row>
    <row r="4" spans="1:32" ht="15.75" customHeight="1">
      <c r="A4" s="2265" t="s">
        <v>386</v>
      </c>
      <c r="B4" s="2271" t="s">
        <v>1452</v>
      </c>
      <c r="C4" s="2268" t="s">
        <v>1468</v>
      </c>
      <c r="D4" s="2269"/>
      <c r="E4" s="2269"/>
      <c r="F4" s="2269"/>
      <c r="G4" s="2269"/>
      <c r="H4" s="2269"/>
      <c r="I4" s="2269"/>
      <c r="J4" s="2270"/>
      <c r="K4" s="111"/>
      <c r="L4" s="111"/>
      <c r="M4" s="111"/>
      <c r="N4" s="111"/>
      <c r="O4" s="111"/>
      <c r="P4" s="111"/>
      <c r="Q4" s="111"/>
      <c r="R4" s="111"/>
      <c r="S4" s="111"/>
      <c r="T4" s="111"/>
      <c r="U4" s="111"/>
      <c r="V4" s="111"/>
      <c r="W4" s="111"/>
      <c r="X4" s="111"/>
      <c r="Y4" s="111"/>
      <c r="Z4" s="111"/>
      <c r="AA4" s="111"/>
      <c r="AB4" s="111"/>
      <c r="AC4" s="111"/>
      <c r="AD4" s="111"/>
      <c r="AE4" s="111"/>
      <c r="AF4" s="111"/>
    </row>
    <row r="5" spans="1:32" ht="12.75" customHeight="1">
      <c r="A5" s="2266"/>
      <c r="B5" s="2381"/>
      <c r="C5" s="2265" t="s">
        <v>0</v>
      </c>
      <c r="D5" s="2265" t="s">
        <v>1469</v>
      </c>
      <c r="E5" s="2265" t="s">
        <v>1406</v>
      </c>
      <c r="F5" s="2265" t="s">
        <v>1470</v>
      </c>
      <c r="G5" s="2265" t="s">
        <v>1471</v>
      </c>
      <c r="H5" s="2271" t="s">
        <v>1472</v>
      </c>
      <c r="I5" s="2271" t="s">
        <v>1473</v>
      </c>
      <c r="J5" s="2265" t="s">
        <v>1474</v>
      </c>
      <c r="K5" s="111"/>
      <c r="L5" s="111"/>
      <c r="M5" s="111"/>
      <c r="N5" s="111"/>
      <c r="O5" s="111"/>
      <c r="P5" s="111"/>
      <c r="Q5" s="111"/>
      <c r="R5" s="111"/>
      <c r="S5" s="111"/>
      <c r="T5" s="111"/>
      <c r="U5" s="111"/>
      <c r="V5" s="111"/>
      <c r="W5" s="111"/>
      <c r="X5" s="111"/>
      <c r="Y5" s="111"/>
      <c r="Z5" s="111"/>
      <c r="AA5" s="111"/>
      <c r="AB5" s="111"/>
      <c r="AC5" s="111"/>
      <c r="AD5" s="111"/>
      <c r="AE5" s="111"/>
      <c r="AF5" s="111"/>
    </row>
    <row r="6" spans="1:32" ht="12.75" customHeight="1">
      <c r="A6" s="2266"/>
      <c r="B6" s="2381"/>
      <c r="C6" s="2266"/>
      <c r="D6" s="2266"/>
      <c r="E6" s="2266"/>
      <c r="F6" s="2266"/>
      <c r="G6" s="2266"/>
      <c r="H6" s="2381"/>
      <c r="I6" s="2381"/>
      <c r="J6" s="2266"/>
      <c r="K6" s="111"/>
      <c r="L6" s="111"/>
      <c r="M6" s="111"/>
      <c r="N6" s="111"/>
      <c r="O6" s="111"/>
      <c r="P6" s="111"/>
      <c r="Q6" s="111"/>
      <c r="R6" s="111"/>
      <c r="S6" s="111"/>
      <c r="T6" s="111"/>
      <c r="U6" s="111"/>
      <c r="V6" s="111"/>
      <c r="W6" s="111"/>
      <c r="X6" s="111"/>
      <c r="Y6" s="111"/>
      <c r="Z6" s="111"/>
      <c r="AA6" s="111"/>
      <c r="AB6" s="111"/>
      <c r="AC6" s="111"/>
      <c r="AD6" s="111"/>
      <c r="AE6" s="111"/>
      <c r="AF6" s="111"/>
    </row>
    <row r="7" spans="1:32" ht="12.75" customHeight="1">
      <c r="A7" s="2267"/>
      <c r="B7" s="2406"/>
      <c r="C7" s="2266"/>
      <c r="D7" s="2266"/>
      <c r="E7" s="2266"/>
      <c r="F7" s="2266"/>
      <c r="G7" s="2266"/>
      <c r="H7" s="2381"/>
      <c r="I7" s="2381"/>
      <c r="J7" s="2266"/>
      <c r="K7" s="111"/>
      <c r="L7" s="111"/>
      <c r="M7" s="111"/>
      <c r="N7" s="111"/>
      <c r="O7" s="111"/>
      <c r="P7" s="111"/>
      <c r="Q7" s="111"/>
      <c r="R7" s="111"/>
      <c r="S7" s="111"/>
      <c r="T7" s="111"/>
      <c r="U7" s="111"/>
      <c r="V7" s="111"/>
      <c r="W7" s="111"/>
      <c r="X7" s="111"/>
      <c r="Y7" s="111"/>
      <c r="Z7" s="111"/>
      <c r="AA7" s="111"/>
      <c r="AB7" s="111"/>
      <c r="AC7" s="111"/>
      <c r="AD7" s="111"/>
      <c r="AE7" s="111"/>
      <c r="AF7" s="111"/>
    </row>
    <row r="8" spans="1:32" ht="9" customHeight="1">
      <c r="A8" s="1522"/>
      <c r="B8" s="1213"/>
      <c r="C8" s="280"/>
      <c r="D8" s="1635"/>
      <c r="E8" s="1635"/>
      <c r="F8" s="919"/>
      <c r="G8" s="919"/>
      <c r="H8" s="919"/>
      <c r="I8" s="919"/>
      <c r="J8" s="920"/>
      <c r="K8" s="111"/>
      <c r="L8" s="111"/>
      <c r="M8" s="111"/>
      <c r="N8" s="111"/>
      <c r="O8" s="111"/>
      <c r="P8" s="111"/>
      <c r="Q8" s="111"/>
      <c r="R8" s="111"/>
      <c r="S8" s="111"/>
      <c r="T8" s="111"/>
      <c r="U8" s="111"/>
      <c r="V8" s="111"/>
      <c r="W8" s="111"/>
      <c r="X8" s="111"/>
      <c r="Y8" s="111"/>
      <c r="Z8" s="111"/>
      <c r="AA8" s="111"/>
      <c r="AB8" s="111"/>
      <c r="AC8" s="111"/>
      <c r="AD8" s="111"/>
      <c r="AE8" s="111"/>
      <c r="AF8" s="111"/>
    </row>
    <row r="9" spans="1:32" ht="15" customHeight="1">
      <c r="A9" s="592" t="s">
        <v>114</v>
      </c>
      <c r="B9" s="1321">
        <f>B11+B18+B19</f>
        <v>388</v>
      </c>
      <c r="C9" s="1321">
        <f t="shared" ref="C9:J9" si="0">C11+C18+C19</f>
        <v>585</v>
      </c>
      <c r="D9" s="1321">
        <f t="shared" si="0"/>
        <v>236</v>
      </c>
      <c r="E9" s="1321">
        <f t="shared" si="0"/>
        <v>61</v>
      </c>
      <c r="F9" s="1321">
        <f t="shared" si="0"/>
        <v>66</v>
      </c>
      <c r="G9" s="1321">
        <f t="shared" si="0"/>
        <v>4</v>
      </c>
      <c r="H9" s="1321">
        <f t="shared" si="0"/>
        <v>49</v>
      </c>
      <c r="I9" s="1321">
        <f t="shared" si="0"/>
        <v>99</v>
      </c>
      <c r="J9" s="1321">
        <f t="shared" si="0"/>
        <v>70</v>
      </c>
      <c r="K9" s="111"/>
      <c r="L9" s="111"/>
      <c r="M9" s="111"/>
      <c r="N9" s="111"/>
      <c r="O9" s="111"/>
      <c r="P9" s="111"/>
      <c r="Q9" s="111"/>
      <c r="R9" s="111"/>
      <c r="S9" s="111"/>
      <c r="T9" s="111"/>
      <c r="U9" s="111"/>
      <c r="V9" s="111"/>
      <c r="W9" s="111"/>
      <c r="X9" s="111"/>
      <c r="Y9" s="111"/>
      <c r="Z9" s="111"/>
      <c r="AA9" s="111"/>
      <c r="AB9" s="111"/>
      <c r="AC9" s="111"/>
      <c r="AD9" s="111"/>
      <c r="AE9" s="111"/>
      <c r="AF9" s="111"/>
    </row>
    <row r="10" spans="1:32" ht="9" customHeight="1">
      <c r="A10" s="126"/>
      <c r="B10" s="135"/>
      <c r="C10" s="135"/>
      <c r="D10" s="135"/>
      <c r="E10" s="135"/>
      <c r="F10" s="135"/>
      <c r="G10" s="135"/>
      <c r="H10" s="135"/>
      <c r="I10" s="135"/>
      <c r="J10" s="135"/>
      <c r="K10" s="111"/>
      <c r="L10" s="111"/>
      <c r="M10" s="111"/>
      <c r="N10" s="111"/>
      <c r="O10" s="111"/>
      <c r="P10" s="111"/>
      <c r="Q10" s="111"/>
      <c r="R10" s="111"/>
      <c r="S10" s="111"/>
      <c r="T10" s="111"/>
      <c r="U10" s="111"/>
      <c r="V10" s="111"/>
      <c r="W10" s="111"/>
      <c r="X10" s="111"/>
      <c r="Y10" s="111"/>
      <c r="Z10" s="111"/>
      <c r="AA10" s="111"/>
      <c r="AB10" s="111"/>
      <c r="AC10" s="111"/>
      <c r="AD10" s="111"/>
      <c r="AE10" s="111"/>
      <c r="AF10" s="111"/>
    </row>
    <row r="11" spans="1:32" ht="15" customHeight="1">
      <c r="A11" s="126" t="s">
        <v>516</v>
      </c>
      <c r="B11" s="135">
        <f>SUM(B12:B16)</f>
        <v>360</v>
      </c>
      <c r="C11" s="135">
        <f t="shared" ref="C11:J11" si="1">SUM(C12:C16)</f>
        <v>541</v>
      </c>
      <c r="D11" s="135">
        <f t="shared" si="1"/>
        <v>214</v>
      </c>
      <c r="E11" s="135">
        <f t="shared" si="1"/>
        <v>58</v>
      </c>
      <c r="F11" s="135">
        <f t="shared" si="1"/>
        <v>62</v>
      </c>
      <c r="G11" s="135">
        <f t="shared" si="1"/>
        <v>3</v>
      </c>
      <c r="H11" s="135">
        <f t="shared" si="1"/>
        <v>48</v>
      </c>
      <c r="I11" s="135">
        <f t="shared" si="1"/>
        <v>87</v>
      </c>
      <c r="J11" s="135">
        <f t="shared" si="1"/>
        <v>69</v>
      </c>
      <c r="K11" s="111"/>
      <c r="L11" s="111"/>
      <c r="M11" s="111"/>
      <c r="N11" s="111"/>
      <c r="O11" s="111"/>
      <c r="P11" s="111"/>
      <c r="Q11" s="111"/>
      <c r="R11" s="111"/>
      <c r="S11" s="111"/>
      <c r="T11" s="111"/>
      <c r="U11" s="111"/>
      <c r="V11" s="111"/>
      <c r="W11" s="111"/>
      <c r="X11" s="111"/>
      <c r="Y11" s="111"/>
      <c r="Z11" s="111"/>
      <c r="AA11" s="111"/>
      <c r="AB11" s="111"/>
      <c r="AC11" s="111"/>
      <c r="AD11" s="111"/>
      <c r="AE11" s="111"/>
      <c r="AF11" s="111"/>
    </row>
    <row r="12" spans="1:32" ht="15" customHeight="1">
      <c r="A12" s="136" t="s">
        <v>570</v>
      </c>
      <c r="B12" s="135">
        <v>88</v>
      </c>
      <c r="C12" s="161">
        <v>146</v>
      </c>
      <c r="D12" s="158">
        <v>69</v>
      </c>
      <c r="E12" s="158">
        <v>14</v>
      </c>
      <c r="F12" s="158">
        <v>10</v>
      </c>
      <c r="G12" s="158">
        <v>1</v>
      </c>
      <c r="H12" s="158">
        <v>10</v>
      </c>
      <c r="I12" s="158">
        <v>22</v>
      </c>
      <c r="J12" s="158">
        <v>20</v>
      </c>
      <c r="K12" s="1639"/>
      <c r="L12" s="111"/>
      <c r="M12" s="111"/>
      <c r="N12" s="111"/>
      <c r="O12" s="111"/>
      <c r="P12" s="111"/>
      <c r="Q12" s="111"/>
      <c r="R12" s="111"/>
      <c r="S12" s="111"/>
      <c r="T12" s="111"/>
      <c r="U12" s="111"/>
      <c r="V12" s="111"/>
      <c r="W12" s="111"/>
      <c r="X12" s="111"/>
      <c r="Y12" s="111"/>
      <c r="Z12" s="111"/>
      <c r="AA12" s="111"/>
      <c r="AB12" s="111"/>
      <c r="AC12" s="111"/>
      <c r="AD12" s="111"/>
      <c r="AE12" s="111"/>
      <c r="AF12" s="111"/>
    </row>
    <row r="13" spans="1:32" ht="15" customHeight="1">
      <c r="A13" s="136" t="s">
        <v>579</v>
      </c>
      <c r="B13" s="135">
        <v>95</v>
      </c>
      <c r="C13" s="161">
        <v>133</v>
      </c>
      <c r="D13" s="158">
        <v>56</v>
      </c>
      <c r="E13" s="158">
        <v>7</v>
      </c>
      <c r="F13" s="158">
        <v>20</v>
      </c>
      <c r="G13" s="157">
        <v>0</v>
      </c>
      <c r="H13" s="158">
        <v>15</v>
      </c>
      <c r="I13" s="158">
        <v>13</v>
      </c>
      <c r="J13" s="158">
        <v>22</v>
      </c>
      <c r="K13" s="1639"/>
      <c r="L13" s="1639"/>
      <c r="M13" s="111"/>
      <c r="N13" s="111"/>
      <c r="O13" s="111"/>
      <c r="P13" s="111"/>
      <c r="Q13" s="111"/>
      <c r="R13" s="111"/>
      <c r="S13" s="111"/>
      <c r="T13" s="111"/>
      <c r="U13" s="111"/>
      <c r="V13" s="111"/>
      <c r="W13" s="111"/>
      <c r="X13" s="111"/>
      <c r="Y13" s="111"/>
      <c r="Z13" s="111"/>
      <c r="AA13" s="111"/>
      <c r="AB13" s="111"/>
      <c r="AC13" s="111"/>
      <c r="AD13" s="111"/>
      <c r="AE13" s="111"/>
      <c r="AF13" s="111"/>
    </row>
    <row r="14" spans="1:32" ht="15" customHeight="1">
      <c r="A14" s="136" t="s">
        <v>1456</v>
      </c>
      <c r="B14" s="135">
        <v>102</v>
      </c>
      <c r="C14" s="161">
        <v>156</v>
      </c>
      <c r="D14" s="158">
        <v>54</v>
      </c>
      <c r="E14" s="158">
        <v>32</v>
      </c>
      <c r="F14" s="158">
        <v>8</v>
      </c>
      <c r="G14" s="158">
        <v>1</v>
      </c>
      <c r="H14" s="158">
        <v>13</v>
      </c>
      <c r="I14" s="158">
        <v>30</v>
      </c>
      <c r="J14" s="158">
        <v>18</v>
      </c>
      <c r="K14" s="1639"/>
      <c r="L14" s="111"/>
      <c r="M14" s="111"/>
      <c r="N14" s="111"/>
      <c r="O14" s="111"/>
      <c r="P14" s="111"/>
      <c r="Q14" s="111"/>
      <c r="R14" s="111"/>
      <c r="S14" s="111"/>
      <c r="T14" s="111"/>
      <c r="U14" s="111"/>
      <c r="V14" s="111"/>
      <c r="W14" s="111"/>
      <c r="X14" s="111"/>
      <c r="Y14" s="111"/>
      <c r="Z14" s="111"/>
      <c r="AA14" s="111"/>
      <c r="AB14" s="111"/>
      <c r="AC14" s="111"/>
      <c r="AD14" s="111"/>
      <c r="AE14" s="111"/>
      <c r="AF14" s="111"/>
    </row>
    <row r="15" spans="1:32" ht="15" customHeight="1">
      <c r="A15" s="136" t="s">
        <v>589</v>
      </c>
      <c r="B15" s="135">
        <v>58</v>
      </c>
      <c r="C15" s="161">
        <v>75</v>
      </c>
      <c r="D15" s="158">
        <v>25</v>
      </c>
      <c r="E15" s="158">
        <v>2</v>
      </c>
      <c r="F15" s="158">
        <v>22</v>
      </c>
      <c r="G15" s="158">
        <v>1</v>
      </c>
      <c r="H15" s="158">
        <v>8</v>
      </c>
      <c r="I15" s="158">
        <v>9</v>
      </c>
      <c r="J15" s="158">
        <v>8</v>
      </c>
      <c r="K15" s="1639"/>
      <c r="L15" s="111"/>
      <c r="M15" s="111"/>
      <c r="N15" s="111"/>
      <c r="O15" s="111"/>
      <c r="P15" s="111"/>
      <c r="Q15" s="111"/>
      <c r="R15" s="111"/>
      <c r="S15" s="111"/>
      <c r="T15" s="111"/>
      <c r="U15" s="111"/>
      <c r="V15" s="111"/>
      <c r="W15" s="111"/>
      <c r="X15" s="111"/>
      <c r="Y15" s="111"/>
      <c r="Z15" s="111"/>
      <c r="AA15" s="111"/>
      <c r="AB15" s="111"/>
      <c r="AC15" s="111"/>
      <c r="AD15" s="111"/>
      <c r="AE15" s="111"/>
      <c r="AF15" s="111"/>
    </row>
    <row r="16" spans="1:32" ht="15" customHeight="1">
      <c r="A16" s="136" t="s">
        <v>595</v>
      </c>
      <c r="B16" s="135">
        <v>17</v>
      </c>
      <c r="C16" s="161">
        <v>31</v>
      </c>
      <c r="D16" s="158">
        <v>10</v>
      </c>
      <c r="E16" s="158">
        <v>3</v>
      </c>
      <c r="F16" s="158">
        <v>2</v>
      </c>
      <c r="G16" s="157">
        <v>0</v>
      </c>
      <c r="H16" s="158">
        <v>2</v>
      </c>
      <c r="I16" s="158">
        <v>13</v>
      </c>
      <c r="J16" s="158">
        <v>1</v>
      </c>
      <c r="K16" s="1639"/>
      <c r="L16" s="111"/>
      <c r="M16" s="111"/>
      <c r="N16" s="111"/>
      <c r="O16" s="111"/>
      <c r="P16" s="111"/>
      <c r="Q16" s="111"/>
      <c r="R16" s="111"/>
      <c r="S16" s="111"/>
      <c r="T16" s="111"/>
      <c r="U16" s="111"/>
      <c r="V16" s="111"/>
      <c r="W16" s="111"/>
      <c r="X16" s="111"/>
      <c r="Y16" s="111"/>
      <c r="Z16" s="111"/>
      <c r="AA16" s="111"/>
      <c r="AB16" s="111"/>
      <c r="AC16" s="111"/>
      <c r="AD16" s="111"/>
      <c r="AE16" s="111"/>
      <c r="AF16" s="111"/>
    </row>
    <row r="17" spans="1:32" ht="9" customHeight="1">
      <c r="A17" s="126"/>
      <c r="B17" s="135"/>
      <c r="C17" s="161"/>
      <c r="D17" s="161"/>
      <c r="E17" s="161"/>
      <c r="F17" s="1565"/>
      <c r="G17" s="1565"/>
      <c r="H17" s="1565"/>
      <c r="I17" s="1565"/>
      <c r="J17" s="1565"/>
      <c r="K17" s="111"/>
      <c r="L17" s="111"/>
      <c r="M17" s="111"/>
      <c r="N17" s="111"/>
      <c r="O17" s="111"/>
      <c r="P17" s="111"/>
      <c r="Q17" s="111"/>
      <c r="R17" s="111"/>
      <c r="S17" s="111"/>
      <c r="T17" s="111"/>
      <c r="U17" s="111"/>
      <c r="V17" s="111"/>
      <c r="W17" s="111"/>
      <c r="X17" s="111"/>
      <c r="Y17" s="111"/>
      <c r="Z17" s="111"/>
      <c r="AA17" s="111"/>
      <c r="AB17" s="111"/>
      <c r="AC17" s="111"/>
      <c r="AD17" s="111"/>
      <c r="AE17" s="111"/>
      <c r="AF17" s="111"/>
    </row>
    <row r="18" spans="1:32" ht="12.75" customHeight="1">
      <c r="A18" s="126" t="s">
        <v>606</v>
      </c>
      <c r="B18" s="135">
        <v>10</v>
      </c>
      <c r="C18" s="161">
        <v>20</v>
      </c>
      <c r="D18" s="161">
        <v>7</v>
      </c>
      <c r="E18" s="161">
        <v>1</v>
      </c>
      <c r="F18" s="1565">
        <v>2</v>
      </c>
      <c r="G18" s="1565">
        <v>1</v>
      </c>
      <c r="H18" s="1565">
        <v>0</v>
      </c>
      <c r="I18" s="1565">
        <v>9</v>
      </c>
      <c r="J18" s="1565">
        <v>0</v>
      </c>
      <c r="K18" s="111"/>
      <c r="L18" s="111"/>
      <c r="M18" s="111"/>
      <c r="N18" s="111"/>
      <c r="O18" s="111"/>
      <c r="P18" s="111"/>
      <c r="Q18" s="111"/>
      <c r="R18" s="111"/>
      <c r="S18" s="111"/>
      <c r="T18" s="111"/>
      <c r="U18" s="111"/>
      <c r="V18" s="111"/>
      <c r="W18" s="111"/>
      <c r="X18" s="111"/>
      <c r="Y18" s="111"/>
      <c r="Z18" s="111"/>
      <c r="AA18" s="111"/>
      <c r="AB18" s="111"/>
      <c r="AC18" s="111"/>
      <c r="AD18" s="111"/>
      <c r="AE18" s="111"/>
      <c r="AF18" s="111"/>
    </row>
    <row r="19" spans="1:32" ht="17.25" customHeight="1">
      <c r="A19" s="126" t="s">
        <v>544</v>
      </c>
      <c r="B19" s="135">
        <v>18</v>
      </c>
      <c r="C19" s="161">
        <v>24</v>
      </c>
      <c r="D19" s="161">
        <v>15</v>
      </c>
      <c r="E19" s="161">
        <v>2</v>
      </c>
      <c r="F19" s="1565">
        <v>2</v>
      </c>
      <c r="G19" s="1565">
        <v>0</v>
      </c>
      <c r="H19" s="1565">
        <v>1</v>
      </c>
      <c r="I19" s="1565">
        <v>3</v>
      </c>
      <c r="J19" s="1565">
        <v>1</v>
      </c>
      <c r="K19" s="111"/>
      <c r="L19" s="111"/>
      <c r="M19" s="111"/>
      <c r="N19" s="111"/>
      <c r="O19" s="111"/>
      <c r="P19" s="111"/>
      <c r="Q19" s="111"/>
      <c r="R19" s="111"/>
      <c r="S19" s="111"/>
      <c r="T19" s="111"/>
      <c r="U19" s="111"/>
      <c r="V19" s="111"/>
      <c r="W19" s="111"/>
      <c r="X19" s="111"/>
      <c r="Y19" s="111"/>
      <c r="Z19" s="111"/>
      <c r="AA19" s="111"/>
      <c r="AB19" s="111"/>
      <c r="AC19" s="111"/>
      <c r="AD19" s="111"/>
      <c r="AE19" s="111"/>
      <c r="AF19" s="111"/>
    </row>
    <row r="20" spans="1:32" ht="4.5" customHeight="1" thickBot="1">
      <c r="A20" s="1591"/>
      <c r="B20" s="1592"/>
      <c r="C20" s="1592"/>
      <c r="D20" s="1592"/>
      <c r="E20" s="1592"/>
      <c r="F20" s="1591"/>
      <c r="G20" s="1592"/>
      <c r="H20" s="1592"/>
      <c r="I20" s="1592"/>
      <c r="J20" s="1592"/>
      <c r="K20" s="111"/>
      <c r="L20" s="111"/>
      <c r="M20" s="111"/>
      <c r="N20" s="111"/>
      <c r="O20" s="111"/>
      <c r="P20" s="111"/>
      <c r="Q20" s="111"/>
      <c r="R20" s="111"/>
      <c r="S20" s="111"/>
      <c r="T20" s="111"/>
      <c r="U20" s="111"/>
      <c r="V20" s="111"/>
      <c r="W20" s="111"/>
      <c r="X20" s="111"/>
      <c r="Y20" s="111"/>
      <c r="Z20" s="111"/>
      <c r="AA20" s="111"/>
      <c r="AB20" s="111"/>
      <c r="AC20" s="111"/>
      <c r="AD20" s="111"/>
      <c r="AE20" s="111"/>
      <c r="AF20" s="111"/>
    </row>
    <row r="21" spans="1:32" ht="4.5" customHeight="1" thickTop="1">
      <c r="A21" s="132"/>
      <c r="B21" s="132"/>
      <c r="C21" s="132"/>
      <c r="D21" s="132"/>
      <c r="E21" s="132"/>
      <c r="F21" s="132"/>
      <c r="G21" s="132"/>
      <c r="H21" s="132"/>
      <c r="I21" s="132"/>
      <c r="J21" s="280"/>
      <c r="K21" s="111"/>
      <c r="L21" s="111"/>
      <c r="M21" s="111"/>
      <c r="N21" s="111"/>
      <c r="O21" s="111"/>
      <c r="P21" s="111"/>
      <c r="Q21" s="111"/>
      <c r="R21" s="111"/>
      <c r="S21" s="111"/>
      <c r="T21" s="111"/>
      <c r="U21" s="111"/>
      <c r="V21" s="111"/>
      <c r="W21" s="111"/>
      <c r="X21" s="111"/>
      <c r="Y21" s="111"/>
      <c r="Z21" s="111"/>
      <c r="AA21" s="111"/>
      <c r="AB21" s="111"/>
      <c r="AC21" s="111"/>
      <c r="AD21" s="111"/>
      <c r="AE21" s="111"/>
      <c r="AF21" s="111"/>
    </row>
    <row r="22" spans="1:32">
      <c r="A22" s="2262" t="s">
        <v>1457</v>
      </c>
      <c r="B22" s="2262"/>
      <c r="C22" s="2262"/>
      <c r="D22" s="2262"/>
      <c r="E22" s="2262"/>
      <c r="F22" s="132"/>
      <c r="G22" s="132"/>
      <c r="H22" s="132"/>
      <c r="I22" s="132"/>
      <c r="J22" s="132"/>
      <c r="K22" s="111"/>
      <c r="L22" s="111"/>
      <c r="M22" s="111"/>
      <c r="N22" s="111"/>
      <c r="O22" s="111"/>
      <c r="P22" s="111"/>
      <c r="Q22" s="111"/>
      <c r="R22" s="111"/>
      <c r="S22" s="111"/>
      <c r="T22" s="111"/>
      <c r="U22" s="111"/>
      <c r="V22" s="111"/>
      <c r="W22" s="111"/>
      <c r="X22" s="111"/>
      <c r="Y22" s="111"/>
      <c r="Z22" s="111"/>
      <c r="AA22" s="111"/>
      <c r="AB22" s="111"/>
      <c r="AC22" s="111"/>
      <c r="AD22" s="111"/>
      <c r="AE22" s="111"/>
      <c r="AF22" s="111"/>
    </row>
    <row r="23" spans="1:32" ht="7.5" customHeight="1">
      <c r="A23" s="132"/>
      <c r="B23" s="132"/>
      <c r="C23" s="132"/>
      <c r="D23" s="132"/>
      <c r="E23" s="132"/>
      <c r="F23" s="132"/>
      <c r="G23" s="132"/>
      <c r="H23" s="132"/>
      <c r="I23" s="132"/>
      <c r="J23" s="132"/>
      <c r="K23" s="111"/>
      <c r="L23" s="111"/>
      <c r="M23" s="111"/>
      <c r="N23" s="111"/>
      <c r="O23" s="111"/>
      <c r="P23" s="111"/>
      <c r="Q23" s="111"/>
      <c r="R23" s="111"/>
      <c r="S23" s="111"/>
      <c r="T23" s="111"/>
      <c r="U23" s="111"/>
      <c r="V23" s="111"/>
      <c r="W23" s="111"/>
      <c r="X23" s="111"/>
      <c r="Y23" s="111"/>
      <c r="Z23" s="111"/>
      <c r="AA23" s="111"/>
      <c r="AB23" s="111"/>
      <c r="AC23" s="111"/>
      <c r="AD23" s="111"/>
      <c r="AE23" s="111"/>
      <c r="AF23" s="111"/>
    </row>
    <row r="24" spans="1:32">
      <c r="A24" s="132" t="s">
        <v>377</v>
      </c>
      <c r="B24" s="132"/>
      <c r="C24" s="132"/>
      <c r="D24" s="132"/>
      <c r="E24" s="132"/>
      <c r="F24" s="132"/>
      <c r="G24" s="132"/>
      <c r="H24" s="132"/>
      <c r="I24" s="132"/>
      <c r="J24" s="132"/>
      <c r="K24" s="111"/>
      <c r="L24" s="111"/>
      <c r="M24" s="111"/>
      <c r="N24" s="111"/>
      <c r="O24" s="111"/>
      <c r="P24" s="111"/>
      <c r="Q24" s="111"/>
      <c r="R24" s="111"/>
      <c r="S24" s="111"/>
      <c r="T24" s="111"/>
      <c r="U24" s="111"/>
      <c r="V24" s="111"/>
      <c r="W24" s="111"/>
      <c r="X24" s="111"/>
      <c r="Y24" s="111"/>
      <c r="Z24" s="111"/>
      <c r="AA24" s="111"/>
      <c r="AB24" s="111"/>
      <c r="AC24" s="111"/>
      <c r="AD24" s="111"/>
      <c r="AE24" s="111"/>
      <c r="AF24" s="111"/>
    </row>
    <row r="25" spans="1:32">
      <c r="A25" s="1638" t="s">
        <v>1458</v>
      </c>
      <c r="B25" s="132"/>
      <c r="C25" s="132"/>
      <c r="D25" s="132"/>
      <c r="E25" s="132"/>
      <c r="F25" s="132"/>
      <c r="G25" s="132"/>
      <c r="H25" s="132"/>
      <c r="I25" s="132"/>
      <c r="J25" s="132"/>
      <c r="K25" s="111"/>
      <c r="L25" s="111"/>
      <c r="M25" s="111"/>
      <c r="N25" s="111"/>
      <c r="O25" s="111"/>
      <c r="P25" s="111"/>
      <c r="Q25" s="111"/>
      <c r="R25" s="111"/>
      <c r="S25" s="111"/>
      <c r="T25" s="111"/>
      <c r="U25" s="111"/>
      <c r="V25" s="111"/>
      <c r="W25" s="111"/>
      <c r="X25" s="111"/>
      <c r="Y25" s="111"/>
      <c r="Z25" s="111"/>
      <c r="AA25" s="111"/>
      <c r="AB25" s="111"/>
      <c r="AC25" s="111"/>
      <c r="AD25" s="111"/>
      <c r="AE25" s="111"/>
      <c r="AF25" s="111"/>
    </row>
    <row r="26" spans="1:32">
      <c r="A26" s="1638" t="s">
        <v>1475</v>
      </c>
      <c r="B26" s="111"/>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row>
    <row r="27" spans="1:32">
      <c r="A27" s="111"/>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row>
    <row r="28" spans="1:32">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row>
    <row r="29" spans="1:32">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row>
    <row r="30" spans="1:32">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row>
    <row r="31" spans="1:3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row>
    <row r="32" spans="1:3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row>
    <row r="33" spans="1:32">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row>
    <row r="34" spans="1:32">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row>
    <row r="35" spans="1:32">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row>
    <row r="36" spans="1:32">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row>
    <row r="37" spans="1:32">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row>
    <row r="38" spans="1:3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row>
    <row r="39" spans="1:32">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row>
    <row r="40" spans="1:32">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row>
    <row r="41" spans="1:32">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row>
    <row r="42" spans="1:3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row>
    <row r="43" spans="1:32">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row>
    <row r="44" spans="1:32">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row>
    <row r="45" spans="1:32">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row>
    <row r="46" spans="1:3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row>
    <row r="47" spans="1:3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row>
    <row r="48" spans="1:32">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row>
    <row r="49" spans="1:3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row>
    <row r="50" spans="1:3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row>
    <row r="51" spans="1:32">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row>
    <row r="52" spans="1:32">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row>
  </sheetData>
  <mergeCells count="13">
    <mergeCell ref="I5:I7"/>
    <mergeCell ref="J5:J7"/>
    <mergeCell ref="A22:E22"/>
    <mergeCell ref="A2:J2"/>
    <mergeCell ref="A4:A7"/>
    <mergeCell ref="B4:B7"/>
    <mergeCell ref="C4:J4"/>
    <mergeCell ref="C5:C7"/>
    <mergeCell ref="D5:D7"/>
    <mergeCell ref="E5:E7"/>
    <mergeCell ref="F5:F7"/>
    <mergeCell ref="G5:G7"/>
    <mergeCell ref="H5:H7"/>
  </mergeCells>
  <hyperlinks>
    <hyperlink ref="A25" r:id="rId1" location="_Hlk529442203_x0009_1,19791,20001,0,,_x0013_HYPERLINK &quot;https://www.ine.pt/x"/>
    <hyperlink ref="A26" r:id="rId2" location="_Hlk529442218_x0009_1,20001,20252,0,,_x0013_HYPERLINK &quot;https://www.ine.pt/x"/>
  </hyperlinks>
  <printOptions gridLines="1" gridLinesSet="0"/>
  <pageMargins left="0.78740157480314965" right="0.78740157480314965" top="1.1811023622047243" bottom="0.78740157480314965" header="0" footer="0"/>
  <pageSetup paperSize="9" scale="86" orientation="portrait" horizontalDpi="300" verticalDpi="300" r:id="rId3"/>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workbookViewId="0">
      <selection activeCell="A2" sqref="A2:E2"/>
    </sheetView>
  </sheetViews>
  <sheetFormatPr defaultColWidth="7.85546875" defaultRowHeight="12.75"/>
  <cols>
    <col min="1" max="1" width="34.85546875" style="246" customWidth="1"/>
    <col min="2" max="2" width="13.7109375" style="246" customWidth="1"/>
    <col min="3" max="3" width="12.7109375" style="246" customWidth="1"/>
    <col min="4" max="5" width="12.85546875" style="246" customWidth="1"/>
    <col min="6" max="6" width="7.85546875" style="246" customWidth="1"/>
    <col min="7" max="16384" width="7.85546875" style="246"/>
  </cols>
  <sheetData>
    <row r="1" spans="1:28" ht="15" customHeight="1">
      <c r="A1" s="1633" t="s">
        <v>1476</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row>
    <row r="2" spans="1:28" ht="33" customHeight="1">
      <c r="A2" s="2385" t="s">
        <v>1362</v>
      </c>
      <c r="B2" s="2385"/>
      <c r="C2" s="2385"/>
      <c r="D2" s="2385"/>
      <c r="E2" s="2385"/>
      <c r="F2" s="111"/>
      <c r="G2" s="111"/>
      <c r="H2" s="111"/>
      <c r="I2" s="111"/>
      <c r="J2" s="111"/>
      <c r="K2" s="111"/>
      <c r="L2" s="111"/>
      <c r="M2" s="111"/>
      <c r="N2" s="111"/>
      <c r="O2" s="111"/>
      <c r="P2" s="111"/>
      <c r="Q2" s="111"/>
      <c r="R2" s="111"/>
      <c r="S2" s="111"/>
      <c r="T2" s="111"/>
      <c r="U2" s="111"/>
      <c r="V2" s="111"/>
      <c r="W2" s="111"/>
      <c r="X2" s="111"/>
      <c r="Y2" s="111"/>
      <c r="Z2" s="111"/>
      <c r="AA2" s="111"/>
      <c r="AB2" s="111"/>
    </row>
    <row r="3" spans="1:28" ht="15" customHeight="1">
      <c r="A3" s="285">
        <v>2019</v>
      </c>
      <c r="B3" s="132"/>
      <c r="C3" s="1635"/>
      <c r="D3" s="1112"/>
      <c r="E3" s="1516" t="s">
        <v>359</v>
      </c>
      <c r="F3" s="111"/>
      <c r="G3" s="111"/>
      <c r="H3" s="111"/>
      <c r="I3" s="111"/>
      <c r="J3" s="111"/>
      <c r="K3" s="111"/>
      <c r="L3" s="111"/>
      <c r="M3" s="111"/>
      <c r="N3" s="111"/>
      <c r="O3" s="111"/>
      <c r="P3" s="111"/>
      <c r="Q3" s="111"/>
      <c r="R3" s="111"/>
      <c r="S3" s="111"/>
      <c r="T3" s="111"/>
      <c r="U3" s="111"/>
      <c r="V3" s="111"/>
      <c r="W3" s="111"/>
      <c r="X3" s="111"/>
      <c r="Y3" s="111"/>
      <c r="Z3" s="111"/>
      <c r="AA3" s="111"/>
      <c r="AB3" s="111"/>
    </row>
    <row r="4" spans="1:28" ht="15.75" customHeight="1">
      <c r="A4" s="2265" t="s">
        <v>1468</v>
      </c>
      <c r="B4" s="2271" t="s">
        <v>1477</v>
      </c>
      <c r="C4" s="2407" t="s">
        <v>1454</v>
      </c>
      <c r="D4" s="2408"/>
      <c r="E4" s="2271" t="s">
        <v>1478</v>
      </c>
      <c r="F4" s="111"/>
      <c r="G4" s="111"/>
      <c r="H4" s="111"/>
      <c r="I4" s="111"/>
      <c r="J4" s="111"/>
      <c r="K4" s="111"/>
      <c r="L4" s="111"/>
      <c r="M4" s="111"/>
      <c r="N4" s="111"/>
      <c r="O4" s="111"/>
      <c r="P4" s="111"/>
      <c r="Q4" s="111"/>
      <c r="R4" s="111"/>
      <c r="S4" s="111"/>
      <c r="T4" s="111"/>
      <c r="U4" s="111"/>
      <c r="V4" s="111"/>
      <c r="W4" s="111"/>
      <c r="X4" s="111"/>
      <c r="Y4" s="111"/>
      <c r="Z4" s="111"/>
      <c r="AA4" s="111"/>
      <c r="AB4" s="111"/>
    </row>
    <row r="5" spans="1:28" ht="12.75" customHeight="1">
      <c r="A5" s="2266"/>
      <c r="B5" s="2381"/>
      <c r="C5" s="2403"/>
      <c r="D5" s="2404"/>
      <c r="E5" s="2381"/>
      <c r="F5" s="111"/>
      <c r="G5" s="111"/>
      <c r="H5" s="111"/>
      <c r="I5" s="111"/>
      <c r="J5" s="111"/>
      <c r="K5" s="111"/>
      <c r="L5" s="111"/>
      <c r="M5" s="111"/>
      <c r="N5" s="111"/>
      <c r="O5" s="111"/>
      <c r="P5" s="111"/>
      <c r="Q5" s="111"/>
      <c r="R5" s="111"/>
      <c r="S5" s="111"/>
      <c r="T5" s="111"/>
      <c r="U5" s="111"/>
      <c r="V5" s="111"/>
      <c r="W5" s="111"/>
      <c r="X5" s="111"/>
      <c r="Y5" s="111"/>
      <c r="Z5" s="111"/>
      <c r="AA5" s="111"/>
      <c r="AB5" s="111"/>
    </row>
    <row r="6" spans="1:28" ht="12.75" customHeight="1">
      <c r="A6" s="2266"/>
      <c r="B6" s="2381"/>
      <c r="C6" s="2265" t="s">
        <v>406</v>
      </c>
      <c r="D6" s="2265" t="s">
        <v>1455</v>
      </c>
      <c r="E6" s="2381"/>
      <c r="F6" s="111"/>
      <c r="G6" s="111"/>
      <c r="H6" s="111"/>
      <c r="I6" s="111"/>
      <c r="J6" s="111"/>
      <c r="K6" s="111"/>
      <c r="L6" s="111"/>
      <c r="M6" s="111"/>
      <c r="N6" s="111"/>
      <c r="O6" s="111"/>
      <c r="P6" s="111"/>
      <c r="Q6" s="111"/>
      <c r="R6" s="111"/>
      <c r="S6" s="111"/>
      <c r="T6" s="111"/>
      <c r="U6" s="111"/>
      <c r="V6" s="111"/>
      <c r="W6" s="111"/>
      <c r="X6" s="111"/>
      <c r="Y6" s="111"/>
      <c r="Z6" s="111"/>
      <c r="AA6" s="111"/>
      <c r="AB6" s="111"/>
    </row>
    <row r="7" spans="1:28" ht="12.75" customHeight="1">
      <c r="A7" s="2267"/>
      <c r="B7" s="2406"/>
      <c r="C7" s="2267"/>
      <c r="D7" s="2267"/>
      <c r="E7" s="2406"/>
      <c r="F7" s="111"/>
      <c r="G7" s="111"/>
      <c r="H7" s="111"/>
      <c r="I7" s="111"/>
      <c r="J7" s="111"/>
      <c r="K7" s="111"/>
      <c r="L7" s="111"/>
      <c r="M7" s="111"/>
      <c r="N7" s="111"/>
      <c r="O7" s="111"/>
      <c r="P7" s="111"/>
      <c r="Q7" s="111"/>
      <c r="R7" s="111"/>
      <c r="S7" s="111"/>
      <c r="T7" s="111"/>
      <c r="U7" s="111"/>
      <c r="V7" s="111"/>
      <c r="W7" s="111"/>
      <c r="X7" s="111"/>
      <c r="Y7" s="111"/>
      <c r="Z7" s="111"/>
      <c r="AA7" s="111"/>
      <c r="AB7" s="111"/>
    </row>
    <row r="8" spans="1:28" ht="9" customHeight="1">
      <c r="A8" s="1522"/>
      <c r="B8" s="280"/>
      <c r="C8" s="1635"/>
      <c r="D8" s="1635"/>
      <c r="E8" s="919"/>
      <c r="F8" s="111"/>
      <c r="G8" s="111"/>
      <c r="H8" s="111"/>
      <c r="I8" s="111"/>
      <c r="J8" s="111"/>
      <c r="K8" s="111"/>
      <c r="L8" s="111"/>
      <c r="M8" s="111"/>
      <c r="N8" s="111"/>
      <c r="O8" s="111"/>
      <c r="P8" s="111"/>
      <c r="Q8" s="111"/>
      <c r="R8" s="111"/>
      <c r="S8" s="111"/>
      <c r="T8" s="111"/>
      <c r="U8" s="111"/>
      <c r="V8" s="111"/>
      <c r="W8" s="111"/>
      <c r="X8" s="111"/>
      <c r="Y8" s="111"/>
      <c r="Z8" s="111"/>
      <c r="AA8" s="111"/>
      <c r="AB8" s="111"/>
    </row>
    <row r="9" spans="1:28" ht="15" customHeight="1">
      <c r="A9" s="126" t="s">
        <v>1046</v>
      </c>
      <c r="B9" s="161">
        <f>SUM(B11:B17)</f>
        <v>585</v>
      </c>
      <c r="C9" s="161">
        <f>SUM(C11:C17)</f>
        <v>257400</v>
      </c>
      <c r="D9" s="161">
        <f>SUM(D11:D17)</f>
        <v>196013.00000000006</v>
      </c>
      <c r="E9" s="161">
        <v>440</v>
      </c>
      <c r="F9" s="111"/>
      <c r="G9" s="111"/>
      <c r="H9" s="111"/>
      <c r="I9" s="111"/>
      <c r="J9" s="111"/>
      <c r="K9" s="111"/>
      <c r="L9" s="111"/>
      <c r="M9" s="111"/>
      <c r="N9" s="111"/>
      <c r="O9" s="111"/>
      <c r="P9" s="111"/>
      <c r="Q9" s="111"/>
      <c r="R9" s="111"/>
      <c r="S9" s="111"/>
      <c r="T9" s="111"/>
      <c r="U9" s="111"/>
      <c r="V9" s="111"/>
      <c r="W9" s="111"/>
      <c r="X9" s="111"/>
      <c r="Y9" s="111"/>
      <c r="Z9" s="111"/>
      <c r="AA9" s="111"/>
      <c r="AB9" s="111"/>
    </row>
    <row r="10" spans="1:28" ht="10.5" customHeight="1">
      <c r="A10" s="126"/>
      <c r="B10" s="161"/>
      <c r="C10" s="161"/>
      <c r="D10" s="161"/>
      <c r="E10" s="16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row>
    <row r="11" spans="1:28" ht="18" customHeight="1">
      <c r="A11" s="920" t="s">
        <v>1479</v>
      </c>
      <c r="B11" s="161">
        <v>236</v>
      </c>
      <c r="C11" s="158">
        <v>71993.000000000029</v>
      </c>
      <c r="D11" s="158">
        <v>66055.000000000058</v>
      </c>
      <c r="E11" s="158">
        <v>305.05508474576283</v>
      </c>
      <c r="F11" s="111"/>
      <c r="G11" s="111"/>
      <c r="H11" s="111"/>
      <c r="I11" s="111"/>
      <c r="J11" s="111"/>
      <c r="K11" s="111"/>
      <c r="L11" s="111"/>
      <c r="M11" s="111"/>
      <c r="N11" s="111"/>
      <c r="O11" s="111"/>
      <c r="P11" s="111"/>
      <c r="Q11" s="111"/>
      <c r="R11" s="111"/>
      <c r="S11" s="111"/>
      <c r="T11" s="111"/>
      <c r="U11" s="111"/>
      <c r="V11" s="111"/>
      <c r="W11" s="111"/>
      <c r="X11" s="111"/>
      <c r="Y11" s="111"/>
      <c r="Z11" s="111"/>
      <c r="AA11" s="111"/>
      <c r="AB11" s="111"/>
    </row>
    <row r="12" spans="1:28" ht="18" customHeight="1">
      <c r="A12" s="920" t="s">
        <v>1480</v>
      </c>
      <c r="B12" s="161">
        <v>61</v>
      </c>
      <c r="C12" s="158">
        <v>16616.000000000004</v>
      </c>
      <c r="D12" s="158">
        <v>16411</v>
      </c>
      <c r="E12" s="158">
        <v>272.39344262295089</v>
      </c>
      <c r="F12" s="111"/>
      <c r="G12" s="111"/>
      <c r="H12" s="111"/>
      <c r="I12" s="111"/>
      <c r="J12" s="111"/>
      <c r="K12" s="111"/>
      <c r="L12" s="111"/>
      <c r="M12" s="111"/>
      <c r="N12" s="111"/>
      <c r="O12" s="111"/>
      <c r="P12" s="111"/>
      <c r="Q12" s="111"/>
      <c r="R12" s="111"/>
      <c r="S12" s="111"/>
      <c r="T12" s="111"/>
      <c r="U12" s="111"/>
      <c r="V12" s="111"/>
      <c r="W12" s="111"/>
      <c r="X12" s="111"/>
      <c r="Y12" s="111"/>
      <c r="Z12" s="111"/>
      <c r="AA12" s="111"/>
      <c r="AB12" s="111"/>
    </row>
    <row r="13" spans="1:28" ht="18" customHeight="1">
      <c r="A13" s="920" t="s">
        <v>1481</v>
      </c>
      <c r="B13" s="161">
        <v>66</v>
      </c>
      <c r="C13" s="158">
        <v>22723.999999999989</v>
      </c>
      <c r="D13" s="158">
        <v>22637.000000000004</v>
      </c>
      <c r="E13" s="158">
        <v>344.30303030303014</v>
      </c>
      <c r="F13" s="111"/>
      <c r="G13" s="111"/>
      <c r="H13" s="111"/>
      <c r="I13" s="111"/>
      <c r="J13" s="111"/>
      <c r="K13" s="111"/>
      <c r="L13" s="111"/>
      <c r="M13" s="111"/>
      <c r="N13" s="111"/>
      <c r="O13" s="111"/>
      <c r="P13" s="111"/>
      <c r="Q13" s="111"/>
      <c r="R13" s="111"/>
      <c r="S13" s="111"/>
      <c r="T13" s="111"/>
      <c r="U13" s="111"/>
      <c r="V13" s="111"/>
      <c r="W13" s="111"/>
      <c r="X13" s="111"/>
      <c r="Y13" s="111"/>
      <c r="Z13" s="111"/>
      <c r="AA13" s="111"/>
      <c r="AB13" s="111"/>
    </row>
    <row r="14" spans="1:28" ht="18" customHeight="1">
      <c r="A14" s="920" t="s">
        <v>1482</v>
      </c>
      <c r="B14" s="161">
        <v>4</v>
      </c>
      <c r="C14" s="158">
        <v>15723</v>
      </c>
      <c r="D14" s="158">
        <v>12454</v>
      </c>
      <c r="E14" s="158">
        <v>3930.75</v>
      </c>
      <c r="F14" s="111"/>
      <c r="G14" s="111"/>
      <c r="H14" s="111"/>
      <c r="I14" s="111"/>
      <c r="J14" s="111"/>
      <c r="K14" s="111"/>
      <c r="L14" s="111"/>
      <c r="M14" s="111"/>
      <c r="N14" s="111"/>
      <c r="O14" s="111"/>
      <c r="P14" s="111"/>
      <c r="Q14" s="111"/>
      <c r="R14" s="111"/>
      <c r="S14" s="111"/>
      <c r="T14" s="111"/>
      <c r="U14" s="111"/>
      <c r="V14" s="111"/>
      <c r="W14" s="111"/>
      <c r="X14" s="111"/>
      <c r="Y14" s="111"/>
      <c r="Z14" s="111"/>
      <c r="AA14" s="111"/>
      <c r="AB14" s="111"/>
    </row>
    <row r="15" spans="1:28" ht="18" customHeight="1">
      <c r="A15" s="920" t="s">
        <v>1483</v>
      </c>
      <c r="B15" s="161">
        <v>49</v>
      </c>
      <c r="C15" s="158">
        <v>15458.999999999998</v>
      </c>
      <c r="D15" s="158">
        <v>10735.999999999998</v>
      </c>
      <c r="E15" s="158">
        <v>315.48979591836729</v>
      </c>
      <c r="F15" s="111"/>
      <c r="G15" s="111"/>
      <c r="H15" s="111"/>
      <c r="I15" s="111"/>
      <c r="J15" s="111"/>
      <c r="K15" s="111"/>
      <c r="L15" s="111"/>
      <c r="M15" s="111"/>
      <c r="N15" s="111"/>
      <c r="O15" s="111"/>
      <c r="P15" s="111"/>
      <c r="Q15" s="111"/>
      <c r="R15" s="111"/>
      <c r="S15" s="111"/>
      <c r="T15" s="111"/>
      <c r="U15" s="111"/>
      <c r="V15" s="111"/>
      <c r="W15" s="111"/>
      <c r="X15" s="111"/>
      <c r="Y15" s="111"/>
      <c r="Z15" s="111"/>
      <c r="AA15" s="111"/>
      <c r="AB15" s="111"/>
    </row>
    <row r="16" spans="1:28" ht="18" customHeight="1">
      <c r="A16" s="920" t="s">
        <v>1484</v>
      </c>
      <c r="B16" s="161">
        <v>99</v>
      </c>
      <c r="C16" s="158">
        <v>86830.000000000015</v>
      </c>
      <c r="D16" s="158">
        <v>53486.999999999985</v>
      </c>
      <c r="E16" s="158">
        <v>877.07070707070727</v>
      </c>
      <c r="F16" s="111"/>
      <c r="G16" s="111"/>
      <c r="H16" s="111"/>
      <c r="I16" s="111"/>
      <c r="J16" s="111"/>
      <c r="K16" s="111"/>
      <c r="L16" s="111"/>
      <c r="M16" s="111"/>
      <c r="N16" s="111"/>
      <c r="O16" s="111"/>
      <c r="P16" s="111"/>
      <c r="Q16" s="111"/>
      <c r="R16" s="111"/>
      <c r="S16" s="111"/>
      <c r="T16" s="111"/>
      <c r="U16" s="111"/>
      <c r="V16" s="111"/>
      <c r="W16" s="111"/>
      <c r="X16" s="111"/>
      <c r="Y16" s="111"/>
      <c r="Z16" s="111"/>
      <c r="AA16" s="111"/>
      <c r="AB16" s="111"/>
    </row>
    <row r="17" spans="1:28" ht="18" customHeight="1">
      <c r="A17" s="920" t="s">
        <v>1485</v>
      </c>
      <c r="B17" s="161">
        <v>70</v>
      </c>
      <c r="C17" s="158">
        <v>28054.999999999996</v>
      </c>
      <c r="D17" s="158">
        <v>14233.000000000002</v>
      </c>
      <c r="E17" s="158">
        <v>400.78571428571422</v>
      </c>
      <c r="F17" s="111"/>
      <c r="G17" s="111"/>
      <c r="H17" s="111"/>
      <c r="I17" s="111"/>
      <c r="J17" s="111"/>
      <c r="K17" s="111"/>
      <c r="L17" s="111"/>
      <c r="M17" s="111"/>
      <c r="N17" s="111"/>
      <c r="O17" s="111"/>
      <c r="P17" s="111"/>
      <c r="Q17" s="111"/>
      <c r="R17" s="111"/>
      <c r="S17" s="111"/>
      <c r="T17" s="111"/>
      <c r="U17" s="111"/>
      <c r="V17" s="111"/>
      <c r="W17" s="111"/>
      <c r="X17" s="111"/>
      <c r="Y17" s="111"/>
      <c r="Z17" s="111"/>
      <c r="AA17" s="111"/>
      <c r="AB17" s="111"/>
    </row>
    <row r="18" spans="1:28" ht="4.5" customHeight="1" thickBot="1">
      <c r="A18" s="1591"/>
      <c r="B18" s="1592"/>
      <c r="C18" s="1592"/>
      <c r="D18" s="1592"/>
      <c r="E18" s="1592"/>
      <c r="F18" s="111"/>
      <c r="G18" s="111"/>
      <c r="H18" s="111"/>
      <c r="I18" s="111"/>
      <c r="J18" s="111"/>
      <c r="K18" s="111"/>
      <c r="L18" s="111"/>
      <c r="M18" s="111"/>
      <c r="N18" s="111"/>
      <c r="O18" s="111"/>
      <c r="P18" s="111"/>
      <c r="Q18" s="111"/>
      <c r="R18" s="111"/>
      <c r="S18" s="111"/>
      <c r="T18" s="111"/>
      <c r="U18" s="111"/>
      <c r="V18" s="111"/>
      <c r="W18" s="111"/>
      <c r="X18" s="111"/>
      <c r="Y18" s="111"/>
      <c r="Z18" s="111"/>
      <c r="AA18" s="111"/>
      <c r="AB18" s="111"/>
    </row>
    <row r="19" spans="1:28" ht="4.5" customHeight="1" thickTop="1">
      <c r="A19" s="132"/>
      <c r="B19" s="132"/>
      <c r="C19" s="132"/>
      <c r="D19" s="132"/>
      <c r="E19" s="132"/>
      <c r="F19" s="111"/>
      <c r="G19" s="111"/>
      <c r="H19" s="111"/>
      <c r="I19" s="111"/>
      <c r="J19" s="111"/>
      <c r="K19" s="111"/>
      <c r="L19" s="111"/>
      <c r="M19" s="111"/>
      <c r="N19" s="111"/>
      <c r="O19" s="111"/>
      <c r="P19" s="111"/>
      <c r="Q19" s="111"/>
      <c r="R19" s="111"/>
      <c r="S19" s="111"/>
      <c r="T19" s="111"/>
      <c r="U19" s="111"/>
      <c r="V19" s="111"/>
      <c r="W19" s="111"/>
      <c r="X19" s="111"/>
      <c r="Y19" s="111"/>
      <c r="Z19" s="111"/>
      <c r="AA19" s="111"/>
      <c r="AB19" s="111"/>
    </row>
    <row r="20" spans="1:28">
      <c r="A20" s="2262" t="s">
        <v>1457</v>
      </c>
      <c r="B20" s="2262"/>
      <c r="C20" s="2262"/>
      <c r="D20" s="2262"/>
      <c r="E20" s="132"/>
      <c r="F20" s="111"/>
      <c r="G20" s="111"/>
      <c r="H20" s="111"/>
      <c r="I20" s="111"/>
      <c r="J20" s="111"/>
      <c r="K20" s="111"/>
      <c r="L20" s="111"/>
      <c r="M20" s="111"/>
      <c r="N20" s="111"/>
      <c r="O20" s="111"/>
      <c r="P20" s="111"/>
      <c r="Q20" s="111"/>
      <c r="R20" s="111"/>
      <c r="S20" s="111"/>
      <c r="T20" s="111"/>
      <c r="U20" s="111"/>
      <c r="V20" s="111"/>
      <c r="W20" s="111"/>
      <c r="X20" s="111"/>
      <c r="Y20" s="111"/>
      <c r="Z20" s="111"/>
      <c r="AA20" s="111"/>
      <c r="AB20" s="111"/>
    </row>
    <row r="21" spans="1:28">
      <c r="A21" s="132"/>
      <c r="B21" s="132"/>
      <c r="C21" s="132"/>
      <c r="D21" s="132"/>
      <c r="E21" s="132"/>
      <c r="F21" s="111"/>
      <c r="G21" s="111"/>
      <c r="H21" s="111"/>
      <c r="I21" s="111"/>
      <c r="J21" s="111"/>
      <c r="K21" s="111"/>
      <c r="L21" s="111"/>
      <c r="M21" s="111"/>
      <c r="N21" s="111"/>
      <c r="O21" s="111"/>
      <c r="P21" s="111"/>
      <c r="Q21" s="111"/>
      <c r="R21" s="111"/>
      <c r="S21" s="111"/>
      <c r="T21" s="111"/>
      <c r="U21" s="111"/>
      <c r="V21" s="111"/>
      <c r="W21" s="111"/>
      <c r="X21" s="111"/>
      <c r="Y21" s="111"/>
      <c r="Z21" s="111"/>
      <c r="AA21" s="111"/>
      <c r="AB21" s="111"/>
    </row>
    <row r="22" spans="1:28">
      <c r="A22" s="132" t="s">
        <v>377</v>
      </c>
      <c r="B22" s="132"/>
      <c r="C22" s="132"/>
      <c r="D22" s="132"/>
      <c r="E22" s="132"/>
      <c r="F22" s="111"/>
      <c r="G22" s="111"/>
      <c r="H22" s="111"/>
      <c r="I22" s="111"/>
      <c r="J22" s="111"/>
      <c r="K22" s="111"/>
      <c r="L22" s="111"/>
      <c r="M22" s="111"/>
      <c r="N22" s="111"/>
      <c r="O22" s="111"/>
      <c r="P22" s="111"/>
      <c r="Q22" s="111"/>
      <c r="R22" s="111"/>
      <c r="S22" s="111"/>
      <c r="T22" s="111"/>
      <c r="U22" s="111"/>
      <c r="V22" s="111"/>
      <c r="W22" s="111"/>
      <c r="X22" s="111"/>
      <c r="Y22" s="111"/>
      <c r="Z22" s="111"/>
      <c r="AA22" s="111"/>
      <c r="AB22" s="111"/>
    </row>
    <row r="23" spans="1:28">
      <c r="A23" s="1638" t="s">
        <v>1486</v>
      </c>
      <c r="B23" s="132"/>
      <c r="C23" s="132"/>
      <c r="D23" s="132"/>
      <c r="E23" s="132"/>
      <c r="F23" s="111"/>
      <c r="G23" s="111"/>
      <c r="H23" s="111"/>
      <c r="I23" s="111"/>
      <c r="J23" s="111"/>
      <c r="K23" s="111"/>
      <c r="L23" s="111"/>
      <c r="M23" s="111"/>
      <c r="N23" s="111"/>
      <c r="O23" s="111"/>
      <c r="P23" s="111"/>
      <c r="Q23" s="111"/>
      <c r="R23" s="111"/>
      <c r="S23" s="111"/>
      <c r="T23" s="111"/>
      <c r="U23" s="111"/>
      <c r="V23" s="111"/>
      <c r="W23" s="111"/>
      <c r="X23" s="111"/>
      <c r="Y23" s="111"/>
      <c r="Z23" s="111"/>
      <c r="AA23" s="111"/>
      <c r="AB23" s="111"/>
    </row>
    <row r="24" spans="1:28">
      <c r="A24" s="1638" t="s">
        <v>1487</v>
      </c>
      <c r="B24" s="111"/>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row>
    <row r="25" spans="1:28">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row>
    <row r="26" spans="1:28">
      <c r="A26" s="111"/>
      <c r="B26" s="111"/>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row>
    <row r="27" spans="1:28">
      <c r="A27" s="111"/>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row>
    <row r="28" spans="1:28">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row>
    <row r="29" spans="1:28">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row>
    <row r="30" spans="1:28">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row>
    <row r="31" spans="1:28">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row>
    <row r="32" spans="1:28">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row>
    <row r="33" spans="1:28">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row>
    <row r="34" spans="1:28">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row>
    <row r="35" spans="1:28">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row>
    <row r="36" spans="1:28">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row>
    <row r="37" spans="1:28">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row>
    <row r="38" spans="1:28">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row>
    <row r="39" spans="1:28">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row>
    <row r="40" spans="1:28">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row>
    <row r="41" spans="1:28">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row>
    <row r="42" spans="1:28">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row>
    <row r="43" spans="1:28">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row>
    <row r="44" spans="1:28">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row>
    <row r="45" spans="1:28">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row>
    <row r="46" spans="1:28">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sheetData>
  <mergeCells count="8">
    <mergeCell ref="A20:D20"/>
    <mergeCell ref="A2:E2"/>
    <mergeCell ref="A4:A7"/>
    <mergeCell ref="B4:B7"/>
    <mergeCell ref="C4:D5"/>
    <mergeCell ref="E4:E7"/>
    <mergeCell ref="C6:C7"/>
    <mergeCell ref="D6:D7"/>
  </mergeCells>
  <hyperlinks>
    <hyperlink ref="A23" r:id="rId1" location="_Hlk529442144_x0009_1,20259,20464,0,,_x0013_HYPERLINK &quot;https://www.ine.pt/x"/>
    <hyperlink ref="A24" r:id="rId2" location="_Hlk529442154_x0009_1,20464,20678,0,,_x0013_HYPERLINK &quot;https://www.ine.pt/x"/>
  </hyperlinks>
  <printOptions gridLines="1" gridLinesSet="0"/>
  <pageMargins left="0.78740157480314965" right="0.78740157480314965" top="1.1811023622047243" bottom="0.78740157480314965" header="0" footer="0"/>
  <pageSetup paperSize="9" orientation="portrait" horizontalDpi="300" verticalDpi="300" r:id="rId3"/>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A2" sqref="A2:E2"/>
    </sheetView>
  </sheetViews>
  <sheetFormatPr defaultColWidth="7.85546875" defaultRowHeight="12.75"/>
  <cols>
    <col min="1" max="1" width="38" style="246" customWidth="1"/>
    <col min="2" max="4" width="11.7109375" style="246" customWidth="1"/>
    <col min="5" max="5" width="13.28515625" style="246" customWidth="1"/>
    <col min="6" max="16384" width="7.85546875" style="246"/>
  </cols>
  <sheetData>
    <row r="1" spans="1:28" ht="15" customHeight="1">
      <c r="A1" s="1633" t="s">
        <v>1488</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row>
    <row r="2" spans="1:28" ht="33" customHeight="1">
      <c r="A2" s="2385" t="s">
        <v>1364</v>
      </c>
      <c r="B2" s="2385"/>
      <c r="C2" s="2385"/>
      <c r="D2" s="2385"/>
      <c r="E2" s="2385"/>
      <c r="F2" s="111"/>
      <c r="G2" s="111"/>
      <c r="H2" s="111"/>
      <c r="I2" s="111"/>
      <c r="J2" s="111"/>
      <c r="K2" s="111"/>
      <c r="L2" s="111"/>
      <c r="M2" s="111"/>
      <c r="N2" s="111"/>
      <c r="O2" s="111"/>
      <c r="P2" s="111"/>
      <c r="Q2" s="111"/>
      <c r="R2" s="111"/>
      <c r="S2" s="111"/>
      <c r="T2" s="111"/>
      <c r="U2" s="111"/>
      <c r="V2" s="111"/>
      <c r="W2" s="111"/>
      <c r="X2" s="111"/>
      <c r="Y2" s="111"/>
      <c r="Z2" s="111"/>
      <c r="AA2" s="111"/>
      <c r="AB2" s="111"/>
    </row>
    <row r="3" spans="1:28" ht="15" customHeight="1">
      <c r="A3" s="285">
        <v>2019</v>
      </c>
      <c r="B3" s="132"/>
      <c r="C3" s="1635"/>
      <c r="D3" s="111"/>
      <c r="E3" s="1516" t="s">
        <v>359</v>
      </c>
      <c r="F3" s="111"/>
      <c r="G3" s="111"/>
      <c r="H3" s="111"/>
      <c r="I3" s="111"/>
      <c r="J3" s="111"/>
      <c r="K3" s="111"/>
      <c r="L3" s="111"/>
      <c r="M3" s="111"/>
      <c r="N3" s="111"/>
      <c r="O3" s="111"/>
      <c r="P3" s="111"/>
      <c r="Q3" s="111"/>
      <c r="R3" s="111"/>
      <c r="S3" s="111"/>
      <c r="T3" s="111"/>
      <c r="U3" s="111"/>
      <c r="V3" s="111"/>
      <c r="W3" s="111"/>
      <c r="X3" s="111"/>
      <c r="Y3" s="111"/>
      <c r="Z3" s="111"/>
      <c r="AA3" s="111"/>
      <c r="AB3" s="111"/>
    </row>
    <row r="4" spans="1:28" ht="25.5" customHeight="1">
      <c r="A4" s="2265" t="s">
        <v>386</v>
      </c>
      <c r="B4" s="2268" t="s">
        <v>1489</v>
      </c>
      <c r="C4" s="2269"/>
      <c r="D4" s="2270"/>
      <c r="E4" s="1377" t="s">
        <v>90</v>
      </c>
      <c r="F4" s="1378"/>
      <c r="G4" s="1379"/>
      <c r="H4" s="111"/>
      <c r="I4" s="111"/>
      <c r="J4" s="111"/>
      <c r="K4" s="111"/>
      <c r="L4" s="111"/>
      <c r="M4" s="111"/>
      <c r="N4" s="111"/>
      <c r="O4" s="111"/>
      <c r="P4" s="111"/>
      <c r="Q4" s="111"/>
      <c r="R4" s="111"/>
      <c r="S4" s="111"/>
      <c r="T4" s="111"/>
      <c r="U4" s="111"/>
      <c r="V4" s="111"/>
      <c r="W4" s="111"/>
      <c r="X4" s="111"/>
      <c r="Y4" s="111"/>
      <c r="Z4" s="111"/>
      <c r="AA4" s="111"/>
      <c r="AB4" s="111"/>
    </row>
    <row r="5" spans="1:28" ht="12.75" customHeight="1">
      <c r="A5" s="2266"/>
      <c r="B5" s="2271" t="s">
        <v>406</v>
      </c>
      <c r="C5" s="2271" t="s">
        <v>1490</v>
      </c>
      <c r="D5" s="2271" t="s">
        <v>1491</v>
      </c>
      <c r="E5" s="2271" t="s">
        <v>406</v>
      </c>
      <c r="F5" s="111"/>
      <c r="G5" s="111"/>
      <c r="H5" s="111"/>
      <c r="I5" s="111"/>
      <c r="J5" s="111"/>
      <c r="K5" s="111"/>
      <c r="L5" s="111"/>
      <c r="M5" s="111"/>
      <c r="N5" s="111"/>
      <c r="O5" s="111"/>
      <c r="P5" s="111"/>
      <c r="Q5" s="111"/>
      <c r="R5" s="111"/>
      <c r="S5" s="111"/>
      <c r="T5" s="111"/>
      <c r="U5" s="111"/>
      <c r="V5" s="111"/>
      <c r="W5" s="111"/>
      <c r="X5" s="111"/>
      <c r="Y5" s="111"/>
      <c r="Z5" s="111"/>
      <c r="AA5" s="111"/>
      <c r="AB5" s="111"/>
    </row>
    <row r="6" spans="1:28" ht="12.75" customHeight="1">
      <c r="A6" s="2266"/>
      <c r="B6" s="2381"/>
      <c r="C6" s="2381"/>
      <c r="D6" s="2381"/>
      <c r="E6" s="2381"/>
      <c r="F6" s="111"/>
      <c r="G6" s="111"/>
      <c r="H6" s="111"/>
      <c r="I6" s="111"/>
      <c r="J6" s="111"/>
      <c r="K6" s="111"/>
      <c r="L6" s="111"/>
      <c r="M6" s="111"/>
      <c r="N6" s="111"/>
      <c r="O6" s="111"/>
      <c r="P6" s="111"/>
      <c r="Q6" s="111"/>
      <c r="R6" s="111"/>
      <c r="S6" s="111"/>
      <c r="T6" s="111"/>
      <c r="U6" s="111"/>
      <c r="V6" s="111"/>
      <c r="W6" s="111"/>
      <c r="X6" s="111"/>
      <c r="Y6" s="111"/>
      <c r="Z6" s="111"/>
      <c r="AA6" s="111"/>
      <c r="AB6" s="111"/>
    </row>
    <row r="7" spans="1:28" ht="12.75" customHeight="1">
      <c r="A7" s="2267"/>
      <c r="B7" s="2406"/>
      <c r="C7" s="2406"/>
      <c r="D7" s="2406"/>
      <c r="E7" s="2406"/>
      <c r="F7" s="111"/>
      <c r="G7" s="111"/>
      <c r="H7" s="111"/>
      <c r="I7" s="111"/>
      <c r="J7" s="111"/>
      <c r="K7" s="111"/>
      <c r="L7" s="111"/>
      <c r="M7" s="111"/>
      <c r="N7" s="111"/>
      <c r="O7" s="111"/>
      <c r="P7" s="111"/>
      <c r="Q7" s="111"/>
      <c r="R7" s="111"/>
      <c r="S7" s="111"/>
      <c r="T7" s="111"/>
      <c r="U7" s="111"/>
      <c r="V7" s="111"/>
      <c r="W7" s="111"/>
      <c r="X7" s="111"/>
      <c r="Y7" s="111"/>
      <c r="Z7" s="111"/>
      <c r="AA7" s="111"/>
      <c r="AB7" s="111"/>
    </row>
    <row r="8" spans="1:28" ht="9" customHeight="1">
      <c r="A8" s="842"/>
      <c r="B8" s="248"/>
      <c r="C8" s="1372"/>
      <c r="D8" s="1372"/>
      <c r="F8" s="111"/>
      <c r="G8" s="111"/>
      <c r="H8" s="111"/>
      <c r="I8" s="111"/>
      <c r="J8" s="111"/>
      <c r="K8" s="111"/>
      <c r="L8" s="111"/>
      <c r="M8" s="111"/>
      <c r="N8" s="111"/>
      <c r="O8" s="111"/>
      <c r="P8" s="111"/>
      <c r="Q8" s="111"/>
      <c r="R8" s="111"/>
      <c r="S8" s="111"/>
      <c r="T8" s="111"/>
      <c r="U8" s="111"/>
      <c r="V8" s="111"/>
      <c r="W8" s="111"/>
      <c r="X8" s="111"/>
      <c r="Y8" s="111"/>
      <c r="Z8" s="111"/>
      <c r="AA8" s="111"/>
      <c r="AB8" s="111"/>
    </row>
    <row r="9" spans="1:28" ht="15" customHeight="1">
      <c r="A9" s="592" t="s">
        <v>114</v>
      </c>
      <c r="B9" s="1321">
        <f>+B11+B19+B20</f>
        <v>388</v>
      </c>
      <c r="C9" s="1321">
        <f>+C11+C19+C20</f>
        <v>383</v>
      </c>
      <c r="D9" s="1321">
        <f>+D11+D19+D20</f>
        <v>5</v>
      </c>
      <c r="E9" s="1380">
        <f>+E11+E19+E20</f>
        <v>4385.0000000000009</v>
      </c>
      <c r="F9" s="1008"/>
      <c r="G9" s="111"/>
      <c r="H9" s="111"/>
      <c r="I9" s="111"/>
      <c r="J9" s="111"/>
      <c r="K9" s="111"/>
      <c r="L9" s="111"/>
      <c r="M9" s="111"/>
      <c r="N9" s="111"/>
      <c r="O9" s="111"/>
      <c r="P9" s="111"/>
      <c r="Q9" s="111"/>
      <c r="R9" s="111"/>
      <c r="S9" s="111"/>
      <c r="T9" s="111"/>
      <c r="U9" s="111"/>
      <c r="V9" s="111"/>
      <c r="W9" s="111"/>
      <c r="X9" s="111"/>
      <c r="Y9" s="111"/>
      <c r="Z9" s="111"/>
      <c r="AA9" s="111"/>
      <c r="AB9" s="111"/>
    </row>
    <row r="10" spans="1:28" ht="9" customHeight="1">
      <c r="A10" s="126"/>
      <c r="B10" s="132"/>
      <c r="C10" s="132"/>
      <c r="D10" s="132"/>
      <c r="E10" s="1640"/>
      <c r="F10" s="111"/>
      <c r="G10" s="111"/>
      <c r="H10" s="111"/>
      <c r="I10" s="111"/>
      <c r="J10" s="111"/>
      <c r="K10" s="111"/>
      <c r="L10" s="111"/>
      <c r="M10" s="111"/>
      <c r="N10" s="111"/>
      <c r="O10" s="111"/>
      <c r="P10" s="111"/>
      <c r="Q10" s="111"/>
      <c r="R10" s="111"/>
      <c r="S10" s="111"/>
      <c r="T10" s="111"/>
      <c r="U10" s="111"/>
      <c r="V10" s="111"/>
      <c r="W10" s="111"/>
      <c r="X10" s="111"/>
      <c r="Y10" s="111"/>
      <c r="Z10" s="111"/>
      <c r="AA10" s="111"/>
      <c r="AB10" s="111"/>
    </row>
    <row r="11" spans="1:28" ht="15" customHeight="1">
      <c r="A11" s="126" t="s">
        <v>516</v>
      </c>
      <c r="B11" s="135">
        <f>SUM(B13:B17)</f>
        <v>360</v>
      </c>
      <c r="C11" s="135">
        <f>SUM(C13:C17)</f>
        <v>355</v>
      </c>
      <c r="D11" s="135">
        <f>SUM(D13:D17)</f>
        <v>5</v>
      </c>
      <c r="E11" s="1641">
        <f>SUM(E13:E17)</f>
        <v>4116.0000000000009</v>
      </c>
      <c r="F11" s="111"/>
      <c r="G11" s="111"/>
      <c r="H11" s="111"/>
      <c r="I11" s="111"/>
      <c r="J11" s="111"/>
      <c r="K11" s="111"/>
      <c r="L11" s="111"/>
      <c r="M11" s="111"/>
      <c r="N11" s="111"/>
      <c r="O11" s="111"/>
      <c r="P11" s="111"/>
      <c r="Q11" s="111"/>
      <c r="R11" s="111"/>
      <c r="S11" s="111"/>
      <c r="T11" s="111"/>
      <c r="U11" s="111"/>
      <c r="V11" s="111"/>
      <c r="W11" s="111"/>
      <c r="X11" s="111"/>
      <c r="Y11" s="111"/>
      <c r="Z11" s="111"/>
      <c r="AA11" s="111"/>
      <c r="AB11" s="111"/>
    </row>
    <row r="12" spans="1:28" ht="9" customHeight="1">
      <c r="A12" s="126"/>
      <c r="B12" s="161"/>
      <c r="C12" s="161"/>
      <c r="D12" s="161"/>
      <c r="E12" s="952"/>
      <c r="F12" s="111"/>
      <c r="G12" s="111"/>
      <c r="H12" s="111"/>
      <c r="I12" s="111"/>
      <c r="J12" s="111"/>
      <c r="K12" s="111"/>
      <c r="L12" s="111"/>
      <c r="M12" s="111"/>
      <c r="N12" s="111"/>
      <c r="O12" s="111"/>
      <c r="P12" s="111"/>
      <c r="Q12" s="111"/>
      <c r="R12" s="111"/>
      <c r="S12" s="111"/>
      <c r="T12" s="111"/>
      <c r="U12" s="111"/>
      <c r="V12" s="111"/>
      <c r="W12" s="111"/>
      <c r="X12" s="111"/>
      <c r="Y12" s="111"/>
      <c r="Z12" s="111"/>
      <c r="AA12" s="111"/>
      <c r="AB12" s="111"/>
    </row>
    <row r="13" spans="1:28" ht="15" customHeight="1">
      <c r="A13" s="136" t="s">
        <v>570</v>
      </c>
      <c r="B13" s="161">
        <v>88</v>
      </c>
      <c r="C13" s="158">
        <v>88</v>
      </c>
      <c r="D13" s="157">
        <v>0</v>
      </c>
      <c r="E13" s="952">
        <v>1273.0000000000005</v>
      </c>
      <c r="F13" s="111"/>
      <c r="G13" s="937"/>
      <c r="H13" s="869"/>
      <c r="I13" s="111"/>
      <c r="J13" s="111"/>
      <c r="K13" s="111"/>
      <c r="L13" s="111"/>
      <c r="M13" s="111"/>
      <c r="N13" s="111"/>
      <c r="O13" s="111"/>
      <c r="P13" s="111"/>
      <c r="Q13" s="111"/>
      <c r="R13" s="111"/>
      <c r="S13" s="111"/>
      <c r="T13" s="111"/>
      <c r="U13" s="111"/>
      <c r="V13" s="111"/>
      <c r="W13" s="111"/>
      <c r="X13" s="111"/>
      <c r="Y13" s="111"/>
      <c r="Z13" s="111"/>
      <c r="AA13" s="111"/>
      <c r="AB13" s="111"/>
    </row>
    <row r="14" spans="1:28" ht="15" customHeight="1">
      <c r="A14" s="136" t="s">
        <v>579</v>
      </c>
      <c r="B14" s="161">
        <v>95</v>
      </c>
      <c r="C14" s="158">
        <v>93</v>
      </c>
      <c r="D14" s="158">
        <v>2</v>
      </c>
      <c r="E14" s="952">
        <v>879.00000000000011</v>
      </c>
      <c r="F14" s="111"/>
      <c r="G14" s="937"/>
      <c r="H14" s="869"/>
      <c r="I14" s="111"/>
      <c r="J14" s="111"/>
      <c r="K14" s="111"/>
      <c r="L14" s="111"/>
      <c r="M14" s="111"/>
      <c r="N14" s="111"/>
      <c r="O14" s="111"/>
      <c r="P14" s="111"/>
      <c r="Q14" s="111"/>
      <c r="R14" s="111"/>
      <c r="S14" s="111"/>
      <c r="T14" s="111"/>
      <c r="U14" s="111"/>
      <c r="V14" s="111"/>
      <c r="W14" s="111"/>
      <c r="X14" s="111"/>
      <c r="Y14" s="111"/>
      <c r="Z14" s="111"/>
      <c r="AA14" s="111"/>
      <c r="AB14" s="111"/>
    </row>
    <row r="15" spans="1:28" ht="15" customHeight="1">
      <c r="A15" s="136" t="s">
        <v>1456</v>
      </c>
      <c r="B15" s="161">
        <v>102</v>
      </c>
      <c r="C15" s="158">
        <v>100</v>
      </c>
      <c r="D15" s="158">
        <v>2</v>
      </c>
      <c r="E15" s="952">
        <v>1509</v>
      </c>
      <c r="F15" s="111"/>
      <c r="G15" s="937"/>
      <c r="H15" s="869"/>
      <c r="I15" s="111"/>
      <c r="J15" s="111"/>
      <c r="K15" s="111"/>
      <c r="L15" s="111"/>
      <c r="M15" s="111"/>
      <c r="N15" s="111"/>
      <c r="O15" s="111"/>
      <c r="P15" s="111"/>
      <c r="Q15" s="111"/>
      <c r="R15" s="111"/>
      <c r="S15" s="111"/>
      <c r="T15" s="111"/>
      <c r="U15" s="111"/>
      <c r="V15" s="111"/>
      <c r="W15" s="111"/>
      <c r="X15" s="111"/>
      <c r="Y15" s="111"/>
      <c r="Z15" s="111"/>
      <c r="AA15" s="111"/>
      <c r="AB15" s="111"/>
    </row>
    <row r="16" spans="1:28" ht="15" customHeight="1">
      <c r="A16" s="136" t="s">
        <v>589</v>
      </c>
      <c r="B16" s="161">
        <v>58</v>
      </c>
      <c r="C16" s="158">
        <v>57</v>
      </c>
      <c r="D16" s="157">
        <v>1</v>
      </c>
      <c r="E16" s="952">
        <v>305.00000000000017</v>
      </c>
      <c r="F16" s="111"/>
      <c r="G16" s="937"/>
      <c r="H16" s="869"/>
      <c r="I16" s="111"/>
      <c r="J16" s="111"/>
      <c r="K16" s="111"/>
      <c r="L16" s="111"/>
      <c r="M16" s="111"/>
      <c r="N16" s="111"/>
      <c r="O16" s="111"/>
      <c r="P16" s="111"/>
      <c r="Q16" s="111"/>
      <c r="R16" s="111"/>
      <c r="S16" s="111"/>
      <c r="T16" s="111"/>
      <c r="U16" s="111"/>
      <c r="V16" s="111"/>
      <c r="W16" s="111"/>
      <c r="X16" s="111"/>
      <c r="Y16" s="111"/>
      <c r="Z16" s="111"/>
      <c r="AA16" s="111"/>
      <c r="AB16" s="111"/>
    </row>
    <row r="17" spans="1:28" ht="15" customHeight="1">
      <c r="A17" s="136" t="s">
        <v>595</v>
      </c>
      <c r="B17" s="161">
        <v>17</v>
      </c>
      <c r="C17" s="158">
        <v>17</v>
      </c>
      <c r="D17" s="157">
        <v>0</v>
      </c>
      <c r="E17" s="952">
        <v>150.00000000000003</v>
      </c>
      <c r="F17" s="111"/>
      <c r="G17" s="937"/>
      <c r="H17" s="869"/>
      <c r="I17" s="111"/>
      <c r="J17" s="111"/>
      <c r="K17" s="111"/>
      <c r="L17" s="111"/>
      <c r="M17" s="111"/>
      <c r="N17" s="111"/>
      <c r="O17" s="111"/>
      <c r="P17" s="111"/>
      <c r="Q17" s="111"/>
      <c r="R17" s="111"/>
      <c r="S17" s="111"/>
      <c r="T17" s="111"/>
      <c r="U17" s="111"/>
      <c r="V17" s="111"/>
      <c r="W17" s="111"/>
      <c r="X17" s="111"/>
      <c r="Y17" s="111"/>
      <c r="Z17" s="111"/>
      <c r="AA17" s="111"/>
      <c r="AB17" s="111"/>
    </row>
    <row r="18" spans="1:28" ht="9" customHeight="1">
      <c r="A18" s="1314"/>
      <c r="B18" s="161"/>
      <c r="C18" s="158"/>
      <c r="D18" s="158"/>
      <c r="E18" s="952"/>
      <c r="F18" s="111"/>
      <c r="G18" s="937"/>
      <c r="H18" s="869"/>
      <c r="I18" s="111"/>
      <c r="J18" s="111"/>
      <c r="K18" s="111"/>
      <c r="L18" s="111"/>
      <c r="M18" s="111"/>
      <c r="N18" s="111"/>
      <c r="O18" s="111"/>
      <c r="P18" s="111"/>
      <c r="Q18" s="111"/>
      <c r="R18" s="111"/>
      <c r="S18" s="111"/>
      <c r="T18" s="111"/>
      <c r="U18" s="111"/>
      <c r="V18" s="111"/>
      <c r="W18" s="111"/>
      <c r="X18" s="111"/>
      <c r="Y18" s="111"/>
      <c r="Z18" s="111"/>
      <c r="AA18" s="111"/>
      <c r="AB18" s="111"/>
    </row>
    <row r="19" spans="1:28" ht="12.75" customHeight="1">
      <c r="A19" s="126" t="s">
        <v>606</v>
      </c>
      <c r="B19" s="161">
        <v>10</v>
      </c>
      <c r="C19" s="161">
        <v>10</v>
      </c>
      <c r="D19" s="1565">
        <v>0</v>
      </c>
      <c r="E19" s="1642">
        <v>97.999999999999986</v>
      </c>
      <c r="F19" s="111"/>
      <c r="G19" s="937"/>
      <c r="H19" s="869"/>
      <c r="I19" s="111"/>
      <c r="J19" s="111"/>
      <c r="K19" s="111"/>
      <c r="L19" s="111"/>
      <c r="M19" s="111"/>
      <c r="N19" s="111"/>
      <c r="O19" s="111"/>
      <c r="P19" s="111"/>
      <c r="Q19" s="111"/>
      <c r="R19" s="111"/>
      <c r="S19" s="111"/>
      <c r="T19" s="111"/>
      <c r="U19" s="111"/>
      <c r="V19" s="111"/>
      <c r="W19" s="111"/>
      <c r="X19" s="111"/>
      <c r="Y19" s="111"/>
      <c r="Z19" s="111"/>
      <c r="AA19" s="111"/>
      <c r="AB19" s="111"/>
    </row>
    <row r="20" spans="1:28" ht="17.25" customHeight="1">
      <c r="A20" s="126" t="s">
        <v>544</v>
      </c>
      <c r="B20" s="161">
        <v>18</v>
      </c>
      <c r="C20" s="161">
        <v>18</v>
      </c>
      <c r="D20" s="1565">
        <v>0</v>
      </c>
      <c r="E20" s="1642">
        <v>171</v>
      </c>
      <c r="F20" s="111"/>
      <c r="G20" s="937"/>
      <c r="H20" s="869"/>
      <c r="I20" s="111"/>
      <c r="J20" s="111"/>
      <c r="K20" s="111"/>
      <c r="L20" s="111"/>
      <c r="M20" s="111"/>
      <c r="N20" s="111"/>
      <c r="O20" s="111"/>
      <c r="P20" s="111"/>
      <c r="Q20" s="111"/>
      <c r="R20" s="111"/>
      <c r="S20" s="111"/>
      <c r="T20" s="111"/>
      <c r="U20" s="111"/>
      <c r="V20" s="111"/>
      <c r="W20" s="111"/>
      <c r="X20" s="111"/>
      <c r="Y20" s="111"/>
      <c r="Z20" s="111"/>
      <c r="AA20" s="111"/>
      <c r="AB20" s="111"/>
    </row>
    <row r="21" spans="1:28" ht="4.5" customHeight="1" thickBot="1">
      <c r="A21" s="1591"/>
      <c r="B21" s="1592"/>
      <c r="C21" s="1592"/>
      <c r="D21" s="1592"/>
      <c r="E21" s="1592"/>
      <c r="F21" s="111"/>
      <c r="G21" s="111"/>
      <c r="H21" s="111"/>
      <c r="I21" s="111"/>
      <c r="J21" s="111"/>
      <c r="K21" s="111"/>
      <c r="L21" s="111"/>
      <c r="M21" s="111"/>
      <c r="N21" s="111"/>
      <c r="O21" s="111"/>
      <c r="P21" s="111"/>
      <c r="Q21" s="111"/>
      <c r="R21" s="111"/>
      <c r="S21" s="111"/>
      <c r="T21" s="111"/>
      <c r="U21" s="111"/>
      <c r="V21" s="111"/>
      <c r="W21" s="111"/>
      <c r="X21" s="111"/>
      <c r="Y21" s="111"/>
      <c r="Z21" s="111"/>
      <c r="AA21" s="111"/>
      <c r="AB21" s="111"/>
    </row>
    <row r="22" spans="1:28" ht="4.5" customHeight="1" thickTop="1">
      <c r="A22" s="132"/>
      <c r="B22" s="132"/>
      <c r="C22" s="132"/>
      <c r="D22" s="132"/>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row>
    <row r="23" spans="1:28">
      <c r="A23" s="2262" t="s">
        <v>1466</v>
      </c>
      <c r="B23" s="2262"/>
      <c r="C23" s="2262"/>
      <c r="D23" s="2262"/>
      <c r="E23" s="2262"/>
      <c r="F23" s="111"/>
      <c r="G23" s="111"/>
      <c r="H23" s="111"/>
      <c r="I23" s="111"/>
      <c r="J23" s="111"/>
      <c r="K23" s="111"/>
      <c r="L23" s="111"/>
      <c r="M23" s="111"/>
      <c r="N23" s="111"/>
      <c r="O23" s="111"/>
      <c r="P23" s="111"/>
      <c r="Q23" s="111"/>
      <c r="R23" s="111"/>
      <c r="S23" s="111"/>
      <c r="T23" s="111"/>
      <c r="U23" s="111"/>
      <c r="V23" s="111"/>
      <c r="W23" s="111"/>
      <c r="X23" s="111"/>
      <c r="Y23" s="111"/>
      <c r="Z23" s="111"/>
      <c r="AA23" s="111"/>
      <c r="AB23" s="111"/>
    </row>
    <row r="24" spans="1:28" ht="7.5" customHeight="1">
      <c r="A24" s="132"/>
      <c r="B24" s="132"/>
      <c r="C24" s="132"/>
      <c r="D24" s="132"/>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row>
    <row r="25" spans="1:28">
      <c r="A25" s="132" t="s">
        <v>377</v>
      </c>
      <c r="B25" s="132"/>
      <c r="C25" s="132"/>
      <c r="D25" s="132"/>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row>
    <row r="26" spans="1:28">
      <c r="A26" s="1638" t="s">
        <v>1458</v>
      </c>
      <c r="B26" s="132"/>
      <c r="C26" s="132"/>
      <c r="D26" s="132"/>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row>
    <row r="27" spans="1:28">
      <c r="A27" s="1638" t="s">
        <v>1492</v>
      </c>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row>
    <row r="28" spans="1:28">
      <c r="A28" s="1638" t="s">
        <v>1493</v>
      </c>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row>
    <row r="29" spans="1:28">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row>
    <row r="30" spans="1:28">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row>
    <row r="31" spans="1:28">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row>
    <row r="32" spans="1:28">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row>
    <row r="33" spans="1:28">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row>
    <row r="34" spans="1:28">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row>
    <row r="35" spans="1:28">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row>
    <row r="36" spans="1:28">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row>
    <row r="37" spans="1:28">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row>
    <row r="38" spans="1:28">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row>
    <row r="39" spans="1:28">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row>
    <row r="40" spans="1:28">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row>
    <row r="41" spans="1:28">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row>
    <row r="42" spans="1:28">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row>
    <row r="43" spans="1:28">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row>
    <row r="44" spans="1:28">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row>
    <row r="45" spans="1:28">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row>
    <row r="46" spans="1:28">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row>
    <row r="47" spans="1:28">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row>
    <row r="48" spans="1:28">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row>
  </sheetData>
  <mergeCells count="8">
    <mergeCell ref="A23:E23"/>
    <mergeCell ref="A2:E2"/>
    <mergeCell ref="A4:A7"/>
    <mergeCell ref="B4:D4"/>
    <mergeCell ref="B5:B7"/>
    <mergeCell ref="C5:C7"/>
    <mergeCell ref="D5:D7"/>
    <mergeCell ref="E5:E7"/>
  </mergeCells>
  <hyperlinks>
    <hyperlink ref="A26" r:id="rId1" location="OLE_LINK1_x0009_1,20685,20895,0,,_x0013_HYPERLINK &quot;https://www.ine.pt/x"/>
    <hyperlink ref="A27" r:id="rId2" location="OLE_LINK2_x0009_1,20895,21128,0,,_x0013_HYPERLINK &quot;https://www.ine.pt/x"/>
    <hyperlink ref="A28" r:id="rId3" location="_Hlk529442057_x0009_1,21128,21359,0,,_x0013_HYPERLINK &quot;https://www.ine.pt/x"/>
  </hyperlinks>
  <printOptions gridLines="1" gridLinesSet="0"/>
  <pageMargins left="0.78740157480314965" right="0.78740157480314965" top="1.1811023622047243" bottom="0.78740157480314965" header="0" footer="0"/>
  <pageSetup paperSize="9" orientation="portrait" horizontalDpi="300" verticalDpi="300"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selection sqref="A1:C1"/>
    </sheetView>
  </sheetViews>
  <sheetFormatPr defaultRowHeight="12.75"/>
  <cols>
    <col min="1" max="1" width="10.5703125" style="116" customWidth="1"/>
    <col min="2" max="3" width="7.85546875" style="116" customWidth="1"/>
    <col min="4" max="8" width="7.42578125" style="116" customWidth="1"/>
    <col min="9" max="9" width="7.7109375" style="116" customWidth="1"/>
    <col min="10" max="10" width="8" style="116" customWidth="1"/>
    <col min="11" max="24" width="9.140625" style="116"/>
    <col min="25" max="31" width="9.140625" style="115"/>
    <col min="32" max="16384" width="9.140625" style="116"/>
  </cols>
  <sheetData>
    <row r="1" spans="1:24" ht="13.5">
      <c r="A1" s="2064" t="s">
        <v>134</v>
      </c>
      <c r="B1" s="2064"/>
      <c r="C1" s="2064"/>
      <c r="D1" s="82"/>
      <c r="E1" s="82"/>
      <c r="F1" s="82"/>
      <c r="G1" s="82"/>
      <c r="H1" s="82"/>
      <c r="I1" s="82"/>
      <c r="J1" s="82"/>
      <c r="K1" s="115"/>
      <c r="L1" s="115"/>
      <c r="M1" s="115"/>
      <c r="N1" s="115"/>
      <c r="O1" s="115"/>
      <c r="P1" s="115"/>
      <c r="Q1" s="115"/>
      <c r="R1" s="115"/>
      <c r="S1" s="115"/>
      <c r="T1" s="115"/>
      <c r="U1" s="115"/>
      <c r="V1" s="115"/>
      <c r="W1" s="115"/>
      <c r="X1" s="115"/>
    </row>
    <row r="2" spans="1:24" ht="23.25" customHeight="1">
      <c r="A2" s="2066" t="s">
        <v>138</v>
      </c>
      <c r="B2" s="2066"/>
      <c r="C2" s="2066"/>
      <c r="D2" s="2066"/>
      <c r="E2" s="2066"/>
      <c r="F2" s="2066"/>
      <c r="G2" s="2066"/>
      <c r="H2" s="2066"/>
      <c r="I2" s="2066"/>
      <c r="J2" s="2066"/>
      <c r="K2" s="115"/>
      <c r="L2" s="115"/>
      <c r="M2" s="115"/>
      <c r="N2" s="115"/>
      <c r="O2" s="115"/>
      <c r="P2" s="115"/>
      <c r="Q2" s="115"/>
      <c r="R2" s="115"/>
      <c r="S2" s="115"/>
      <c r="T2" s="115"/>
      <c r="U2" s="115"/>
      <c r="V2" s="115"/>
      <c r="W2" s="115"/>
      <c r="X2" s="115"/>
    </row>
    <row r="3" spans="1:24" ht="13.5">
      <c r="A3" s="83">
        <v>2018</v>
      </c>
      <c r="B3" s="84"/>
      <c r="C3" s="85"/>
      <c r="D3" s="98"/>
      <c r="E3" s="82"/>
      <c r="F3" s="82"/>
      <c r="G3" s="82"/>
      <c r="H3" s="82"/>
      <c r="I3" s="82"/>
      <c r="J3" s="82"/>
      <c r="K3" s="115"/>
      <c r="L3" s="115"/>
      <c r="M3" s="115"/>
      <c r="N3" s="115"/>
      <c r="O3" s="115"/>
      <c r="P3" s="115"/>
      <c r="Q3" s="115"/>
      <c r="R3" s="115"/>
      <c r="S3" s="115"/>
      <c r="T3" s="115"/>
      <c r="U3" s="115"/>
      <c r="V3" s="115"/>
      <c r="W3" s="115"/>
      <c r="X3" s="115"/>
    </row>
    <row r="4" spans="1:24" ht="12.75" customHeight="1">
      <c r="A4" s="2049" t="s">
        <v>88</v>
      </c>
      <c r="B4" s="2049" t="s">
        <v>89</v>
      </c>
      <c r="C4" s="2049" t="s">
        <v>90</v>
      </c>
      <c r="D4" s="2053" t="s">
        <v>91</v>
      </c>
      <c r="E4" s="2054"/>
      <c r="F4" s="2054"/>
      <c r="G4" s="2055" t="s">
        <v>92</v>
      </c>
      <c r="H4" s="2056"/>
      <c r="I4" s="2056"/>
      <c r="J4" s="2057" t="s">
        <v>93</v>
      </c>
      <c r="K4" s="115"/>
      <c r="L4" s="115"/>
      <c r="M4" s="115"/>
      <c r="N4" s="115"/>
      <c r="O4" s="115"/>
      <c r="P4" s="115"/>
      <c r="Q4" s="115"/>
      <c r="R4" s="115"/>
      <c r="S4" s="115"/>
      <c r="T4" s="115"/>
      <c r="U4" s="115"/>
      <c r="V4" s="115"/>
      <c r="W4" s="115"/>
      <c r="X4" s="115"/>
    </row>
    <row r="5" spans="1:24">
      <c r="A5" s="2050"/>
      <c r="B5" s="2050"/>
      <c r="C5" s="2050"/>
      <c r="D5" s="2049" t="s">
        <v>94</v>
      </c>
      <c r="E5" s="2049" t="s">
        <v>95</v>
      </c>
      <c r="F5" s="2049" t="s">
        <v>96</v>
      </c>
      <c r="G5" s="2049" t="s">
        <v>0</v>
      </c>
      <c r="H5" s="2049" t="s">
        <v>97</v>
      </c>
      <c r="I5" s="2049" t="s">
        <v>98</v>
      </c>
      <c r="J5" s="2058"/>
      <c r="K5" s="115"/>
      <c r="L5" s="115"/>
      <c r="M5" s="115"/>
      <c r="N5" s="115"/>
      <c r="O5" s="115"/>
      <c r="P5" s="115"/>
      <c r="Q5" s="115"/>
      <c r="R5" s="115"/>
      <c r="S5" s="115"/>
      <c r="T5" s="115"/>
      <c r="U5" s="115"/>
      <c r="V5" s="115"/>
      <c r="W5" s="115"/>
      <c r="X5" s="115"/>
    </row>
    <row r="6" spans="1:24">
      <c r="A6" s="2050"/>
      <c r="B6" s="2050"/>
      <c r="C6" s="2050"/>
      <c r="D6" s="2050"/>
      <c r="E6" s="2050"/>
      <c r="F6" s="2050"/>
      <c r="G6" s="2050"/>
      <c r="H6" s="2050"/>
      <c r="I6" s="2050"/>
      <c r="J6" s="2058"/>
      <c r="K6" s="115"/>
      <c r="L6" s="115"/>
      <c r="M6" s="115"/>
      <c r="N6" s="115"/>
      <c r="O6" s="115"/>
      <c r="P6" s="115"/>
      <c r="Q6" s="115"/>
      <c r="R6" s="115"/>
      <c r="S6" s="115"/>
      <c r="T6" s="115"/>
      <c r="U6" s="115"/>
      <c r="V6" s="115"/>
      <c r="W6" s="115"/>
      <c r="X6" s="115"/>
    </row>
    <row r="7" spans="1:24">
      <c r="A7" s="2050"/>
      <c r="B7" s="2050"/>
      <c r="C7" s="2050"/>
      <c r="D7" s="2050"/>
      <c r="E7" s="2050"/>
      <c r="F7" s="2050"/>
      <c r="G7" s="2050"/>
      <c r="H7" s="2050"/>
      <c r="I7" s="2050"/>
      <c r="J7" s="2058"/>
      <c r="K7" s="115"/>
      <c r="L7" s="115"/>
      <c r="M7" s="115"/>
      <c r="N7" s="115"/>
      <c r="O7" s="115"/>
      <c r="P7" s="115"/>
      <c r="Q7" s="115"/>
      <c r="R7" s="115"/>
      <c r="S7" s="115"/>
      <c r="T7" s="115"/>
      <c r="U7" s="115"/>
      <c r="V7" s="115"/>
      <c r="W7" s="115"/>
      <c r="X7" s="115"/>
    </row>
    <row r="8" spans="1:24">
      <c r="A8" s="2050"/>
      <c r="B8" s="2050"/>
      <c r="C8" s="2050"/>
      <c r="D8" s="2050"/>
      <c r="E8" s="2050"/>
      <c r="F8" s="2050"/>
      <c r="G8" s="2050"/>
      <c r="H8" s="2050"/>
      <c r="I8" s="2050"/>
      <c r="J8" s="2058"/>
      <c r="K8" s="115"/>
      <c r="L8" s="115"/>
      <c r="M8" s="115"/>
      <c r="N8" s="115"/>
      <c r="O8" s="115"/>
      <c r="P8" s="115"/>
      <c r="Q8" s="115"/>
      <c r="R8" s="115"/>
      <c r="S8" s="115"/>
      <c r="T8" s="115"/>
      <c r="U8" s="115"/>
      <c r="V8" s="115"/>
      <c r="W8" s="115"/>
      <c r="X8" s="115"/>
    </row>
    <row r="9" spans="1:24">
      <c r="A9" s="2050"/>
      <c r="B9" s="2052"/>
      <c r="C9" s="2052"/>
      <c r="D9" s="2052"/>
      <c r="E9" s="2052"/>
      <c r="F9" s="2052"/>
      <c r="G9" s="2052"/>
      <c r="H9" s="2052"/>
      <c r="I9" s="2052"/>
      <c r="J9" s="2059"/>
      <c r="K9" s="115"/>
      <c r="L9" s="115"/>
      <c r="M9" s="115"/>
      <c r="N9" s="115"/>
      <c r="O9" s="115"/>
      <c r="P9" s="115"/>
      <c r="Q9" s="115"/>
      <c r="R9" s="115"/>
      <c r="S9" s="115"/>
      <c r="T9" s="115"/>
      <c r="U9" s="115"/>
      <c r="V9" s="115"/>
      <c r="W9" s="115"/>
      <c r="X9" s="115"/>
    </row>
    <row r="10" spans="1:24">
      <c r="A10" s="2051"/>
      <c r="B10" s="2060" t="s">
        <v>99</v>
      </c>
      <c r="C10" s="2061"/>
      <c r="D10" s="2060" t="s">
        <v>100</v>
      </c>
      <c r="E10" s="2062"/>
      <c r="F10" s="2062"/>
      <c r="G10" s="2062"/>
      <c r="H10" s="2062"/>
      <c r="I10" s="2062"/>
      <c r="J10" s="2062"/>
      <c r="K10" s="115"/>
      <c r="L10" s="115"/>
      <c r="M10" s="115"/>
      <c r="N10" s="115"/>
      <c r="O10" s="115"/>
      <c r="P10" s="115"/>
      <c r="Q10" s="115"/>
      <c r="R10" s="115"/>
      <c r="S10" s="115"/>
      <c r="U10" s="115"/>
      <c r="V10" s="115"/>
      <c r="W10" s="115"/>
      <c r="X10" s="115"/>
    </row>
    <row r="11" spans="1:24" ht="6" customHeight="1">
      <c r="A11" s="146"/>
      <c r="B11" s="146"/>
      <c r="C11" s="146"/>
      <c r="D11" s="132"/>
      <c r="E11" s="111"/>
      <c r="F11" s="111"/>
      <c r="G11" s="111"/>
      <c r="H11" s="111"/>
      <c r="I11" s="111"/>
      <c r="J11" s="111"/>
      <c r="K11" s="115"/>
      <c r="L11" s="115"/>
      <c r="M11" s="115"/>
      <c r="N11" s="115"/>
      <c r="O11" s="115"/>
      <c r="P11" s="115"/>
      <c r="Q11" s="115"/>
      <c r="R11" s="115"/>
      <c r="S11" s="115"/>
      <c r="T11" s="115"/>
      <c r="U11" s="115"/>
      <c r="V11" s="115"/>
      <c r="W11" s="115"/>
      <c r="X11" s="115"/>
    </row>
    <row r="12" spans="1:24" ht="13.5">
      <c r="A12" s="135" t="s">
        <v>130</v>
      </c>
      <c r="B12" s="132"/>
      <c r="C12" s="147"/>
      <c r="D12" s="132"/>
      <c r="E12" s="111"/>
      <c r="F12" s="111"/>
      <c r="G12" s="111"/>
      <c r="H12" s="111"/>
      <c r="I12" s="111"/>
      <c r="J12" s="111"/>
      <c r="K12" s="115"/>
      <c r="L12" s="115"/>
      <c r="M12" s="115"/>
      <c r="N12" s="115"/>
      <c r="O12" s="115"/>
      <c r="P12" s="115"/>
      <c r="Q12" s="115"/>
      <c r="R12" s="115"/>
      <c r="S12" s="115"/>
      <c r="T12" s="115"/>
      <c r="U12" s="115"/>
      <c r="V12" s="115"/>
      <c r="W12" s="115"/>
      <c r="X12" s="115"/>
    </row>
    <row r="13" spans="1:24" ht="5.25" customHeight="1">
      <c r="A13" s="135" t="s">
        <v>139</v>
      </c>
      <c r="B13" s="132"/>
      <c r="C13" s="147"/>
      <c r="D13" s="132"/>
      <c r="E13" s="111"/>
      <c r="F13" s="111"/>
      <c r="G13" s="111"/>
      <c r="H13" s="111"/>
      <c r="I13" s="111"/>
      <c r="J13" s="111"/>
      <c r="K13" s="115"/>
      <c r="L13" s="115"/>
      <c r="M13" s="115"/>
      <c r="N13" s="115"/>
      <c r="O13" s="115"/>
      <c r="P13" s="115"/>
      <c r="Q13" s="115"/>
      <c r="R13" s="115"/>
      <c r="S13" s="115"/>
      <c r="T13" s="115"/>
      <c r="U13" s="115"/>
      <c r="V13" s="115"/>
      <c r="W13" s="115"/>
      <c r="X13" s="115"/>
    </row>
    <row r="14" spans="1:24" ht="13.5">
      <c r="A14" s="137" t="s">
        <v>114</v>
      </c>
      <c r="B14" s="135">
        <v>719</v>
      </c>
      <c r="C14" s="106">
        <v>3384</v>
      </c>
      <c r="D14" s="106">
        <v>53818.019</v>
      </c>
      <c r="E14" s="106">
        <v>59697.120999999999</v>
      </c>
      <c r="F14" s="106">
        <v>50809.235999999997</v>
      </c>
      <c r="G14" s="106">
        <v>188216.25399999999</v>
      </c>
      <c r="H14" s="106">
        <v>122236.012</v>
      </c>
      <c r="I14" s="106">
        <v>65980.241999999998</v>
      </c>
      <c r="J14" s="106">
        <v>7476.43</v>
      </c>
      <c r="K14" s="115"/>
      <c r="L14" s="115"/>
      <c r="M14" s="115"/>
      <c r="N14" s="115"/>
      <c r="O14" s="115"/>
      <c r="P14" s="115"/>
      <c r="Q14" s="115"/>
      <c r="R14" s="115"/>
      <c r="S14" s="115"/>
      <c r="T14" s="115"/>
      <c r="U14" s="115"/>
      <c r="V14" s="115"/>
      <c r="W14" s="115"/>
      <c r="X14" s="115"/>
    </row>
    <row r="15" spans="1:24" ht="13.5">
      <c r="A15" s="135" t="s">
        <v>115</v>
      </c>
      <c r="B15" s="135">
        <v>708</v>
      </c>
      <c r="C15" s="106" t="s">
        <v>119</v>
      </c>
      <c r="D15" s="106" t="s">
        <v>131</v>
      </c>
      <c r="E15" s="106" t="s">
        <v>131</v>
      </c>
      <c r="F15" s="106" t="s">
        <v>131</v>
      </c>
      <c r="G15" s="106" t="s">
        <v>131</v>
      </c>
      <c r="H15" s="106" t="s">
        <v>131</v>
      </c>
      <c r="I15" s="106" t="s">
        <v>131</v>
      </c>
      <c r="J15" s="106" t="s">
        <v>131</v>
      </c>
      <c r="K15" s="115"/>
      <c r="L15" s="115"/>
      <c r="M15" s="115"/>
      <c r="N15" s="115"/>
      <c r="O15" s="115"/>
      <c r="P15" s="115"/>
      <c r="Q15" s="115"/>
      <c r="R15" s="115"/>
      <c r="S15" s="115"/>
      <c r="T15" s="115"/>
      <c r="U15" s="115"/>
      <c r="V15" s="115"/>
      <c r="W15" s="115"/>
      <c r="X15" s="115"/>
    </row>
    <row r="16" spans="1:24" ht="13.5">
      <c r="A16" s="136" t="s">
        <v>116</v>
      </c>
      <c r="B16" s="132">
        <v>248</v>
      </c>
      <c r="C16" s="109">
        <v>1348</v>
      </c>
      <c r="D16" s="109">
        <v>21395.151000000002</v>
      </c>
      <c r="E16" s="109">
        <v>25156.822</v>
      </c>
      <c r="F16" s="109">
        <v>17647.647000000001</v>
      </c>
      <c r="G16" s="109">
        <v>75702.612999999998</v>
      </c>
      <c r="H16" s="109">
        <v>65034.521000000001</v>
      </c>
      <c r="I16" s="109">
        <v>10668.092000000001</v>
      </c>
      <c r="J16" s="109">
        <v>3580.8870000000002</v>
      </c>
      <c r="K16" s="115"/>
      <c r="L16" s="115"/>
      <c r="M16" s="115"/>
      <c r="N16" s="115"/>
      <c r="O16" s="115"/>
      <c r="P16" s="115"/>
      <c r="Q16" s="115"/>
      <c r="R16" s="115"/>
      <c r="S16" s="115"/>
      <c r="T16" s="115"/>
      <c r="U16" s="115"/>
      <c r="V16" s="115"/>
      <c r="W16" s="115"/>
      <c r="X16" s="115"/>
    </row>
    <row r="17" spans="1:24" ht="13.5">
      <c r="A17" s="136" t="s">
        <v>117</v>
      </c>
      <c r="B17" s="132">
        <v>126</v>
      </c>
      <c r="C17" s="109">
        <v>408</v>
      </c>
      <c r="D17" s="109">
        <v>6250.1289999999999</v>
      </c>
      <c r="E17" s="109">
        <v>6782.19</v>
      </c>
      <c r="F17" s="109">
        <v>6021.3329999999996</v>
      </c>
      <c r="G17" s="109">
        <v>21261.792000000001</v>
      </c>
      <c r="H17" s="148">
        <v>17126.705000000002</v>
      </c>
      <c r="I17" s="109">
        <v>4135.0870000000004</v>
      </c>
      <c r="J17" s="109">
        <v>486.06299999999999</v>
      </c>
      <c r="K17" s="115"/>
      <c r="L17" s="115"/>
      <c r="M17" s="115"/>
      <c r="N17" s="115"/>
      <c r="O17" s="115"/>
      <c r="P17" s="115"/>
      <c r="Q17" s="115"/>
      <c r="R17" s="115"/>
      <c r="S17" s="115"/>
      <c r="T17" s="115"/>
      <c r="U17" s="115"/>
      <c r="V17" s="115"/>
      <c r="W17" s="115"/>
      <c r="X17" s="115"/>
    </row>
    <row r="18" spans="1:24" ht="13.5">
      <c r="A18" s="136" t="s">
        <v>118</v>
      </c>
      <c r="B18" s="132">
        <v>291</v>
      </c>
      <c r="C18" s="109">
        <v>1406</v>
      </c>
      <c r="D18" s="109">
        <v>23118.61</v>
      </c>
      <c r="E18" s="109">
        <v>24090.330999999998</v>
      </c>
      <c r="F18" s="109">
        <v>25522.667000000001</v>
      </c>
      <c r="G18" s="109">
        <v>81861.593999999997</v>
      </c>
      <c r="H18" s="109">
        <v>32790.53</v>
      </c>
      <c r="I18" s="109">
        <v>49071.063999999998</v>
      </c>
      <c r="J18" s="109">
        <v>3126.8809999999999</v>
      </c>
      <c r="K18" s="115"/>
      <c r="L18" s="115"/>
      <c r="M18" s="115"/>
      <c r="N18" s="115"/>
      <c r="O18" s="115"/>
      <c r="P18" s="115"/>
      <c r="Q18" s="115"/>
      <c r="R18" s="115"/>
      <c r="S18" s="115"/>
      <c r="T18" s="115"/>
      <c r="U18" s="115"/>
      <c r="V18" s="115"/>
      <c r="W18" s="115"/>
      <c r="X18" s="115"/>
    </row>
    <row r="19" spans="1:24" ht="13.5">
      <c r="A19" s="136" t="s">
        <v>120</v>
      </c>
      <c r="B19" s="132">
        <v>30</v>
      </c>
      <c r="C19" s="109">
        <v>123</v>
      </c>
      <c r="D19" s="109">
        <v>1588.2719999999999</v>
      </c>
      <c r="E19" s="109">
        <v>1554.4570000000001</v>
      </c>
      <c r="F19" s="109">
        <v>701.755</v>
      </c>
      <c r="G19" s="109">
        <v>4286.28</v>
      </c>
      <c r="H19" s="109">
        <v>3661.328</v>
      </c>
      <c r="I19" s="109">
        <v>624.952</v>
      </c>
      <c r="J19" s="109">
        <v>79.629000000000005</v>
      </c>
      <c r="K19" s="115"/>
      <c r="L19" s="115"/>
      <c r="M19" s="115"/>
      <c r="N19" s="115"/>
      <c r="O19" s="115"/>
      <c r="P19" s="115"/>
      <c r="Q19" s="115"/>
      <c r="R19" s="115"/>
      <c r="S19" s="115"/>
      <c r="T19" s="115"/>
      <c r="U19" s="115"/>
      <c r="V19" s="115"/>
      <c r="W19" s="115"/>
      <c r="X19" s="115"/>
    </row>
    <row r="20" spans="1:24" ht="13.5">
      <c r="A20" s="136" t="s">
        <v>121</v>
      </c>
      <c r="B20" s="132">
        <v>13</v>
      </c>
      <c r="C20" s="109" t="s">
        <v>119</v>
      </c>
      <c r="D20" s="109" t="s">
        <v>131</v>
      </c>
      <c r="E20" s="109" t="s">
        <v>131</v>
      </c>
      <c r="F20" s="109" t="s">
        <v>131</v>
      </c>
      <c r="G20" s="109" t="s">
        <v>131</v>
      </c>
      <c r="H20" s="109" t="s">
        <v>131</v>
      </c>
      <c r="I20" s="109" t="s">
        <v>131</v>
      </c>
      <c r="J20" s="109" t="s">
        <v>131</v>
      </c>
      <c r="K20" s="115"/>
      <c r="L20" s="115"/>
      <c r="M20" s="115"/>
      <c r="N20" s="115"/>
      <c r="O20" s="115"/>
      <c r="P20" s="115"/>
      <c r="Q20" s="115"/>
      <c r="R20" s="115"/>
      <c r="S20" s="115"/>
      <c r="T20" s="115"/>
      <c r="U20" s="115"/>
      <c r="V20" s="115"/>
      <c r="W20" s="115"/>
      <c r="X20" s="115"/>
    </row>
    <row r="21" spans="1:24" ht="13.5">
      <c r="A21" s="137" t="s">
        <v>136</v>
      </c>
      <c r="B21" s="135">
        <v>6</v>
      </c>
      <c r="C21" s="138" t="s">
        <v>119</v>
      </c>
      <c r="D21" s="138" t="s">
        <v>131</v>
      </c>
      <c r="E21" s="106" t="s">
        <v>131</v>
      </c>
      <c r="F21" s="106" t="s">
        <v>131</v>
      </c>
      <c r="G21" s="106" t="s">
        <v>131</v>
      </c>
      <c r="H21" s="106" t="s">
        <v>131</v>
      </c>
      <c r="I21" s="106" t="s">
        <v>131</v>
      </c>
      <c r="J21" s="106" t="s">
        <v>131</v>
      </c>
      <c r="K21" s="115"/>
      <c r="L21" s="115"/>
      <c r="M21" s="115"/>
      <c r="N21" s="115"/>
      <c r="O21" s="115"/>
      <c r="P21" s="115"/>
      <c r="Q21" s="115"/>
      <c r="R21" s="115"/>
      <c r="S21" s="115"/>
      <c r="T21" s="115"/>
      <c r="U21" s="115"/>
      <c r="V21" s="115"/>
      <c r="W21" s="115"/>
      <c r="X21" s="115"/>
    </row>
    <row r="22" spans="1:24" ht="13.5">
      <c r="A22" s="137" t="s">
        <v>137</v>
      </c>
      <c r="B22" s="135">
        <v>5</v>
      </c>
      <c r="C22" s="138" t="s">
        <v>119</v>
      </c>
      <c r="D22" s="138" t="s">
        <v>131</v>
      </c>
      <c r="E22" s="106" t="s">
        <v>131</v>
      </c>
      <c r="F22" s="106" t="s">
        <v>131</v>
      </c>
      <c r="G22" s="106" t="s">
        <v>131</v>
      </c>
      <c r="H22" s="106" t="s">
        <v>131</v>
      </c>
      <c r="I22" s="106" t="s">
        <v>131</v>
      </c>
      <c r="J22" s="106" t="s">
        <v>131</v>
      </c>
      <c r="K22" s="115"/>
      <c r="L22" s="115"/>
      <c r="M22" s="115"/>
      <c r="N22" s="115"/>
      <c r="O22" s="115"/>
      <c r="P22" s="115"/>
      <c r="Q22" s="115"/>
      <c r="R22" s="115"/>
      <c r="S22" s="115"/>
      <c r="T22" s="115"/>
      <c r="U22" s="115"/>
      <c r="V22" s="115"/>
      <c r="W22" s="115"/>
      <c r="X22" s="115"/>
    </row>
    <row r="23" spans="1:24" ht="5.25" customHeight="1">
      <c r="A23" s="137"/>
      <c r="B23" s="132"/>
      <c r="C23" s="107"/>
      <c r="D23" s="107"/>
      <c r="E23" s="109"/>
      <c r="F23" s="109"/>
      <c r="G23" s="109"/>
      <c r="H23" s="109"/>
      <c r="I23" s="109"/>
      <c r="J23" s="109"/>
      <c r="K23" s="115"/>
      <c r="L23" s="115"/>
      <c r="M23" s="115"/>
      <c r="N23" s="115"/>
      <c r="O23" s="115"/>
      <c r="P23" s="115"/>
      <c r="Q23" s="115"/>
      <c r="R23" s="115"/>
      <c r="S23" s="115"/>
      <c r="T23" s="115"/>
      <c r="U23" s="115"/>
      <c r="V23" s="115"/>
      <c r="W23" s="115"/>
      <c r="X23" s="115"/>
    </row>
    <row r="24" spans="1:24" ht="13.5">
      <c r="A24" s="135" t="s">
        <v>132</v>
      </c>
      <c r="B24" s="132"/>
      <c r="C24" s="111"/>
      <c r="D24" s="111"/>
      <c r="E24" s="111"/>
      <c r="F24" s="111"/>
      <c r="G24" s="111"/>
      <c r="H24" s="111"/>
      <c r="I24" s="111"/>
      <c r="J24" s="111"/>
      <c r="K24" s="115"/>
      <c r="L24" s="115"/>
      <c r="M24" s="115"/>
      <c r="N24" s="115"/>
      <c r="O24" s="115"/>
      <c r="P24" s="115"/>
      <c r="Q24" s="115"/>
      <c r="R24" s="115"/>
      <c r="S24" s="115"/>
      <c r="T24" s="115"/>
      <c r="U24" s="115"/>
      <c r="V24" s="115"/>
      <c r="W24" s="115"/>
      <c r="X24" s="115"/>
    </row>
    <row r="25" spans="1:24" ht="5.25" customHeight="1">
      <c r="A25" s="135" t="s">
        <v>139</v>
      </c>
      <c r="B25" s="132"/>
      <c r="C25" s="111"/>
      <c r="D25" s="111"/>
      <c r="E25" s="111"/>
      <c r="F25" s="111"/>
      <c r="G25" s="111"/>
      <c r="H25" s="111"/>
      <c r="I25" s="111"/>
      <c r="J25" s="111"/>
      <c r="K25" s="115"/>
      <c r="L25" s="115"/>
      <c r="M25" s="115"/>
      <c r="N25" s="115"/>
      <c r="O25" s="115"/>
      <c r="P25" s="115"/>
      <c r="Q25" s="115"/>
      <c r="R25" s="115"/>
      <c r="S25" s="115"/>
      <c r="T25" s="115"/>
      <c r="U25" s="115"/>
      <c r="V25" s="115"/>
      <c r="W25" s="115"/>
      <c r="X25" s="115"/>
    </row>
    <row r="26" spans="1:24" ht="13.5">
      <c r="A26" s="137" t="s">
        <v>114</v>
      </c>
      <c r="B26" s="135">
        <v>145</v>
      </c>
      <c r="C26" s="106">
        <v>493</v>
      </c>
      <c r="D26" s="106">
        <v>6024.03</v>
      </c>
      <c r="E26" s="106">
        <v>6455.4650000000001</v>
      </c>
      <c r="F26" s="106">
        <v>4761.3559999999998</v>
      </c>
      <c r="G26" s="106">
        <v>20785.583999999999</v>
      </c>
      <c r="H26" s="106">
        <v>10814.039000000001</v>
      </c>
      <c r="I26" s="106">
        <v>9971.5450000000001</v>
      </c>
      <c r="J26" s="106">
        <v>1733.752</v>
      </c>
      <c r="K26" s="115"/>
      <c r="L26" s="115"/>
      <c r="M26" s="115"/>
      <c r="N26" s="115"/>
      <c r="O26" s="115"/>
      <c r="P26" s="115"/>
      <c r="Q26" s="115"/>
      <c r="R26" s="115"/>
      <c r="S26" s="115"/>
      <c r="T26" s="115"/>
      <c r="U26" s="115"/>
      <c r="V26" s="115"/>
      <c r="W26" s="115"/>
      <c r="X26" s="115"/>
    </row>
    <row r="27" spans="1:24" ht="13.5">
      <c r="A27" s="135" t="s">
        <v>115</v>
      </c>
      <c r="B27" s="135">
        <v>142</v>
      </c>
      <c r="C27" s="106">
        <v>490</v>
      </c>
      <c r="D27" s="106">
        <v>6023.683</v>
      </c>
      <c r="E27" s="106">
        <v>6451.5119999999997</v>
      </c>
      <c r="F27" s="106">
        <v>4760.5609999999997</v>
      </c>
      <c r="G27" s="106">
        <v>20777.243999999999</v>
      </c>
      <c r="H27" s="106">
        <v>10805.699000000001</v>
      </c>
      <c r="I27" s="106">
        <v>9971.5450000000001</v>
      </c>
      <c r="J27" s="106">
        <v>1730.5309999999999</v>
      </c>
      <c r="K27" s="115"/>
      <c r="L27" s="115"/>
      <c r="M27" s="115"/>
      <c r="N27" s="115"/>
      <c r="O27" s="115"/>
      <c r="P27" s="115"/>
      <c r="Q27" s="115"/>
      <c r="R27" s="115"/>
      <c r="S27" s="115"/>
      <c r="T27" s="115"/>
      <c r="U27" s="115"/>
      <c r="V27" s="115"/>
      <c r="W27" s="115"/>
      <c r="X27" s="115"/>
    </row>
    <row r="28" spans="1:24" ht="13.5">
      <c r="A28" s="136" t="s">
        <v>116</v>
      </c>
      <c r="B28" s="132">
        <v>48</v>
      </c>
      <c r="C28" s="109">
        <v>268</v>
      </c>
      <c r="D28" s="109">
        <v>3709.7260000000001</v>
      </c>
      <c r="E28" s="109">
        <v>3670.942</v>
      </c>
      <c r="F28" s="109">
        <v>2381.261</v>
      </c>
      <c r="G28" s="109">
        <v>11801.046</v>
      </c>
      <c r="H28" s="109">
        <v>7330.2910000000002</v>
      </c>
      <c r="I28" s="109">
        <v>4470.7550000000001</v>
      </c>
      <c r="J28" s="109">
        <v>962.10299999999995</v>
      </c>
      <c r="K28" s="115"/>
      <c r="L28" s="115"/>
      <c r="M28" s="115"/>
      <c r="N28" s="115"/>
      <c r="O28" s="115"/>
      <c r="P28" s="115"/>
      <c r="Q28" s="115"/>
      <c r="R28" s="115"/>
      <c r="S28" s="115"/>
      <c r="T28" s="115"/>
      <c r="U28" s="115"/>
      <c r="V28" s="115"/>
      <c r="W28" s="115"/>
      <c r="X28" s="115"/>
    </row>
    <row r="29" spans="1:24" ht="13.5">
      <c r="A29" s="136" t="s">
        <v>117</v>
      </c>
      <c r="B29" s="132">
        <v>20</v>
      </c>
      <c r="C29" s="109" t="s">
        <v>119</v>
      </c>
      <c r="D29" s="109" t="s">
        <v>131</v>
      </c>
      <c r="E29" s="109" t="s">
        <v>131</v>
      </c>
      <c r="F29" s="109" t="s">
        <v>131</v>
      </c>
      <c r="G29" s="109" t="s">
        <v>131</v>
      </c>
      <c r="H29" s="109" t="s">
        <v>131</v>
      </c>
      <c r="I29" s="109" t="s">
        <v>131</v>
      </c>
      <c r="J29" s="109" t="s">
        <v>131</v>
      </c>
      <c r="K29" s="115"/>
      <c r="L29" s="115"/>
      <c r="M29" s="115"/>
      <c r="N29" s="115"/>
      <c r="O29" s="115"/>
      <c r="P29" s="115"/>
      <c r="Q29" s="115"/>
      <c r="R29" s="115"/>
      <c r="S29" s="115"/>
      <c r="T29" s="115"/>
      <c r="U29" s="115"/>
      <c r="V29" s="115"/>
      <c r="W29" s="115"/>
      <c r="X29" s="115"/>
    </row>
    <row r="30" spans="1:24" ht="13.5">
      <c r="A30" s="136" t="s">
        <v>118</v>
      </c>
      <c r="B30" s="132">
        <v>66</v>
      </c>
      <c r="C30" s="109">
        <v>172</v>
      </c>
      <c r="D30" s="109">
        <v>1884.5650000000001</v>
      </c>
      <c r="E30" s="109">
        <v>2228.11</v>
      </c>
      <c r="F30" s="109">
        <v>2089.1770000000001</v>
      </c>
      <c r="G30" s="109">
        <v>7450.3339999999998</v>
      </c>
      <c r="H30" s="109">
        <v>2419.2449999999999</v>
      </c>
      <c r="I30" s="109">
        <v>5031.0889999999999</v>
      </c>
      <c r="J30" s="109">
        <v>670.78800000000001</v>
      </c>
      <c r="K30" s="115"/>
      <c r="L30" s="115"/>
      <c r="M30" s="115"/>
      <c r="N30" s="115"/>
      <c r="O30" s="115"/>
      <c r="P30" s="115"/>
      <c r="Q30" s="115"/>
      <c r="R30" s="115"/>
      <c r="S30" s="115"/>
      <c r="T30" s="115"/>
      <c r="U30" s="115"/>
      <c r="V30" s="115"/>
      <c r="W30" s="115"/>
      <c r="X30" s="115"/>
    </row>
    <row r="31" spans="1:24" ht="13.5">
      <c r="A31" s="136" t="s">
        <v>120</v>
      </c>
      <c r="B31" s="132">
        <v>8</v>
      </c>
      <c r="C31" s="109" t="s">
        <v>119</v>
      </c>
      <c r="D31" s="109" t="s">
        <v>131</v>
      </c>
      <c r="E31" s="109" t="s">
        <v>131</v>
      </c>
      <c r="F31" s="109" t="s">
        <v>131</v>
      </c>
      <c r="G31" s="109" t="s">
        <v>131</v>
      </c>
      <c r="H31" s="109" t="s">
        <v>131</v>
      </c>
      <c r="I31" s="109" t="s">
        <v>131</v>
      </c>
      <c r="J31" s="109" t="s">
        <v>131</v>
      </c>
      <c r="K31" s="115"/>
      <c r="L31" s="115"/>
      <c r="M31" s="115"/>
      <c r="N31" s="115"/>
      <c r="O31" s="115"/>
      <c r="P31" s="115"/>
      <c r="Q31" s="115"/>
      <c r="R31" s="115"/>
      <c r="S31" s="115"/>
      <c r="T31" s="115"/>
      <c r="U31" s="115"/>
      <c r="V31" s="115"/>
      <c r="W31" s="115"/>
      <c r="X31" s="115"/>
    </row>
    <row r="32" spans="1:24" ht="13.5">
      <c r="A32" s="136" t="s">
        <v>121</v>
      </c>
      <c r="B32" s="132">
        <v>0</v>
      </c>
      <c r="C32" s="110">
        <v>0</v>
      </c>
      <c r="D32" s="110">
        <v>0</v>
      </c>
      <c r="E32" s="110">
        <v>0</v>
      </c>
      <c r="F32" s="110">
        <v>0</v>
      </c>
      <c r="G32" s="110">
        <v>0</v>
      </c>
      <c r="H32" s="110">
        <v>0</v>
      </c>
      <c r="I32" s="110">
        <v>0</v>
      </c>
      <c r="J32" s="110">
        <v>0</v>
      </c>
      <c r="K32" s="115"/>
      <c r="L32" s="115"/>
      <c r="M32" s="115"/>
      <c r="N32" s="115"/>
      <c r="O32" s="115"/>
      <c r="P32" s="115"/>
      <c r="Q32" s="115"/>
      <c r="R32" s="115"/>
      <c r="S32" s="115"/>
      <c r="T32" s="115"/>
      <c r="U32" s="115"/>
      <c r="V32" s="115"/>
      <c r="W32" s="115"/>
      <c r="X32" s="115"/>
    </row>
    <row r="33" spans="1:24" ht="13.5">
      <c r="A33" s="137" t="s">
        <v>136</v>
      </c>
      <c r="B33" s="135">
        <v>3</v>
      </c>
      <c r="C33" s="138">
        <v>3</v>
      </c>
      <c r="D33" s="149">
        <v>0.34699999999999998</v>
      </c>
      <c r="E33" s="106">
        <v>3.9529999999999998</v>
      </c>
      <c r="F33" s="106">
        <v>0.79500000000000004</v>
      </c>
      <c r="G33" s="106">
        <v>8.34</v>
      </c>
      <c r="H33" s="106">
        <v>8.34</v>
      </c>
      <c r="I33" s="106">
        <v>0</v>
      </c>
      <c r="J33" s="106">
        <v>3.2210000000000001</v>
      </c>
      <c r="K33" s="115"/>
      <c r="L33" s="115"/>
      <c r="M33" s="115"/>
      <c r="N33" s="115"/>
      <c r="O33" s="115"/>
      <c r="P33" s="115"/>
      <c r="Q33" s="115"/>
      <c r="R33" s="115"/>
      <c r="S33" s="115"/>
      <c r="T33" s="115"/>
      <c r="U33" s="115"/>
      <c r="V33" s="115"/>
      <c r="W33" s="115"/>
      <c r="X33" s="115"/>
    </row>
    <row r="34" spans="1:24" ht="13.5">
      <c r="A34" s="137" t="s">
        <v>137</v>
      </c>
      <c r="B34" s="135">
        <v>0</v>
      </c>
      <c r="C34" s="138">
        <v>0</v>
      </c>
      <c r="D34" s="138">
        <v>0</v>
      </c>
      <c r="E34" s="106">
        <v>0</v>
      </c>
      <c r="F34" s="106">
        <v>0</v>
      </c>
      <c r="G34" s="106">
        <v>0</v>
      </c>
      <c r="H34" s="106">
        <v>0</v>
      </c>
      <c r="I34" s="106">
        <v>0</v>
      </c>
      <c r="J34" s="106">
        <v>0</v>
      </c>
      <c r="K34" s="115"/>
      <c r="L34" s="115"/>
      <c r="M34" s="115"/>
      <c r="N34" s="115"/>
      <c r="O34" s="115"/>
      <c r="P34" s="115"/>
      <c r="Q34" s="115"/>
      <c r="R34" s="115"/>
      <c r="S34" s="115"/>
      <c r="T34" s="115"/>
      <c r="U34" s="115"/>
      <c r="V34" s="115"/>
      <c r="W34" s="115"/>
      <c r="X34" s="115"/>
    </row>
    <row r="35" spans="1:24" ht="5.25" customHeight="1">
      <c r="A35" s="137"/>
      <c r="B35" s="132"/>
      <c r="C35" s="107"/>
      <c r="D35" s="107"/>
      <c r="E35" s="109"/>
      <c r="F35" s="109"/>
      <c r="G35" s="109"/>
      <c r="H35" s="109"/>
      <c r="I35" s="109"/>
      <c r="J35" s="109"/>
      <c r="K35" s="115"/>
      <c r="L35" s="115"/>
      <c r="M35" s="115"/>
      <c r="N35" s="115"/>
      <c r="O35" s="115"/>
      <c r="P35" s="115"/>
      <c r="Q35" s="115"/>
      <c r="R35" s="115"/>
      <c r="S35" s="115"/>
      <c r="T35" s="115"/>
      <c r="U35" s="115"/>
      <c r="V35" s="115"/>
      <c r="W35" s="115"/>
      <c r="X35" s="115"/>
    </row>
    <row r="36" spans="1:24" ht="13.5">
      <c r="A36" s="135" t="s">
        <v>133</v>
      </c>
      <c r="B36" s="132"/>
      <c r="C36" s="111"/>
      <c r="D36" s="111"/>
      <c r="E36" s="111"/>
      <c r="F36" s="111"/>
      <c r="G36" s="111"/>
      <c r="H36" s="111"/>
      <c r="I36" s="111"/>
      <c r="J36" s="111"/>
      <c r="K36" s="115"/>
      <c r="L36" s="115"/>
      <c r="M36" s="115"/>
      <c r="N36" s="115"/>
      <c r="O36" s="115"/>
      <c r="P36" s="115"/>
      <c r="Q36" s="115"/>
      <c r="R36" s="115"/>
      <c r="S36" s="115"/>
      <c r="T36" s="115"/>
      <c r="U36" s="115"/>
      <c r="V36" s="115"/>
      <c r="W36" s="115"/>
      <c r="X36" s="115"/>
    </row>
    <row r="37" spans="1:24" ht="5.25" customHeight="1">
      <c r="A37" s="135" t="s">
        <v>139</v>
      </c>
      <c r="B37" s="132"/>
      <c r="C37" s="111"/>
      <c r="D37" s="111"/>
      <c r="E37" s="111"/>
      <c r="F37" s="111"/>
      <c r="G37" s="111"/>
      <c r="H37" s="111"/>
      <c r="I37" s="111"/>
      <c r="J37" s="111"/>
      <c r="K37" s="115"/>
      <c r="L37" s="115"/>
      <c r="M37" s="115"/>
      <c r="N37" s="115"/>
      <c r="O37" s="115"/>
      <c r="P37" s="115"/>
      <c r="Q37" s="115"/>
      <c r="R37" s="115"/>
      <c r="S37" s="115"/>
      <c r="T37" s="115"/>
      <c r="U37" s="115"/>
      <c r="V37" s="115"/>
      <c r="W37" s="115"/>
      <c r="X37" s="115"/>
    </row>
    <row r="38" spans="1:24" ht="13.5">
      <c r="A38" s="137" t="s">
        <v>114</v>
      </c>
      <c r="B38" s="135">
        <v>32</v>
      </c>
      <c r="C38" s="106">
        <v>103</v>
      </c>
      <c r="D38" s="106">
        <v>2162.797</v>
      </c>
      <c r="E38" s="106">
        <v>1848.34</v>
      </c>
      <c r="F38" s="106">
        <v>7333.8549999999996</v>
      </c>
      <c r="G38" s="106">
        <v>9607.5540000000001</v>
      </c>
      <c r="H38" s="106">
        <v>7759.7550000000001</v>
      </c>
      <c r="I38" s="106">
        <v>1847.799</v>
      </c>
      <c r="J38" s="106">
        <v>499.07600000000002</v>
      </c>
      <c r="K38" s="115"/>
      <c r="L38" s="115"/>
      <c r="M38" s="115"/>
      <c r="N38" s="115"/>
      <c r="O38" s="115"/>
      <c r="P38" s="115"/>
      <c r="Q38" s="115"/>
      <c r="R38" s="115"/>
      <c r="S38" s="115"/>
      <c r="T38" s="115"/>
      <c r="U38" s="115"/>
      <c r="V38" s="115"/>
      <c r="W38" s="115"/>
      <c r="X38" s="115"/>
    </row>
    <row r="39" spans="1:24" ht="13.5">
      <c r="A39" s="135" t="s">
        <v>115</v>
      </c>
      <c r="B39" s="135">
        <v>31</v>
      </c>
      <c r="C39" s="106" t="s">
        <v>119</v>
      </c>
      <c r="D39" s="106" t="s">
        <v>131</v>
      </c>
      <c r="E39" s="106" t="s">
        <v>131</v>
      </c>
      <c r="F39" s="106" t="s">
        <v>131</v>
      </c>
      <c r="G39" s="106" t="s">
        <v>131</v>
      </c>
      <c r="H39" s="106" t="s">
        <v>131</v>
      </c>
      <c r="I39" s="106" t="s">
        <v>131</v>
      </c>
      <c r="J39" s="106" t="s">
        <v>131</v>
      </c>
      <c r="K39" s="115"/>
      <c r="L39" s="115"/>
      <c r="M39" s="115"/>
      <c r="N39" s="115"/>
      <c r="O39" s="115"/>
      <c r="P39" s="115"/>
      <c r="Q39" s="115"/>
      <c r="R39" s="115"/>
      <c r="S39" s="115"/>
      <c r="T39" s="115"/>
      <c r="U39" s="115"/>
      <c r="V39" s="115"/>
      <c r="W39" s="115"/>
      <c r="X39" s="115"/>
    </row>
    <row r="40" spans="1:24" ht="13.5">
      <c r="A40" s="136" t="s">
        <v>116</v>
      </c>
      <c r="B40" s="132">
        <v>11</v>
      </c>
      <c r="C40" s="109">
        <v>21</v>
      </c>
      <c r="D40" s="109">
        <v>208.369</v>
      </c>
      <c r="E40" s="109">
        <v>390.74200000000002</v>
      </c>
      <c r="F40" s="109">
        <v>303.65699999999998</v>
      </c>
      <c r="G40" s="109">
        <v>1007.577</v>
      </c>
      <c r="H40" s="109">
        <v>716.995</v>
      </c>
      <c r="I40" s="109">
        <v>290.58199999999999</v>
      </c>
      <c r="J40" s="109">
        <v>41.779000000000003</v>
      </c>
      <c r="K40" s="115"/>
      <c r="L40" s="115"/>
      <c r="M40" s="115"/>
      <c r="N40" s="115"/>
      <c r="O40" s="115"/>
      <c r="P40" s="115"/>
      <c r="Q40" s="115"/>
      <c r="R40" s="115"/>
      <c r="S40" s="115"/>
      <c r="T40" s="115"/>
      <c r="U40" s="115"/>
      <c r="V40" s="115"/>
      <c r="W40" s="115"/>
      <c r="X40" s="115"/>
    </row>
    <row r="41" spans="1:24" ht="13.5">
      <c r="A41" s="136" t="s">
        <v>117</v>
      </c>
      <c r="B41" s="132">
        <v>6</v>
      </c>
      <c r="C41" s="109">
        <v>14</v>
      </c>
      <c r="D41" s="109">
        <v>256.99099999999999</v>
      </c>
      <c r="E41" s="109">
        <v>249.69</v>
      </c>
      <c r="F41" s="109">
        <v>139.33199999999999</v>
      </c>
      <c r="G41" s="109">
        <v>667.62800000000004</v>
      </c>
      <c r="H41" s="109">
        <v>638.20600000000002</v>
      </c>
      <c r="I41" s="109">
        <v>29.422000000000001</v>
      </c>
      <c r="J41" s="109">
        <v>-18.109000000000002</v>
      </c>
      <c r="K41" s="115"/>
      <c r="L41" s="115"/>
      <c r="M41" s="115"/>
      <c r="N41" s="115"/>
      <c r="O41" s="115"/>
      <c r="P41" s="115"/>
      <c r="Q41" s="115"/>
      <c r="R41" s="115"/>
      <c r="S41" s="115"/>
      <c r="T41" s="115"/>
      <c r="U41" s="115"/>
      <c r="V41" s="115"/>
      <c r="W41" s="115"/>
      <c r="X41" s="115"/>
    </row>
    <row r="42" spans="1:24" ht="13.5">
      <c r="A42" s="136" t="s">
        <v>118</v>
      </c>
      <c r="B42" s="132">
        <v>12</v>
      </c>
      <c r="C42" s="109">
        <v>62</v>
      </c>
      <c r="D42" s="109">
        <v>1667.7180000000001</v>
      </c>
      <c r="E42" s="109">
        <v>1146.671</v>
      </c>
      <c r="F42" s="109">
        <v>6850.4059999999999</v>
      </c>
      <c r="G42" s="109">
        <v>7780.7389999999996</v>
      </c>
      <c r="H42" s="109">
        <v>6277.5690000000004</v>
      </c>
      <c r="I42" s="109">
        <v>1503.17</v>
      </c>
      <c r="J42" s="109">
        <v>464.34100000000001</v>
      </c>
      <c r="K42" s="115"/>
      <c r="L42" s="115"/>
      <c r="M42" s="115"/>
      <c r="N42" s="115"/>
      <c r="O42" s="115"/>
      <c r="P42" s="115"/>
      <c r="Q42" s="115"/>
      <c r="R42" s="115"/>
      <c r="S42" s="115"/>
      <c r="T42" s="115"/>
      <c r="U42" s="115"/>
      <c r="V42" s="115"/>
      <c r="W42" s="115"/>
      <c r="X42" s="115"/>
    </row>
    <row r="43" spans="1:24" ht="13.5">
      <c r="A43" s="136" t="s">
        <v>120</v>
      </c>
      <c r="B43" s="132">
        <v>0</v>
      </c>
      <c r="C43" s="109">
        <v>0</v>
      </c>
      <c r="D43" s="109">
        <v>0</v>
      </c>
      <c r="E43" s="109">
        <v>0</v>
      </c>
      <c r="F43" s="109">
        <v>0</v>
      </c>
      <c r="G43" s="109">
        <v>0</v>
      </c>
      <c r="H43" s="109">
        <v>0</v>
      </c>
      <c r="I43" s="109">
        <v>0</v>
      </c>
      <c r="J43" s="109">
        <v>0</v>
      </c>
      <c r="K43" s="115"/>
      <c r="L43" s="115"/>
      <c r="M43" s="115"/>
      <c r="N43" s="115"/>
      <c r="O43" s="115"/>
      <c r="P43" s="115"/>
      <c r="Q43" s="115"/>
      <c r="R43" s="115"/>
      <c r="S43" s="115"/>
      <c r="T43" s="115"/>
      <c r="U43" s="115"/>
      <c r="V43" s="115"/>
      <c r="W43" s="115"/>
      <c r="X43" s="115"/>
    </row>
    <row r="44" spans="1:24" ht="13.5">
      <c r="A44" s="136" t="s">
        <v>121</v>
      </c>
      <c r="B44" s="132">
        <v>2</v>
      </c>
      <c r="C44" s="109" t="s">
        <v>119</v>
      </c>
      <c r="D44" s="109" t="s">
        <v>131</v>
      </c>
      <c r="E44" s="109" t="s">
        <v>131</v>
      </c>
      <c r="F44" s="109" t="s">
        <v>131</v>
      </c>
      <c r="G44" s="109" t="s">
        <v>131</v>
      </c>
      <c r="H44" s="109" t="s">
        <v>131</v>
      </c>
      <c r="I44" s="109" t="s">
        <v>131</v>
      </c>
      <c r="J44" s="109" t="s">
        <v>131</v>
      </c>
      <c r="K44" s="115"/>
      <c r="L44" s="115"/>
      <c r="M44" s="115"/>
      <c r="N44" s="115"/>
      <c r="O44" s="115"/>
      <c r="P44" s="115"/>
      <c r="Q44" s="115"/>
      <c r="R44" s="115"/>
      <c r="S44" s="115"/>
      <c r="T44" s="115"/>
      <c r="U44" s="115"/>
      <c r="V44" s="115"/>
      <c r="W44" s="115"/>
      <c r="X44" s="115"/>
    </row>
    <row r="45" spans="1:24" ht="13.5">
      <c r="A45" s="137" t="s">
        <v>136</v>
      </c>
      <c r="B45" s="135">
        <v>0</v>
      </c>
      <c r="C45" s="106">
        <v>0</v>
      </c>
      <c r="D45" s="106">
        <v>0</v>
      </c>
      <c r="E45" s="106">
        <v>0</v>
      </c>
      <c r="F45" s="106">
        <v>0</v>
      </c>
      <c r="G45" s="106">
        <v>0</v>
      </c>
      <c r="H45" s="106">
        <v>0</v>
      </c>
      <c r="I45" s="106">
        <v>0</v>
      </c>
      <c r="J45" s="106">
        <v>0</v>
      </c>
      <c r="K45" s="115"/>
      <c r="L45" s="115"/>
      <c r="M45" s="115"/>
      <c r="N45" s="115"/>
      <c r="O45" s="115"/>
      <c r="P45" s="115"/>
      <c r="Q45" s="115"/>
      <c r="R45" s="115"/>
      <c r="S45" s="115"/>
      <c r="T45" s="115"/>
      <c r="U45" s="115"/>
      <c r="V45" s="115"/>
      <c r="W45" s="115"/>
      <c r="X45" s="115"/>
    </row>
    <row r="46" spans="1:24" ht="13.5">
      <c r="A46" s="137" t="s">
        <v>137</v>
      </c>
      <c r="B46" s="135">
        <v>1</v>
      </c>
      <c r="C46" s="106" t="s">
        <v>119</v>
      </c>
      <c r="D46" s="106" t="s">
        <v>131</v>
      </c>
      <c r="E46" s="106" t="s">
        <v>131</v>
      </c>
      <c r="F46" s="106" t="s">
        <v>131</v>
      </c>
      <c r="G46" s="106" t="s">
        <v>131</v>
      </c>
      <c r="H46" s="106" t="s">
        <v>131</v>
      </c>
      <c r="I46" s="106" t="s">
        <v>131</v>
      </c>
      <c r="J46" s="106" t="s">
        <v>131</v>
      </c>
      <c r="K46" s="115"/>
      <c r="L46" s="115"/>
      <c r="M46" s="115"/>
      <c r="N46" s="115"/>
      <c r="O46" s="115"/>
      <c r="P46" s="115"/>
      <c r="Q46" s="115"/>
      <c r="R46" s="115"/>
      <c r="S46" s="115"/>
      <c r="T46" s="115"/>
      <c r="U46" s="115"/>
      <c r="V46" s="115"/>
      <c r="W46" s="115"/>
      <c r="X46" s="115"/>
    </row>
    <row r="47" spans="1:24" ht="6" customHeight="1" thickBot="1">
      <c r="A47" s="130"/>
      <c r="B47" s="130"/>
      <c r="C47" s="145"/>
      <c r="D47" s="145"/>
      <c r="E47" s="145"/>
      <c r="F47" s="145"/>
      <c r="G47" s="145"/>
      <c r="H47" s="145"/>
      <c r="I47" s="145"/>
      <c r="J47" s="145"/>
      <c r="K47" s="115"/>
      <c r="L47" s="115"/>
      <c r="M47" s="115"/>
      <c r="N47" s="115"/>
      <c r="O47" s="115"/>
      <c r="P47" s="115"/>
      <c r="Q47" s="115"/>
      <c r="R47" s="115"/>
      <c r="S47" s="115"/>
      <c r="T47" s="115"/>
      <c r="U47" s="115"/>
      <c r="V47" s="115"/>
      <c r="W47" s="115"/>
      <c r="X47" s="115"/>
    </row>
    <row r="48" spans="1:24" ht="14.25" thickTop="1">
      <c r="A48" s="126" t="s">
        <v>108</v>
      </c>
      <c r="B48" s="126"/>
      <c r="C48" s="126"/>
      <c r="D48" s="132"/>
      <c r="E48" s="111"/>
      <c r="F48" s="111"/>
      <c r="G48" s="111"/>
      <c r="H48" s="111"/>
      <c r="I48" s="111"/>
      <c r="J48" s="111"/>
      <c r="K48" s="115"/>
      <c r="L48" s="115"/>
      <c r="M48" s="115"/>
      <c r="N48" s="115"/>
      <c r="O48" s="115"/>
      <c r="P48" s="115"/>
      <c r="Q48" s="115"/>
      <c r="R48" s="115"/>
      <c r="S48" s="115"/>
      <c r="T48" s="115"/>
      <c r="U48" s="115"/>
      <c r="V48" s="115"/>
      <c r="W48" s="115"/>
      <c r="X48" s="115"/>
    </row>
    <row r="49" spans="1:24">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row>
    <row r="50" spans="1:24">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row>
    <row r="51" spans="1:24">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row>
    <row r="52" spans="1:24">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9"/>
  <sheetViews>
    <sheetView workbookViewId="0">
      <selection activeCell="A2" sqref="A2:E2"/>
    </sheetView>
  </sheetViews>
  <sheetFormatPr defaultColWidth="6.7109375" defaultRowHeight="12.75"/>
  <cols>
    <col min="1" max="1" width="23.5703125" style="249" customWidth="1"/>
    <col min="2" max="4" width="15.7109375" style="249" customWidth="1"/>
    <col min="5" max="5" width="16.28515625" style="249" customWidth="1"/>
    <col min="6" max="16384" width="6.7109375" style="249"/>
  </cols>
  <sheetData>
    <row r="1" spans="1:34" ht="19.5" customHeight="1">
      <c r="A1" s="2412" t="s">
        <v>1494</v>
      </c>
      <c r="B1" s="2412"/>
      <c r="C1" s="2412"/>
      <c r="D1" s="2412"/>
      <c r="E1" s="241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row>
    <row r="2" spans="1:34" ht="23.25" customHeight="1">
      <c r="A2" s="2074" t="s">
        <v>1495</v>
      </c>
      <c r="B2" s="2074"/>
      <c r="C2" s="2074"/>
      <c r="D2" s="2074"/>
      <c r="E2" s="2074"/>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row>
    <row r="3" spans="1:34" ht="13.5" customHeight="1">
      <c r="A3" s="285">
        <v>2019</v>
      </c>
      <c r="B3" s="1643"/>
      <c r="C3" s="1643"/>
      <c r="D3" s="280"/>
      <c r="E3" s="1516" t="s">
        <v>359</v>
      </c>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row>
    <row r="4" spans="1:34" ht="14.25" customHeight="1">
      <c r="A4" s="2413" t="s">
        <v>511</v>
      </c>
      <c r="B4" s="2414" t="s">
        <v>1496</v>
      </c>
      <c r="C4" s="2415"/>
      <c r="D4" s="2415"/>
      <c r="E4" s="2416"/>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row>
    <row r="5" spans="1:34" ht="3.75" customHeight="1">
      <c r="A5" s="2332"/>
      <c r="B5" s="2417"/>
      <c r="C5" s="2418"/>
      <c r="D5" s="2418"/>
      <c r="E5" s="2419"/>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row>
    <row r="6" spans="1:34" ht="12" customHeight="1">
      <c r="A6" s="2332"/>
      <c r="B6" s="2413" t="s">
        <v>1497</v>
      </c>
      <c r="C6" s="2413" t="s">
        <v>1490</v>
      </c>
      <c r="D6" s="2413" t="s">
        <v>1498</v>
      </c>
      <c r="E6" s="2413" t="s">
        <v>1499</v>
      </c>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row>
    <row r="7" spans="1:34" ht="12" customHeight="1">
      <c r="A7" s="2332"/>
      <c r="B7" s="2332"/>
      <c r="C7" s="2332"/>
      <c r="D7" s="2332"/>
      <c r="E7" s="23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row>
    <row r="8" spans="1:34" ht="12" customHeight="1">
      <c r="A8" s="2087"/>
      <c r="B8" s="2087"/>
      <c r="C8" s="2087"/>
      <c r="D8" s="2087"/>
      <c r="E8" s="2087"/>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row>
    <row r="9" spans="1:34" ht="12.95" customHeight="1">
      <c r="A9" s="280"/>
      <c r="B9" s="280"/>
      <c r="C9" s="280"/>
      <c r="D9" s="280"/>
      <c r="E9" s="1213"/>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row>
    <row r="10" spans="1:34" s="250" customFormat="1" ht="12.95" customHeight="1">
      <c r="A10" s="135" t="s">
        <v>114</v>
      </c>
      <c r="B10" s="1644">
        <f>SUM(B12,B48,B50)</f>
        <v>17208</v>
      </c>
      <c r="C10" s="1644">
        <f>SUM(C12,C48,C50)</f>
        <v>10759</v>
      </c>
      <c r="D10" s="1644">
        <f t="shared" ref="D10" si="0">SUM(D12,D48,D50)</f>
        <v>5273</v>
      </c>
      <c r="E10" s="1644">
        <f>SUM(E12,E48,E50)</f>
        <v>1035</v>
      </c>
      <c r="F10" s="1654"/>
      <c r="G10" s="1655"/>
      <c r="H10" s="1655"/>
      <c r="I10" s="165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row>
    <row r="11" spans="1:34" s="250" customFormat="1" ht="12.95" customHeight="1">
      <c r="A11" s="135"/>
      <c r="B11" s="1644"/>
      <c r="C11" s="1644"/>
      <c r="D11" s="1644"/>
      <c r="E11" s="1644"/>
      <c r="F11" s="132"/>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row>
    <row r="12" spans="1:34" s="250" customFormat="1" ht="12.95" customHeight="1">
      <c r="A12" s="135" t="s">
        <v>1500</v>
      </c>
      <c r="B12" s="1644">
        <f>B14+B25+B36+B38+B46</f>
        <v>15770</v>
      </c>
      <c r="C12" s="1644">
        <f>SUM(C14,C25,C36,C38,C46)</f>
        <v>9960</v>
      </c>
      <c r="D12" s="1644">
        <v>4508</v>
      </c>
      <c r="E12" s="1644">
        <f>SUM(E14,E25,E36,E38,E46)</f>
        <v>837</v>
      </c>
      <c r="F12" s="1654"/>
      <c r="G12" s="1655"/>
      <c r="H12" s="1655"/>
      <c r="I12" s="165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row>
    <row r="13" spans="1:34" ht="12.95" customHeight="1">
      <c r="A13" s="132"/>
      <c r="B13" s="1387"/>
      <c r="C13" s="1387"/>
      <c r="D13" s="1387"/>
      <c r="E13" s="1645"/>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row>
    <row r="14" spans="1:34" s="1383" customFormat="1" ht="12.95" customHeight="1">
      <c r="A14" s="135" t="s">
        <v>1501</v>
      </c>
      <c r="B14" s="1646">
        <f>SUM(B16:B23)</f>
        <v>4241</v>
      </c>
      <c r="C14" s="1646">
        <f>SUM(C16:C23)</f>
        <v>2636</v>
      </c>
      <c r="D14" s="1647" t="s">
        <v>43</v>
      </c>
      <c r="E14" s="1381">
        <f>SUM(E16:E23)</f>
        <v>275</v>
      </c>
      <c r="F14" s="1382"/>
      <c r="G14" s="1656"/>
      <c r="H14" s="1656"/>
      <c r="I14" s="1656"/>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row>
    <row r="15" spans="1:34" ht="12.95" customHeight="1">
      <c r="A15" s="132"/>
      <c r="B15" s="1648"/>
      <c r="C15" s="1648"/>
      <c r="D15" s="1647"/>
      <c r="E15" s="1384"/>
      <c r="F15" s="1385"/>
      <c r="G15" s="1385"/>
      <c r="H15" s="132"/>
      <c r="I15" s="1385"/>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row>
    <row r="16" spans="1:34" ht="12.95" customHeight="1">
      <c r="A16" s="132" t="s">
        <v>1502</v>
      </c>
      <c r="B16" s="1387">
        <v>316</v>
      </c>
      <c r="C16" s="1387">
        <v>356</v>
      </c>
      <c r="D16" s="266" t="s">
        <v>43</v>
      </c>
      <c r="E16" s="1384">
        <v>50</v>
      </c>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row>
    <row r="17" spans="1:34" ht="12.95" customHeight="1">
      <c r="A17" s="132" t="s">
        <v>1503</v>
      </c>
      <c r="B17" s="1387">
        <v>365</v>
      </c>
      <c r="C17" s="1387">
        <v>185</v>
      </c>
      <c r="D17" s="266" t="s">
        <v>43</v>
      </c>
      <c r="E17" s="1384">
        <v>21</v>
      </c>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row>
    <row r="18" spans="1:34" ht="12.95" customHeight="1">
      <c r="A18" s="132" t="s">
        <v>1504</v>
      </c>
      <c r="B18" s="1387">
        <v>355</v>
      </c>
      <c r="C18" s="1387">
        <v>218</v>
      </c>
      <c r="D18" s="266" t="s">
        <v>43</v>
      </c>
      <c r="E18" s="1384">
        <v>16</v>
      </c>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1:34" ht="12.95" customHeight="1">
      <c r="A19" s="132" t="s">
        <v>1505</v>
      </c>
      <c r="B19" s="1387">
        <v>1963</v>
      </c>
      <c r="C19" s="1387">
        <v>639</v>
      </c>
      <c r="D19" s="266" t="s">
        <v>43</v>
      </c>
      <c r="E19" s="1384">
        <v>63</v>
      </c>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row>
    <row r="20" spans="1:34" ht="12.95" customHeight="1">
      <c r="A20" s="132" t="s">
        <v>1506</v>
      </c>
      <c r="B20" s="1387">
        <v>206</v>
      </c>
      <c r="C20" s="1387">
        <v>242</v>
      </c>
      <c r="D20" s="266" t="s">
        <v>43</v>
      </c>
      <c r="E20" s="1384">
        <v>23</v>
      </c>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row>
    <row r="21" spans="1:34" ht="12.95" customHeight="1">
      <c r="A21" s="132" t="s">
        <v>1507</v>
      </c>
      <c r="B21" s="1387">
        <v>343</v>
      </c>
      <c r="C21" s="1387">
        <v>313</v>
      </c>
      <c r="D21" s="266" t="s">
        <v>43</v>
      </c>
      <c r="E21" s="1384">
        <v>22</v>
      </c>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row>
    <row r="22" spans="1:34" ht="12.95" customHeight="1">
      <c r="A22" s="132" t="s">
        <v>1508</v>
      </c>
      <c r="B22" s="1387">
        <v>377</v>
      </c>
      <c r="C22" s="1387">
        <v>398</v>
      </c>
      <c r="D22" s="266" t="s">
        <v>43</v>
      </c>
      <c r="E22" s="1384">
        <v>41</v>
      </c>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row>
    <row r="23" spans="1:34" ht="12.95" customHeight="1">
      <c r="A23" s="132" t="s">
        <v>1509</v>
      </c>
      <c r="B23" s="1387">
        <v>316</v>
      </c>
      <c r="C23" s="1387">
        <v>285</v>
      </c>
      <c r="D23" s="266" t="s">
        <v>43</v>
      </c>
      <c r="E23" s="1384">
        <v>39</v>
      </c>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row>
    <row r="24" spans="1:34" ht="12.95" customHeight="1">
      <c r="A24" s="132"/>
      <c r="B24" s="1648"/>
      <c r="C24" s="1648"/>
      <c r="D24" s="1647"/>
      <c r="E24" s="1384"/>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row>
    <row r="25" spans="1:34" s="1383" customFormat="1" ht="12.95" customHeight="1">
      <c r="A25" s="135" t="s">
        <v>1510</v>
      </c>
      <c r="B25" s="1386">
        <f>SUM(B27:B34)</f>
        <v>3816</v>
      </c>
      <c r="C25" s="1386">
        <f>SUM(C27:C34)</f>
        <v>3781</v>
      </c>
      <c r="D25" s="968" t="s">
        <v>43</v>
      </c>
      <c r="E25" s="1386">
        <f>SUM(E27:E34)</f>
        <v>268</v>
      </c>
      <c r="F25" s="1382"/>
      <c r="G25" s="1656"/>
      <c r="H25" s="1656"/>
      <c r="I25" s="1656"/>
      <c r="J25" s="1656"/>
      <c r="K25" s="1657"/>
      <c r="L25" s="1657"/>
      <c r="M25" s="1657"/>
      <c r="N25" s="1657"/>
      <c r="O25" s="1657"/>
      <c r="P25" s="1657"/>
      <c r="Q25" s="1657"/>
      <c r="R25" s="1657"/>
      <c r="S25" s="1657"/>
      <c r="T25" s="1657"/>
      <c r="U25" s="1657"/>
      <c r="V25" s="1657"/>
      <c r="W25" s="1657"/>
      <c r="X25" s="1657"/>
      <c r="Y25" s="1657"/>
      <c r="Z25" s="1657"/>
      <c r="AA25" s="1657"/>
      <c r="AB25" s="1657"/>
      <c r="AC25" s="1657"/>
      <c r="AD25" s="1657"/>
      <c r="AE25" s="1657"/>
      <c r="AF25" s="1657"/>
      <c r="AG25" s="1657"/>
      <c r="AH25" s="1657"/>
    </row>
    <row r="26" spans="1:34" ht="12.95" customHeight="1">
      <c r="A26" s="132"/>
      <c r="B26" s="1387"/>
      <c r="C26" s="1387"/>
      <c r="D26" s="1387"/>
      <c r="E26" s="1387"/>
      <c r="F26" s="1385"/>
      <c r="G26" s="1385"/>
      <c r="H26" s="132"/>
      <c r="I26" s="1385"/>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row>
    <row r="27" spans="1:34" ht="12.95" customHeight="1">
      <c r="A27" s="132" t="s">
        <v>1511</v>
      </c>
      <c r="B27" s="1387">
        <v>496</v>
      </c>
      <c r="C27" s="1387">
        <v>515</v>
      </c>
      <c r="D27" s="266" t="s">
        <v>43</v>
      </c>
      <c r="E27" s="1387">
        <v>33</v>
      </c>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row>
    <row r="28" spans="1:34" ht="12.95" customHeight="1">
      <c r="A28" s="132" t="s">
        <v>1512</v>
      </c>
      <c r="B28" s="1387">
        <v>551</v>
      </c>
      <c r="C28" s="1387">
        <v>389</v>
      </c>
      <c r="D28" s="266" t="s">
        <v>43</v>
      </c>
      <c r="E28" s="1387">
        <v>23</v>
      </c>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row>
    <row r="29" spans="1:34" ht="12.95" customHeight="1">
      <c r="A29" s="132" t="s">
        <v>1513</v>
      </c>
      <c r="B29" s="1387">
        <v>757</v>
      </c>
      <c r="C29" s="1387">
        <v>705</v>
      </c>
      <c r="D29" s="266" t="s">
        <v>43</v>
      </c>
      <c r="E29" s="1387">
        <v>51</v>
      </c>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row>
    <row r="30" spans="1:34" ht="12.95" customHeight="1">
      <c r="A30" s="132" t="s">
        <v>1514</v>
      </c>
      <c r="B30" s="1387">
        <v>440</v>
      </c>
      <c r="C30" s="1387">
        <v>404</v>
      </c>
      <c r="D30" s="266" t="s">
        <v>43</v>
      </c>
      <c r="E30" s="1387">
        <v>28</v>
      </c>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row>
    <row r="31" spans="1:34" ht="12.95" customHeight="1">
      <c r="A31" s="132" t="s">
        <v>1515</v>
      </c>
      <c r="B31" s="1387">
        <v>392</v>
      </c>
      <c r="C31" s="1387">
        <v>417</v>
      </c>
      <c r="D31" s="266" t="s">
        <v>43</v>
      </c>
      <c r="E31" s="1387">
        <v>37</v>
      </c>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row>
    <row r="32" spans="1:34" ht="12.95" customHeight="1">
      <c r="A32" s="132" t="s">
        <v>1516</v>
      </c>
      <c r="B32" s="1387">
        <v>228</v>
      </c>
      <c r="C32" s="1387">
        <v>309</v>
      </c>
      <c r="D32" s="266" t="s">
        <v>43</v>
      </c>
      <c r="E32" s="1387">
        <v>17</v>
      </c>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row>
    <row r="33" spans="1:34" ht="12.95" customHeight="1">
      <c r="A33" s="132" t="s">
        <v>1517</v>
      </c>
      <c r="B33" s="1387">
        <v>432</v>
      </c>
      <c r="C33" s="1387">
        <v>472</v>
      </c>
      <c r="D33" s="266" t="s">
        <v>43</v>
      </c>
      <c r="E33" s="1387">
        <v>22</v>
      </c>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row>
    <row r="34" spans="1:34" ht="12.95" customHeight="1">
      <c r="A34" s="132" t="s">
        <v>1518</v>
      </c>
      <c r="B34" s="1387">
        <v>520</v>
      </c>
      <c r="C34" s="1387">
        <v>570</v>
      </c>
      <c r="D34" s="266" t="s">
        <v>43</v>
      </c>
      <c r="E34" s="1387">
        <v>57</v>
      </c>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row>
    <row r="35" spans="1:34" ht="12.95" customHeight="1">
      <c r="A35" s="132"/>
      <c r="B35" s="1648"/>
      <c r="C35" s="1648"/>
      <c r="D35" s="1647"/>
      <c r="E35" s="1384"/>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row>
    <row r="36" spans="1:34" s="1383" customFormat="1" ht="12.95" customHeight="1">
      <c r="A36" s="135" t="s">
        <v>1519</v>
      </c>
      <c r="B36" s="1644">
        <v>4738</v>
      </c>
      <c r="C36" s="1644">
        <v>912</v>
      </c>
      <c r="D36" s="266" t="s">
        <v>43</v>
      </c>
      <c r="E36" s="1381">
        <v>91</v>
      </c>
      <c r="F36" s="125"/>
      <c r="G36" s="1657"/>
      <c r="H36" s="1657"/>
      <c r="I36" s="1657"/>
      <c r="J36" s="1657"/>
      <c r="K36" s="1657"/>
      <c r="L36" s="1657"/>
      <c r="M36" s="1657"/>
      <c r="N36" s="1657"/>
      <c r="O36" s="1657"/>
      <c r="P36" s="1657"/>
      <c r="Q36" s="1657"/>
      <c r="R36" s="1657"/>
      <c r="S36" s="1657"/>
      <c r="T36" s="1657"/>
      <c r="U36" s="1657"/>
      <c r="V36" s="1657"/>
      <c r="W36" s="1657"/>
      <c r="X36" s="1657"/>
      <c r="Y36" s="1657"/>
      <c r="Z36" s="1657"/>
      <c r="AA36" s="1657"/>
      <c r="AB36" s="1657"/>
      <c r="AC36" s="1657"/>
      <c r="AD36" s="1657"/>
      <c r="AE36" s="1657"/>
      <c r="AF36" s="1657"/>
      <c r="AG36" s="1657"/>
      <c r="AH36" s="1657"/>
    </row>
    <row r="37" spans="1:34" ht="12.95" customHeight="1">
      <c r="A37" s="132"/>
      <c r="B37" s="1387"/>
      <c r="C37" s="1387"/>
      <c r="D37" s="1647"/>
      <c r="E37" s="1384"/>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row>
    <row r="38" spans="1:34" s="1383" customFormat="1" ht="12.95" customHeight="1">
      <c r="A38" s="135" t="s">
        <v>536</v>
      </c>
      <c r="B38" s="1644">
        <f>SUM(B40:B44)</f>
        <v>1833</v>
      </c>
      <c r="C38" s="1644">
        <f>SUM(C40:C44)</f>
        <v>1999</v>
      </c>
      <c r="D38" s="968" t="s">
        <v>43</v>
      </c>
      <c r="E38" s="1381">
        <f>SUM(E40:E44)</f>
        <v>147</v>
      </c>
      <c r="F38" s="1382"/>
      <c r="G38" s="1656"/>
      <c r="H38" s="1656"/>
      <c r="I38" s="1656"/>
      <c r="J38" s="1657"/>
      <c r="K38" s="1657"/>
      <c r="L38" s="1657"/>
      <c r="M38" s="1657"/>
      <c r="N38" s="1657"/>
      <c r="O38" s="1657"/>
      <c r="P38" s="1657"/>
      <c r="Q38" s="1657"/>
      <c r="R38" s="1657"/>
      <c r="S38" s="1657"/>
      <c r="T38" s="1657"/>
      <c r="U38" s="1657"/>
      <c r="V38" s="1657"/>
      <c r="W38" s="1657"/>
      <c r="X38" s="1657"/>
      <c r="Y38" s="1657"/>
      <c r="Z38" s="1657"/>
      <c r="AA38" s="1657"/>
      <c r="AB38" s="1657"/>
      <c r="AC38" s="1657"/>
      <c r="AD38" s="1657"/>
      <c r="AE38" s="1657"/>
      <c r="AF38" s="1657"/>
      <c r="AG38" s="1657"/>
      <c r="AH38" s="1657"/>
    </row>
    <row r="39" spans="1:34" ht="12.95" customHeight="1">
      <c r="A39" s="132"/>
      <c r="B39" s="1387"/>
      <c r="C39" s="1387"/>
      <c r="D39" s="1647"/>
      <c r="E39" s="1384"/>
      <c r="F39" s="1385"/>
      <c r="G39" s="1385"/>
      <c r="H39" s="132"/>
      <c r="I39" s="1385"/>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row>
    <row r="40" spans="1:34" ht="12.95" customHeight="1">
      <c r="A40" s="132" t="s">
        <v>1520</v>
      </c>
      <c r="B40" s="1387">
        <v>397</v>
      </c>
      <c r="C40" s="1387">
        <v>343</v>
      </c>
      <c r="D40" s="266" t="s">
        <v>43</v>
      </c>
      <c r="E40" s="1384">
        <v>19</v>
      </c>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row>
    <row r="41" spans="1:34" ht="12.95" customHeight="1">
      <c r="A41" s="132" t="s">
        <v>1521</v>
      </c>
      <c r="B41" s="1387">
        <v>360</v>
      </c>
      <c r="C41" s="1387">
        <v>435</v>
      </c>
      <c r="D41" s="266" t="s">
        <v>43</v>
      </c>
      <c r="E41" s="1384">
        <v>35</v>
      </c>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row>
    <row r="42" spans="1:34" ht="12.95" customHeight="1">
      <c r="A42" s="132" t="s">
        <v>1522</v>
      </c>
      <c r="B42" s="1387">
        <v>449</v>
      </c>
      <c r="C42" s="1387">
        <v>424</v>
      </c>
      <c r="D42" s="266" t="s">
        <v>43</v>
      </c>
      <c r="E42" s="1384">
        <v>23</v>
      </c>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row>
    <row r="43" spans="1:34" ht="12.95" customHeight="1">
      <c r="A43" s="132" t="s">
        <v>1523</v>
      </c>
      <c r="B43" s="1387">
        <v>263</v>
      </c>
      <c r="C43" s="1387">
        <v>443</v>
      </c>
      <c r="D43" s="266" t="s">
        <v>43</v>
      </c>
      <c r="E43" s="1384">
        <v>40</v>
      </c>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row>
    <row r="44" spans="1:34" ht="12.95" customHeight="1">
      <c r="A44" s="132" t="s">
        <v>1524</v>
      </c>
      <c r="B44" s="1387">
        <v>364</v>
      </c>
      <c r="C44" s="1387">
        <v>354</v>
      </c>
      <c r="D44" s="266" t="s">
        <v>43</v>
      </c>
      <c r="E44" s="1384">
        <v>30</v>
      </c>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row>
    <row r="45" spans="1:34" ht="12.95" customHeight="1">
      <c r="A45" s="132"/>
      <c r="B45" s="1387"/>
      <c r="C45" s="1387"/>
      <c r="D45" s="1387"/>
      <c r="E45" s="1384"/>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row>
    <row r="46" spans="1:34" s="1383" customFormat="1" ht="12.95" customHeight="1">
      <c r="A46" s="135" t="s">
        <v>1525</v>
      </c>
      <c r="B46" s="1647">
        <v>1142</v>
      </c>
      <c r="C46" s="1647">
        <v>632</v>
      </c>
      <c r="D46" s="968" t="s">
        <v>43</v>
      </c>
      <c r="E46" s="1649">
        <v>56</v>
      </c>
      <c r="F46" s="132"/>
      <c r="G46" s="1657"/>
      <c r="H46" s="1657"/>
      <c r="I46" s="1657"/>
      <c r="J46" s="1657"/>
      <c r="K46" s="1657"/>
      <c r="L46" s="1657"/>
      <c r="M46" s="1657"/>
      <c r="N46" s="1657"/>
      <c r="O46" s="1657"/>
      <c r="P46" s="1657"/>
      <c r="Q46" s="1657"/>
      <c r="R46" s="1657"/>
      <c r="S46" s="1657"/>
      <c r="T46" s="1657"/>
      <c r="U46" s="1657"/>
      <c r="V46" s="1657"/>
      <c r="W46" s="1657"/>
      <c r="X46" s="1657"/>
      <c r="Y46" s="1657"/>
      <c r="Z46" s="1657"/>
      <c r="AA46" s="1657"/>
      <c r="AB46" s="1657"/>
      <c r="AC46" s="1657"/>
      <c r="AD46" s="1657"/>
      <c r="AE46" s="1657"/>
      <c r="AF46" s="1657"/>
      <c r="AG46" s="1657"/>
      <c r="AH46" s="1657"/>
    </row>
    <row r="47" spans="1:34" ht="12.95" customHeight="1">
      <c r="A47" s="132"/>
      <c r="B47" s="1387"/>
      <c r="C47" s="1387"/>
      <c r="D47" s="570"/>
      <c r="E47" s="1384"/>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row>
    <row r="48" spans="1:34" s="250" customFormat="1" ht="12.95" customHeight="1">
      <c r="A48" s="135" t="s">
        <v>1526</v>
      </c>
      <c r="B48" s="1647">
        <v>970</v>
      </c>
      <c r="C48" s="1647">
        <v>641</v>
      </c>
      <c r="D48" s="1647">
        <v>579</v>
      </c>
      <c r="E48" s="1649">
        <v>126</v>
      </c>
      <c r="F48" s="132"/>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row>
    <row r="49" spans="1:34" s="250" customFormat="1" ht="12.95" customHeight="1">
      <c r="A49" s="135"/>
      <c r="B49" s="1386"/>
      <c r="C49" s="1386"/>
      <c r="D49" s="1386"/>
      <c r="E49" s="1650"/>
      <c r="F49" s="132"/>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row>
    <row r="50" spans="1:34" s="250" customFormat="1" ht="12.95" customHeight="1">
      <c r="A50" s="135" t="s">
        <v>1527</v>
      </c>
      <c r="B50" s="1647">
        <v>468</v>
      </c>
      <c r="C50" s="1647">
        <v>158</v>
      </c>
      <c r="D50" s="1647">
        <v>186</v>
      </c>
      <c r="E50" s="1649">
        <v>72</v>
      </c>
      <c r="F50" s="132"/>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row>
    <row r="51" spans="1:34" ht="6.95" customHeight="1" thickBot="1">
      <c r="A51" s="130"/>
      <c r="B51" s="1651"/>
      <c r="C51" s="1651"/>
      <c r="D51" s="1651"/>
      <c r="E51" s="165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row>
    <row r="52" spans="1:34" ht="3.75" customHeight="1" thickTop="1">
      <c r="A52" s="1602"/>
      <c r="B52" s="1602"/>
      <c r="C52" s="1602"/>
      <c r="D52" s="1602"/>
      <c r="E52" s="160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row>
    <row r="53" spans="1:34" ht="12.95" customHeight="1">
      <c r="A53" s="2409" t="s">
        <v>1528</v>
      </c>
      <c r="B53" s="2410"/>
      <c r="C53" s="2410"/>
      <c r="D53" s="2410"/>
      <c r="E53" s="2410"/>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row>
    <row r="54" spans="1:34" ht="25.5" customHeight="1">
      <c r="A54" s="2409"/>
      <c r="B54" s="2410"/>
      <c r="C54" s="2410"/>
      <c r="D54" s="2410"/>
      <c r="E54" s="2410"/>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row>
    <row r="55" spans="1:34" ht="12.95" customHeight="1">
      <c r="A55" s="2411" t="s">
        <v>1529</v>
      </c>
      <c r="B55" s="2411"/>
      <c r="C55" s="2411"/>
      <c r="D55" s="2411"/>
      <c r="E55" s="2411"/>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row>
    <row r="56" spans="1:34" ht="11.1" customHeight="1">
      <c r="A56" s="132"/>
      <c r="B56" s="1653"/>
      <c r="C56" s="1653"/>
      <c r="D56" s="1653"/>
      <c r="E56" s="1653"/>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row>
    <row r="57" spans="1:34" ht="11.1" customHeight="1">
      <c r="A57" s="132"/>
      <c r="B57" s="1653"/>
      <c r="C57" s="1653"/>
      <c r="D57" s="1653"/>
      <c r="E57" s="1653"/>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row>
    <row r="58" spans="1:34" ht="11.1" customHeight="1">
      <c r="B58" s="1388"/>
      <c r="C58" s="1388"/>
      <c r="D58" s="1388"/>
      <c r="E58" s="1388"/>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row>
    <row r="59" spans="1:34" ht="11.1" customHeight="1">
      <c r="A59" s="132"/>
      <c r="B59" s="1653"/>
      <c r="C59" s="1653"/>
      <c r="D59" s="1653"/>
      <c r="E59" s="1653"/>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row>
    <row r="60" spans="1:34" ht="11.1" customHeight="1">
      <c r="A60" s="132"/>
      <c r="B60" s="1653"/>
      <c r="C60" s="1653"/>
      <c r="D60" s="1653"/>
      <c r="E60" s="1653"/>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row>
    <row r="61" spans="1:34" ht="11.1" customHeight="1">
      <c r="A61" s="132"/>
      <c r="B61" s="1653"/>
      <c r="C61" s="1653"/>
      <c r="D61" s="1653"/>
      <c r="E61" s="1653"/>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4" ht="11.1" customHeight="1">
      <c r="A62" s="132"/>
      <c r="B62" s="1653"/>
      <c r="C62" s="1653"/>
      <c r="D62" s="1653"/>
      <c r="E62" s="1653"/>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row>
    <row r="63" spans="1:34" ht="11.1" customHeight="1">
      <c r="A63" s="132"/>
      <c r="B63" s="1653"/>
      <c r="C63" s="1653"/>
      <c r="D63" s="1653"/>
      <c r="E63" s="1653"/>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row>
    <row r="64" spans="1:34">
      <c r="B64" s="1388"/>
      <c r="C64" s="1388"/>
      <c r="D64" s="1388"/>
      <c r="E64" s="1388"/>
    </row>
    <row r="65" spans="2:5">
      <c r="B65" s="1388"/>
      <c r="C65" s="1388"/>
      <c r="D65" s="1388"/>
      <c r="E65" s="1388"/>
    </row>
    <row r="66" spans="2:5">
      <c r="B66" s="1388"/>
      <c r="C66" s="1388"/>
      <c r="D66" s="1388"/>
      <c r="E66" s="1388"/>
    </row>
    <row r="67" spans="2:5">
      <c r="B67" s="1388"/>
      <c r="C67" s="1388"/>
      <c r="D67" s="1388"/>
      <c r="E67" s="1388"/>
    </row>
    <row r="68" spans="2:5">
      <c r="B68" s="1388"/>
      <c r="C68" s="1388"/>
      <c r="D68" s="1388"/>
      <c r="E68" s="1388"/>
    </row>
    <row r="69" spans="2:5">
      <c r="B69" s="1388"/>
      <c r="C69" s="1388"/>
      <c r="D69" s="1388"/>
      <c r="E69" s="1388"/>
    </row>
    <row r="70" spans="2:5">
      <c r="B70" s="1388"/>
      <c r="C70" s="1388"/>
      <c r="D70" s="1388"/>
      <c r="E70" s="1388"/>
    </row>
    <row r="71" spans="2:5">
      <c r="B71" s="1388"/>
      <c r="C71" s="1388"/>
      <c r="D71" s="1388"/>
      <c r="E71" s="1388"/>
    </row>
    <row r="72" spans="2:5">
      <c r="B72" s="1388"/>
      <c r="C72" s="1388"/>
      <c r="D72" s="1388"/>
      <c r="E72" s="1388"/>
    </row>
    <row r="73" spans="2:5">
      <c r="B73" s="1388"/>
      <c r="C73" s="1388"/>
      <c r="D73" s="1388"/>
      <c r="E73" s="1388"/>
    </row>
    <row r="74" spans="2:5">
      <c r="B74" s="1388"/>
      <c r="C74" s="1388"/>
      <c r="D74" s="1388"/>
      <c r="E74" s="1388"/>
    </row>
    <row r="75" spans="2:5">
      <c r="B75" s="1388"/>
      <c r="C75" s="1388"/>
      <c r="D75" s="1388"/>
      <c r="E75" s="1388"/>
    </row>
    <row r="76" spans="2:5">
      <c r="B76" s="1388"/>
      <c r="C76" s="1388"/>
      <c r="D76" s="1388"/>
      <c r="E76" s="1388"/>
    </row>
    <row r="77" spans="2:5">
      <c r="B77" s="1388"/>
      <c r="C77" s="1388"/>
      <c r="D77" s="1388"/>
      <c r="E77" s="1388"/>
    </row>
    <row r="78" spans="2:5">
      <c r="B78" s="1388"/>
      <c r="C78" s="1388"/>
      <c r="D78" s="1388"/>
      <c r="E78" s="1388"/>
    </row>
    <row r="79" spans="2:5">
      <c r="B79" s="1388"/>
      <c r="C79" s="1388"/>
      <c r="D79" s="1388"/>
      <c r="E79" s="1388"/>
    </row>
    <row r="80" spans="2:5">
      <c r="B80" s="1388"/>
      <c r="C80" s="1388"/>
      <c r="D80" s="1388"/>
      <c r="E80" s="1388"/>
    </row>
    <row r="81" spans="2:5">
      <c r="B81" s="1388"/>
      <c r="C81" s="1388"/>
      <c r="D81" s="1388"/>
      <c r="E81" s="1388"/>
    </row>
    <row r="82" spans="2:5">
      <c r="B82" s="1388"/>
      <c r="C82" s="1388"/>
      <c r="D82" s="1388"/>
      <c r="E82" s="1388"/>
    </row>
    <row r="83" spans="2:5">
      <c r="B83" s="1388"/>
      <c r="C83" s="1388"/>
      <c r="D83" s="1388"/>
      <c r="E83" s="1388"/>
    </row>
    <row r="84" spans="2:5">
      <c r="B84" s="1388"/>
      <c r="C84" s="1388"/>
      <c r="D84" s="1388"/>
      <c r="E84" s="1388"/>
    </row>
    <row r="85" spans="2:5">
      <c r="B85" s="1388"/>
      <c r="C85" s="1388"/>
      <c r="D85" s="1388"/>
      <c r="E85" s="1388"/>
    </row>
    <row r="86" spans="2:5">
      <c r="B86" s="1388"/>
      <c r="C86" s="1388"/>
      <c r="D86" s="1388"/>
      <c r="E86" s="1388"/>
    </row>
    <row r="87" spans="2:5">
      <c r="B87" s="1388"/>
      <c r="C87" s="1388"/>
      <c r="D87" s="1388"/>
      <c r="E87" s="1388"/>
    </row>
    <row r="88" spans="2:5">
      <c r="B88" s="1388"/>
      <c r="C88" s="1388"/>
      <c r="D88" s="1388"/>
      <c r="E88" s="1388"/>
    </row>
    <row r="89" spans="2:5">
      <c r="B89" s="1388"/>
      <c r="C89" s="1388"/>
      <c r="D89" s="1388"/>
      <c r="E89" s="1388"/>
    </row>
    <row r="90" spans="2:5">
      <c r="B90" s="1388"/>
      <c r="C90" s="1388"/>
      <c r="D90" s="1388"/>
      <c r="E90" s="1388"/>
    </row>
    <row r="91" spans="2:5">
      <c r="B91" s="1388"/>
      <c r="C91" s="1388"/>
      <c r="D91" s="1388"/>
      <c r="E91" s="1388"/>
    </row>
    <row r="92" spans="2:5">
      <c r="B92" s="1388"/>
      <c r="C92" s="1388"/>
      <c r="D92" s="1388"/>
      <c r="E92" s="1388"/>
    </row>
    <row r="93" spans="2:5">
      <c r="B93" s="1388"/>
      <c r="C93" s="1388"/>
      <c r="D93" s="1388"/>
      <c r="E93" s="1388"/>
    </row>
    <row r="94" spans="2:5">
      <c r="B94" s="1388"/>
      <c r="C94" s="1388"/>
      <c r="D94" s="1388"/>
      <c r="E94" s="1388"/>
    </row>
    <row r="95" spans="2:5">
      <c r="B95" s="1388"/>
      <c r="C95" s="1388"/>
      <c r="D95" s="1388"/>
      <c r="E95" s="1388"/>
    </row>
    <row r="96" spans="2:5">
      <c r="B96" s="1388"/>
      <c r="C96" s="1388"/>
      <c r="D96" s="1388"/>
      <c r="E96" s="1388"/>
    </row>
    <row r="97" spans="2:5">
      <c r="B97" s="1388"/>
      <c r="C97" s="1388"/>
      <c r="D97" s="1388"/>
      <c r="E97" s="1388"/>
    </row>
    <row r="98" spans="2:5">
      <c r="B98" s="1388"/>
      <c r="C98" s="1388"/>
      <c r="D98" s="1388"/>
      <c r="E98" s="1388"/>
    </row>
    <row r="99" spans="2:5">
      <c r="B99" s="1388"/>
      <c r="C99" s="1388"/>
      <c r="D99" s="1388"/>
      <c r="E99" s="1388"/>
    </row>
    <row r="100" spans="2:5">
      <c r="B100" s="1388"/>
      <c r="C100" s="1388"/>
      <c r="D100" s="1388"/>
      <c r="E100" s="1388"/>
    </row>
    <row r="101" spans="2:5">
      <c r="B101" s="1388"/>
      <c r="C101" s="1388"/>
      <c r="D101" s="1388"/>
      <c r="E101" s="1388"/>
    </row>
    <row r="102" spans="2:5">
      <c r="B102" s="1388"/>
      <c r="C102" s="1388"/>
      <c r="D102" s="1388"/>
      <c r="E102" s="1388"/>
    </row>
    <row r="103" spans="2:5">
      <c r="B103" s="1388"/>
      <c r="C103" s="1388"/>
      <c r="D103" s="1388"/>
      <c r="E103" s="1388"/>
    </row>
    <row r="104" spans="2:5">
      <c r="B104" s="1388"/>
      <c r="C104" s="1388"/>
      <c r="D104" s="1388"/>
      <c r="E104" s="1388"/>
    </row>
    <row r="105" spans="2:5">
      <c r="B105" s="1388"/>
      <c r="C105" s="1388"/>
      <c r="D105" s="1388"/>
      <c r="E105" s="1388"/>
    </row>
    <row r="106" spans="2:5">
      <c r="B106" s="1388"/>
      <c r="C106" s="1388"/>
      <c r="D106" s="1388"/>
      <c r="E106" s="1388"/>
    </row>
    <row r="107" spans="2:5">
      <c r="B107" s="1388"/>
      <c r="C107" s="1388"/>
      <c r="D107" s="1388"/>
      <c r="E107" s="1388"/>
    </row>
    <row r="108" spans="2:5">
      <c r="B108" s="1388"/>
      <c r="C108" s="1388"/>
      <c r="D108" s="1388"/>
      <c r="E108" s="1388"/>
    </row>
    <row r="109" spans="2:5">
      <c r="B109" s="1388"/>
      <c r="C109" s="1388"/>
      <c r="D109" s="1388"/>
      <c r="E109" s="1388"/>
    </row>
    <row r="110" spans="2:5">
      <c r="B110" s="1388"/>
      <c r="C110" s="1388"/>
      <c r="D110" s="1388"/>
      <c r="E110" s="1388"/>
    </row>
    <row r="111" spans="2:5">
      <c r="B111" s="1388"/>
      <c r="C111" s="1388"/>
      <c r="D111" s="1388"/>
      <c r="E111" s="1388"/>
    </row>
    <row r="112" spans="2:5">
      <c r="B112" s="1388"/>
      <c r="C112" s="1388"/>
      <c r="D112" s="1388"/>
      <c r="E112" s="1388"/>
    </row>
    <row r="113" spans="2:5">
      <c r="B113" s="1388"/>
      <c r="C113" s="1388"/>
      <c r="D113" s="1388"/>
      <c r="E113" s="1388"/>
    </row>
    <row r="114" spans="2:5">
      <c r="B114" s="1388"/>
      <c r="C114" s="1388"/>
      <c r="D114" s="1388"/>
      <c r="E114" s="1388"/>
    </row>
    <row r="115" spans="2:5">
      <c r="B115" s="1388"/>
      <c r="C115" s="1388"/>
      <c r="D115" s="1388"/>
      <c r="E115" s="1388"/>
    </row>
    <row r="116" spans="2:5">
      <c r="B116" s="1388"/>
      <c r="C116" s="1388"/>
      <c r="D116" s="1388"/>
      <c r="E116" s="1388"/>
    </row>
    <row r="117" spans="2:5">
      <c r="B117" s="1388"/>
      <c r="C117" s="1388"/>
      <c r="D117" s="1388"/>
      <c r="E117" s="1388"/>
    </row>
    <row r="118" spans="2:5">
      <c r="B118" s="1388"/>
      <c r="C118" s="1388"/>
      <c r="D118" s="1388"/>
      <c r="E118" s="1388"/>
    </row>
    <row r="119" spans="2:5">
      <c r="B119" s="1388"/>
      <c r="C119" s="1388"/>
      <c r="D119" s="1388"/>
      <c r="E119" s="1388"/>
    </row>
    <row r="120" spans="2:5">
      <c r="B120" s="1388"/>
      <c r="C120" s="1388"/>
      <c r="D120" s="1388"/>
      <c r="E120" s="1388"/>
    </row>
    <row r="121" spans="2:5">
      <c r="B121" s="1388"/>
      <c r="C121" s="1388"/>
      <c r="D121" s="1388"/>
      <c r="E121" s="1388"/>
    </row>
    <row r="122" spans="2:5">
      <c r="B122" s="1388"/>
      <c r="C122" s="1388"/>
      <c r="D122" s="1388"/>
      <c r="E122" s="1388"/>
    </row>
    <row r="123" spans="2:5">
      <c r="B123" s="1388"/>
      <c r="C123" s="1388"/>
      <c r="D123" s="1388"/>
      <c r="E123" s="1388"/>
    </row>
    <row r="124" spans="2:5">
      <c r="B124" s="1388"/>
      <c r="C124" s="1388"/>
      <c r="D124" s="1388"/>
      <c r="E124" s="1388"/>
    </row>
    <row r="125" spans="2:5">
      <c r="B125" s="1388"/>
      <c r="C125" s="1388"/>
      <c r="D125" s="1388"/>
      <c r="E125" s="1388"/>
    </row>
    <row r="126" spans="2:5">
      <c r="B126" s="1388"/>
      <c r="C126" s="1388"/>
      <c r="D126" s="1388"/>
      <c r="E126" s="1388"/>
    </row>
    <row r="127" spans="2:5">
      <c r="B127" s="1388"/>
      <c r="C127" s="1388"/>
      <c r="D127" s="1388"/>
      <c r="E127" s="1388"/>
    </row>
    <row r="128" spans="2:5">
      <c r="B128" s="1388"/>
      <c r="C128" s="1388"/>
      <c r="D128" s="1388"/>
      <c r="E128" s="1388"/>
    </row>
    <row r="129" spans="2:5">
      <c r="B129" s="1388"/>
      <c r="C129" s="1388"/>
      <c r="D129" s="1388"/>
      <c r="E129" s="1388"/>
    </row>
    <row r="130" spans="2:5">
      <c r="B130" s="1388"/>
      <c r="C130" s="1388"/>
      <c r="D130" s="1388"/>
      <c r="E130" s="1388"/>
    </row>
    <row r="131" spans="2:5">
      <c r="B131" s="1388"/>
      <c r="C131" s="1388"/>
      <c r="D131" s="1388"/>
      <c r="E131" s="1388"/>
    </row>
    <row r="132" spans="2:5">
      <c r="B132" s="1388"/>
      <c r="C132" s="1388"/>
      <c r="D132" s="1388"/>
      <c r="E132" s="1388"/>
    </row>
    <row r="133" spans="2:5">
      <c r="B133" s="1388"/>
      <c r="C133" s="1388"/>
      <c r="D133" s="1388"/>
      <c r="E133" s="1388"/>
    </row>
    <row r="134" spans="2:5">
      <c r="B134" s="1388"/>
      <c r="C134" s="1388"/>
      <c r="D134" s="1388"/>
      <c r="E134" s="1388"/>
    </row>
    <row r="135" spans="2:5">
      <c r="B135" s="1388"/>
      <c r="C135" s="1388"/>
      <c r="D135" s="1388"/>
      <c r="E135" s="1388"/>
    </row>
    <row r="136" spans="2:5">
      <c r="B136" s="1388"/>
      <c r="C136" s="1388"/>
      <c r="D136" s="1388"/>
      <c r="E136" s="1388"/>
    </row>
    <row r="137" spans="2:5">
      <c r="B137" s="1388"/>
      <c r="C137" s="1388"/>
      <c r="D137" s="1388"/>
      <c r="E137" s="1388"/>
    </row>
    <row r="138" spans="2:5">
      <c r="B138" s="1388"/>
      <c r="C138" s="1388"/>
      <c r="D138" s="1388"/>
      <c r="E138" s="1388"/>
    </row>
    <row r="139" spans="2:5">
      <c r="B139" s="1388"/>
      <c r="C139" s="1388"/>
      <c r="D139" s="1388"/>
      <c r="E139" s="1388"/>
    </row>
    <row r="140" spans="2:5">
      <c r="B140" s="1388"/>
      <c r="C140" s="1388"/>
      <c r="D140" s="1388"/>
      <c r="E140" s="1388"/>
    </row>
    <row r="141" spans="2:5">
      <c r="B141" s="1388"/>
      <c r="C141" s="1388"/>
      <c r="D141" s="1388"/>
      <c r="E141" s="1388"/>
    </row>
    <row r="142" spans="2:5">
      <c r="B142" s="1388"/>
      <c r="C142" s="1388"/>
      <c r="D142" s="1388"/>
      <c r="E142" s="1388"/>
    </row>
    <row r="143" spans="2:5">
      <c r="B143" s="1388"/>
      <c r="C143" s="1388"/>
      <c r="D143" s="1388"/>
      <c r="E143" s="1388"/>
    </row>
    <row r="144" spans="2:5">
      <c r="B144" s="1388"/>
      <c r="C144" s="1388"/>
      <c r="D144" s="1388"/>
      <c r="E144" s="1388"/>
    </row>
    <row r="145" spans="2:5">
      <c r="B145" s="1388"/>
      <c r="C145" s="1388"/>
      <c r="D145" s="1388"/>
      <c r="E145" s="1388"/>
    </row>
    <row r="146" spans="2:5">
      <c r="B146" s="1388"/>
      <c r="C146" s="1388"/>
      <c r="D146" s="1388"/>
      <c r="E146" s="1388"/>
    </row>
    <row r="147" spans="2:5">
      <c r="B147" s="1388"/>
      <c r="C147" s="1388"/>
      <c r="D147" s="1388"/>
      <c r="E147" s="1388"/>
    </row>
    <row r="148" spans="2:5">
      <c r="B148" s="1388"/>
      <c r="C148" s="1388"/>
      <c r="D148" s="1388"/>
      <c r="E148" s="1388"/>
    </row>
    <row r="149" spans="2:5">
      <c r="B149" s="1388"/>
      <c r="C149" s="1388"/>
      <c r="D149" s="1388"/>
      <c r="E149" s="1388"/>
    </row>
    <row r="150" spans="2:5">
      <c r="B150" s="1388"/>
      <c r="C150" s="1388"/>
      <c r="D150" s="1388"/>
      <c r="E150" s="1388"/>
    </row>
    <row r="151" spans="2:5">
      <c r="B151" s="1388"/>
      <c r="C151" s="1388"/>
      <c r="D151" s="1388"/>
      <c r="E151" s="1388"/>
    </row>
    <row r="152" spans="2:5">
      <c r="B152" s="1388"/>
      <c r="C152" s="1388"/>
      <c r="D152" s="1388"/>
      <c r="E152" s="1388"/>
    </row>
    <row r="153" spans="2:5">
      <c r="B153" s="1388"/>
      <c r="C153" s="1388"/>
      <c r="D153" s="1388"/>
      <c r="E153" s="1388"/>
    </row>
    <row r="154" spans="2:5">
      <c r="B154" s="1388"/>
      <c r="C154" s="1388"/>
      <c r="D154" s="1388"/>
      <c r="E154" s="1388"/>
    </row>
    <row r="155" spans="2:5">
      <c r="B155" s="1388"/>
      <c r="C155" s="1388"/>
      <c r="D155" s="1388"/>
      <c r="E155" s="1388"/>
    </row>
    <row r="156" spans="2:5">
      <c r="B156" s="1388"/>
      <c r="C156" s="1388"/>
      <c r="D156" s="1388"/>
      <c r="E156" s="1388"/>
    </row>
    <row r="157" spans="2:5">
      <c r="B157" s="1388"/>
      <c r="C157" s="1388"/>
      <c r="D157" s="1388"/>
      <c r="E157" s="1388"/>
    </row>
    <row r="158" spans="2:5">
      <c r="B158" s="1388"/>
      <c r="C158" s="1388"/>
      <c r="D158" s="1388"/>
      <c r="E158" s="1388"/>
    </row>
    <row r="159" spans="2:5">
      <c r="B159" s="1388"/>
      <c r="C159" s="1388"/>
      <c r="D159" s="1388"/>
      <c r="E159" s="1388"/>
    </row>
    <row r="160" spans="2:5">
      <c r="B160" s="1388"/>
      <c r="C160" s="1388"/>
      <c r="D160" s="1388"/>
      <c r="E160" s="1388"/>
    </row>
    <row r="161" spans="2:5">
      <c r="B161" s="1388"/>
      <c r="C161" s="1388"/>
      <c r="D161" s="1388"/>
      <c r="E161" s="1388"/>
    </row>
    <row r="162" spans="2:5">
      <c r="B162" s="1388"/>
      <c r="C162" s="1388"/>
      <c r="D162" s="1388"/>
      <c r="E162" s="1388"/>
    </row>
    <row r="163" spans="2:5">
      <c r="B163" s="1388"/>
      <c r="C163" s="1388"/>
      <c r="D163" s="1388"/>
      <c r="E163" s="1388"/>
    </row>
    <row r="164" spans="2:5">
      <c r="B164" s="1388"/>
      <c r="C164" s="1388"/>
      <c r="D164" s="1388"/>
      <c r="E164" s="1388"/>
    </row>
    <row r="165" spans="2:5">
      <c r="B165" s="1388"/>
      <c r="C165" s="1388"/>
      <c r="D165" s="1388"/>
      <c r="E165" s="1388"/>
    </row>
    <row r="166" spans="2:5">
      <c r="B166" s="1388"/>
      <c r="C166" s="1388"/>
      <c r="D166" s="1388"/>
      <c r="E166" s="1388"/>
    </row>
    <row r="167" spans="2:5">
      <c r="B167" s="1388"/>
      <c r="C167" s="1388"/>
      <c r="D167" s="1388"/>
      <c r="E167" s="1388"/>
    </row>
    <row r="168" spans="2:5">
      <c r="B168" s="1388"/>
      <c r="C168" s="1388"/>
      <c r="D168" s="1388"/>
      <c r="E168" s="1388"/>
    </row>
    <row r="169" spans="2:5">
      <c r="B169" s="1388"/>
      <c r="C169" s="1388"/>
      <c r="D169" s="1388"/>
      <c r="E169" s="1388"/>
    </row>
    <row r="170" spans="2:5">
      <c r="B170" s="1388"/>
      <c r="C170" s="1388"/>
      <c r="D170" s="1388"/>
      <c r="E170" s="1388"/>
    </row>
    <row r="171" spans="2:5">
      <c r="B171" s="1388"/>
      <c r="C171" s="1388"/>
      <c r="D171" s="1388"/>
      <c r="E171" s="1388"/>
    </row>
    <row r="172" spans="2:5">
      <c r="B172" s="1388"/>
      <c r="C172" s="1388"/>
      <c r="D172" s="1388"/>
      <c r="E172" s="1388"/>
    </row>
    <row r="173" spans="2:5">
      <c r="B173" s="1388"/>
      <c r="C173" s="1388"/>
      <c r="D173" s="1388"/>
      <c r="E173" s="1388"/>
    </row>
    <row r="174" spans="2:5">
      <c r="B174" s="1388"/>
      <c r="C174" s="1388"/>
      <c r="D174" s="1388"/>
      <c r="E174" s="1388"/>
    </row>
    <row r="175" spans="2:5">
      <c r="B175" s="1388"/>
      <c r="C175" s="1388"/>
      <c r="D175" s="1388"/>
      <c r="E175" s="1388"/>
    </row>
    <row r="176" spans="2:5">
      <c r="B176" s="1388"/>
      <c r="C176" s="1388"/>
      <c r="D176" s="1388"/>
      <c r="E176" s="1388"/>
    </row>
    <row r="177" spans="2:5">
      <c r="B177" s="1388"/>
      <c r="C177" s="1388"/>
      <c r="D177" s="1388"/>
      <c r="E177" s="1388"/>
    </row>
    <row r="178" spans="2:5">
      <c r="B178" s="1388"/>
      <c r="C178" s="1388"/>
      <c r="D178" s="1388"/>
      <c r="E178" s="1388"/>
    </row>
    <row r="179" spans="2:5">
      <c r="B179" s="1388"/>
      <c r="C179" s="1388"/>
      <c r="D179" s="1388"/>
      <c r="E179" s="1388"/>
    </row>
    <row r="180" spans="2:5">
      <c r="B180" s="1388"/>
      <c r="C180" s="1388"/>
      <c r="D180" s="1388"/>
      <c r="E180" s="1388"/>
    </row>
    <row r="181" spans="2:5">
      <c r="B181" s="1388"/>
      <c r="C181" s="1388"/>
      <c r="D181" s="1388"/>
      <c r="E181" s="1388"/>
    </row>
    <row r="182" spans="2:5">
      <c r="B182" s="1388"/>
      <c r="C182" s="1388"/>
      <c r="D182" s="1388"/>
      <c r="E182" s="1388"/>
    </row>
    <row r="183" spans="2:5">
      <c r="B183" s="1388"/>
      <c r="C183" s="1388"/>
      <c r="D183" s="1388"/>
      <c r="E183" s="1388"/>
    </row>
    <row r="184" spans="2:5">
      <c r="B184" s="1388"/>
      <c r="C184" s="1388"/>
      <c r="D184" s="1388"/>
      <c r="E184" s="1388"/>
    </row>
    <row r="185" spans="2:5">
      <c r="B185" s="1388"/>
      <c r="C185" s="1388"/>
      <c r="D185" s="1388"/>
      <c r="E185" s="1388"/>
    </row>
    <row r="186" spans="2:5">
      <c r="B186" s="1388"/>
      <c r="C186" s="1388"/>
      <c r="D186" s="1388"/>
      <c r="E186" s="1388"/>
    </row>
    <row r="187" spans="2:5">
      <c r="B187" s="1388"/>
      <c r="C187" s="1388"/>
      <c r="D187" s="1388"/>
      <c r="E187" s="1388"/>
    </row>
    <row r="188" spans="2:5">
      <c r="B188" s="1388"/>
      <c r="C188" s="1388"/>
      <c r="D188" s="1388"/>
      <c r="E188" s="1388"/>
    </row>
    <row r="189" spans="2:5">
      <c r="B189" s="1388"/>
      <c r="C189" s="1388"/>
      <c r="D189" s="1388"/>
      <c r="E189" s="1388"/>
    </row>
    <row r="190" spans="2:5">
      <c r="B190" s="1388"/>
      <c r="C190" s="1388"/>
      <c r="D190" s="1388"/>
      <c r="E190" s="1388"/>
    </row>
    <row r="191" spans="2:5">
      <c r="B191" s="1388"/>
      <c r="C191" s="1388"/>
      <c r="D191" s="1388"/>
      <c r="E191" s="1388"/>
    </row>
    <row r="192" spans="2:5">
      <c r="B192" s="1388"/>
      <c r="C192" s="1388"/>
      <c r="D192" s="1388"/>
      <c r="E192" s="1388"/>
    </row>
    <row r="193" spans="2:5">
      <c r="B193" s="1388"/>
      <c r="C193" s="1388"/>
      <c r="D193" s="1388"/>
      <c r="E193" s="1388"/>
    </row>
    <row r="194" spans="2:5">
      <c r="B194" s="1388"/>
      <c r="C194" s="1388"/>
      <c r="D194" s="1388"/>
      <c r="E194" s="1388"/>
    </row>
    <row r="195" spans="2:5">
      <c r="B195" s="1388"/>
      <c r="C195" s="1388"/>
      <c r="D195" s="1388"/>
      <c r="E195" s="1388"/>
    </row>
    <row r="196" spans="2:5">
      <c r="B196" s="1388"/>
      <c r="C196" s="1388"/>
      <c r="D196" s="1388"/>
      <c r="E196" s="1388"/>
    </row>
    <row r="197" spans="2:5">
      <c r="B197" s="1388"/>
      <c r="C197" s="1388"/>
      <c r="D197" s="1388"/>
      <c r="E197" s="1388"/>
    </row>
    <row r="198" spans="2:5">
      <c r="B198" s="1388"/>
      <c r="C198" s="1388"/>
      <c r="D198" s="1388"/>
      <c r="E198" s="1388"/>
    </row>
    <row r="199" spans="2:5">
      <c r="B199" s="1388"/>
      <c r="C199" s="1388"/>
      <c r="D199" s="1388"/>
      <c r="E199" s="1388"/>
    </row>
    <row r="200" spans="2:5">
      <c r="B200" s="1388"/>
      <c r="C200" s="1388"/>
      <c r="D200" s="1388"/>
      <c r="E200" s="1388"/>
    </row>
    <row r="201" spans="2:5">
      <c r="B201" s="1388"/>
      <c r="C201" s="1388"/>
      <c r="D201" s="1388"/>
      <c r="E201" s="1388"/>
    </row>
    <row r="202" spans="2:5">
      <c r="B202" s="1388"/>
      <c r="C202" s="1388"/>
      <c r="D202" s="1388"/>
      <c r="E202" s="1388"/>
    </row>
    <row r="203" spans="2:5">
      <c r="B203" s="1388"/>
      <c r="C203" s="1388"/>
      <c r="D203" s="1388"/>
      <c r="E203" s="1388"/>
    </row>
    <row r="204" spans="2:5">
      <c r="B204" s="1388"/>
      <c r="C204" s="1388"/>
      <c r="D204" s="1388"/>
      <c r="E204" s="1388"/>
    </row>
    <row r="205" spans="2:5">
      <c r="B205" s="1388"/>
      <c r="C205" s="1388"/>
      <c r="D205" s="1388"/>
      <c r="E205" s="1388"/>
    </row>
    <row r="206" spans="2:5">
      <c r="B206" s="1388"/>
      <c r="C206" s="1388"/>
      <c r="D206" s="1388"/>
      <c r="E206" s="1388"/>
    </row>
    <row r="207" spans="2:5">
      <c r="B207" s="1388"/>
      <c r="C207" s="1388"/>
      <c r="D207" s="1388"/>
      <c r="E207" s="1388"/>
    </row>
    <row r="208" spans="2:5">
      <c r="B208" s="1388"/>
      <c r="C208" s="1388"/>
      <c r="D208" s="1388"/>
      <c r="E208" s="1388"/>
    </row>
    <row r="209" spans="2:5">
      <c r="B209" s="1388"/>
      <c r="C209" s="1388"/>
      <c r="D209" s="1388"/>
      <c r="E209" s="1388"/>
    </row>
    <row r="210" spans="2:5">
      <c r="B210" s="1388"/>
      <c r="C210" s="1388"/>
      <c r="D210" s="1388"/>
      <c r="E210" s="1388"/>
    </row>
    <row r="211" spans="2:5">
      <c r="B211" s="1388"/>
      <c r="C211" s="1388"/>
      <c r="D211" s="1388"/>
      <c r="E211" s="1388"/>
    </row>
    <row r="212" spans="2:5">
      <c r="B212" s="1388"/>
      <c r="C212" s="1388"/>
      <c r="D212" s="1388"/>
      <c r="E212" s="1388"/>
    </row>
    <row r="213" spans="2:5">
      <c r="B213" s="1388"/>
      <c r="C213" s="1388"/>
      <c r="D213" s="1388"/>
      <c r="E213" s="1388"/>
    </row>
    <row r="214" spans="2:5">
      <c r="B214" s="1388"/>
      <c r="C214" s="1388"/>
      <c r="D214" s="1388"/>
      <c r="E214" s="1388"/>
    </row>
    <row r="215" spans="2:5">
      <c r="B215" s="1388"/>
      <c r="C215" s="1388"/>
      <c r="D215" s="1388"/>
      <c r="E215" s="1388"/>
    </row>
    <row r="216" spans="2:5">
      <c r="B216" s="1388"/>
      <c r="C216" s="1388"/>
      <c r="D216" s="1388"/>
      <c r="E216" s="1388"/>
    </row>
    <row r="217" spans="2:5">
      <c r="B217" s="1388"/>
      <c r="C217" s="1388"/>
      <c r="D217" s="1388"/>
      <c r="E217" s="1388"/>
    </row>
    <row r="218" spans="2:5">
      <c r="B218" s="1388"/>
      <c r="C218" s="1388"/>
      <c r="D218" s="1388"/>
      <c r="E218" s="1388"/>
    </row>
    <row r="219" spans="2:5">
      <c r="B219" s="1388"/>
      <c r="C219" s="1388"/>
      <c r="D219" s="1388"/>
      <c r="E219" s="1388"/>
    </row>
    <row r="220" spans="2:5">
      <c r="B220" s="1388"/>
      <c r="C220" s="1388"/>
      <c r="D220" s="1388"/>
      <c r="E220" s="1388"/>
    </row>
    <row r="221" spans="2:5">
      <c r="B221" s="1388"/>
      <c r="C221" s="1388"/>
      <c r="D221" s="1388"/>
      <c r="E221" s="1388"/>
    </row>
    <row r="222" spans="2:5">
      <c r="B222" s="1388"/>
      <c r="C222" s="1388"/>
      <c r="D222" s="1388"/>
      <c r="E222" s="1388"/>
    </row>
    <row r="223" spans="2:5">
      <c r="B223" s="1388"/>
      <c r="C223" s="1388"/>
      <c r="D223" s="1388"/>
      <c r="E223" s="1388"/>
    </row>
    <row r="224" spans="2:5">
      <c r="B224" s="1388"/>
      <c r="C224" s="1388"/>
      <c r="D224" s="1388"/>
      <c r="E224" s="1388"/>
    </row>
    <row r="225" spans="2:5">
      <c r="B225" s="1388"/>
      <c r="C225" s="1388"/>
      <c r="D225" s="1388"/>
      <c r="E225" s="1388"/>
    </row>
    <row r="226" spans="2:5">
      <c r="B226" s="1388"/>
      <c r="C226" s="1388"/>
      <c r="D226" s="1388"/>
      <c r="E226" s="1388"/>
    </row>
    <row r="227" spans="2:5">
      <c r="B227" s="1388"/>
      <c r="C227" s="1388"/>
      <c r="D227" s="1388"/>
      <c r="E227" s="1388"/>
    </row>
    <row r="228" spans="2:5">
      <c r="B228" s="1388"/>
      <c r="C228" s="1388"/>
      <c r="D228" s="1388"/>
      <c r="E228" s="1388"/>
    </row>
    <row r="229" spans="2:5">
      <c r="B229" s="1388"/>
      <c r="C229" s="1388"/>
      <c r="D229" s="1388"/>
      <c r="E229" s="1388"/>
    </row>
    <row r="230" spans="2:5">
      <c r="B230" s="1388"/>
      <c r="C230" s="1388"/>
      <c r="D230" s="1388"/>
      <c r="E230" s="1388"/>
    </row>
    <row r="231" spans="2:5">
      <c r="B231" s="1388"/>
      <c r="C231" s="1388"/>
      <c r="D231" s="1388"/>
      <c r="E231" s="1388"/>
    </row>
    <row r="232" spans="2:5">
      <c r="B232" s="1388"/>
      <c r="C232" s="1388"/>
      <c r="D232" s="1388"/>
      <c r="E232" s="1388"/>
    </row>
    <row r="233" spans="2:5">
      <c r="B233" s="1388"/>
      <c r="C233" s="1388"/>
      <c r="D233" s="1388"/>
      <c r="E233" s="1388"/>
    </row>
    <row r="234" spans="2:5">
      <c r="B234" s="1388"/>
      <c r="C234" s="1388"/>
      <c r="D234" s="1388"/>
      <c r="E234" s="1388"/>
    </row>
    <row r="235" spans="2:5">
      <c r="B235" s="1388"/>
      <c r="C235" s="1388"/>
      <c r="D235" s="1388"/>
      <c r="E235" s="1388"/>
    </row>
    <row r="236" spans="2:5">
      <c r="B236" s="1388"/>
      <c r="C236" s="1388"/>
      <c r="D236" s="1388"/>
      <c r="E236" s="1388"/>
    </row>
    <row r="237" spans="2:5">
      <c r="B237" s="1388"/>
      <c r="C237" s="1388"/>
      <c r="D237" s="1388"/>
      <c r="E237" s="1388"/>
    </row>
    <row r="238" spans="2:5">
      <c r="B238" s="1388"/>
      <c r="C238" s="1388"/>
      <c r="D238" s="1388"/>
      <c r="E238" s="1388"/>
    </row>
    <row r="239" spans="2:5">
      <c r="B239" s="1388"/>
      <c r="C239" s="1388"/>
      <c r="D239" s="1388"/>
      <c r="E239" s="1388"/>
    </row>
    <row r="240" spans="2:5">
      <c r="B240" s="1388"/>
      <c r="C240" s="1388"/>
      <c r="D240" s="1388"/>
      <c r="E240" s="1388"/>
    </row>
    <row r="241" spans="2:5">
      <c r="B241" s="1388"/>
      <c r="C241" s="1388"/>
      <c r="D241" s="1388"/>
      <c r="E241" s="1388"/>
    </row>
    <row r="242" spans="2:5">
      <c r="B242" s="1388"/>
      <c r="C242" s="1388"/>
      <c r="D242" s="1388"/>
      <c r="E242" s="1388"/>
    </row>
    <row r="243" spans="2:5">
      <c r="B243" s="1388"/>
      <c r="C243" s="1388"/>
      <c r="D243" s="1388"/>
      <c r="E243" s="1388"/>
    </row>
    <row r="244" spans="2:5">
      <c r="B244" s="1388"/>
      <c r="C244" s="1388"/>
      <c r="D244" s="1388"/>
      <c r="E244" s="1388"/>
    </row>
    <row r="245" spans="2:5">
      <c r="B245" s="1388"/>
      <c r="C245" s="1388"/>
      <c r="D245" s="1388"/>
      <c r="E245" s="1388"/>
    </row>
    <row r="246" spans="2:5">
      <c r="B246" s="1388"/>
      <c r="C246" s="1388"/>
      <c r="D246" s="1388"/>
      <c r="E246" s="1388"/>
    </row>
    <row r="247" spans="2:5">
      <c r="B247" s="1388"/>
      <c r="C247" s="1388"/>
      <c r="D247" s="1388"/>
      <c r="E247" s="1388"/>
    </row>
    <row r="248" spans="2:5">
      <c r="B248" s="1388"/>
      <c r="C248" s="1388"/>
      <c r="D248" s="1388"/>
      <c r="E248" s="1388"/>
    </row>
    <row r="249" spans="2:5">
      <c r="B249" s="1388"/>
      <c r="C249" s="1388"/>
      <c r="D249" s="1388"/>
      <c r="E249" s="1388"/>
    </row>
    <row r="250" spans="2:5">
      <c r="B250" s="1388"/>
      <c r="C250" s="1388"/>
      <c r="D250" s="1388"/>
      <c r="E250" s="1388"/>
    </row>
    <row r="251" spans="2:5">
      <c r="B251" s="1388"/>
      <c r="C251" s="1388"/>
      <c r="D251" s="1388"/>
      <c r="E251" s="1388"/>
    </row>
    <row r="252" spans="2:5">
      <c r="B252" s="1388"/>
      <c r="C252" s="1388"/>
      <c r="D252" s="1388"/>
      <c r="E252" s="1388"/>
    </row>
    <row r="253" spans="2:5">
      <c r="B253" s="1388"/>
      <c r="C253" s="1388"/>
      <c r="D253" s="1388"/>
      <c r="E253" s="1388"/>
    </row>
    <row r="254" spans="2:5">
      <c r="B254" s="1388"/>
      <c r="C254" s="1388"/>
      <c r="D254" s="1388"/>
      <c r="E254" s="1388"/>
    </row>
    <row r="255" spans="2:5">
      <c r="B255" s="1388"/>
      <c r="C255" s="1388"/>
      <c r="D255" s="1388"/>
      <c r="E255" s="1388"/>
    </row>
    <row r="256" spans="2:5">
      <c r="B256" s="1388"/>
      <c r="C256" s="1388"/>
      <c r="D256" s="1388"/>
      <c r="E256" s="1388"/>
    </row>
    <row r="257" spans="2:5">
      <c r="B257" s="1388"/>
      <c r="C257" s="1388"/>
      <c r="D257" s="1388"/>
      <c r="E257" s="1388"/>
    </row>
    <row r="258" spans="2:5">
      <c r="B258" s="1388"/>
      <c r="C258" s="1388"/>
      <c r="D258" s="1388"/>
      <c r="E258" s="1388"/>
    </row>
    <row r="259" spans="2:5">
      <c r="B259" s="1388"/>
      <c r="C259" s="1388"/>
      <c r="D259" s="1388"/>
      <c r="E259" s="1388"/>
    </row>
    <row r="260" spans="2:5">
      <c r="B260" s="1388"/>
      <c r="C260" s="1388"/>
      <c r="D260" s="1388"/>
      <c r="E260" s="1388"/>
    </row>
    <row r="261" spans="2:5">
      <c r="B261" s="1388"/>
      <c r="C261" s="1388"/>
      <c r="D261" s="1388"/>
      <c r="E261" s="1388"/>
    </row>
    <row r="262" spans="2:5">
      <c r="B262" s="1388"/>
      <c r="C262" s="1388"/>
      <c r="D262" s="1388"/>
      <c r="E262" s="1388"/>
    </row>
    <row r="263" spans="2:5">
      <c r="B263" s="1388"/>
      <c r="C263" s="1388"/>
      <c r="D263" s="1388"/>
      <c r="E263" s="1388"/>
    </row>
    <row r="264" spans="2:5">
      <c r="B264" s="1388"/>
      <c r="C264" s="1388"/>
      <c r="D264" s="1388"/>
      <c r="E264" s="1388"/>
    </row>
    <row r="265" spans="2:5">
      <c r="B265" s="1388"/>
      <c r="C265" s="1388"/>
      <c r="D265" s="1388"/>
      <c r="E265" s="1388"/>
    </row>
    <row r="266" spans="2:5">
      <c r="B266" s="1388"/>
      <c r="C266" s="1388"/>
      <c r="D266" s="1388"/>
      <c r="E266" s="1388"/>
    </row>
    <row r="267" spans="2:5">
      <c r="B267" s="1388"/>
      <c r="C267" s="1388"/>
      <c r="D267" s="1388"/>
      <c r="E267" s="1388"/>
    </row>
    <row r="268" spans="2:5">
      <c r="B268" s="1388"/>
      <c r="C268" s="1388"/>
      <c r="D268" s="1388"/>
      <c r="E268" s="1388"/>
    </row>
    <row r="269" spans="2:5">
      <c r="B269" s="1388"/>
      <c r="C269" s="1388"/>
      <c r="D269" s="1388"/>
      <c r="E269" s="1388"/>
    </row>
    <row r="270" spans="2:5">
      <c r="B270" s="1388"/>
      <c r="C270" s="1388"/>
      <c r="D270" s="1388"/>
      <c r="E270" s="1388"/>
    </row>
    <row r="271" spans="2:5">
      <c r="B271" s="1388"/>
      <c r="C271" s="1388"/>
      <c r="D271" s="1388"/>
      <c r="E271" s="1388"/>
    </row>
    <row r="272" spans="2:5">
      <c r="B272" s="1388"/>
      <c r="C272" s="1388"/>
      <c r="D272" s="1388"/>
      <c r="E272" s="1388"/>
    </row>
    <row r="273" spans="2:5">
      <c r="B273" s="1388"/>
      <c r="C273" s="1388"/>
      <c r="D273" s="1388"/>
      <c r="E273" s="1388"/>
    </row>
    <row r="274" spans="2:5">
      <c r="B274" s="1388"/>
      <c r="C274" s="1388"/>
      <c r="D274" s="1388"/>
      <c r="E274" s="1388"/>
    </row>
    <row r="275" spans="2:5">
      <c r="B275" s="1388"/>
      <c r="C275" s="1388"/>
      <c r="D275" s="1388"/>
      <c r="E275" s="1388"/>
    </row>
    <row r="276" spans="2:5">
      <c r="B276" s="1388"/>
      <c r="C276" s="1388"/>
      <c r="D276" s="1388"/>
      <c r="E276" s="1388"/>
    </row>
    <row r="277" spans="2:5">
      <c r="B277" s="1388"/>
      <c r="C277" s="1388"/>
      <c r="D277" s="1388"/>
      <c r="E277" s="1388"/>
    </row>
    <row r="278" spans="2:5">
      <c r="B278" s="1388"/>
      <c r="C278" s="1388"/>
      <c r="D278" s="1388"/>
      <c r="E278" s="1388"/>
    </row>
    <row r="279" spans="2:5">
      <c r="B279" s="1388"/>
      <c r="C279" s="1388"/>
      <c r="D279" s="1388"/>
      <c r="E279" s="1388"/>
    </row>
    <row r="280" spans="2:5">
      <c r="B280" s="1388"/>
      <c r="C280" s="1388"/>
      <c r="D280" s="1388"/>
      <c r="E280" s="1388"/>
    </row>
    <row r="281" spans="2:5">
      <c r="B281" s="1388"/>
      <c r="C281" s="1388"/>
      <c r="D281" s="1388"/>
      <c r="E281" s="1388"/>
    </row>
    <row r="282" spans="2:5">
      <c r="B282" s="1388"/>
      <c r="C282" s="1388"/>
      <c r="D282" s="1388"/>
      <c r="E282" s="1388"/>
    </row>
    <row r="283" spans="2:5">
      <c r="B283" s="1388"/>
      <c r="C283" s="1388"/>
      <c r="D283" s="1388"/>
      <c r="E283" s="1388"/>
    </row>
    <row r="284" spans="2:5">
      <c r="B284" s="1388"/>
      <c r="C284" s="1388"/>
      <c r="D284" s="1388"/>
      <c r="E284" s="1388"/>
    </row>
    <row r="285" spans="2:5">
      <c r="B285" s="1388"/>
      <c r="C285" s="1388"/>
      <c r="D285" s="1388"/>
      <c r="E285" s="1388"/>
    </row>
    <row r="286" spans="2:5">
      <c r="B286" s="1388"/>
      <c r="C286" s="1388"/>
      <c r="D286" s="1388"/>
      <c r="E286" s="1388"/>
    </row>
    <row r="287" spans="2:5">
      <c r="B287" s="1388"/>
      <c r="C287" s="1388"/>
      <c r="D287" s="1388"/>
      <c r="E287" s="1388"/>
    </row>
    <row r="288" spans="2:5">
      <c r="B288" s="1388"/>
      <c r="C288" s="1388"/>
      <c r="D288" s="1388"/>
      <c r="E288" s="1388"/>
    </row>
    <row r="289" spans="2:5">
      <c r="B289" s="1388"/>
      <c r="C289" s="1388"/>
      <c r="D289" s="1388"/>
      <c r="E289" s="1388"/>
    </row>
    <row r="290" spans="2:5">
      <c r="B290" s="1388"/>
      <c r="C290" s="1388"/>
      <c r="D290" s="1388"/>
      <c r="E290" s="1388"/>
    </row>
    <row r="291" spans="2:5">
      <c r="B291" s="1388"/>
      <c r="C291" s="1388"/>
      <c r="D291" s="1388"/>
      <c r="E291" s="1388"/>
    </row>
    <row r="292" spans="2:5">
      <c r="B292" s="1388"/>
      <c r="C292" s="1388"/>
      <c r="D292" s="1388"/>
      <c r="E292" s="1388"/>
    </row>
    <row r="293" spans="2:5">
      <c r="B293" s="1388"/>
      <c r="C293" s="1388"/>
      <c r="D293" s="1388"/>
      <c r="E293" s="1388"/>
    </row>
    <row r="294" spans="2:5">
      <c r="B294" s="1388"/>
      <c r="C294" s="1388"/>
      <c r="D294" s="1388"/>
      <c r="E294" s="1388"/>
    </row>
    <row r="295" spans="2:5">
      <c r="B295" s="1388"/>
      <c r="C295" s="1388"/>
      <c r="D295" s="1388"/>
      <c r="E295" s="1388"/>
    </row>
    <row r="296" spans="2:5">
      <c r="B296" s="1388"/>
      <c r="C296" s="1388"/>
      <c r="D296" s="1388"/>
      <c r="E296" s="1388"/>
    </row>
    <row r="297" spans="2:5">
      <c r="B297" s="1388"/>
      <c r="C297" s="1388"/>
      <c r="D297" s="1388"/>
      <c r="E297" s="1388"/>
    </row>
    <row r="298" spans="2:5">
      <c r="B298" s="1388"/>
      <c r="C298" s="1388"/>
      <c r="D298" s="1388"/>
      <c r="E298" s="1388"/>
    </row>
    <row r="299" spans="2:5">
      <c r="B299" s="1388"/>
      <c r="C299" s="1388"/>
      <c r="D299" s="1388"/>
      <c r="E299" s="1388"/>
    </row>
    <row r="300" spans="2:5">
      <c r="B300" s="1388"/>
      <c r="C300" s="1388"/>
      <c r="D300" s="1388"/>
      <c r="E300" s="1388"/>
    </row>
    <row r="301" spans="2:5">
      <c r="B301" s="1388"/>
      <c r="C301" s="1388"/>
      <c r="D301" s="1388"/>
      <c r="E301" s="1388"/>
    </row>
    <row r="302" spans="2:5">
      <c r="B302" s="1388"/>
      <c r="C302" s="1388"/>
      <c r="D302" s="1388"/>
      <c r="E302" s="1388"/>
    </row>
    <row r="303" spans="2:5">
      <c r="B303" s="1388"/>
      <c r="C303" s="1388"/>
      <c r="D303" s="1388"/>
      <c r="E303" s="1388"/>
    </row>
    <row r="304" spans="2:5">
      <c r="B304" s="1388"/>
      <c r="C304" s="1388"/>
      <c r="D304" s="1388"/>
      <c r="E304" s="1388"/>
    </row>
    <row r="305" spans="2:5">
      <c r="B305" s="1388"/>
      <c r="C305" s="1388"/>
      <c r="D305" s="1388"/>
      <c r="E305" s="1388"/>
    </row>
    <row r="306" spans="2:5">
      <c r="B306" s="1388"/>
      <c r="C306" s="1388"/>
      <c r="D306" s="1388"/>
      <c r="E306" s="1388"/>
    </row>
    <row r="307" spans="2:5">
      <c r="B307" s="1388"/>
      <c r="C307" s="1388"/>
      <c r="D307" s="1388"/>
      <c r="E307" s="1388"/>
    </row>
    <row r="308" spans="2:5">
      <c r="B308" s="1388"/>
      <c r="C308" s="1388"/>
      <c r="D308" s="1388"/>
      <c r="E308" s="1388"/>
    </row>
    <row r="309" spans="2:5">
      <c r="B309" s="1388"/>
      <c r="C309" s="1388"/>
      <c r="D309" s="1388"/>
      <c r="E309" s="1388"/>
    </row>
    <row r="310" spans="2:5">
      <c r="B310" s="1388"/>
      <c r="C310" s="1388"/>
      <c r="D310" s="1388"/>
      <c r="E310" s="1388"/>
    </row>
    <row r="311" spans="2:5">
      <c r="B311" s="1388"/>
      <c r="C311" s="1388"/>
      <c r="D311" s="1388"/>
      <c r="E311" s="1388"/>
    </row>
    <row r="312" spans="2:5">
      <c r="B312" s="1388"/>
      <c r="C312" s="1388"/>
      <c r="D312" s="1388"/>
      <c r="E312" s="1388"/>
    </row>
    <row r="313" spans="2:5">
      <c r="B313" s="1388"/>
      <c r="C313" s="1388"/>
      <c r="D313" s="1388"/>
      <c r="E313" s="1388"/>
    </row>
    <row r="314" spans="2:5">
      <c r="B314" s="1388"/>
      <c r="C314" s="1388"/>
      <c r="D314" s="1388"/>
      <c r="E314" s="1388"/>
    </row>
    <row r="315" spans="2:5">
      <c r="B315" s="1388"/>
      <c r="C315" s="1388"/>
      <c r="D315" s="1388"/>
      <c r="E315" s="1388"/>
    </row>
    <row r="316" spans="2:5">
      <c r="B316" s="1388"/>
      <c r="C316" s="1388"/>
      <c r="D316" s="1388"/>
      <c r="E316" s="1388"/>
    </row>
    <row r="317" spans="2:5">
      <c r="B317" s="1388"/>
      <c r="C317" s="1388"/>
      <c r="D317" s="1388"/>
      <c r="E317" s="1388"/>
    </row>
    <row r="318" spans="2:5">
      <c r="B318" s="1388"/>
      <c r="C318" s="1388"/>
      <c r="D318" s="1388"/>
      <c r="E318" s="1388"/>
    </row>
    <row r="319" spans="2:5">
      <c r="B319" s="1388"/>
      <c r="C319" s="1388"/>
      <c r="D319" s="1388"/>
      <c r="E319" s="1388"/>
    </row>
    <row r="320" spans="2:5">
      <c r="B320" s="1388"/>
      <c r="C320" s="1388"/>
      <c r="D320" s="1388"/>
      <c r="E320" s="1388"/>
    </row>
    <row r="321" spans="2:5">
      <c r="B321" s="1388"/>
      <c r="C321" s="1388"/>
      <c r="D321" s="1388"/>
      <c r="E321" s="1388"/>
    </row>
    <row r="322" spans="2:5">
      <c r="B322" s="1388"/>
      <c r="C322" s="1388"/>
      <c r="D322" s="1388"/>
      <c r="E322" s="1388"/>
    </row>
    <row r="323" spans="2:5">
      <c r="B323" s="1388"/>
      <c r="C323" s="1388"/>
      <c r="D323" s="1388"/>
      <c r="E323" s="1388"/>
    </row>
    <row r="324" spans="2:5">
      <c r="B324" s="1388"/>
      <c r="C324" s="1388"/>
      <c r="D324" s="1388"/>
      <c r="E324" s="1388"/>
    </row>
    <row r="325" spans="2:5">
      <c r="B325" s="1388"/>
      <c r="C325" s="1388"/>
      <c r="D325" s="1388"/>
      <c r="E325" s="1388"/>
    </row>
    <row r="326" spans="2:5">
      <c r="B326" s="1388"/>
      <c r="C326" s="1388"/>
      <c r="D326" s="1388"/>
      <c r="E326" s="1388"/>
    </row>
    <row r="327" spans="2:5">
      <c r="B327" s="1388"/>
      <c r="C327" s="1388"/>
      <c r="D327" s="1388"/>
      <c r="E327" s="1388"/>
    </row>
    <row r="328" spans="2:5">
      <c r="B328" s="1388"/>
      <c r="C328" s="1388"/>
      <c r="D328" s="1388"/>
      <c r="E328" s="1388"/>
    </row>
    <row r="329" spans="2:5">
      <c r="B329" s="1388"/>
      <c r="C329" s="1388"/>
      <c r="D329" s="1388"/>
      <c r="E329" s="1388"/>
    </row>
    <row r="330" spans="2:5">
      <c r="B330" s="1388"/>
      <c r="C330" s="1388"/>
      <c r="D330" s="1388"/>
      <c r="E330" s="1388"/>
    </row>
    <row r="331" spans="2:5">
      <c r="B331" s="1388"/>
      <c r="C331" s="1388"/>
      <c r="D331" s="1388"/>
      <c r="E331" s="1388"/>
    </row>
    <row r="332" spans="2:5">
      <c r="B332" s="1388"/>
      <c r="C332" s="1388"/>
      <c r="D332" s="1388"/>
      <c r="E332" s="1388"/>
    </row>
    <row r="333" spans="2:5">
      <c r="B333" s="1388"/>
      <c r="C333" s="1388"/>
      <c r="D333" s="1388"/>
      <c r="E333" s="1388"/>
    </row>
    <row r="334" spans="2:5">
      <c r="B334" s="1388"/>
      <c r="C334" s="1388"/>
      <c r="D334" s="1388"/>
      <c r="E334" s="1388"/>
    </row>
    <row r="335" spans="2:5">
      <c r="B335" s="1388"/>
      <c r="C335" s="1388"/>
      <c r="D335" s="1388"/>
      <c r="E335" s="1388"/>
    </row>
    <row r="336" spans="2:5">
      <c r="B336" s="1388"/>
      <c r="C336" s="1388"/>
      <c r="D336" s="1388"/>
      <c r="E336" s="1388"/>
    </row>
    <row r="337" spans="2:5">
      <c r="B337" s="1388"/>
      <c r="C337" s="1388"/>
      <c r="D337" s="1388"/>
      <c r="E337" s="1388"/>
    </row>
    <row r="338" spans="2:5">
      <c r="B338" s="1388"/>
      <c r="C338" s="1388"/>
      <c r="D338" s="1388"/>
      <c r="E338" s="1388"/>
    </row>
    <row r="339" spans="2:5">
      <c r="B339" s="1388"/>
      <c r="C339" s="1388"/>
      <c r="D339" s="1388"/>
      <c r="E339" s="1388"/>
    </row>
    <row r="340" spans="2:5">
      <c r="B340" s="1388"/>
      <c r="C340" s="1388"/>
      <c r="D340" s="1388"/>
      <c r="E340" s="1388"/>
    </row>
    <row r="341" spans="2:5">
      <c r="B341" s="1388"/>
      <c r="C341" s="1388"/>
      <c r="D341" s="1388"/>
      <c r="E341" s="1388"/>
    </row>
    <row r="342" spans="2:5">
      <c r="B342" s="1388"/>
      <c r="C342" s="1388"/>
      <c r="D342" s="1388"/>
      <c r="E342" s="1388"/>
    </row>
    <row r="343" spans="2:5">
      <c r="B343" s="1388"/>
      <c r="C343" s="1388"/>
      <c r="D343" s="1388"/>
      <c r="E343" s="1388"/>
    </row>
    <row r="344" spans="2:5">
      <c r="B344" s="1388"/>
      <c r="C344" s="1388"/>
      <c r="D344" s="1388"/>
      <c r="E344" s="1388"/>
    </row>
    <row r="345" spans="2:5">
      <c r="B345" s="1388"/>
      <c r="C345" s="1388"/>
      <c r="D345" s="1388"/>
      <c r="E345" s="1388"/>
    </row>
    <row r="346" spans="2:5">
      <c r="B346" s="1388"/>
      <c r="C346" s="1388"/>
      <c r="D346" s="1388"/>
      <c r="E346" s="1388"/>
    </row>
    <row r="347" spans="2:5">
      <c r="B347" s="1388"/>
      <c r="C347" s="1388"/>
      <c r="D347" s="1388"/>
      <c r="E347" s="1388"/>
    </row>
    <row r="348" spans="2:5">
      <c r="B348" s="1388"/>
      <c r="C348" s="1388"/>
      <c r="D348" s="1388"/>
      <c r="E348" s="1388"/>
    </row>
    <row r="349" spans="2:5">
      <c r="B349" s="1388"/>
      <c r="C349" s="1388"/>
      <c r="D349" s="1388"/>
      <c r="E349" s="1388"/>
    </row>
  </sheetData>
  <mergeCells count="10">
    <mergeCell ref="A53:E54"/>
    <mergeCell ref="A55:E55"/>
    <mergeCell ref="A1:E1"/>
    <mergeCell ref="A2:E2"/>
    <mergeCell ref="A4:A8"/>
    <mergeCell ref="B4:E5"/>
    <mergeCell ref="B6:B8"/>
    <mergeCell ref="C6:C8"/>
    <mergeCell ref="D6:D8"/>
    <mergeCell ref="E6:E8"/>
  </mergeCells>
  <printOptions gridLines="1" gridLinesSet="0"/>
  <pageMargins left="0.59055118110236227" right="0.39370078740157483" top="0.78740157480314965" bottom="0.39370078740157483" header="0" footer="0"/>
  <pageSetup paperSize="9" orientation="portrait"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workbookViewId="0">
      <selection sqref="A1:I1"/>
    </sheetView>
  </sheetViews>
  <sheetFormatPr defaultColWidth="9.140625" defaultRowHeight="12.75"/>
  <cols>
    <col min="1" max="1" width="25.7109375" style="82" customWidth="1"/>
    <col min="2" max="2" width="6.28515625" style="82" customWidth="1"/>
    <col min="3" max="3" width="4.140625" style="82" customWidth="1"/>
    <col min="4" max="4" width="6.85546875" style="82" customWidth="1"/>
    <col min="5" max="5" width="4.28515625" style="82" customWidth="1"/>
    <col min="6" max="8" width="6.85546875" style="1390" customWidth="1"/>
    <col min="9" max="9" width="4.85546875" style="1390" customWidth="1"/>
    <col min="10" max="10" width="3.85546875" style="1390" customWidth="1"/>
    <col min="11" max="11" width="10.140625" style="1390" customWidth="1"/>
    <col min="12" max="16384" width="9.140625" style="82"/>
  </cols>
  <sheetData>
    <row r="1" spans="1:14" ht="19.5" customHeight="1">
      <c r="A1" s="2064" t="s">
        <v>1530</v>
      </c>
      <c r="B1" s="2064"/>
      <c r="C1" s="2064"/>
      <c r="D1" s="2064"/>
      <c r="E1" s="2064"/>
      <c r="F1" s="2064"/>
      <c r="G1" s="2064"/>
      <c r="H1" s="2064"/>
      <c r="I1" s="2064"/>
      <c r="J1" s="1389"/>
    </row>
    <row r="2" spans="1:14" ht="30.75" customHeight="1">
      <c r="A2" s="2066" t="s">
        <v>1531</v>
      </c>
      <c r="B2" s="2066"/>
      <c r="C2" s="2066"/>
      <c r="D2" s="2066"/>
      <c r="E2" s="2066"/>
      <c r="F2" s="2066"/>
      <c r="G2" s="2066"/>
      <c r="H2" s="2066"/>
      <c r="I2" s="2066"/>
      <c r="J2" s="2066"/>
      <c r="K2" s="2066"/>
    </row>
    <row r="3" spans="1:14" ht="13.5" customHeight="1">
      <c r="A3" s="83">
        <v>2019</v>
      </c>
      <c r="B3" s="85"/>
      <c r="C3" s="85"/>
      <c r="D3" s="85"/>
      <c r="E3" s="98"/>
      <c r="F3" s="1391"/>
      <c r="G3" s="1391"/>
      <c r="H3" s="1392"/>
      <c r="K3" s="1392" t="s">
        <v>359</v>
      </c>
    </row>
    <row r="4" spans="1:14" ht="17.100000000000001" customHeight="1">
      <c r="A4" s="2414" t="s">
        <v>857</v>
      </c>
      <c r="B4" s="2053" t="s">
        <v>1532</v>
      </c>
      <c r="C4" s="2054"/>
      <c r="D4" s="2054"/>
      <c r="E4" s="2054"/>
      <c r="F4" s="2054"/>
      <c r="G4" s="2054"/>
      <c r="H4" s="2054"/>
      <c r="I4" s="2078"/>
      <c r="J4" s="2435" t="s">
        <v>1533</v>
      </c>
      <c r="K4" s="2436"/>
    </row>
    <row r="5" spans="1:14" ht="17.100000000000001" customHeight="1">
      <c r="A5" s="2434"/>
      <c r="B5" s="2414" t="s">
        <v>1534</v>
      </c>
      <c r="C5" s="2416"/>
      <c r="D5" s="2414" t="s">
        <v>1535</v>
      </c>
      <c r="E5" s="2416"/>
      <c r="F5" s="2053" t="s">
        <v>1536</v>
      </c>
      <c r="G5" s="2054"/>
      <c r="H5" s="2054"/>
      <c r="I5" s="2078"/>
      <c r="J5" s="2437" t="s">
        <v>1537</v>
      </c>
      <c r="K5" s="2438"/>
    </row>
    <row r="6" spans="1:14" ht="15.75" customHeight="1">
      <c r="A6" s="2417"/>
      <c r="B6" s="2417"/>
      <c r="C6" s="2419"/>
      <c r="D6" s="2417"/>
      <c r="E6" s="2419"/>
      <c r="F6" s="2439" t="s">
        <v>1538</v>
      </c>
      <c r="G6" s="2440"/>
      <c r="H6" s="2439" t="s">
        <v>1539</v>
      </c>
      <c r="I6" s="2440"/>
      <c r="J6" s="2441" t="s">
        <v>1540</v>
      </c>
      <c r="K6" s="2442"/>
    </row>
    <row r="7" spans="1:14" ht="9" customHeight="1">
      <c r="A7" s="111"/>
      <c r="B7" s="111"/>
      <c r="C7" s="111"/>
      <c r="D7" s="111"/>
      <c r="E7" s="111"/>
      <c r="F7" s="1229"/>
      <c r="G7" s="1229"/>
      <c r="H7" s="1229"/>
      <c r="I7" s="1229"/>
      <c r="J7" s="1229"/>
      <c r="K7" s="1229"/>
    </row>
    <row r="8" spans="1:14" s="92" customFormat="1" ht="12.95" customHeight="1">
      <c r="A8" s="1321" t="s">
        <v>114</v>
      </c>
      <c r="B8" s="2426">
        <f>SUM(B10+B18+B20)</f>
        <v>52</v>
      </c>
      <c r="C8" s="2426"/>
      <c r="D8" s="2427">
        <f>+D10+D18+D20</f>
        <v>1</v>
      </c>
      <c r="E8" s="2427"/>
      <c r="F8" s="2428">
        <f>SUM(F10+F18+F20)</f>
        <v>715</v>
      </c>
      <c r="G8" s="2429"/>
      <c r="H8" s="2428">
        <f>SUM(H10+H18+H20)</f>
        <v>325</v>
      </c>
      <c r="I8" s="2429"/>
      <c r="J8" s="1393"/>
      <c r="K8" s="1394">
        <f>+K10+K18+K20</f>
        <v>268</v>
      </c>
      <c r="M8" s="1395"/>
      <c r="N8" s="1395"/>
    </row>
    <row r="9" spans="1:14" s="92" customFormat="1" ht="9" customHeight="1">
      <c r="A9" s="88"/>
      <c r="B9" s="1396"/>
      <c r="C9" s="1397"/>
      <c r="D9" s="1396"/>
      <c r="E9" s="1397"/>
      <c r="F9" s="1398"/>
      <c r="G9" s="1399"/>
      <c r="H9" s="1398"/>
      <c r="I9" s="1399"/>
      <c r="J9" s="1400"/>
      <c r="K9" s="1401"/>
      <c r="M9" s="1395"/>
    </row>
    <row r="10" spans="1:14" s="92" customFormat="1" ht="12.95" customHeight="1">
      <c r="A10" s="88" t="s">
        <v>1500</v>
      </c>
      <c r="B10" s="2430">
        <f>SUM(B12:C16)</f>
        <v>41</v>
      </c>
      <c r="C10" s="2430"/>
      <c r="D10" s="2431">
        <f>SUM(D12:E16)</f>
        <v>1</v>
      </c>
      <c r="E10" s="2431"/>
      <c r="F10" s="2432">
        <f>SUM(F12:G16)</f>
        <v>553</v>
      </c>
      <c r="G10" s="2433"/>
      <c r="H10" s="2432">
        <f>SUM(H12:I16)</f>
        <v>295</v>
      </c>
      <c r="I10" s="2433"/>
      <c r="J10" s="1400"/>
      <c r="K10" s="1394">
        <f>SUM(K12:K16)</f>
        <v>240</v>
      </c>
      <c r="M10" s="1395"/>
    </row>
    <row r="11" spans="1:14" ht="9" customHeight="1">
      <c r="A11" s="98"/>
      <c r="B11" s="1396"/>
      <c r="C11" s="1402"/>
      <c r="D11" s="1403"/>
      <c r="E11" s="1404"/>
      <c r="F11" s="1398"/>
      <c r="G11" s="1405"/>
      <c r="H11" s="1398"/>
      <c r="I11" s="1405"/>
      <c r="J11" s="1406"/>
      <c r="K11" s="1394"/>
      <c r="L11" s="92"/>
      <c r="M11" s="1395"/>
      <c r="N11" s="92"/>
    </row>
    <row r="12" spans="1:14" s="1411" customFormat="1" ht="12.95" customHeight="1">
      <c r="A12" s="98" t="s">
        <v>1541</v>
      </c>
      <c r="B12" s="2425">
        <v>15</v>
      </c>
      <c r="C12" s="2425"/>
      <c r="D12" s="2425">
        <v>0</v>
      </c>
      <c r="E12" s="2425"/>
      <c r="F12" s="2425">
        <v>187</v>
      </c>
      <c r="G12" s="2425"/>
      <c r="H12" s="2425">
        <v>94</v>
      </c>
      <c r="I12" s="2425"/>
      <c r="J12" s="1407"/>
      <c r="K12" s="1408">
        <v>71</v>
      </c>
      <c r="L12" s="1409"/>
      <c r="M12" s="1410"/>
      <c r="N12" s="92"/>
    </row>
    <row r="13" spans="1:14" s="1411" customFormat="1" ht="12.95" customHeight="1">
      <c r="A13" s="98" t="s">
        <v>1542</v>
      </c>
      <c r="B13" s="2425">
        <v>16</v>
      </c>
      <c r="C13" s="2425"/>
      <c r="D13" s="2425">
        <v>0</v>
      </c>
      <c r="E13" s="2425"/>
      <c r="F13" s="2425">
        <v>177</v>
      </c>
      <c r="G13" s="2425"/>
      <c r="H13" s="2425">
        <v>94</v>
      </c>
      <c r="I13" s="2425"/>
      <c r="J13" s="1407"/>
      <c r="K13" s="1408">
        <v>75</v>
      </c>
      <c r="L13" s="980"/>
      <c r="M13" s="1410"/>
      <c r="N13" s="92"/>
    </row>
    <row r="14" spans="1:14" s="1411" customFormat="1" ht="12.95" customHeight="1">
      <c r="A14" s="98" t="s">
        <v>1543</v>
      </c>
      <c r="B14" s="2425">
        <v>2</v>
      </c>
      <c r="C14" s="2425"/>
      <c r="D14" s="2425">
        <v>0</v>
      </c>
      <c r="E14" s="2425"/>
      <c r="F14" s="2425">
        <v>55</v>
      </c>
      <c r="G14" s="2425"/>
      <c r="H14" s="2425">
        <v>45</v>
      </c>
      <c r="I14" s="2425"/>
      <c r="J14" s="1407"/>
      <c r="K14" s="1408">
        <v>34</v>
      </c>
      <c r="L14" s="980"/>
      <c r="M14" s="1410"/>
      <c r="N14" s="92"/>
    </row>
    <row r="15" spans="1:14" s="1411" customFormat="1" ht="12.95" customHeight="1">
      <c r="A15" s="98" t="s">
        <v>1544</v>
      </c>
      <c r="B15" s="2425">
        <v>5</v>
      </c>
      <c r="C15" s="2425"/>
      <c r="D15" s="2425">
        <v>1</v>
      </c>
      <c r="E15" s="2425"/>
      <c r="F15" s="2425">
        <v>95</v>
      </c>
      <c r="G15" s="2425"/>
      <c r="H15" s="2425">
        <v>42</v>
      </c>
      <c r="I15" s="2425"/>
      <c r="J15" s="1407"/>
      <c r="K15" s="1408">
        <v>46</v>
      </c>
      <c r="L15" s="980"/>
      <c r="M15" s="1410"/>
      <c r="N15" s="92"/>
    </row>
    <row r="16" spans="1:14" s="1411" customFormat="1" ht="12.95" customHeight="1">
      <c r="A16" s="98" t="s">
        <v>1545</v>
      </c>
      <c r="B16" s="2425">
        <v>3</v>
      </c>
      <c r="C16" s="2425"/>
      <c r="D16" s="2425">
        <v>0</v>
      </c>
      <c r="E16" s="2425"/>
      <c r="F16" s="2425">
        <v>39</v>
      </c>
      <c r="G16" s="2425"/>
      <c r="H16" s="2425">
        <v>20</v>
      </c>
      <c r="I16" s="2425"/>
      <c r="J16" s="1407"/>
      <c r="K16" s="1408">
        <v>14</v>
      </c>
      <c r="L16" s="92"/>
      <c r="M16" s="1412"/>
      <c r="N16" s="92"/>
    </row>
    <row r="17" spans="1:19" ht="9" customHeight="1">
      <c r="A17" s="98"/>
      <c r="B17" s="1402"/>
      <c r="C17" s="1402"/>
      <c r="D17" s="1413"/>
      <c r="E17" s="1413"/>
      <c r="F17" s="1414"/>
      <c r="G17" s="1406"/>
      <c r="H17" s="1415"/>
      <c r="I17" s="1416"/>
      <c r="J17" s="1406"/>
      <c r="K17" s="1394"/>
      <c r="L17" s="92"/>
      <c r="M17" s="1395"/>
      <c r="N17" s="92"/>
    </row>
    <row r="18" spans="1:19" s="92" customFormat="1" ht="12.95" customHeight="1">
      <c r="A18" s="88" t="s">
        <v>1526</v>
      </c>
      <c r="B18" s="2424">
        <v>6</v>
      </c>
      <c r="C18" s="2424"/>
      <c r="D18" s="2424">
        <v>0</v>
      </c>
      <c r="E18" s="2424"/>
      <c r="F18" s="2424">
        <v>106</v>
      </c>
      <c r="G18" s="2424"/>
      <c r="H18" s="2424">
        <v>15</v>
      </c>
      <c r="I18" s="2424"/>
      <c r="J18" s="1417"/>
      <c r="K18" s="1394">
        <v>14</v>
      </c>
      <c r="M18" s="1395"/>
    </row>
    <row r="19" spans="1:19" s="92" customFormat="1" ht="9" customHeight="1">
      <c r="A19" s="88"/>
      <c r="B19" s="1418"/>
      <c r="C19" s="1418"/>
      <c r="D19" s="1419"/>
      <c r="E19" s="1419"/>
      <c r="F19" s="1420"/>
      <c r="G19" s="1421"/>
      <c r="H19" s="1415"/>
      <c r="I19" s="1422"/>
      <c r="J19" s="1423"/>
      <c r="K19" s="1394"/>
      <c r="M19" s="1395"/>
    </row>
    <row r="20" spans="1:19" s="92" customFormat="1" ht="12.95" customHeight="1">
      <c r="A20" s="88" t="s">
        <v>1527</v>
      </c>
      <c r="B20" s="2424">
        <v>5</v>
      </c>
      <c r="C20" s="2424"/>
      <c r="D20" s="2424">
        <v>0</v>
      </c>
      <c r="E20" s="2424"/>
      <c r="F20" s="2424">
        <v>56</v>
      </c>
      <c r="G20" s="2424"/>
      <c r="H20" s="2424">
        <v>15</v>
      </c>
      <c r="I20" s="2424"/>
      <c r="J20" s="1417"/>
      <c r="K20" s="1394">
        <v>14</v>
      </c>
      <c r="M20" s="1395"/>
    </row>
    <row r="21" spans="1:19" ht="6.95" customHeight="1" thickBot="1">
      <c r="A21" s="114"/>
      <c r="B21" s="114"/>
      <c r="C21" s="114"/>
      <c r="D21" s="114"/>
      <c r="E21" s="114"/>
      <c r="F21" s="1424"/>
      <c r="G21" s="1424"/>
      <c r="H21" s="1424"/>
      <c r="I21" s="1424"/>
      <c r="J21" s="1424"/>
      <c r="K21" s="1424"/>
      <c r="N21" s="92"/>
    </row>
    <row r="22" spans="1:19" ht="3.75" customHeight="1" thickTop="1">
      <c r="A22" s="174"/>
      <c r="B22" s="174"/>
      <c r="C22" s="174"/>
      <c r="D22" s="174"/>
      <c r="E22" s="174"/>
      <c r="F22" s="1425"/>
      <c r="G22" s="1425"/>
      <c r="H22" s="1425"/>
      <c r="I22" s="1425"/>
      <c r="J22" s="1425"/>
      <c r="K22" s="1425"/>
    </row>
    <row r="23" spans="1:19" ht="12.95" customHeight="1">
      <c r="A23" s="1426" t="s">
        <v>1546</v>
      </c>
      <c r="B23" s="98"/>
      <c r="C23" s="98"/>
      <c r="D23" s="98"/>
      <c r="E23" s="249"/>
      <c r="F23" s="1391"/>
      <c r="G23" s="1391"/>
      <c r="H23" s="1391"/>
      <c r="I23" s="1391"/>
      <c r="J23" s="1427"/>
      <c r="K23" s="1391"/>
      <c r="M23" s="92"/>
      <c r="N23" s="92"/>
    </row>
    <row r="24" spans="1:19" ht="12" customHeight="1">
      <c r="A24" s="1428"/>
      <c r="N24" s="92"/>
    </row>
    <row r="25" spans="1:19" ht="12" customHeight="1">
      <c r="A25" s="1428"/>
      <c r="N25" s="92"/>
    </row>
    <row r="26" spans="1:19" ht="12" customHeight="1">
      <c r="A26" s="1428"/>
    </row>
    <row r="27" spans="1:19" ht="12" customHeight="1">
      <c r="A27" s="1428"/>
    </row>
    <row r="28" spans="1:19" ht="12" customHeight="1">
      <c r="A28" s="1428"/>
    </row>
    <row r="30" spans="1:19">
      <c r="K30" s="2423"/>
      <c r="L30" s="2421"/>
      <c r="M30" s="1429"/>
      <c r="N30" s="2423"/>
      <c r="O30" s="2421"/>
      <c r="P30" s="2423"/>
      <c r="Q30" s="2421"/>
      <c r="R30" s="1430"/>
      <c r="S30" s="1431"/>
    </row>
    <row r="31" spans="1:19">
      <c r="K31" s="2423"/>
      <c r="L31" s="2421"/>
      <c r="M31" s="1429"/>
      <c r="N31" s="2423"/>
      <c r="O31" s="2421"/>
      <c r="P31" s="2423"/>
      <c r="Q31" s="2421"/>
      <c r="R31" s="1430"/>
      <c r="S31" s="1431"/>
    </row>
    <row r="32" spans="1:19">
      <c r="K32" s="2423"/>
      <c r="L32" s="2421"/>
      <c r="M32" s="1429"/>
      <c r="N32" s="2423"/>
      <c r="O32" s="2421"/>
      <c r="P32" s="2423"/>
      <c r="Q32" s="2421"/>
      <c r="R32" s="1430"/>
      <c r="S32" s="1431"/>
    </row>
    <row r="33" spans="11:19">
      <c r="K33" s="2423"/>
      <c r="L33" s="2421"/>
      <c r="M33" s="1429"/>
      <c r="N33" s="2423"/>
      <c r="O33" s="2421"/>
      <c r="P33" s="2423"/>
      <c r="Q33" s="2421"/>
      <c r="R33" s="1430"/>
      <c r="S33" s="1431"/>
    </row>
    <row r="34" spans="11:19">
      <c r="K34" s="2423"/>
      <c r="L34" s="2421"/>
      <c r="M34" s="1429"/>
      <c r="N34" s="2423"/>
      <c r="O34" s="2421"/>
      <c r="P34" s="2423"/>
      <c r="Q34" s="2421"/>
      <c r="R34" s="1430"/>
      <c r="S34" s="1431"/>
    </row>
    <row r="35" spans="11:19">
      <c r="K35" s="1432"/>
      <c r="L35" s="1433"/>
      <c r="M35" s="1434"/>
      <c r="N35" s="1432"/>
      <c r="O35" s="1433"/>
      <c r="P35" s="1432"/>
      <c r="Q35" s="1433"/>
      <c r="R35" s="1435"/>
      <c r="S35" s="1431"/>
    </row>
    <row r="36" spans="11:19">
      <c r="K36" s="2420"/>
      <c r="L36" s="2421"/>
      <c r="M36" s="1436"/>
      <c r="N36" s="2420"/>
      <c r="O36" s="2421"/>
      <c r="P36" s="2420"/>
      <c r="Q36" s="2421"/>
      <c r="R36" s="1437"/>
      <c r="S36" s="1438"/>
    </row>
    <row r="37" spans="11:19">
      <c r="K37" s="1432"/>
      <c r="L37" s="1439"/>
      <c r="M37" s="1434"/>
      <c r="N37" s="1432"/>
      <c r="O37" s="1439"/>
      <c r="P37" s="1432"/>
      <c r="Q37" s="1439"/>
      <c r="R37" s="1440"/>
      <c r="S37" s="1438"/>
    </row>
    <row r="38" spans="11:19">
      <c r="K38" s="2420"/>
      <c r="L38" s="2421"/>
      <c r="M38" s="1436"/>
      <c r="N38" s="2422"/>
      <c r="O38" s="2420"/>
      <c r="P38" s="2422"/>
      <c r="Q38" s="2420"/>
      <c r="R38" s="1437"/>
      <c r="S38" s="1438"/>
    </row>
  </sheetData>
  <mergeCells count="69">
    <mergeCell ref="A1:I1"/>
    <mergeCell ref="A2:K2"/>
    <mergeCell ref="A4:A6"/>
    <mergeCell ref="B4:I4"/>
    <mergeCell ref="J4:K4"/>
    <mergeCell ref="B5:C6"/>
    <mergeCell ref="D5:E6"/>
    <mergeCell ref="F5:I5"/>
    <mergeCell ref="J5:K5"/>
    <mergeCell ref="F6:G6"/>
    <mergeCell ref="H6:I6"/>
    <mergeCell ref="J6:K6"/>
    <mergeCell ref="B8:C8"/>
    <mergeCell ref="D8:E8"/>
    <mergeCell ref="F8:G8"/>
    <mergeCell ref="H8:I8"/>
    <mergeCell ref="B10:C10"/>
    <mergeCell ref="D10:E10"/>
    <mergeCell ref="F10:G10"/>
    <mergeCell ref="H10:I10"/>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8:C18"/>
    <mergeCell ref="D18:E18"/>
    <mergeCell ref="F18:G18"/>
    <mergeCell ref="H18:I18"/>
    <mergeCell ref="B20:C20"/>
    <mergeCell ref="D20:E20"/>
    <mergeCell ref="F20:G20"/>
    <mergeCell ref="H20:I20"/>
    <mergeCell ref="K30:L30"/>
    <mergeCell ref="N30:O30"/>
    <mergeCell ref="P30:Q30"/>
    <mergeCell ref="K31:L31"/>
    <mergeCell ref="N31:O31"/>
    <mergeCell ref="P31:Q31"/>
    <mergeCell ref="K32:L32"/>
    <mergeCell ref="N32:O32"/>
    <mergeCell ref="P32:Q32"/>
    <mergeCell ref="K33:L33"/>
    <mergeCell ref="N33:O33"/>
    <mergeCell ref="P33:Q33"/>
    <mergeCell ref="K38:L38"/>
    <mergeCell ref="N38:O38"/>
    <mergeCell ref="P38:Q38"/>
    <mergeCell ref="K34:L34"/>
    <mergeCell ref="N34:O34"/>
    <mergeCell ref="P34:Q34"/>
    <mergeCell ref="K36:L36"/>
    <mergeCell ref="N36:O36"/>
    <mergeCell ref="P36:Q36"/>
  </mergeCells>
  <pageMargins left="0.78740157480314965" right="0.78740157480314965" top="1.1811023622047243" bottom="0.78740157480314965" header="0" footer="0"/>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1" max="1" width="24" style="98" customWidth="1"/>
    <col min="2" max="5" width="15.7109375" style="98" customWidth="1"/>
    <col min="6" max="16384" width="9.140625" style="98"/>
  </cols>
  <sheetData>
    <row r="1" spans="1:6" ht="19.5" customHeight="1">
      <c r="A1" s="101" t="s">
        <v>1547</v>
      </c>
      <c r="B1" s="1441"/>
      <c r="C1" s="1441"/>
      <c r="D1" s="1441"/>
      <c r="E1" s="1441"/>
    </row>
    <row r="2" spans="1:6" ht="23.25" customHeight="1">
      <c r="A2" s="2074" t="s">
        <v>1548</v>
      </c>
      <c r="B2" s="2074"/>
      <c r="C2" s="2074"/>
      <c r="D2" s="2074"/>
      <c r="E2" s="2074"/>
    </row>
    <row r="3" spans="1:6" ht="12.95" customHeight="1">
      <c r="A3" s="83"/>
      <c r="B3" s="85"/>
      <c r="C3" s="85"/>
      <c r="D3" s="85"/>
      <c r="E3" s="152" t="s">
        <v>1549</v>
      </c>
    </row>
    <row r="4" spans="1:6">
      <c r="A4" s="2413" t="s">
        <v>386</v>
      </c>
      <c r="B4" s="2414" t="s">
        <v>1550</v>
      </c>
      <c r="C4" s="2415"/>
      <c r="D4" s="2415"/>
      <c r="E4" s="2416"/>
    </row>
    <row r="5" spans="1:6">
      <c r="A5" s="2332"/>
      <c r="B5" s="2434"/>
      <c r="C5" s="2443"/>
      <c r="D5" s="2443"/>
      <c r="E5" s="2444"/>
    </row>
    <row r="6" spans="1:6">
      <c r="A6" s="2332"/>
      <c r="B6" s="2417"/>
      <c r="C6" s="2418"/>
      <c r="D6" s="2418"/>
      <c r="E6" s="2419"/>
    </row>
    <row r="7" spans="1:6" ht="15.75" customHeight="1">
      <c r="A7" s="2087"/>
      <c r="B7" s="1442">
        <v>2019</v>
      </c>
      <c r="C7" s="1442">
        <v>2018</v>
      </c>
      <c r="D7" s="1442">
        <v>2017</v>
      </c>
      <c r="E7" s="1442">
        <v>2016</v>
      </c>
    </row>
    <row r="8" spans="1:6" ht="12.95" customHeight="1">
      <c r="A8" s="85"/>
    </row>
    <row r="9" spans="1:6" ht="12.95" customHeight="1">
      <c r="A9" s="88" t="s">
        <v>114</v>
      </c>
      <c r="B9" s="1443">
        <f>B11+B19+B21</f>
        <v>4313.6839999999993</v>
      </c>
      <c r="C9" s="1443">
        <f t="shared" ref="C9:E9" si="0">C11+C19+C21</f>
        <v>4294.3339999999998</v>
      </c>
      <c r="D9" s="1443">
        <f t="shared" si="0"/>
        <v>4275.7840000000006</v>
      </c>
      <c r="E9" s="1443">
        <f t="shared" si="0"/>
        <v>4243.7750000000005</v>
      </c>
    </row>
    <row r="10" spans="1:6" ht="12.95" customHeight="1">
      <c r="A10" s="88"/>
      <c r="B10" s="1444"/>
      <c r="C10" s="1444"/>
      <c r="D10" s="1444"/>
      <c r="E10" s="1444"/>
    </row>
    <row r="11" spans="1:6" ht="12.95" customHeight="1">
      <c r="A11" s="88" t="s">
        <v>1500</v>
      </c>
      <c r="B11" s="1443">
        <f>SUM(B13:B17)</f>
        <v>4154.6409999999996</v>
      </c>
      <c r="C11" s="1443">
        <f t="shared" ref="C11:E11" si="1">SUM(C13:C17)</f>
        <v>4137.2149999999992</v>
      </c>
      <c r="D11" s="1443">
        <f t="shared" si="1"/>
        <v>4119.8389999999999</v>
      </c>
      <c r="E11" s="1443">
        <f t="shared" si="1"/>
        <v>4088.6729999999998</v>
      </c>
    </row>
    <row r="12" spans="1:6" ht="12.95" customHeight="1">
      <c r="B12" s="1445"/>
      <c r="C12" s="1445"/>
      <c r="D12" s="1445"/>
      <c r="E12" s="1445"/>
    </row>
    <row r="13" spans="1:6" ht="12.95" customHeight="1">
      <c r="A13" s="98" t="s">
        <v>1541</v>
      </c>
      <c r="B13" s="1445">
        <v>1175.712</v>
      </c>
      <c r="C13" s="1445">
        <v>1168.4269999999999</v>
      </c>
      <c r="D13" s="1445">
        <v>1163.7270000000001</v>
      </c>
      <c r="E13" s="1445">
        <v>1149.0540000000001</v>
      </c>
      <c r="F13" s="1445"/>
    </row>
    <row r="14" spans="1:6" ht="12.95" customHeight="1">
      <c r="A14" s="98" t="s">
        <v>1542</v>
      </c>
      <c r="B14" s="1445">
        <v>621.95299999999997</v>
      </c>
      <c r="C14" s="1445">
        <v>620.75699999999995</v>
      </c>
      <c r="D14" s="1445">
        <v>619.25300000000004</v>
      </c>
      <c r="E14" s="1445">
        <v>618.01499999999999</v>
      </c>
      <c r="F14" s="1445"/>
    </row>
    <row r="15" spans="1:6" ht="12.95" customHeight="1">
      <c r="A15" s="98" t="s">
        <v>1543</v>
      </c>
      <c r="B15" s="1445">
        <v>1933.8869999999999</v>
      </c>
      <c r="C15" s="1445">
        <v>1927.4829999999999</v>
      </c>
      <c r="D15" s="1445">
        <v>1918.751</v>
      </c>
      <c r="E15" s="1445">
        <v>1909.107</v>
      </c>
      <c r="F15" s="1445"/>
    </row>
    <row r="16" spans="1:6" ht="12.95" customHeight="1">
      <c r="A16" s="98" t="s">
        <v>1551</v>
      </c>
      <c r="B16" s="1445">
        <v>171.75</v>
      </c>
      <c r="C16" s="1445">
        <v>171.369</v>
      </c>
      <c r="D16" s="1445">
        <v>170.292</v>
      </c>
      <c r="E16" s="1445">
        <v>167.14400000000001</v>
      </c>
      <c r="F16" s="1445"/>
    </row>
    <row r="17" spans="1:6" ht="12.95" customHeight="1">
      <c r="A17" s="98" t="s">
        <v>1552</v>
      </c>
      <c r="B17" s="1445">
        <v>251.339</v>
      </c>
      <c r="C17" s="1445">
        <v>249.179</v>
      </c>
      <c r="D17" s="1445">
        <v>247.816</v>
      </c>
      <c r="E17" s="1445">
        <v>245.35300000000001</v>
      </c>
      <c r="F17" s="1445"/>
    </row>
    <row r="18" spans="1:6" ht="12.95" customHeight="1">
      <c r="B18" s="1446"/>
      <c r="C18" s="1446"/>
      <c r="D18" s="1446"/>
      <c r="E18" s="1446"/>
      <c r="F18" s="1447"/>
    </row>
    <row r="19" spans="1:6" ht="12.95" customHeight="1">
      <c r="A19" s="88" t="s">
        <v>1553</v>
      </c>
      <c r="B19" s="1447">
        <v>85.754999999999995</v>
      </c>
      <c r="C19" s="1447">
        <v>85.290999999999997</v>
      </c>
      <c r="D19" s="1447">
        <v>85.117000000000004</v>
      </c>
      <c r="E19" s="1447">
        <v>84.274000000000001</v>
      </c>
      <c r="F19" s="1447"/>
    </row>
    <row r="20" spans="1:6" ht="12.95" customHeight="1">
      <c r="A20" s="88"/>
      <c r="B20" s="1447"/>
      <c r="C20" s="1447"/>
      <c r="D20" s="1447"/>
      <c r="E20" s="1447"/>
      <c r="F20" s="1447"/>
    </row>
    <row r="21" spans="1:6" ht="12.95" customHeight="1">
      <c r="A21" s="88" t="s">
        <v>1554</v>
      </c>
      <c r="B21" s="1447">
        <v>73.287999999999997</v>
      </c>
      <c r="C21" s="1447">
        <v>71.828000000000003</v>
      </c>
      <c r="D21" s="1447">
        <v>70.828000000000003</v>
      </c>
      <c r="E21" s="1447">
        <v>70.828000000000003</v>
      </c>
    </row>
    <row r="22" spans="1:6" ht="6.95" customHeight="1" thickBot="1">
      <c r="A22" s="114"/>
      <c r="B22" s="114"/>
      <c r="C22" s="114"/>
      <c r="D22" s="199"/>
      <c r="E22" s="199"/>
    </row>
    <row r="23" spans="1:6" ht="3.75" customHeight="1" thickTop="1">
      <c r="A23" s="85"/>
      <c r="B23" s="85"/>
      <c r="C23" s="1448"/>
      <c r="D23" s="1448"/>
      <c r="E23" s="1448"/>
    </row>
    <row r="24" spans="1:6" ht="39" customHeight="1">
      <c r="A24" s="2445" t="s">
        <v>1555</v>
      </c>
      <c r="B24" s="2445"/>
      <c r="C24" s="2445"/>
      <c r="D24" s="2445"/>
      <c r="E24" s="2445"/>
    </row>
    <row r="25" spans="1:6" ht="12.95" customHeight="1">
      <c r="A25" s="2446" t="s">
        <v>1529</v>
      </c>
      <c r="B25" s="2446"/>
      <c r="C25" s="2446"/>
      <c r="D25" s="2446"/>
      <c r="E25" s="2446"/>
    </row>
    <row r="26" spans="1:6" s="1449" customFormat="1" ht="12" customHeight="1">
      <c r="A26" s="98"/>
      <c r="B26" s="1445"/>
      <c r="C26" s="1445"/>
      <c r="D26" s="98"/>
      <c r="E26" s="98"/>
    </row>
  </sheetData>
  <mergeCells count="5">
    <mergeCell ref="A2:E2"/>
    <mergeCell ref="A4:A7"/>
    <mergeCell ref="B4:E6"/>
    <mergeCell ref="A24:E24"/>
    <mergeCell ref="A25:E2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workbookViewId="0"/>
  </sheetViews>
  <sheetFormatPr defaultColWidth="9.140625" defaultRowHeight="12.75"/>
  <cols>
    <col min="1" max="1" width="24" style="1358" customWidth="1"/>
    <col min="2" max="5" width="15.7109375" style="1358" customWidth="1"/>
    <col min="6" max="16384" width="9.140625" style="1358"/>
  </cols>
  <sheetData>
    <row r="1" spans="1:8" s="1449" customFormat="1" ht="19.5" customHeight="1">
      <c r="A1" s="1450" t="s">
        <v>1556</v>
      </c>
      <c r="B1" s="1451"/>
      <c r="C1" s="1452"/>
      <c r="D1" s="1452"/>
      <c r="E1" s="1452"/>
    </row>
    <row r="2" spans="1:8" s="1449" customFormat="1" ht="23.25" customHeight="1">
      <c r="A2" s="2447" t="s">
        <v>1557</v>
      </c>
      <c r="B2" s="2447"/>
      <c r="C2" s="2447"/>
      <c r="D2" s="2447"/>
      <c r="E2" s="2447"/>
    </row>
    <row r="3" spans="1:8" s="1449" customFormat="1" ht="12.95" customHeight="1">
      <c r="A3" s="1453"/>
      <c r="B3" s="1454"/>
      <c r="C3" s="1454"/>
      <c r="D3" s="1454"/>
      <c r="E3" s="1455" t="s">
        <v>1549</v>
      </c>
    </row>
    <row r="4" spans="1:8" s="1449" customFormat="1" ht="12" customHeight="1">
      <c r="A4" s="2317" t="s">
        <v>386</v>
      </c>
      <c r="B4" s="2448" t="s">
        <v>1558</v>
      </c>
      <c r="C4" s="2449"/>
      <c r="D4" s="2449"/>
      <c r="E4" s="2450"/>
    </row>
    <row r="5" spans="1:8" s="1449" customFormat="1" ht="13.5" customHeight="1">
      <c r="A5" s="2318"/>
      <c r="B5" s="2451"/>
      <c r="C5" s="2452"/>
      <c r="D5" s="2452"/>
      <c r="E5" s="2453"/>
    </row>
    <row r="6" spans="1:8" s="1449" customFormat="1" ht="12" customHeight="1">
      <c r="A6" s="2318"/>
      <c r="B6" s="2454"/>
      <c r="C6" s="2455"/>
      <c r="D6" s="2455"/>
      <c r="E6" s="2456"/>
    </row>
    <row r="7" spans="1:8" s="1449" customFormat="1" ht="15.75" customHeight="1">
      <c r="A7" s="2319"/>
      <c r="B7" s="1442">
        <v>2019</v>
      </c>
      <c r="C7" s="1442">
        <v>2018</v>
      </c>
      <c r="D7" s="1442">
        <v>2017</v>
      </c>
      <c r="E7" s="1442">
        <v>2016</v>
      </c>
    </row>
    <row r="8" spans="1:8" s="1449" customFormat="1" ht="12.95" customHeight="1">
      <c r="A8" s="1454"/>
      <c r="G8" s="1456"/>
      <c r="H8" s="1456"/>
    </row>
    <row r="9" spans="1:8" s="1449" customFormat="1" ht="12.95" customHeight="1">
      <c r="A9" s="1457" t="s">
        <v>114</v>
      </c>
      <c r="B9" s="1443">
        <f>+B11+B19+B21</f>
        <v>7465.0060000000003</v>
      </c>
      <c r="C9" s="1443">
        <f t="shared" ref="C9:E9" si="0">+C11+C19+C21</f>
        <v>6897.143</v>
      </c>
      <c r="D9" s="1443">
        <f t="shared" si="0"/>
        <v>6226.0830000000005</v>
      </c>
      <c r="E9" s="1443">
        <f t="shared" si="0"/>
        <v>5342.3319999999994</v>
      </c>
      <c r="F9" s="1456"/>
    </row>
    <row r="10" spans="1:8" s="1449" customFormat="1" ht="12.95" customHeight="1">
      <c r="A10" s="1457"/>
      <c r="B10" s="1444"/>
      <c r="C10" s="1444"/>
      <c r="D10" s="1444"/>
      <c r="E10" s="1444"/>
    </row>
    <row r="11" spans="1:8" s="1449" customFormat="1" ht="12.95" customHeight="1">
      <c r="A11" s="1457" t="s">
        <v>1500</v>
      </c>
      <c r="B11" s="1443">
        <f>SUM(B13:B17)</f>
        <v>7222.9440000000004</v>
      </c>
      <c r="C11" s="1443">
        <f t="shared" ref="C11:E11" si="1">SUM(C13:C17)</f>
        <v>6686.1959999999999</v>
      </c>
      <c r="D11" s="1443">
        <f t="shared" si="1"/>
        <v>6057.4760000000006</v>
      </c>
      <c r="E11" s="1443">
        <f t="shared" si="1"/>
        <v>5242.7609999999995</v>
      </c>
    </row>
    <row r="12" spans="1:8" s="1449" customFormat="1" ht="12.95" customHeight="1">
      <c r="B12" s="1445"/>
      <c r="C12" s="1445"/>
      <c r="D12" s="1445"/>
      <c r="E12" s="1445"/>
    </row>
    <row r="13" spans="1:8" s="1449" customFormat="1" ht="12.95" customHeight="1">
      <c r="A13" s="1449" t="s">
        <v>1541</v>
      </c>
      <c r="B13" s="1445">
        <v>2380.0059999999999</v>
      </c>
      <c r="C13" s="1445">
        <v>2206.2649999999999</v>
      </c>
      <c r="D13" s="1445">
        <v>1975.9090000000001</v>
      </c>
      <c r="E13" s="1445">
        <v>1783.395</v>
      </c>
    </row>
    <row r="14" spans="1:8" s="1449" customFormat="1" ht="12.95" customHeight="1">
      <c r="A14" s="1449" t="s">
        <v>1542</v>
      </c>
      <c r="B14" s="1445">
        <v>1762.1</v>
      </c>
      <c r="C14" s="1445">
        <v>1540.1759999999999</v>
      </c>
      <c r="D14" s="1445">
        <v>1288.598</v>
      </c>
      <c r="E14" s="1445">
        <v>1003.653</v>
      </c>
    </row>
    <row r="15" spans="1:8" s="1449" customFormat="1" ht="12.95" customHeight="1">
      <c r="A15" s="98" t="s">
        <v>1543</v>
      </c>
      <c r="B15" s="1445">
        <v>2365.643</v>
      </c>
      <c r="C15" s="1445">
        <v>2307.6149999999998</v>
      </c>
      <c r="D15" s="1445">
        <v>2228.9059999999999</v>
      </c>
      <c r="E15" s="1445">
        <v>2037.78</v>
      </c>
    </row>
    <row r="16" spans="1:8" s="1449" customFormat="1" ht="12.95" customHeight="1">
      <c r="A16" s="1449" t="s">
        <v>1551</v>
      </c>
      <c r="B16" s="1445">
        <v>462.49200000000002</v>
      </c>
      <c r="C16" s="1445">
        <v>422.62200000000001</v>
      </c>
      <c r="D16" s="1445">
        <v>382.97300000000001</v>
      </c>
      <c r="E16" s="1445">
        <v>313.74099999999999</v>
      </c>
    </row>
    <row r="17" spans="1:25" s="1449" customFormat="1" ht="12.95" customHeight="1">
      <c r="A17" s="1449" t="s">
        <v>1552</v>
      </c>
      <c r="B17" s="1445">
        <v>252.703</v>
      </c>
      <c r="C17" s="1445">
        <v>209.518</v>
      </c>
      <c r="D17" s="1445">
        <v>181.09</v>
      </c>
      <c r="E17" s="1445">
        <v>104.19199999999999</v>
      </c>
    </row>
    <row r="18" spans="1:25" s="1449" customFormat="1" ht="12.95" customHeight="1">
      <c r="B18" s="1458"/>
      <c r="C18" s="1458"/>
      <c r="D18" s="1458"/>
      <c r="E18" s="1458"/>
    </row>
    <row r="19" spans="1:25" s="1449" customFormat="1" ht="12.95" customHeight="1">
      <c r="A19" s="1457" t="s">
        <v>1553</v>
      </c>
      <c r="B19" s="1447">
        <v>112.20699999999999</v>
      </c>
      <c r="C19" s="1447">
        <v>97.811999999999998</v>
      </c>
      <c r="D19" s="1447">
        <v>74.753</v>
      </c>
      <c r="E19" s="1447">
        <v>44.173000000000002</v>
      </c>
    </row>
    <row r="20" spans="1:25" s="1449" customFormat="1" ht="12.95" customHeight="1">
      <c r="A20" s="1457"/>
      <c r="B20" s="1447"/>
      <c r="C20" s="1447"/>
      <c r="D20" s="1447"/>
      <c r="E20" s="1447"/>
    </row>
    <row r="21" spans="1:25" s="1449" customFormat="1" ht="12.95" customHeight="1">
      <c r="A21" s="1457" t="s">
        <v>1554</v>
      </c>
      <c r="B21" s="1447">
        <v>129.85499999999999</v>
      </c>
      <c r="C21" s="1447">
        <v>113.13500000000001</v>
      </c>
      <c r="D21" s="1447">
        <v>93.853999999999999</v>
      </c>
      <c r="E21" s="1447">
        <v>55.398000000000003</v>
      </c>
    </row>
    <row r="22" spans="1:25" s="1449" customFormat="1" ht="6.95" customHeight="1" thickBot="1">
      <c r="A22" s="1459"/>
      <c r="B22" s="1459"/>
      <c r="C22" s="1459"/>
      <c r="D22" s="1459"/>
      <c r="E22" s="1459"/>
    </row>
    <row r="23" spans="1:25" s="1449" customFormat="1" ht="3.75" customHeight="1" thickTop="1">
      <c r="A23" s="1454"/>
      <c r="B23" s="1454"/>
      <c r="C23" s="1454"/>
      <c r="D23" s="1454"/>
      <c r="E23" s="1454"/>
    </row>
    <row r="24" spans="1:25" s="1449" customFormat="1" ht="39.75" customHeight="1">
      <c r="A24" s="2457" t="s">
        <v>1559</v>
      </c>
      <c r="B24" s="2457"/>
      <c r="C24" s="2457"/>
      <c r="D24" s="2457"/>
      <c r="E24" s="2457"/>
    </row>
    <row r="25" spans="1:25" s="1449" customFormat="1" ht="15" customHeight="1">
      <c r="A25" s="2446" t="s">
        <v>1529</v>
      </c>
      <c r="B25" s="2446"/>
      <c r="C25" s="2446"/>
      <c r="D25" s="2446"/>
      <c r="E25" s="2446"/>
    </row>
    <row r="26" spans="1:25">
      <c r="A26" s="1232"/>
      <c r="B26" s="1232"/>
      <c r="C26" s="1232"/>
      <c r="D26" s="1232"/>
      <c r="E26" s="1232"/>
      <c r="F26" s="1232"/>
      <c r="G26" s="1232"/>
      <c r="H26" s="1232"/>
      <c r="I26" s="1232"/>
      <c r="J26" s="1232"/>
      <c r="K26" s="1232"/>
      <c r="L26" s="1232"/>
      <c r="M26" s="1232"/>
      <c r="N26" s="1232"/>
      <c r="O26" s="1232"/>
      <c r="P26" s="1232"/>
      <c r="Q26" s="1232"/>
      <c r="R26" s="1232"/>
      <c r="S26" s="1232"/>
      <c r="T26" s="1232"/>
      <c r="U26" s="1232"/>
      <c r="V26" s="1232"/>
      <c r="W26" s="1232"/>
      <c r="X26" s="1232"/>
      <c r="Y26" s="1232"/>
    </row>
    <row r="27" spans="1:25">
      <c r="A27" s="1232"/>
      <c r="B27" s="1232"/>
      <c r="C27" s="1232"/>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row>
    <row r="28" spans="1:25">
      <c r="A28" s="1232"/>
      <c r="B28" s="1232"/>
      <c r="C28" s="1232"/>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row>
    <row r="29" spans="1:25">
      <c r="A29" s="1232"/>
      <c r="B29" s="1232"/>
      <c r="C29" s="1232"/>
      <c r="D29" s="1232"/>
      <c r="E29" s="1232"/>
      <c r="F29" s="1232"/>
      <c r="G29" s="1232"/>
      <c r="H29" s="1232"/>
      <c r="I29" s="1232"/>
      <c r="J29" s="1232"/>
      <c r="K29" s="1232"/>
      <c r="L29" s="1232"/>
      <c r="M29" s="1232"/>
      <c r="N29" s="1232"/>
      <c r="O29" s="1232"/>
      <c r="P29" s="1232"/>
      <c r="Q29" s="1232"/>
      <c r="R29" s="1232"/>
      <c r="S29" s="1232"/>
      <c r="T29" s="1232"/>
      <c r="U29" s="1232"/>
      <c r="V29" s="1232"/>
      <c r="W29" s="1232"/>
      <c r="X29" s="1232"/>
      <c r="Y29" s="1232"/>
    </row>
    <row r="30" spans="1:25">
      <c r="A30" s="1232"/>
      <c r="B30" s="1232"/>
      <c r="C30" s="1232"/>
      <c r="D30" s="1232"/>
      <c r="E30" s="1232"/>
      <c r="F30" s="1232"/>
      <c r="G30" s="1232"/>
      <c r="H30" s="1232"/>
      <c r="I30" s="1232"/>
      <c r="J30" s="1232"/>
      <c r="K30" s="1232"/>
      <c r="L30" s="1232"/>
      <c r="M30" s="1232"/>
      <c r="N30" s="1232"/>
      <c r="O30" s="1232"/>
      <c r="P30" s="1232"/>
      <c r="Q30" s="1232"/>
      <c r="R30" s="1232"/>
      <c r="S30" s="1232"/>
      <c r="T30" s="1232"/>
      <c r="U30" s="1232"/>
      <c r="V30" s="1232"/>
      <c r="W30" s="1232"/>
      <c r="X30" s="1232"/>
      <c r="Y30" s="1232"/>
    </row>
    <row r="31" spans="1:25">
      <c r="A31" s="1232"/>
      <c r="B31" s="1232"/>
      <c r="C31" s="1232"/>
      <c r="D31" s="1232"/>
      <c r="E31" s="1232"/>
      <c r="F31" s="1232"/>
      <c r="G31" s="1232"/>
      <c r="H31" s="1232"/>
      <c r="I31" s="1232"/>
      <c r="J31" s="1232"/>
      <c r="K31" s="1232"/>
      <c r="L31" s="1232"/>
      <c r="M31" s="1232"/>
      <c r="N31" s="1232"/>
      <c r="O31" s="1232"/>
      <c r="P31" s="1232"/>
      <c r="Q31" s="1232"/>
      <c r="R31" s="1232"/>
      <c r="S31" s="1232"/>
      <c r="T31" s="1232"/>
      <c r="U31" s="1232"/>
      <c r="V31" s="1232"/>
      <c r="W31" s="1232"/>
      <c r="X31" s="1232"/>
      <c r="Y31" s="1232"/>
    </row>
    <row r="32" spans="1:25">
      <c r="A32" s="1232"/>
      <c r="B32" s="1232"/>
      <c r="C32" s="1232"/>
      <c r="D32" s="1232"/>
      <c r="E32" s="1232"/>
      <c r="F32" s="1232"/>
      <c r="G32" s="1232"/>
      <c r="H32" s="1232"/>
      <c r="I32" s="1232"/>
      <c r="J32" s="1232"/>
      <c r="K32" s="1232"/>
      <c r="L32" s="1232"/>
      <c r="M32" s="1232"/>
      <c r="N32" s="1232"/>
      <c r="O32" s="1232"/>
      <c r="P32" s="1232"/>
      <c r="Q32" s="1232"/>
      <c r="R32" s="1232"/>
      <c r="S32" s="1232"/>
      <c r="T32" s="1232"/>
      <c r="U32" s="1232"/>
      <c r="V32" s="1232"/>
      <c r="W32" s="1232"/>
      <c r="X32" s="1232"/>
      <c r="Y32" s="1232"/>
    </row>
    <row r="33" spans="1:25">
      <c r="A33" s="1232"/>
      <c r="B33" s="1232"/>
      <c r="C33" s="1232"/>
      <c r="D33" s="1232"/>
      <c r="E33" s="1232"/>
      <c r="F33" s="1232"/>
      <c r="G33" s="1232"/>
      <c r="H33" s="1232"/>
      <c r="I33" s="1232"/>
      <c r="J33" s="1232"/>
      <c r="K33" s="1232"/>
      <c r="L33" s="1232"/>
      <c r="M33" s="1232"/>
      <c r="N33" s="1232"/>
      <c r="O33" s="1232"/>
      <c r="P33" s="1232"/>
      <c r="Q33" s="1232"/>
      <c r="R33" s="1232"/>
      <c r="S33" s="1232"/>
      <c r="T33" s="1232"/>
      <c r="U33" s="1232"/>
      <c r="V33" s="1232"/>
      <c r="W33" s="1232"/>
      <c r="X33" s="1232"/>
      <c r="Y33" s="1232"/>
    </row>
    <row r="34" spans="1:25">
      <c r="A34" s="1232"/>
      <c r="B34" s="1232"/>
      <c r="C34" s="1232"/>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row>
    <row r="35" spans="1:25">
      <c r="A35" s="1232"/>
      <c r="B35" s="1232"/>
      <c r="C35" s="1232"/>
      <c r="D35" s="1232"/>
      <c r="E35" s="1232"/>
      <c r="F35" s="1232"/>
      <c r="G35" s="1232"/>
      <c r="H35" s="1232"/>
      <c r="I35" s="1232"/>
      <c r="J35" s="1232"/>
      <c r="K35" s="1232"/>
      <c r="L35" s="1232"/>
      <c r="M35" s="1232"/>
      <c r="N35" s="1232"/>
      <c r="O35" s="1232"/>
      <c r="P35" s="1232"/>
      <c r="Q35" s="1232"/>
      <c r="R35" s="1232"/>
      <c r="S35" s="1232"/>
      <c r="T35" s="1232"/>
      <c r="U35" s="1232"/>
      <c r="V35" s="1232"/>
      <c r="W35" s="1232"/>
      <c r="X35" s="1232"/>
      <c r="Y35" s="1232"/>
    </row>
    <row r="36" spans="1:25">
      <c r="A36" s="1232"/>
      <c r="B36" s="1232"/>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row>
    <row r="37" spans="1:25">
      <c r="A37" s="1232"/>
      <c r="B37" s="1232"/>
      <c r="C37" s="1232"/>
      <c r="D37" s="1232"/>
      <c r="E37" s="1232"/>
      <c r="F37" s="1232"/>
      <c r="G37" s="1232"/>
      <c r="H37" s="1232"/>
      <c r="I37" s="1232"/>
      <c r="J37" s="1232"/>
      <c r="K37" s="1232"/>
      <c r="L37" s="1232"/>
      <c r="M37" s="1232"/>
      <c r="N37" s="1232"/>
      <c r="O37" s="1232"/>
      <c r="P37" s="1232"/>
      <c r="Q37" s="1232"/>
      <c r="R37" s="1232"/>
      <c r="S37" s="1232"/>
      <c r="T37" s="1232"/>
      <c r="U37" s="1232"/>
      <c r="V37" s="1232"/>
      <c r="W37" s="1232"/>
      <c r="X37" s="1232"/>
      <c r="Y37" s="1232"/>
    </row>
    <row r="38" spans="1:25">
      <c r="A38" s="1232"/>
      <c r="B38" s="1232"/>
      <c r="C38" s="1232"/>
      <c r="D38" s="1232"/>
      <c r="E38" s="1232"/>
      <c r="F38" s="1232"/>
      <c r="G38" s="1232"/>
      <c r="H38" s="1232"/>
      <c r="I38" s="1232"/>
      <c r="J38" s="1232"/>
      <c r="K38" s="1232"/>
      <c r="L38" s="1232"/>
      <c r="M38" s="1232"/>
      <c r="N38" s="1232"/>
      <c r="O38" s="1232"/>
      <c r="P38" s="1232"/>
      <c r="Q38" s="1232"/>
      <c r="R38" s="1232"/>
      <c r="S38" s="1232"/>
      <c r="T38" s="1232"/>
      <c r="U38" s="1232"/>
      <c r="V38" s="1232"/>
      <c r="W38" s="1232"/>
      <c r="X38" s="1232"/>
      <c r="Y38" s="1232"/>
    </row>
    <row r="39" spans="1:25">
      <c r="A39" s="1232"/>
      <c r="B39" s="1232"/>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row>
    <row r="40" spans="1:25">
      <c r="A40" s="1232"/>
      <c r="B40" s="1232"/>
      <c r="C40" s="1232"/>
      <c r="D40" s="1232"/>
      <c r="E40" s="1232"/>
      <c r="F40" s="1232"/>
      <c r="G40" s="1232"/>
      <c r="H40" s="1232"/>
      <c r="I40" s="1232"/>
      <c r="J40" s="1232"/>
      <c r="K40" s="1232"/>
      <c r="L40" s="1232"/>
      <c r="M40" s="1232"/>
      <c r="N40" s="1232"/>
      <c r="O40" s="1232"/>
      <c r="P40" s="1232"/>
      <c r="Q40" s="1232"/>
      <c r="R40" s="1232"/>
      <c r="S40" s="1232"/>
      <c r="T40" s="1232"/>
      <c r="U40" s="1232"/>
      <c r="V40" s="1232"/>
      <c r="W40" s="1232"/>
      <c r="X40" s="1232"/>
      <c r="Y40" s="1232"/>
    </row>
    <row r="41" spans="1:25">
      <c r="A41" s="1232"/>
      <c r="B41" s="1232"/>
      <c r="C41" s="1232"/>
      <c r="D41" s="1232"/>
      <c r="E41" s="1232"/>
      <c r="F41" s="1232"/>
      <c r="G41" s="1232"/>
      <c r="H41" s="1232"/>
      <c r="I41" s="1232"/>
      <c r="J41" s="1232"/>
      <c r="K41" s="1232"/>
      <c r="L41" s="1232"/>
      <c r="M41" s="1232"/>
      <c r="N41" s="1232"/>
      <c r="O41" s="1232"/>
      <c r="P41" s="1232"/>
      <c r="Q41" s="1232"/>
      <c r="R41" s="1232"/>
      <c r="S41" s="1232"/>
      <c r="T41" s="1232"/>
      <c r="U41" s="1232"/>
      <c r="V41" s="1232"/>
      <c r="W41" s="1232"/>
      <c r="X41" s="1232"/>
      <c r="Y41" s="1232"/>
    </row>
    <row r="42" spans="1:25">
      <c r="A42" s="1232"/>
      <c r="B42" s="1232"/>
      <c r="C42" s="1232"/>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row>
    <row r="43" spans="1:25">
      <c r="A43" s="1232"/>
      <c r="B43" s="1232"/>
      <c r="C43" s="1232"/>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row>
    <row r="44" spans="1:25">
      <c r="A44" s="1232"/>
      <c r="B44" s="1232"/>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row>
    <row r="45" spans="1:25">
      <c r="A45" s="1232"/>
      <c r="B45" s="1232"/>
      <c r="C45" s="1232"/>
      <c r="D45" s="1232"/>
      <c r="E45" s="1232"/>
      <c r="F45" s="1232"/>
      <c r="G45" s="1232"/>
      <c r="H45" s="1232"/>
      <c r="I45" s="1232"/>
      <c r="J45" s="1232"/>
      <c r="K45" s="1232"/>
      <c r="L45" s="1232"/>
      <c r="M45" s="1232"/>
      <c r="N45" s="1232"/>
      <c r="O45" s="1232"/>
      <c r="P45" s="1232"/>
      <c r="Q45" s="1232"/>
      <c r="R45" s="1232"/>
      <c r="S45" s="1232"/>
      <c r="T45" s="1232"/>
      <c r="U45" s="1232"/>
      <c r="V45" s="1232"/>
      <c r="W45" s="1232"/>
      <c r="X45" s="1232"/>
      <c r="Y45" s="1232"/>
    </row>
    <row r="46" spans="1:25">
      <c r="A46" s="1232"/>
      <c r="B46" s="1232"/>
      <c r="C46" s="1232"/>
      <c r="D46" s="1232"/>
      <c r="E46" s="1232"/>
      <c r="F46" s="1232"/>
      <c r="G46" s="1232"/>
      <c r="H46" s="1232"/>
      <c r="I46" s="1232"/>
      <c r="J46" s="1232"/>
      <c r="K46" s="1232"/>
      <c r="L46" s="1232"/>
      <c r="M46" s="1232"/>
      <c r="N46" s="1232"/>
      <c r="O46" s="1232"/>
      <c r="P46" s="1232"/>
      <c r="Q46" s="1232"/>
      <c r="R46" s="1232"/>
      <c r="S46" s="1232"/>
      <c r="T46" s="1232"/>
      <c r="U46" s="1232"/>
      <c r="V46" s="1232"/>
      <c r="W46" s="1232"/>
      <c r="X46" s="1232"/>
      <c r="Y46" s="1232"/>
    </row>
  </sheetData>
  <mergeCells count="5">
    <mergeCell ref="A2:E2"/>
    <mergeCell ref="A4:A7"/>
    <mergeCell ref="B4:E6"/>
    <mergeCell ref="A24:E24"/>
    <mergeCell ref="A25:E25"/>
  </mergeCells>
  <pageMargins left="0.78740157480314965" right="0.78740157480314965" top="1.1811023622047245" bottom="0.78740157480314965" header="0" footer="0"/>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ColWidth="9.140625" defaultRowHeight="12.75"/>
  <cols>
    <col min="1" max="1" width="34" style="98" customWidth="1"/>
    <col min="2" max="2" width="13.140625" style="98" customWidth="1"/>
    <col min="3" max="4" width="14.28515625" style="98" customWidth="1"/>
    <col min="5" max="5" width="11.140625" style="98" customWidth="1"/>
    <col min="6" max="16384" width="9.140625" style="98"/>
  </cols>
  <sheetData>
    <row r="1" spans="1:6" ht="19.5" customHeight="1">
      <c r="A1" s="101" t="s">
        <v>1560</v>
      </c>
      <c r="B1" s="923"/>
      <c r="C1" s="1460"/>
      <c r="D1" s="1460"/>
      <c r="E1" s="1460"/>
    </row>
    <row r="2" spans="1:6" ht="23.25" customHeight="1">
      <c r="A2" s="2074" t="s">
        <v>1561</v>
      </c>
      <c r="B2" s="2074"/>
      <c r="C2" s="2074"/>
      <c r="D2" s="2074"/>
      <c r="E2" s="2074"/>
    </row>
    <row r="3" spans="1:6" ht="12.95" customHeight="1">
      <c r="A3" s="83"/>
      <c r="B3" s="85"/>
      <c r="C3" s="85"/>
      <c r="D3" s="85"/>
      <c r="E3" s="152" t="s">
        <v>1549</v>
      </c>
    </row>
    <row r="4" spans="1:6" ht="13.5" customHeight="1">
      <c r="A4" s="2413" t="s">
        <v>386</v>
      </c>
      <c r="B4" s="2057" t="s">
        <v>1562</v>
      </c>
      <c r="C4" s="2458"/>
      <c r="D4" s="2458"/>
      <c r="E4" s="2459"/>
    </row>
    <row r="5" spans="1:6" ht="13.5" customHeight="1">
      <c r="A5" s="2332"/>
      <c r="B5" s="2460"/>
      <c r="C5" s="2461"/>
      <c r="D5" s="2461"/>
      <c r="E5" s="2462"/>
    </row>
    <row r="6" spans="1:6" ht="13.5" customHeight="1">
      <c r="A6" s="2332"/>
      <c r="B6" s="2463"/>
      <c r="C6" s="2464"/>
      <c r="D6" s="2464"/>
      <c r="E6" s="2465"/>
    </row>
    <row r="7" spans="1:6" ht="15.75" customHeight="1">
      <c r="A7" s="2087"/>
      <c r="B7" s="1442">
        <v>2019</v>
      </c>
      <c r="C7" s="1442">
        <v>2018</v>
      </c>
      <c r="D7" s="1442">
        <v>2017</v>
      </c>
      <c r="E7" s="1442">
        <v>2016</v>
      </c>
    </row>
    <row r="8" spans="1:6" ht="12.95" customHeight="1">
      <c r="A8" s="85"/>
    </row>
    <row r="9" spans="1:6" ht="12.95" customHeight="1">
      <c r="A9" s="88" t="s">
        <v>114</v>
      </c>
      <c r="B9" s="1443">
        <f>+B11+B19+B21</f>
        <v>2792.06</v>
      </c>
      <c r="C9" s="1443">
        <f t="shared" ref="C9:E9" si="0">+C11+C19+C21</f>
        <v>2527.8959999999997</v>
      </c>
      <c r="D9" s="1443">
        <f t="shared" si="0"/>
        <v>2278.5639999999999</v>
      </c>
      <c r="E9" s="1443">
        <f t="shared" si="0"/>
        <v>2005.0920000000001</v>
      </c>
      <c r="F9" s="1443"/>
    </row>
    <row r="10" spans="1:6" ht="12.95" customHeight="1">
      <c r="A10" s="88"/>
      <c r="B10" s="1444"/>
      <c r="C10" s="1444"/>
      <c r="D10" s="1444"/>
      <c r="E10" s="1444"/>
    </row>
    <row r="11" spans="1:6" ht="12.95" customHeight="1">
      <c r="A11" s="88" t="s">
        <v>1500</v>
      </c>
      <c r="B11" s="1443">
        <f>SUM(B13:B17)</f>
        <v>2661.2339999999999</v>
      </c>
      <c r="C11" s="1443">
        <f t="shared" ref="C11:E11" si="1">SUM(C13:C17)</f>
        <v>2412.0169999999998</v>
      </c>
      <c r="D11" s="1443">
        <f t="shared" si="1"/>
        <v>2175.5369999999998</v>
      </c>
      <c r="E11" s="1443">
        <f t="shared" si="1"/>
        <v>1915.0610000000001</v>
      </c>
    </row>
    <row r="12" spans="1:6" ht="12.95" customHeight="1"/>
    <row r="13" spans="1:6" ht="12.95" customHeight="1">
      <c r="A13" s="98" t="s">
        <v>1541</v>
      </c>
      <c r="B13" s="89">
        <v>881.11500000000001</v>
      </c>
      <c r="C13" s="89">
        <v>794.00199999999995</v>
      </c>
      <c r="D13" s="89">
        <v>714.95899999999995</v>
      </c>
      <c r="E13" s="89">
        <v>631.49599999999998</v>
      </c>
    </row>
    <row r="14" spans="1:6" ht="12.95" customHeight="1">
      <c r="A14" s="98" t="s">
        <v>1542</v>
      </c>
      <c r="B14" s="89">
        <v>500.25099999999998</v>
      </c>
      <c r="C14" s="89">
        <v>425.56099999999998</v>
      </c>
      <c r="D14" s="89">
        <v>351.16699999999997</v>
      </c>
      <c r="E14" s="89">
        <v>281.16500000000002</v>
      </c>
    </row>
    <row r="15" spans="1:6" ht="12.95" customHeight="1">
      <c r="A15" s="98" t="s">
        <v>1543</v>
      </c>
      <c r="B15" s="89">
        <v>1026.4069999999999</v>
      </c>
      <c r="C15" s="89">
        <v>973.24900000000002</v>
      </c>
      <c r="D15" s="89">
        <v>929.09900000000005</v>
      </c>
      <c r="E15" s="89">
        <v>866.00699999999995</v>
      </c>
    </row>
    <row r="16" spans="1:6" ht="12.95" customHeight="1">
      <c r="A16" s="98" t="s">
        <v>1551</v>
      </c>
      <c r="B16" s="89">
        <v>140.99</v>
      </c>
      <c r="C16" s="89">
        <v>121.304</v>
      </c>
      <c r="D16" s="89">
        <v>97.171000000000006</v>
      </c>
      <c r="E16" s="89">
        <v>67.186000000000007</v>
      </c>
    </row>
    <row r="17" spans="1:5" ht="12.95" customHeight="1">
      <c r="A17" s="98" t="s">
        <v>1552</v>
      </c>
      <c r="B17" s="89">
        <v>112.471</v>
      </c>
      <c r="C17" s="89">
        <v>97.900999999999996</v>
      </c>
      <c r="D17" s="89">
        <v>83.141000000000005</v>
      </c>
      <c r="E17" s="89">
        <v>69.206999999999994</v>
      </c>
    </row>
    <row r="18" spans="1:5" ht="12.95" customHeight="1"/>
    <row r="19" spans="1:5" s="88" customFormat="1" ht="12.95" customHeight="1">
      <c r="A19" s="88" t="s">
        <v>1553</v>
      </c>
      <c r="B19" s="1447">
        <v>59.606999999999999</v>
      </c>
      <c r="C19" s="1447">
        <v>51.226999999999997</v>
      </c>
      <c r="D19" s="1447">
        <v>42.234000000000002</v>
      </c>
      <c r="E19" s="1447">
        <v>35.915999999999997</v>
      </c>
    </row>
    <row r="20" spans="1:5" s="88" customFormat="1" ht="12.95" customHeight="1">
      <c r="B20" s="98"/>
      <c r="C20" s="98"/>
      <c r="D20" s="98"/>
      <c r="E20" s="98"/>
    </row>
    <row r="21" spans="1:5" s="88" customFormat="1" ht="12.95" customHeight="1">
      <c r="A21" s="88" t="s">
        <v>1554</v>
      </c>
      <c r="B21" s="1447">
        <v>71.218999999999994</v>
      </c>
      <c r="C21" s="1447">
        <v>64.652000000000001</v>
      </c>
      <c r="D21" s="1447">
        <v>60.792999999999999</v>
      </c>
      <c r="E21" s="1447">
        <v>54.115000000000002</v>
      </c>
    </row>
    <row r="22" spans="1:5" ht="6.95" customHeight="1" thickBot="1">
      <c r="A22" s="114"/>
      <c r="B22" s="114"/>
      <c r="C22" s="114"/>
      <c r="D22" s="114"/>
      <c r="E22" s="114"/>
    </row>
    <row r="23" spans="1:5" ht="3.75" customHeight="1" thickTop="1">
      <c r="A23" s="85"/>
      <c r="B23" s="85"/>
      <c r="C23" s="85"/>
      <c r="D23" s="85"/>
      <c r="E23" s="85"/>
    </row>
    <row r="24" spans="1:5" ht="12.95" customHeight="1">
      <c r="A24" s="2446" t="s">
        <v>1529</v>
      </c>
      <c r="B24" s="2446"/>
      <c r="C24" s="2446"/>
      <c r="D24" s="2446"/>
      <c r="E24" s="2446"/>
    </row>
    <row r="25" spans="1:5" ht="9.75" customHeight="1">
      <c r="A25" s="164"/>
      <c r="B25" s="1426"/>
      <c r="C25" s="1426"/>
      <c r="D25" s="1426"/>
      <c r="E25" s="1426"/>
    </row>
  </sheetData>
  <mergeCells count="4">
    <mergeCell ref="A2:E2"/>
    <mergeCell ref="A4:A7"/>
    <mergeCell ref="B4:E6"/>
    <mergeCell ref="A24:E24"/>
  </mergeCells>
  <pageMargins left="0.78740157480314965" right="0.78740157480314965" top="1.1811023622047245" bottom="0.78740157480314965" header="0" footer="0"/>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workbookViewId="0"/>
  </sheetViews>
  <sheetFormatPr defaultColWidth="9.140625" defaultRowHeight="12.75"/>
  <cols>
    <col min="1" max="1" width="24" style="1358" customWidth="1"/>
    <col min="2" max="5" width="15.7109375" style="1358" customWidth="1"/>
    <col min="6" max="16384" width="9.140625" style="1358"/>
  </cols>
  <sheetData>
    <row r="1" spans="1:5" s="98" customFormat="1" ht="19.5" customHeight="1">
      <c r="A1" s="101" t="s">
        <v>1563</v>
      </c>
      <c r="B1" s="1426"/>
      <c r="C1" s="1426"/>
      <c r="D1" s="1426"/>
      <c r="E1" s="1426"/>
    </row>
    <row r="2" spans="1:5" s="98" customFormat="1" ht="23.25" customHeight="1">
      <c r="A2" s="2074" t="s">
        <v>1564</v>
      </c>
      <c r="B2" s="2074"/>
      <c r="C2" s="2074"/>
      <c r="D2" s="2074"/>
      <c r="E2" s="2074"/>
    </row>
    <row r="3" spans="1:5" s="98" customFormat="1" ht="12.95" customHeight="1">
      <c r="A3" s="83"/>
      <c r="B3" s="85"/>
      <c r="C3" s="85"/>
      <c r="D3" s="85"/>
      <c r="E3" s="152" t="s">
        <v>1549</v>
      </c>
    </row>
    <row r="4" spans="1:5" s="98" customFormat="1" ht="12.75" customHeight="1">
      <c r="A4" s="2413" t="s">
        <v>386</v>
      </c>
      <c r="B4" s="2057" t="s">
        <v>1565</v>
      </c>
      <c r="C4" s="2458"/>
      <c r="D4" s="2458"/>
      <c r="E4" s="2459"/>
    </row>
    <row r="5" spans="1:5" s="98" customFormat="1" ht="12.75" customHeight="1">
      <c r="A5" s="2332"/>
      <c r="B5" s="2460"/>
      <c r="C5" s="2461"/>
      <c r="D5" s="2461"/>
      <c r="E5" s="2462"/>
    </row>
    <row r="6" spans="1:5" s="98" customFormat="1" ht="7.5" customHeight="1">
      <c r="A6" s="2332"/>
      <c r="B6" s="2463"/>
      <c r="C6" s="2464"/>
      <c r="D6" s="2464"/>
      <c r="E6" s="2465"/>
    </row>
    <row r="7" spans="1:5" s="98" customFormat="1" ht="15.75" customHeight="1">
      <c r="A7" s="2087"/>
      <c r="B7" s="1442">
        <v>2019</v>
      </c>
      <c r="C7" s="1442">
        <v>2018</v>
      </c>
      <c r="D7" s="1442">
        <v>2017</v>
      </c>
      <c r="E7" s="1442">
        <v>2016</v>
      </c>
    </row>
    <row r="8" spans="1:5" s="98" customFormat="1" ht="12.95" customHeight="1">
      <c r="A8" s="85"/>
    </row>
    <row r="9" spans="1:5" s="98" customFormat="1" ht="12.95" customHeight="1">
      <c r="A9" s="88" t="s">
        <v>114</v>
      </c>
      <c r="B9" s="1443">
        <f>+B11+B19+B21</f>
        <v>4078.8719999999994</v>
      </c>
      <c r="C9" s="1443">
        <f t="shared" ref="C9:E9" si="0">+C11+C19+C21</f>
        <v>3931.5280000000002</v>
      </c>
      <c r="D9" s="1443">
        <f t="shared" si="0"/>
        <v>3792.2919999999999</v>
      </c>
      <c r="E9" s="1443">
        <f t="shared" si="0"/>
        <v>3673.1350000000007</v>
      </c>
    </row>
    <row r="10" spans="1:5" s="98" customFormat="1" ht="12.95" customHeight="1">
      <c r="A10" s="88"/>
      <c r="B10" s="1444"/>
      <c r="C10" s="1444"/>
      <c r="D10" s="1444"/>
      <c r="E10" s="1444"/>
    </row>
    <row r="11" spans="1:5" s="98" customFormat="1" ht="12.95" customHeight="1">
      <c r="A11" s="88" t="s">
        <v>1500</v>
      </c>
      <c r="B11" s="1443">
        <f>SUM(B13:B17)</f>
        <v>3885.1939999999995</v>
      </c>
      <c r="C11" s="1443">
        <f t="shared" ref="C11:E11" si="1">SUM(C13:C17)</f>
        <v>3742.2210000000005</v>
      </c>
      <c r="D11" s="1443">
        <f t="shared" si="1"/>
        <v>3607.971</v>
      </c>
      <c r="E11" s="1443">
        <f t="shared" si="1"/>
        <v>3492.4620000000004</v>
      </c>
    </row>
    <row r="12" spans="1:5" s="98" customFormat="1" ht="12.95" customHeight="1">
      <c r="B12" s="115"/>
      <c r="C12" s="115"/>
      <c r="D12" s="115"/>
      <c r="E12" s="115"/>
    </row>
    <row r="13" spans="1:5" s="98" customFormat="1" ht="12.95" customHeight="1">
      <c r="A13" s="98" t="s">
        <v>1541</v>
      </c>
      <c r="B13" s="1461">
        <v>1264.7469999999996</v>
      </c>
      <c r="C13" s="1461">
        <v>1209.691</v>
      </c>
      <c r="D13" s="1461">
        <v>1166.0260000000001</v>
      </c>
      <c r="E13" s="1461">
        <v>1129.692</v>
      </c>
    </row>
    <row r="14" spans="1:5" s="98" customFormat="1" ht="12.95" customHeight="1">
      <c r="A14" s="98" t="s">
        <v>1542</v>
      </c>
      <c r="B14" s="1461">
        <v>821.77900000000011</v>
      </c>
      <c r="C14" s="1461">
        <v>782.44399999999996</v>
      </c>
      <c r="D14" s="1461">
        <v>745.36400000000003</v>
      </c>
      <c r="E14" s="1461">
        <v>721.00800000000004</v>
      </c>
    </row>
    <row r="15" spans="1:5" s="98" customFormat="1" ht="12.95" customHeight="1">
      <c r="A15" s="98" t="s">
        <v>1543</v>
      </c>
      <c r="B15" s="1461">
        <v>1297.9759999999999</v>
      </c>
      <c r="C15" s="1461">
        <v>1270.6690000000001</v>
      </c>
      <c r="D15" s="1461">
        <v>1239.722</v>
      </c>
      <c r="E15" s="1461">
        <v>1205.008</v>
      </c>
    </row>
    <row r="16" spans="1:5" s="98" customFormat="1" ht="12.95" customHeight="1">
      <c r="A16" s="98" t="s">
        <v>1551</v>
      </c>
      <c r="B16" s="1461">
        <v>273.82900000000006</v>
      </c>
      <c r="C16" s="1461">
        <v>264.75299999999999</v>
      </c>
      <c r="D16" s="1461">
        <v>257.21800000000002</v>
      </c>
      <c r="E16" s="1461">
        <v>251.02099999999999</v>
      </c>
    </row>
    <row r="17" spans="1:25" s="98" customFormat="1" ht="12.95" customHeight="1">
      <c r="A17" s="98" t="s">
        <v>1552</v>
      </c>
      <c r="B17" s="1461">
        <v>226.863</v>
      </c>
      <c r="C17" s="1461">
        <v>214.66399999999999</v>
      </c>
      <c r="D17" s="1461">
        <v>199.64099999999999</v>
      </c>
      <c r="E17" s="1461">
        <v>185.733</v>
      </c>
    </row>
    <row r="18" spans="1:25" s="98" customFormat="1" ht="12.95" customHeight="1">
      <c r="B18" s="1462"/>
      <c r="C18" s="1462"/>
      <c r="D18" s="1462"/>
      <c r="E18" s="1462"/>
    </row>
    <row r="19" spans="1:25" s="98" customFormat="1" ht="12.95" customHeight="1">
      <c r="A19" s="88" t="s">
        <v>1553</v>
      </c>
      <c r="B19" s="1463">
        <v>90.803999999999988</v>
      </c>
      <c r="C19" s="1463">
        <v>88.658000000000001</v>
      </c>
      <c r="D19" s="1463">
        <v>86.2</v>
      </c>
      <c r="E19" s="1463">
        <v>84.411000000000001</v>
      </c>
    </row>
    <row r="20" spans="1:25" s="98" customFormat="1" ht="12.95" customHeight="1">
      <c r="A20" s="88"/>
      <c r="B20" s="1464"/>
      <c r="C20" s="1464"/>
      <c r="D20" s="1464"/>
      <c r="E20" s="1464"/>
    </row>
    <row r="21" spans="1:25" s="98" customFormat="1" ht="12.95" customHeight="1">
      <c r="A21" s="88" t="s">
        <v>1554</v>
      </c>
      <c r="B21" s="1463">
        <v>102.874</v>
      </c>
      <c r="C21" s="1463">
        <v>100.649</v>
      </c>
      <c r="D21" s="1463">
        <v>98.120999999999995</v>
      </c>
      <c r="E21" s="1463">
        <v>96.262</v>
      </c>
    </row>
    <row r="22" spans="1:25" s="98" customFormat="1" ht="6.95" customHeight="1" thickBot="1">
      <c r="A22" s="114"/>
      <c r="B22" s="114"/>
      <c r="C22" s="114"/>
      <c r="D22" s="114"/>
      <c r="E22" s="114"/>
    </row>
    <row r="23" spans="1:25" s="98" customFormat="1" ht="3.75" customHeight="1" thickTop="1">
      <c r="A23" s="85"/>
      <c r="B23" s="85"/>
      <c r="C23" s="85"/>
      <c r="D23" s="85"/>
      <c r="E23" s="85"/>
    </row>
    <row r="24" spans="1:25" s="98" customFormat="1" ht="53.25" customHeight="1">
      <c r="A24" s="2466" t="s">
        <v>1566</v>
      </c>
      <c r="B24" s="2466"/>
      <c r="C24" s="2466"/>
      <c r="D24" s="2466"/>
      <c r="E24" s="2466"/>
    </row>
    <row r="25" spans="1:25">
      <c r="A25" s="2446" t="s">
        <v>1529</v>
      </c>
      <c r="B25" s="2446"/>
      <c r="C25" s="2446"/>
      <c r="D25" s="2446"/>
      <c r="E25" s="2446"/>
      <c r="F25" s="1232"/>
      <c r="G25" s="1232"/>
      <c r="H25" s="1232"/>
      <c r="I25" s="1232"/>
      <c r="J25" s="1232"/>
      <c r="K25" s="1232"/>
      <c r="L25" s="1232"/>
      <c r="M25" s="1232"/>
      <c r="N25" s="1232"/>
      <c r="O25" s="1232"/>
      <c r="P25" s="1232"/>
      <c r="Q25" s="1232"/>
      <c r="R25" s="1232"/>
      <c r="S25" s="1232"/>
      <c r="T25" s="1232"/>
      <c r="U25" s="1232"/>
      <c r="V25" s="1232"/>
      <c r="W25" s="1232"/>
      <c r="X25" s="1232"/>
      <c r="Y25" s="1232"/>
    </row>
    <row r="26" spans="1:25">
      <c r="A26" s="1232"/>
      <c r="B26" s="1232"/>
      <c r="C26" s="1232"/>
      <c r="D26" s="1232"/>
      <c r="E26" s="1232"/>
      <c r="F26" s="1232"/>
      <c r="G26" s="1232"/>
      <c r="H26" s="1232"/>
      <c r="I26" s="1232"/>
      <c r="J26" s="1232"/>
      <c r="K26" s="1232"/>
      <c r="L26" s="1232"/>
      <c r="M26" s="1232"/>
      <c r="N26" s="1232"/>
      <c r="O26" s="1232"/>
      <c r="P26" s="1232"/>
      <c r="Q26" s="1232"/>
      <c r="R26" s="1232"/>
      <c r="S26" s="1232"/>
      <c r="T26" s="1232"/>
      <c r="U26" s="1232"/>
      <c r="V26" s="1232"/>
      <c r="W26" s="1232"/>
      <c r="X26" s="1232"/>
      <c r="Y26" s="1232"/>
    </row>
    <row r="27" spans="1:25">
      <c r="A27" s="1232"/>
      <c r="B27" s="1232"/>
      <c r="C27" s="1232"/>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row>
    <row r="28" spans="1:25">
      <c r="A28" s="1232"/>
      <c r="B28" s="1232"/>
      <c r="C28" s="1232"/>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row>
    <row r="29" spans="1:25">
      <c r="A29" s="1232"/>
      <c r="B29" s="1232"/>
      <c r="C29" s="1232"/>
      <c r="D29" s="1232"/>
      <c r="E29" s="1232"/>
      <c r="F29" s="1232"/>
      <c r="G29" s="1232"/>
      <c r="H29" s="1232"/>
      <c r="I29" s="1232"/>
      <c r="J29" s="1232"/>
      <c r="K29" s="1232"/>
      <c r="L29" s="1232"/>
      <c r="M29" s="1232"/>
      <c r="N29" s="1232"/>
      <c r="O29" s="1232"/>
      <c r="P29" s="1232"/>
      <c r="Q29" s="1232"/>
      <c r="R29" s="1232"/>
      <c r="S29" s="1232"/>
      <c r="T29" s="1232"/>
      <c r="U29" s="1232"/>
      <c r="V29" s="1232"/>
      <c r="W29" s="1232"/>
      <c r="X29" s="1232"/>
      <c r="Y29" s="1232"/>
    </row>
    <row r="30" spans="1:25">
      <c r="A30" s="1232"/>
      <c r="B30" s="1232"/>
      <c r="C30" s="1232"/>
      <c r="D30" s="1232"/>
      <c r="E30" s="1232"/>
      <c r="F30" s="1232"/>
      <c r="G30" s="1232"/>
      <c r="H30" s="1232"/>
      <c r="I30" s="1232"/>
      <c r="J30" s="1232"/>
      <c r="K30" s="1232"/>
      <c r="L30" s="1232"/>
      <c r="M30" s="1232"/>
      <c r="N30" s="1232"/>
      <c r="O30" s="1232"/>
      <c r="P30" s="1232"/>
      <c r="Q30" s="1232"/>
      <c r="R30" s="1232"/>
      <c r="S30" s="1232"/>
      <c r="T30" s="1232"/>
      <c r="U30" s="1232"/>
      <c r="V30" s="1232"/>
      <c r="W30" s="1232"/>
      <c r="X30" s="1232"/>
      <c r="Y30" s="1232"/>
    </row>
    <row r="31" spans="1:25">
      <c r="A31" s="1232"/>
      <c r="B31" s="1232"/>
      <c r="C31" s="1232"/>
      <c r="D31" s="1232"/>
      <c r="E31" s="1232"/>
      <c r="F31" s="1232"/>
      <c r="G31" s="1232"/>
      <c r="H31" s="1232"/>
      <c r="I31" s="1232"/>
      <c r="J31" s="1232"/>
      <c r="K31" s="1232"/>
      <c r="L31" s="1232"/>
      <c r="M31" s="1232"/>
      <c r="N31" s="1232"/>
      <c r="O31" s="1232"/>
      <c r="P31" s="1232"/>
      <c r="Q31" s="1232"/>
      <c r="R31" s="1232"/>
      <c r="S31" s="1232"/>
      <c r="T31" s="1232"/>
      <c r="U31" s="1232"/>
      <c r="V31" s="1232"/>
      <c r="W31" s="1232"/>
      <c r="X31" s="1232"/>
      <c r="Y31" s="1232"/>
    </row>
    <row r="32" spans="1:25">
      <c r="A32" s="1232"/>
      <c r="B32" s="1232"/>
      <c r="C32" s="1232"/>
      <c r="D32" s="1232"/>
      <c r="E32" s="1232"/>
      <c r="F32" s="1232"/>
      <c r="G32" s="1232"/>
      <c r="H32" s="1232"/>
      <c r="I32" s="1232"/>
      <c r="J32" s="1232"/>
      <c r="K32" s="1232"/>
      <c r="L32" s="1232"/>
      <c r="M32" s="1232"/>
      <c r="N32" s="1232"/>
      <c r="O32" s="1232"/>
      <c r="P32" s="1232"/>
      <c r="Q32" s="1232"/>
      <c r="R32" s="1232"/>
      <c r="S32" s="1232"/>
      <c r="T32" s="1232"/>
      <c r="U32" s="1232"/>
      <c r="V32" s="1232"/>
      <c r="W32" s="1232"/>
      <c r="X32" s="1232"/>
      <c r="Y32" s="1232"/>
    </row>
    <row r="33" spans="1:25">
      <c r="A33" s="1232"/>
      <c r="B33" s="1232"/>
      <c r="C33" s="1232"/>
      <c r="D33" s="1232"/>
      <c r="E33" s="1232"/>
      <c r="F33" s="1232"/>
      <c r="G33" s="1232"/>
      <c r="H33" s="1232"/>
      <c r="I33" s="1232"/>
      <c r="J33" s="1232"/>
      <c r="K33" s="1232"/>
      <c r="L33" s="1232"/>
      <c r="M33" s="1232"/>
      <c r="N33" s="1232"/>
      <c r="O33" s="1232"/>
      <c r="P33" s="1232"/>
      <c r="Q33" s="1232"/>
      <c r="R33" s="1232"/>
      <c r="S33" s="1232"/>
      <c r="T33" s="1232"/>
      <c r="U33" s="1232"/>
      <c r="V33" s="1232"/>
      <c r="W33" s="1232"/>
      <c r="X33" s="1232"/>
      <c r="Y33" s="1232"/>
    </row>
    <row r="34" spans="1:25">
      <c r="A34" s="1232"/>
      <c r="B34" s="1232"/>
      <c r="C34" s="1232"/>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row>
    <row r="35" spans="1:25">
      <c r="A35" s="1232"/>
      <c r="B35" s="1232"/>
      <c r="C35" s="1232"/>
      <c r="D35" s="1232"/>
      <c r="E35" s="1232"/>
      <c r="F35" s="1232"/>
      <c r="G35" s="1232"/>
      <c r="H35" s="1232"/>
      <c r="I35" s="1232"/>
      <c r="J35" s="1232"/>
      <c r="K35" s="1232"/>
      <c r="L35" s="1232"/>
      <c r="M35" s="1232"/>
      <c r="N35" s="1232"/>
      <c r="O35" s="1232"/>
      <c r="P35" s="1232"/>
      <c r="Q35" s="1232"/>
      <c r="R35" s="1232"/>
      <c r="S35" s="1232"/>
      <c r="T35" s="1232"/>
      <c r="U35" s="1232"/>
      <c r="V35" s="1232"/>
      <c r="W35" s="1232"/>
      <c r="X35" s="1232"/>
      <c r="Y35" s="1232"/>
    </row>
    <row r="36" spans="1:25">
      <c r="A36" s="1232"/>
      <c r="B36" s="1232"/>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row>
    <row r="37" spans="1:25">
      <c r="A37" s="1232"/>
      <c r="B37" s="1232"/>
      <c r="C37" s="1232"/>
      <c r="D37" s="1232"/>
      <c r="E37" s="1232"/>
      <c r="F37" s="1232"/>
      <c r="G37" s="1232"/>
      <c r="H37" s="1232"/>
      <c r="I37" s="1232"/>
      <c r="J37" s="1232"/>
      <c r="K37" s="1232"/>
      <c r="L37" s="1232"/>
      <c r="M37" s="1232"/>
      <c r="N37" s="1232"/>
      <c r="O37" s="1232"/>
      <c r="P37" s="1232"/>
      <c r="Q37" s="1232"/>
      <c r="R37" s="1232"/>
      <c r="S37" s="1232"/>
      <c r="T37" s="1232"/>
      <c r="U37" s="1232"/>
      <c r="V37" s="1232"/>
      <c r="W37" s="1232"/>
      <c r="X37" s="1232"/>
      <c r="Y37" s="1232"/>
    </row>
    <row r="38" spans="1:25">
      <c r="A38" s="1232"/>
      <c r="B38" s="1232"/>
      <c r="C38" s="1232"/>
      <c r="D38" s="1232"/>
      <c r="E38" s="1232"/>
      <c r="F38" s="1232"/>
      <c r="G38" s="1232"/>
      <c r="H38" s="1232"/>
      <c r="I38" s="1232"/>
      <c r="J38" s="1232"/>
      <c r="K38" s="1232"/>
      <c r="L38" s="1232"/>
      <c r="M38" s="1232"/>
      <c r="N38" s="1232"/>
      <c r="O38" s="1232"/>
      <c r="P38" s="1232"/>
      <c r="Q38" s="1232"/>
      <c r="R38" s="1232"/>
      <c r="S38" s="1232"/>
      <c r="T38" s="1232"/>
      <c r="U38" s="1232"/>
      <c r="V38" s="1232"/>
      <c r="W38" s="1232"/>
      <c r="X38" s="1232"/>
      <c r="Y38" s="1232"/>
    </row>
    <row r="39" spans="1:25">
      <c r="A39" s="1232"/>
      <c r="B39" s="1232"/>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row>
    <row r="40" spans="1:25">
      <c r="F40" s="1232"/>
      <c r="G40" s="1232"/>
      <c r="H40" s="1232"/>
      <c r="I40" s="1232"/>
      <c r="J40" s="1232"/>
      <c r="K40" s="1232"/>
      <c r="L40" s="1232"/>
      <c r="M40" s="1232"/>
      <c r="N40" s="1232"/>
      <c r="O40" s="1232"/>
      <c r="P40" s="1232"/>
      <c r="Q40" s="1232"/>
      <c r="R40" s="1232"/>
      <c r="S40" s="1232"/>
      <c r="T40" s="1232"/>
      <c r="U40" s="1232"/>
      <c r="V40" s="1232"/>
      <c r="W40" s="1232"/>
      <c r="X40" s="1232"/>
      <c r="Y40" s="1232"/>
    </row>
    <row r="41" spans="1:25">
      <c r="A41" s="1232"/>
      <c r="B41" s="1232"/>
      <c r="C41" s="1232"/>
      <c r="D41" s="1232"/>
      <c r="E41" s="1232"/>
      <c r="F41" s="1232"/>
      <c r="G41" s="1232"/>
      <c r="H41" s="1232"/>
      <c r="I41" s="1232"/>
      <c r="J41" s="1232"/>
      <c r="K41" s="1232"/>
      <c r="L41" s="1232"/>
      <c r="M41" s="1232"/>
      <c r="N41" s="1232"/>
      <c r="O41" s="1232"/>
      <c r="P41" s="1232"/>
      <c r="Q41" s="1232"/>
      <c r="R41" s="1232"/>
      <c r="S41" s="1232"/>
      <c r="T41" s="1232"/>
      <c r="U41" s="1232"/>
      <c r="V41" s="1232"/>
      <c r="W41" s="1232"/>
      <c r="X41" s="1232"/>
      <c r="Y41" s="1232"/>
    </row>
    <row r="42" spans="1:25">
      <c r="A42" s="1232"/>
      <c r="B42" s="1232"/>
      <c r="C42" s="1232"/>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row>
    <row r="43" spans="1:25">
      <c r="A43" s="1232"/>
      <c r="B43" s="1232"/>
      <c r="C43" s="1232"/>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row>
    <row r="44" spans="1:25">
      <c r="A44" s="1232"/>
      <c r="B44" s="1232"/>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row>
    <row r="45" spans="1:25">
      <c r="A45" s="1232"/>
      <c r="B45" s="1232"/>
      <c r="C45" s="1232"/>
      <c r="D45" s="1232"/>
      <c r="E45" s="1232"/>
      <c r="F45" s="1232"/>
      <c r="G45" s="1232"/>
      <c r="H45" s="1232"/>
      <c r="I45" s="1232"/>
      <c r="J45" s="1232"/>
      <c r="K45" s="1232"/>
      <c r="L45" s="1232"/>
      <c r="M45" s="1232"/>
      <c r="N45" s="1232"/>
      <c r="O45" s="1232"/>
      <c r="P45" s="1232"/>
      <c r="Q45" s="1232"/>
      <c r="R45" s="1232"/>
      <c r="S45" s="1232"/>
      <c r="T45" s="1232"/>
      <c r="U45" s="1232"/>
      <c r="V45" s="1232"/>
      <c r="W45" s="1232"/>
      <c r="X45" s="1232"/>
      <c r="Y45" s="1232"/>
    </row>
    <row r="46" spans="1:25">
      <c r="A46" s="1232"/>
      <c r="B46" s="1232"/>
      <c r="C46" s="1232"/>
      <c r="D46" s="1232"/>
      <c r="E46" s="1232"/>
      <c r="F46" s="1232"/>
      <c r="G46" s="1232"/>
      <c r="H46" s="1232"/>
      <c r="I46" s="1232"/>
      <c r="J46" s="1232"/>
      <c r="K46" s="1232"/>
      <c r="L46" s="1232"/>
      <c r="M46" s="1232"/>
      <c r="N46" s="1232"/>
      <c r="O46" s="1232"/>
      <c r="P46" s="1232"/>
      <c r="Q46" s="1232"/>
      <c r="R46" s="1232"/>
      <c r="S46" s="1232"/>
      <c r="T46" s="1232"/>
      <c r="U46" s="1232"/>
      <c r="V46" s="1232"/>
      <c r="W46" s="1232"/>
      <c r="X46" s="1232"/>
      <c r="Y46" s="1232"/>
    </row>
  </sheetData>
  <mergeCells count="5">
    <mergeCell ref="A2:E2"/>
    <mergeCell ref="A4:A7"/>
    <mergeCell ref="B4:E6"/>
    <mergeCell ref="A24:E24"/>
    <mergeCell ref="A25:E25"/>
  </mergeCells>
  <pageMargins left="0.78740157480314965" right="0.78740157480314965" top="1.1811023622047245" bottom="0.78740157480314965" header="0" footer="0"/>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76"/>
  <sheetViews>
    <sheetView workbookViewId="0">
      <selection activeCell="A3" sqref="A3:F3"/>
    </sheetView>
  </sheetViews>
  <sheetFormatPr defaultColWidth="23" defaultRowHeight="9"/>
  <cols>
    <col min="1" max="1" width="23" style="1177"/>
    <col min="2" max="4" width="20.28515625" style="1177" customWidth="1"/>
    <col min="5" max="6" width="23.85546875" style="1177" customWidth="1"/>
    <col min="7" max="16384" width="23" style="1177"/>
  </cols>
  <sheetData>
    <row r="1" spans="1:34" s="1180" customFormat="1" ht="11.25" customHeight="1">
      <c r="A1" s="1666"/>
      <c r="B1" s="1666"/>
      <c r="C1" s="1666"/>
      <c r="D1" s="1666"/>
      <c r="E1" s="1666"/>
      <c r="F1" s="1666"/>
    </row>
    <row r="2" spans="1:34" s="1176" customFormat="1" ht="19.5" customHeight="1">
      <c r="A2" s="2467" t="s">
        <v>1573</v>
      </c>
      <c r="B2" s="2467"/>
      <c r="C2" s="2467"/>
      <c r="D2" s="2467"/>
      <c r="E2" s="2467"/>
      <c r="F2" s="1667"/>
    </row>
    <row r="3" spans="1:34" s="1181" customFormat="1" ht="19.5" customHeight="1">
      <c r="A3" s="2468" t="s">
        <v>1574</v>
      </c>
      <c r="B3" s="2468"/>
      <c r="C3" s="2468"/>
      <c r="D3" s="2468"/>
      <c r="E3" s="2468"/>
      <c r="F3" s="2468"/>
      <c r="G3" s="1666"/>
      <c r="H3" s="1666"/>
      <c r="I3" s="1666"/>
      <c r="J3" s="1666"/>
      <c r="K3" s="1696"/>
      <c r="L3" s="1696"/>
      <c r="M3" s="1465"/>
      <c r="N3" s="1465"/>
    </row>
    <row r="4" spans="1:34" s="1232" customFormat="1" ht="12.95" customHeight="1">
      <c r="A4" s="1154"/>
      <c r="B4" s="1154"/>
      <c r="C4" s="1154"/>
      <c r="D4" s="1668"/>
      <c r="E4" s="1669"/>
      <c r="F4" s="1670" t="s">
        <v>1575</v>
      </c>
      <c r="G4" s="1671"/>
      <c r="H4" s="1671"/>
      <c r="I4" s="1672"/>
      <c r="J4" s="1671"/>
      <c r="K4" s="1671"/>
      <c r="L4" s="1673"/>
      <c r="M4" s="1671"/>
      <c r="N4" s="1671"/>
      <c r="O4" s="1595"/>
      <c r="P4" s="1595"/>
      <c r="Q4" s="1595"/>
      <c r="R4" s="1595"/>
      <c r="S4" s="1595"/>
      <c r="T4" s="1595"/>
      <c r="U4" s="1595"/>
      <c r="V4" s="1595"/>
      <c r="W4" s="1595"/>
      <c r="X4" s="1595"/>
      <c r="Y4" s="1595"/>
      <c r="Z4" s="1595"/>
      <c r="AA4" s="1595"/>
      <c r="AB4" s="1595"/>
      <c r="AC4" s="1595"/>
      <c r="AD4" s="1595"/>
      <c r="AE4" s="1595"/>
      <c r="AF4" s="1595"/>
      <c r="AG4" s="1595"/>
      <c r="AH4" s="1595"/>
    </row>
    <row r="5" spans="1:34" s="1358" customFormat="1" ht="18" customHeight="1">
      <c r="A5" s="1466" t="s">
        <v>1576</v>
      </c>
      <c r="B5" s="1467" t="s">
        <v>1577</v>
      </c>
      <c r="C5" s="2469">
        <v>2018</v>
      </c>
      <c r="D5" s="2470"/>
      <c r="E5" s="2470"/>
      <c r="F5" s="2470"/>
      <c r="G5" s="1697"/>
      <c r="H5" s="1697"/>
      <c r="I5" s="1698"/>
      <c r="J5" s="1698"/>
      <c r="K5" s="1698"/>
      <c r="L5" s="1698"/>
      <c r="M5" s="1469"/>
      <c r="N5" s="1469"/>
      <c r="O5" s="1357"/>
      <c r="P5" s="1357"/>
      <c r="Q5" s="1357"/>
      <c r="R5" s="1357"/>
      <c r="S5" s="1357"/>
      <c r="T5" s="1357"/>
      <c r="U5" s="1357"/>
      <c r="V5" s="1357"/>
      <c r="W5" s="1357"/>
      <c r="X5" s="1357"/>
      <c r="Y5" s="1357"/>
      <c r="Z5" s="1357"/>
      <c r="AA5" s="1357"/>
      <c r="AB5" s="1357"/>
      <c r="AC5" s="1357"/>
      <c r="AD5" s="1357"/>
      <c r="AE5" s="1357"/>
      <c r="AF5" s="1357"/>
      <c r="AG5" s="1357"/>
      <c r="AH5" s="1357"/>
    </row>
    <row r="6" spans="1:34" s="1358" customFormat="1" ht="18" customHeight="1">
      <c r="A6" s="1470"/>
      <c r="B6" s="1471" t="s">
        <v>1578</v>
      </c>
      <c r="C6" s="2469" t="s">
        <v>1578</v>
      </c>
      <c r="D6" s="2470"/>
      <c r="E6" s="2470"/>
      <c r="F6" s="2470"/>
      <c r="G6" s="1699"/>
      <c r="H6" s="1697"/>
      <c r="I6" s="1697"/>
      <c r="J6" s="1697"/>
      <c r="K6" s="1698"/>
      <c r="L6" s="1698"/>
      <c r="M6" s="1469"/>
      <c r="N6" s="1469"/>
      <c r="O6" s="1357"/>
      <c r="P6" s="1357"/>
      <c r="Q6" s="1357"/>
      <c r="R6" s="1357"/>
      <c r="S6" s="1357"/>
      <c r="T6" s="1357"/>
      <c r="U6" s="1357"/>
      <c r="V6" s="1357"/>
      <c r="W6" s="1357"/>
      <c r="X6" s="1357"/>
      <c r="Y6" s="1357"/>
      <c r="Z6" s="1357"/>
      <c r="AA6" s="1357"/>
      <c r="AB6" s="1357"/>
      <c r="AC6" s="1357"/>
      <c r="AD6" s="1357"/>
      <c r="AE6" s="1357"/>
      <c r="AF6" s="1357"/>
      <c r="AG6" s="1357"/>
      <c r="AH6" s="1357"/>
    </row>
    <row r="7" spans="1:34" s="1358" customFormat="1" ht="20.100000000000001" customHeight="1">
      <c r="A7" s="1472"/>
      <c r="B7" s="1473" t="s">
        <v>0</v>
      </c>
      <c r="C7" s="1474" t="s">
        <v>0</v>
      </c>
      <c r="D7" s="1475" t="s">
        <v>1579</v>
      </c>
      <c r="E7" s="1475" t="s">
        <v>1580</v>
      </c>
      <c r="F7" s="1475" t="s">
        <v>1581</v>
      </c>
      <c r="G7" s="1697"/>
      <c r="H7" s="1697"/>
      <c r="I7" s="1697"/>
      <c r="J7" s="1697"/>
      <c r="K7" s="1697"/>
      <c r="L7" s="1697"/>
      <c r="M7" s="1468"/>
      <c r="N7" s="1468"/>
      <c r="O7" s="1357"/>
      <c r="P7" s="1357"/>
      <c r="Q7" s="1357"/>
      <c r="R7" s="1357"/>
      <c r="S7" s="1357"/>
      <c r="T7" s="1357"/>
      <c r="U7" s="1357"/>
      <c r="V7" s="1357"/>
      <c r="W7" s="1357"/>
      <c r="X7" s="1357"/>
      <c r="Y7" s="1357"/>
      <c r="Z7" s="1357"/>
      <c r="AA7" s="1357"/>
      <c r="AB7" s="1357"/>
      <c r="AC7" s="1357"/>
      <c r="AD7" s="1357"/>
      <c r="AE7" s="1357"/>
      <c r="AF7" s="1357"/>
      <c r="AG7" s="1357"/>
      <c r="AH7" s="1357"/>
    </row>
    <row r="8" spans="1:34" s="1358" customFormat="1" ht="14.1" customHeight="1">
      <c r="A8" s="1472"/>
      <c r="B8" s="1472"/>
      <c r="C8" s="1472"/>
      <c r="D8" s="1475"/>
      <c r="E8" s="1475" t="s">
        <v>1582</v>
      </c>
      <c r="F8" s="1475" t="s">
        <v>1578</v>
      </c>
      <c r="G8" s="1697"/>
      <c r="H8" s="1697"/>
      <c r="I8" s="1697"/>
      <c r="J8" s="1697"/>
      <c r="K8" s="1697"/>
      <c r="L8" s="1697"/>
      <c r="M8" s="1468"/>
      <c r="N8" s="1468"/>
      <c r="O8" s="1357"/>
      <c r="P8" s="1357"/>
      <c r="Q8" s="1357"/>
      <c r="R8" s="1357"/>
      <c r="S8" s="1357"/>
      <c r="T8" s="1357"/>
      <c r="U8" s="1357"/>
      <c r="V8" s="1357"/>
      <c r="W8" s="1357"/>
      <c r="X8" s="1357"/>
      <c r="Y8" s="1357"/>
      <c r="Z8" s="1357"/>
      <c r="AA8" s="1357"/>
      <c r="AB8" s="1357"/>
      <c r="AC8" s="1357"/>
      <c r="AD8" s="1357"/>
      <c r="AE8" s="1357"/>
      <c r="AF8" s="1357"/>
      <c r="AG8" s="1357"/>
      <c r="AH8" s="1357"/>
    </row>
    <row r="9" spans="1:34" s="1358" customFormat="1" ht="14.1" customHeight="1">
      <c r="A9" s="1476" t="s">
        <v>1583</v>
      </c>
      <c r="B9" s="1477"/>
      <c r="C9" s="1477"/>
      <c r="D9" s="1478"/>
      <c r="E9" s="1478"/>
      <c r="F9" s="1478"/>
      <c r="G9" s="1468"/>
      <c r="H9" s="1468"/>
      <c r="I9" s="1468"/>
      <c r="J9" s="1468"/>
      <c r="K9" s="1468"/>
      <c r="L9" s="1468"/>
      <c r="M9" s="1468"/>
      <c r="N9" s="1468"/>
      <c r="O9" s="1357"/>
      <c r="P9" s="1357"/>
      <c r="Q9" s="1357"/>
      <c r="R9" s="1357"/>
      <c r="S9" s="1357"/>
      <c r="T9" s="1357"/>
      <c r="U9" s="1357"/>
      <c r="V9" s="1357"/>
      <c r="W9" s="1357"/>
      <c r="X9" s="1357"/>
      <c r="Y9" s="1357"/>
      <c r="Z9" s="1357"/>
      <c r="AA9" s="1357"/>
      <c r="AB9" s="1357"/>
      <c r="AC9" s="1357"/>
      <c r="AD9" s="1357"/>
      <c r="AE9" s="1357"/>
      <c r="AF9" s="1357"/>
      <c r="AG9" s="1357"/>
      <c r="AH9" s="1357"/>
    </row>
    <row r="10" spans="1:34" s="1232" customFormat="1" ht="14.25" customHeight="1">
      <c r="A10" s="1674"/>
      <c r="B10" s="1674"/>
      <c r="C10" s="1674"/>
      <c r="D10" s="1674"/>
      <c r="E10" s="1674"/>
      <c r="F10" s="1674"/>
      <c r="G10" s="1671"/>
      <c r="H10" s="1671"/>
      <c r="I10" s="1671"/>
      <c r="J10" s="1671"/>
      <c r="K10" s="1671"/>
      <c r="L10" s="1671"/>
      <c r="M10" s="1671"/>
      <c r="N10" s="1671"/>
      <c r="O10" s="1595"/>
      <c r="P10" s="1595"/>
      <c r="Q10" s="1595"/>
      <c r="R10" s="1595"/>
      <c r="S10" s="1595"/>
      <c r="T10" s="1595"/>
      <c r="U10" s="1595"/>
      <c r="V10" s="1595"/>
      <c r="W10" s="1595"/>
      <c r="X10" s="1595"/>
      <c r="Y10" s="1595"/>
      <c r="Z10" s="1595"/>
      <c r="AA10" s="1595"/>
      <c r="AB10" s="1595"/>
      <c r="AC10" s="1595"/>
      <c r="AD10" s="1595"/>
      <c r="AE10" s="1595"/>
      <c r="AF10" s="1595"/>
      <c r="AG10" s="1595"/>
      <c r="AH10" s="1595"/>
    </row>
    <row r="11" spans="1:34" s="1682" customFormat="1" ht="14.25" customHeight="1">
      <c r="A11" s="1675" t="s">
        <v>1584</v>
      </c>
      <c r="B11" s="1676">
        <v>66589869.000000007</v>
      </c>
      <c r="C11" s="1676">
        <f>SUM(D11:F11)</f>
        <v>65013112.999999985</v>
      </c>
      <c r="D11" s="1677">
        <v>41556168.999999993</v>
      </c>
      <c r="E11" s="1676">
        <v>23011864.999999996</v>
      </c>
      <c r="F11" s="1676">
        <v>445078.99999999994</v>
      </c>
      <c r="G11" s="1676"/>
      <c r="H11" s="1677"/>
      <c r="I11" s="1677"/>
      <c r="J11" s="1678"/>
      <c r="K11" s="1679"/>
      <c r="L11" s="1680"/>
      <c r="M11" s="1680"/>
      <c r="N11" s="1679"/>
      <c r="O11" s="1681"/>
      <c r="P11" s="1681"/>
      <c r="Q11" s="1681"/>
      <c r="R11" s="1681"/>
      <c r="S11" s="1681"/>
      <c r="T11" s="1681"/>
      <c r="U11" s="1681"/>
      <c r="V11" s="1681"/>
      <c r="W11" s="1681"/>
      <c r="X11" s="1681"/>
      <c r="Y11" s="1681"/>
      <c r="Z11" s="1681"/>
      <c r="AA11" s="1681"/>
      <c r="AB11" s="1681"/>
      <c r="AC11" s="1681"/>
      <c r="AD11" s="1681"/>
      <c r="AE11" s="1681"/>
      <c r="AF11" s="1681"/>
      <c r="AG11" s="1681"/>
      <c r="AH11" s="1681"/>
    </row>
    <row r="12" spans="1:34" s="1682" customFormat="1" ht="14.25" customHeight="1">
      <c r="A12" s="1674"/>
      <c r="B12" s="1683"/>
      <c r="C12" s="1683"/>
      <c r="D12" s="1677"/>
      <c r="E12" s="1683"/>
      <c r="F12" s="1683"/>
      <c r="G12" s="1683"/>
      <c r="H12" s="1677"/>
      <c r="I12" s="1677"/>
      <c r="J12" s="1678"/>
      <c r="K12" s="1679"/>
      <c r="L12" s="1680"/>
      <c r="M12" s="1680"/>
      <c r="N12" s="1679"/>
      <c r="O12" s="1681"/>
      <c r="P12" s="1681"/>
      <c r="Q12" s="1681"/>
      <c r="R12" s="1681"/>
      <c r="S12" s="1681"/>
      <c r="T12" s="1681"/>
      <c r="U12" s="1681"/>
      <c r="V12" s="1681"/>
      <c r="W12" s="1681"/>
      <c r="X12" s="1681"/>
      <c r="Y12" s="1681"/>
      <c r="Z12" s="1681"/>
      <c r="AA12" s="1681"/>
      <c r="AB12" s="1681"/>
      <c r="AC12" s="1681"/>
      <c r="AD12" s="1681"/>
      <c r="AE12" s="1681"/>
      <c r="AF12" s="1681"/>
      <c r="AG12" s="1681"/>
      <c r="AH12" s="1681"/>
    </row>
    <row r="13" spans="1:34" s="1682" customFormat="1" ht="14.25" customHeight="1">
      <c r="A13" s="1674" t="s">
        <v>1585</v>
      </c>
      <c r="B13" s="1683">
        <v>774045</v>
      </c>
      <c r="C13" s="1683">
        <f t="shared" ref="C13:C14" si="0">SUM(D13:F13)</f>
        <v>737820.99999999988</v>
      </c>
      <c r="D13" s="1684">
        <v>114434.00000000001</v>
      </c>
      <c r="E13" s="1683">
        <v>607513.99999999988</v>
      </c>
      <c r="F13" s="1683">
        <v>15873</v>
      </c>
      <c r="G13" s="1683"/>
      <c r="H13" s="1677"/>
      <c r="I13" s="1677"/>
      <c r="J13" s="1678"/>
      <c r="K13" s="1679"/>
      <c r="L13" s="1680"/>
      <c r="M13" s="1680"/>
      <c r="N13" s="1679"/>
      <c r="O13" s="1681"/>
      <c r="P13" s="1681"/>
      <c r="Q13" s="1681"/>
      <c r="R13" s="1681"/>
      <c r="S13" s="1681"/>
      <c r="T13" s="1681"/>
      <c r="U13" s="1681"/>
      <c r="V13" s="1681"/>
      <c r="W13" s="1681"/>
      <c r="X13" s="1681"/>
      <c r="Y13" s="1681"/>
      <c r="Z13" s="1681"/>
      <c r="AA13" s="1681"/>
      <c r="AB13" s="1681"/>
      <c r="AC13" s="1681"/>
      <c r="AD13" s="1681"/>
      <c r="AE13" s="1681"/>
      <c r="AF13" s="1681"/>
      <c r="AG13" s="1681"/>
      <c r="AH13" s="1681"/>
    </row>
    <row r="14" spans="1:34" s="1232" customFormat="1" ht="14.25" customHeight="1">
      <c r="A14" s="1674" t="s">
        <v>1586</v>
      </c>
      <c r="B14" s="1684">
        <v>184393</v>
      </c>
      <c r="C14" s="1683">
        <f t="shared" si="0"/>
        <v>169674</v>
      </c>
      <c r="D14" s="1684">
        <v>49935</v>
      </c>
      <c r="E14" s="1683">
        <v>106011</v>
      </c>
      <c r="F14" s="1683">
        <v>13728.000000000002</v>
      </c>
      <c r="G14" s="1683"/>
      <c r="H14" s="1677"/>
      <c r="I14" s="1677"/>
      <c r="J14" s="1678"/>
      <c r="K14" s="1685"/>
      <c r="L14" s="1672"/>
      <c r="M14" s="1672"/>
      <c r="N14" s="1685"/>
      <c r="O14" s="1595"/>
      <c r="P14" s="1595"/>
      <c r="Q14" s="1595"/>
      <c r="R14" s="1595"/>
      <c r="S14" s="1595"/>
      <c r="T14" s="1595"/>
      <c r="U14" s="1595"/>
      <c r="V14" s="1595"/>
      <c r="W14" s="1595"/>
      <c r="X14" s="1595"/>
      <c r="Y14" s="1595"/>
      <c r="Z14" s="1595"/>
      <c r="AA14" s="1595"/>
      <c r="AB14" s="1595"/>
      <c r="AC14" s="1595"/>
      <c r="AD14" s="1595"/>
      <c r="AE14" s="1595"/>
      <c r="AF14" s="1595"/>
      <c r="AG14" s="1595"/>
      <c r="AH14" s="1595"/>
    </row>
    <row r="15" spans="1:34" s="1232" customFormat="1" ht="14.25" customHeight="1">
      <c r="A15" s="1674"/>
      <c r="B15" s="1683"/>
      <c r="C15" s="1683"/>
      <c r="D15" s="1677"/>
      <c r="E15" s="1683"/>
      <c r="F15" s="1683"/>
      <c r="G15" s="1683"/>
      <c r="H15" s="1677"/>
      <c r="I15" s="1677"/>
      <c r="J15" s="1678"/>
      <c r="K15" s="1685"/>
      <c r="L15" s="1672"/>
      <c r="M15" s="1672"/>
      <c r="N15" s="1685"/>
      <c r="O15" s="1595"/>
      <c r="P15" s="1595"/>
      <c r="Q15" s="1595"/>
      <c r="R15" s="1595"/>
      <c r="S15" s="1595"/>
      <c r="T15" s="1595"/>
      <c r="U15" s="1595"/>
      <c r="V15" s="1595"/>
      <c r="W15" s="1595"/>
      <c r="X15" s="1595"/>
      <c r="Y15" s="1595"/>
      <c r="Z15" s="1595"/>
      <c r="AA15" s="1595"/>
      <c r="AB15" s="1595"/>
      <c r="AC15" s="1595"/>
      <c r="AD15" s="1595"/>
      <c r="AE15" s="1595"/>
      <c r="AF15" s="1595"/>
      <c r="AG15" s="1595"/>
      <c r="AH15" s="1595"/>
    </row>
    <row r="16" spans="1:34" s="1232" customFormat="1" ht="14.25" customHeight="1">
      <c r="A16" s="1675" t="s">
        <v>1587</v>
      </c>
      <c r="B16" s="1677">
        <v>61942143</v>
      </c>
      <c r="C16" s="1676">
        <f t="shared" ref="C16:C19" si="1">SUM(D16:F16)</f>
        <v>60706017</v>
      </c>
      <c r="D16" s="1677">
        <v>40272422</v>
      </c>
      <c r="E16" s="1676">
        <v>20026090.999999996</v>
      </c>
      <c r="F16" s="1676">
        <v>407503.99999999994</v>
      </c>
      <c r="G16" s="1676"/>
      <c r="H16" s="1677"/>
      <c r="I16" s="1677"/>
      <c r="J16" s="1678"/>
      <c r="K16" s="1685"/>
      <c r="L16" s="1672"/>
      <c r="M16" s="1672"/>
      <c r="N16" s="1685"/>
      <c r="O16" s="1595"/>
      <c r="P16" s="1595"/>
      <c r="Q16" s="1595"/>
      <c r="R16" s="1595"/>
      <c r="S16" s="1595"/>
      <c r="T16" s="1595"/>
      <c r="U16" s="1595"/>
      <c r="V16" s="1595"/>
      <c r="W16" s="1595"/>
      <c r="X16" s="1595"/>
      <c r="Y16" s="1595"/>
      <c r="Z16" s="1595"/>
      <c r="AA16" s="1595"/>
      <c r="AB16" s="1595"/>
      <c r="AC16" s="1595"/>
      <c r="AD16" s="1595"/>
      <c r="AE16" s="1595"/>
      <c r="AF16" s="1595"/>
      <c r="AG16" s="1595"/>
      <c r="AH16" s="1595"/>
    </row>
    <row r="17" spans="1:34" s="1232" customFormat="1" ht="14.25" customHeight="1">
      <c r="A17" s="1675" t="s">
        <v>1588</v>
      </c>
      <c r="B17" s="1677">
        <v>18498697</v>
      </c>
      <c r="C17" s="1676">
        <f t="shared" si="1"/>
        <v>17820734</v>
      </c>
      <c r="D17" s="1677">
        <v>9874705</v>
      </c>
      <c r="E17" s="1676">
        <v>7726451</v>
      </c>
      <c r="F17" s="1676">
        <v>219578</v>
      </c>
      <c r="G17" s="1676"/>
      <c r="H17" s="1677"/>
      <c r="I17" s="1677"/>
      <c r="J17" s="1678"/>
      <c r="K17" s="1685"/>
      <c r="L17" s="1672"/>
      <c r="M17" s="1672"/>
      <c r="N17" s="1685"/>
      <c r="O17" s="1595"/>
      <c r="P17" s="1595"/>
      <c r="Q17" s="1595"/>
      <c r="R17" s="1595"/>
      <c r="S17" s="1595"/>
      <c r="T17" s="1595"/>
      <c r="U17" s="1595"/>
      <c r="V17" s="1595"/>
      <c r="W17" s="1595"/>
      <c r="X17" s="1595"/>
      <c r="Y17" s="1595"/>
      <c r="Z17" s="1595"/>
      <c r="AA17" s="1595"/>
      <c r="AB17" s="1595"/>
      <c r="AC17" s="1595"/>
      <c r="AD17" s="1595"/>
      <c r="AE17" s="1595"/>
      <c r="AF17" s="1595"/>
      <c r="AG17" s="1595"/>
      <c r="AH17" s="1595"/>
    </row>
    <row r="18" spans="1:34" s="1232" customFormat="1" ht="14.25" customHeight="1">
      <c r="A18" s="1674" t="s">
        <v>1589</v>
      </c>
      <c r="B18" s="1684">
        <v>268450</v>
      </c>
      <c r="C18" s="1683">
        <f t="shared" si="1"/>
        <v>257853</v>
      </c>
      <c r="D18" s="1684">
        <v>32121.000000000004</v>
      </c>
      <c r="E18" s="1683">
        <v>219552</v>
      </c>
      <c r="F18" s="1683">
        <v>6180</v>
      </c>
      <c r="G18" s="1683"/>
      <c r="H18" s="1684"/>
      <c r="I18" s="1684"/>
      <c r="J18" s="1678"/>
      <c r="K18" s="1685"/>
      <c r="L18" s="1672"/>
      <c r="M18" s="1672"/>
      <c r="N18" s="1685"/>
      <c r="O18" s="1595"/>
      <c r="P18" s="1595"/>
      <c r="Q18" s="1595"/>
      <c r="R18" s="1595"/>
      <c r="S18" s="1595"/>
      <c r="T18" s="1595"/>
      <c r="U18" s="1595"/>
      <c r="V18" s="1595"/>
      <c r="W18" s="1595"/>
      <c r="X18" s="1595"/>
      <c r="Y18" s="1595"/>
      <c r="Z18" s="1595"/>
      <c r="AA18" s="1595"/>
      <c r="AB18" s="1595"/>
      <c r="AC18" s="1595"/>
      <c r="AD18" s="1595"/>
      <c r="AE18" s="1595"/>
      <c r="AF18" s="1595"/>
      <c r="AG18" s="1595"/>
      <c r="AH18" s="1595"/>
    </row>
    <row r="19" spans="1:34" s="1232" customFormat="1" ht="14.25" customHeight="1">
      <c r="A19" s="1674" t="s">
        <v>1590</v>
      </c>
      <c r="B19" s="1684">
        <v>58723</v>
      </c>
      <c r="C19" s="1683">
        <f t="shared" si="1"/>
        <v>55510</v>
      </c>
      <c r="D19" s="1684">
        <v>5384</v>
      </c>
      <c r="E19" s="1683">
        <v>44268</v>
      </c>
      <c r="F19" s="1683">
        <v>5858</v>
      </c>
      <c r="G19" s="1683"/>
      <c r="H19" s="1684"/>
      <c r="I19" s="1684"/>
      <c r="J19" s="1678"/>
      <c r="K19" s="1685"/>
      <c r="L19" s="1672"/>
      <c r="M19" s="1672"/>
      <c r="N19" s="1685"/>
      <c r="O19" s="1595"/>
      <c r="P19" s="1595"/>
      <c r="Q19" s="1595"/>
      <c r="R19" s="1595"/>
      <c r="S19" s="1595"/>
      <c r="T19" s="1595"/>
      <c r="U19" s="1595"/>
      <c r="V19" s="1595"/>
      <c r="W19" s="1595"/>
      <c r="X19" s="1595"/>
      <c r="Y19" s="1595"/>
      <c r="Z19" s="1595"/>
      <c r="AA19" s="1595"/>
      <c r="AB19" s="1595"/>
      <c r="AC19" s="1595"/>
      <c r="AD19" s="1595"/>
      <c r="AE19" s="1595"/>
      <c r="AF19" s="1595"/>
      <c r="AG19" s="1595"/>
      <c r="AH19" s="1595"/>
    </row>
    <row r="20" spans="1:34" s="1232" customFormat="1" ht="14.25" customHeight="1">
      <c r="A20" s="1674"/>
      <c r="B20" s="1683"/>
      <c r="C20" s="1683"/>
      <c r="D20" s="1677"/>
      <c r="E20" s="1683"/>
      <c r="F20" s="1683"/>
      <c r="G20" s="1683"/>
      <c r="H20" s="1677"/>
      <c r="I20" s="1677"/>
      <c r="J20" s="1678"/>
      <c r="K20" s="1685"/>
      <c r="L20" s="1672"/>
      <c r="M20" s="1672"/>
      <c r="N20" s="1685"/>
      <c r="O20" s="1595"/>
      <c r="P20" s="1595"/>
      <c r="Q20" s="1595"/>
      <c r="R20" s="1595"/>
      <c r="S20" s="1595"/>
      <c r="T20" s="1595"/>
      <c r="U20" s="1595"/>
      <c r="V20" s="1595"/>
      <c r="W20" s="1595"/>
      <c r="X20" s="1595"/>
      <c r="Y20" s="1595"/>
      <c r="Z20" s="1595"/>
      <c r="AA20" s="1595"/>
      <c r="AB20" s="1595"/>
      <c r="AC20" s="1595"/>
      <c r="AD20" s="1595"/>
      <c r="AE20" s="1595"/>
      <c r="AF20" s="1595"/>
      <c r="AG20" s="1595"/>
      <c r="AH20" s="1595"/>
    </row>
    <row r="21" spans="1:34" s="1232" customFormat="1" ht="14.25" customHeight="1">
      <c r="A21" s="1675" t="s">
        <v>1591</v>
      </c>
      <c r="B21" s="1677">
        <f>B16-B17</f>
        <v>43443446</v>
      </c>
      <c r="C21" s="1677">
        <f t="shared" ref="C21:C23" si="2">SUM(D21:F21)</f>
        <v>42885283</v>
      </c>
      <c r="D21" s="1677">
        <f>D16-D17</f>
        <v>30397717</v>
      </c>
      <c r="E21" s="1677">
        <f>E16-E17</f>
        <v>12299639.999999996</v>
      </c>
      <c r="F21" s="1677">
        <f>F16-F17</f>
        <v>187925.99999999994</v>
      </c>
      <c r="G21" s="1676"/>
      <c r="H21" s="1677"/>
      <c r="I21" s="1677"/>
      <c r="J21" s="1678"/>
      <c r="K21" s="1685"/>
      <c r="L21" s="1672"/>
      <c r="M21" s="1672"/>
      <c r="N21" s="1685"/>
      <c r="O21" s="1595"/>
      <c r="P21" s="1595"/>
      <c r="Q21" s="1595"/>
      <c r="R21" s="1595"/>
      <c r="S21" s="1595"/>
      <c r="T21" s="1595"/>
      <c r="U21" s="1595"/>
      <c r="V21" s="1595"/>
      <c r="W21" s="1595"/>
      <c r="X21" s="1595"/>
      <c r="Y21" s="1595"/>
      <c r="Z21" s="1595"/>
      <c r="AA21" s="1595"/>
      <c r="AB21" s="1595"/>
      <c r="AC21" s="1595"/>
      <c r="AD21" s="1595"/>
      <c r="AE21" s="1595"/>
      <c r="AF21" s="1595"/>
      <c r="AG21" s="1595"/>
      <c r="AH21" s="1595"/>
    </row>
    <row r="22" spans="1:34" s="1232" customFormat="1" ht="14.25" customHeight="1">
      <c r="A22" s="1674" t="s">
        <v>1592</v>
      </c>
      <c r="B22" s="1684">
        <v>386813.99999999994</v>
      </c>
      <c r="C22" s="1684">
        <f t="shared" si="2"/>
        <v>372770.99999999994</v>
      </c>
      <c r="D22" s="1684">
        <v>76173</v>
      </c>
      <c r="E22" s="1684">
        <v>288274.99999999994</v>
      </c>
      <c r="F22" s="1684">
        <v>8323</v>
      </c>
      <c r="G22" s="1683"/>
      <c r="H22" s="1684"/>
      <c r="I22" s="1684"/>
      <c r="J22" s="1678"/>
      <c r="K22" s="1685"/>
      <c r="L22" s="1672"/>
      <c r="M22" s="1672"/>
      <c r="N22" s="1685"/>
      <c r="O22" s="1595"/>
      <c r="P22" s="1595"/>
      <c r="Q22" s="1595"/>
      <c r="R22" s="1595"/>
      <c r="S22" s="1595"/>
      <c r="T22" s="1595"/>
      <c r="U22" s="1595"/>
      <c r="V22" s="1595"/>
      <c r="W22" s="1595"/>
      <c r="X22" s="1595"/>
      <c r="Y22" s="1595"/>
      <c r="Z22" s="1595"/>
      <c r="AA22" s="1595"/>
      <c r="AB22" s="1595"/>
      <c r="AC22" s="1595"/>
      <c r="AD22" s="1595"/>
      <c r="AE22" s="1595"/>
      <c r="AF22" s="1595"/>
      <c r="AG22" s="1595"/>
      <c r="AH22" s="1595"/>
    </row>
    <row r="23" spans="1:34" s="1232" customFormat="1" ht="14.25" customHeight="1">
      <c r="A23" s="1674" t="s">
        <v>1590</v>
      </c>
      <c r="B23" s="1684">
        <v>117832.00000000003</v>
      </c>
      <c r="C23" s="1684">
        <f t="shared" si="2"/>
        <v>107315</v>
      </c>
      <c r="D23" s="1684">
        <v>43601</v>
      </c>
      <c r="E23" s="1684">
        <v>57069.000000000007</v>
      </c>
      <c r="F23" s="1684">
        <v>6645.0000000000009</v>
      </c>
      <c r="G23" s="1683"/>
      <c r="H23" s="1684"/>
      <c r="I23" s="1684"/>
      <c r="J23" s="1678"/>
      <c r="K23" s="1685"/>
      <c r="L23" s="1672"/>
      <c r="M23" s="1672"/>
      <c r="N23" s="1685"/>
      <c r="O23" s="1595"/>
      <c r="P23" s="1595"/>
      <c r="Q23" s="1595"/>
      <c r="R23" s="1595"/>
      <c r="S23" s="1595"/>
      <c r="T23" s="1595"/>
      <c r="U23" s="1595"/>
      <c r="V23" s="1595"/>
      <c r="W23" s="1595"/>
      <c r="X23" s="1595"/>
      <c r="Y23" s="1595"/>
      <c r="Z23" s="1595"/>
      <c r="AA23" s="1595"/>
      <c r="AB23" s="1595"/>
      <c r="AC23" s="1595"/>
      <c r="AD23" s="1595"/>
      <c r="AE23" s="1595"/>
      <c r="AF23" s="1595"/>
      <c r="AG23" s="1595"/>
      <c r="AH23" s="1595"/>
    </row>
    <row r="24" spans="1:34" s="1232" customFormat="1" ht="14.25" customHeight="1">
      <c r="A24" s="1674"/>
      <c r="B24" s="1683"/>
      <c r="C24" s="1683"/>
      <c r="D24" s="1677"/>
      <c r="E24" s="1683"/>
      <c r="F24" s="1683"/>
      <c r="G24" s="1683"/>
      <c r="H24" s="1677"/>
      <c r="I24" s="1677"/>
      <c r="J24" s="1678"/>
      <c r="K24" s="1685"/>
      <c r="L24" s="1672"/>
      <c r="M24" s="1672"/>
      <c r="N24" s="1685"/>
      <c r="O24" s="1595"/>
      <c r="P24" s="1595"/>
      <c r="Q24" s="1595"/>
      <c r="R24" s="1595"/>
      <c r="S24" s="1595"/>
      <c r="T24" s="1595"/>
      <c r="U24" s="1595"/>
      <c r="V24" s="1595"/>
      <c r="W24" s="1595"/>
      <c r="X24" s="1595"/>
      <c r="Y24" s="1595"/>
      <c r="Z24" s="1595"/>
      <c r="AA24" s="1595"/>
      <c r="AB24" s="1595"/>
      <c r="AC24" s="1595"/>
      <c r="AD24" s="1595"/>
      <c r="AE24" s="1595"/>
      <c r="AF24" s="1595"/>
      <c r="AG24" s="1595"/>
      <c r="AH24" s="1595"/>
    </row>
    <row r="25" spans="1:34" s="1232" customFormat="1" ht="14.25" customHeight="1">
      <c r="A25" s="1675" t="s">
        <v>1593</v>
      </c>
      <c r="B25" s="1677">
        <f>B11-B16</f>
        <v>4647726.0000000075</v>
      </c>
      <c r="C25" s="1676">
        <f t="shared" ref="C25:C27" si="3">SUM(D25:F25)</f>
        <v>4307095.9999999925</v>
      </c>
      <c r="D25" s="1677">
        <f>D11-D16</f>
        <v>1283746.9999999925</v>
      </c>
      <c r="E25" s="1676">
        <f t="shared" ref="E25:F25" si="4">E11-E16</f>
        <v>2985774</v>
      </c>
      <c r="F25" s="1676">
        <f t="shared" si="4"/>
        <v>37575</v>
      </c>
      <c r="G25" s="1676"/>
      <c r="H25" s="1677"/>
      <c r="I25" s="1677"/>
      <c r="J25" s="1678"/>
      <c r="K25" s="1685"/>
      <c r="L25" s="1672"/>
      <c r="M25" s="1672"/>
      <c r="N25" s="1685"/>
      <c r="O25" s="1595"/>
      <c r="P25" s="1595"/>
      <c r="Q25" s="1595"/>
      <c r="R25" s="1595"/>
      <c r="S25" s="1595"/>
      <c r="T25" s="1595"/>
      <c r="U25" s="1595"/>
      <c r="V25" s="1595"/>
      <c r="W25" s="1595"/>
      <c r="X25" s="1595"/>
      <c r="Y25" s="1595"/>
      <c r="Z25" s="1595"/>
      <c r="AA25" s="1595"/>
      <c r="AB25" s="1595"/>
      <c r="AC25" s="1595"/>
      <c r="AD25" s="1595"/>
      <c r="AE25" s="1595"/>
      <c r="AF25" s="1595"/>
      <c r="AG25" s="1595"/>
      <c r="AH25" s="1595"/>
    </row>
    <row r="26" spans="1:34" s="1232" customFormat="1" ht="14.25" customHeight="1">
      <c r="A26" s="1674" t="s">
        <v>1592</v>
      </c>
      <c r="B26" s="1684">
        <f>B13-B18-B22</f>
        <v>118781.00000000006</v>
      </c>
      <c r="C26" s="1684">
        <f t="shared" si="3"/>
        <v>107196.99999999996</v>
      </c>
      <c r="D26" s="1684">
        <f>D13-D18-D22</f>
        <v>6140.0000000000146</v>
      </c>
      <c r="E26" s="1684">
        <f t="shared" ref="E26:F27" si="5">E13-E18-E22</f>
        <v>99686.999999999942</v>
      </c>
      <c r="F26" s="1684">
        <f t="shared" si="5"/>
        <v>1370</v>
      </c>
      <c r="G26" s="1683"/>
      <c r="H26" s="1684"/>
      <c r="I26" s="1684"/>
      <c r="J26" s="1678"/>
      <c r="K26" s="1685"/>
      <c r="L26" s="1672"/>
      <c r="M26" s="1672"/>
      <c r="N26" s="1685"/>
      <c r="O26" s="1595"/>
      <c r="P26" s="1595"/>
      <c r="Q26" s="1595"/>
      <c r="R26" s="1595"/>
      <c r="S26" s="1595"/>
      <c r="T26" s="1595"/>
      <c r="U26" s="1595"/>
      <c r="V26" s="1595"/>
      <c r="W26" s="1595"/>
      <c r="X26" s="1595"/>
      <c r="Y26" s="1595"/>
      <c r="Z26" s="1595"/>
      <c r="AA26" s="1595"/>
      <c r="AB26" s="1595"/>
      <c r="AC26" s="1595"/>
      <c r="AD26" s="1595"/>
      <c r="AE26" s="1595"/>
      <c r="AF26" s="1595"/>
      <c r="AG26" s="1595"/>
      <c r="AH26" s="1595"/>
    </row>
    <row r="27" spans="1:34" s="1232" customFormat="1" ht="14.25" customHeight="1">
      <c r="A27" s="1674" t="s">
        <v>1590</v>
      </c>
      <c r="B27" s="1684">
        <f>B14-B19-B23</f>
        <v>7837.9999999999709</v>
      </c>
      <c r="C27" s="1684">
        <f t="shared" si="3"/>
        <v>6848.9999999999936</v>
      </c>
      <c r="D27" s="1684">
        <f>D14-D19-D23</f>
        <v>950</v>
      </c>
      <c r="E27" s="1684">
        <f t="shared" si="5"/>
        <v>4673.9999999999927</v>
      </c>
      <c r="F27" s="1684">
        <f t="shared" si="5"/>
        <v>1225.0000000000009</v>
      </c>
      <c r="G27" s="1683"/>
      <c r="H27" s="1684"/>
      <c r="I27" s="1684"/>
      <c r="J27" s="1678"/>
      <c r="K27" s="1685"/>
      <c r="L27" s="1672"/>
      <c r="M27" s="1672"/>
      <c r="N27" s="1685"/>
      <c r="O27" s="1595"/>
      <c r="P27" s="1595"/>
      <c r="Q27" s="1595"/>
      <c r="R27" s="1595"/>
      <c r="S27" s="1595"/>
      <c r="T27" s="1595"/>
      <c r="U27" s="1595"/>
      <c r="V27" s="1595"/>
      <c r="W27" s="1595"/>
      <c r="X27" s="1595"/>
      <c r="Y27" s="1595"/>
      <c r="Z27" s="1595"/>
      <c r="AA27" s="1595"/>
      <c r="AB27" s="1595"/>
      <c r="AC27" s="1595"/>
      <c r="AD27" s="1595"/>
      <c r="AE27" s="1595"/>
      <c r="AF27" s="1595"/>
      <c r="AG27" s="1595"/>
      <c r="AH27" s="1595"/>
    </row>
    <row r="28" spans="1:34" s="1176" customFormat="1" ht="6.95" customHeight="1" thickBot="1">
      <c r="A28" s="1686"/>
      <c r="B28" s="1686"/>
      <c r="C28" s="1686"/>
      <c r="D28" s="1687"/>
      <c r="E28" s="1687"/>
      <c r="F28" s="1687"/>
      <c r="G28" s="1688"/>
      <c r="H28" s="1688"/>
      <c r="I28" s="1689"/>
      <c r="J28" s="1689"/>
      <c r="K28" s="1688"/>
      <c r="L28" s="1689"/>
      <c r="M28" s="1689"/>
      <c r="N28" s="1688"/>
      <c r="O28" s="1690"/>
      <c r="P28" s="1690"/>
      <c r="Q28" s="1690"/>
      <c r="R28" s="1690"/>
      <c r="S28" s="1690"/>
      <c r="T28" s="1690"/>
      <c r="U28" s="1690"/>
      <c r="V28" s="1690"/>
      <c r="W28" s="1690"/>
      <c r="X28" s="1690"/>
      <c r="Y28" s="1690"/>
      <c r="Z28" s="1690"/>
      <c r="AA28" s="1690"/>
      <c r="AB28" s="1690"/>
      <c r="AC28" s="1690"/>
      <c r="AD28" s="1690"/>
      <c r="AE28" s="1690"/>
      <c r="AF28" s="1690"/>
      <c r="AG28" s="1690"/>
      <c r="AH28" s="1690"/>
    </row>
    <row r="29" spans="1:34" s="1176" customFormat="1" ht="3.75" customHeight="1" thickTop="1">
      <c r="A29" s="1691"/>
      <c r="B29" s="1691"/>
      <c r="C29" s="1691"/>
      <c r="D29" s="1692"/>
      <c r="E29" s="1692"/>
      <c r="F29" s="1692"/>
      <c r="G29" s="1688"/>
      <c r="H29" s="1688"/>
      <c r="I29" s="1689"/>
      <c r="J29" s="1689"/>
      <c r="K29" s="1688"/>
      <c r="L29" s="1689"/>
      <c r="M29" s="1689"/>
      <c r="N29" s="1688"/>
      <c r="O29" s="1690"/>
      <c r="P29" s="1690"/>
      <c r="Q29" s="1690"/>
      <c r="R29" s="1690"/>
      <c r="S29" s="1690"/>
      <c r="T29" s="1690"/>
      <c r="U29" s="1690"/>
      <c r="V29" s="1690"/>
      <c r="W29" s="1690"/>
      <c r="X29" s="1690"/>
      <c r="Y29" s="1690"/>
      <c r="Z29" s="1690"/>
      <c r="AA29" s="1690"/>
      <c r="AB29" s="1690"/>
      <c r="AC29" s="1690"/>
      <c r="AD29" s="1690"/>
      <c r="AE29" s="1690"/>
      <c r="AF29" s="1690"/>
      <c r="AG29" s="1690"/>
      <c r="AH29" s="1690"/>
    </row>
    <row r="30" spans="1:34" s="1232" customFormat="1" ht="12.95" customHeight="1">
      <c r="A30" s="1668" t="s">
        <v>1594</v>
      </c>
      <c r="B30" s="1668"/>
      <c r="C30" s="1668"/>
      <c r="D30" s="1693"/>
      <c r="E30" s="1693"/>
      <c r="F30" s="1693"/>
      <c r="G30" s="1685"/>
      <c r="H30" s="1110"/>
    </row>
    <row r="31" spans="1:34" s="1232" customFormat="1" ht="12.95" customHeight="1">
      <c r="A31" s="1668" t="s">
        <v>1595</v>
      </c>
      <c r="B31" s="1668"/>
      <c r="C31" s="1668"/>
    </row>
    <row r="32" spans="1:34" s="1232" customFormat="1" ht="12.95" customHeight="1">
      <c r="A32" s="1668" t="s">
        <v>1596</v>
      </c>
      <c r="B32" s="1668"/>
      <c r="C32" s="1668"/>
    </row>
    <row r="33" spans="1:8" s="1232" customFormat="1" ht="12.95" customHeight="1">
      <c r="A33" s="1232" t="s">
        <v>1597</v>
      </c>
    </row>
    <row r="34" spans="1:8" s="1232" customFormat="1" ht="12.95" customHeight="1">
      <c r="A34" s="1232" t="s">
        <v>1598</v>
      </c>
    </row>
    <row r="35" spans="1:8" s="1232" customFormat="1" ht="12.95" customHeight="1">
      <c r="A35" s="1694" t="s">
        <v>1599</v>
      </c>
      <c r="B35" s="1694"/>
      <c r="C35" s="1694"/>
      <c r="D35" s="1693"/>
      <c r="E35" s="1693"/>
      <c r="F35" s="1693"/>
      <c r="G35" s="1685"/>
      <c r="H35" s="1110"/>
    </row>
    <row r="36" spans="1:8" s="1176" customFormat="1">
      <c r="A36" s="1695"/>
      <c r="B36" s="1695"/>
      <c r="C36" s="1695"/>
      <c r="D36" s="1695"/>
      <c r="E36" s="1695"/>
      <c r="F36" s="1695"/>
    </row>
    <row r="37" spans="1:8" s="1176" customFormat="1">
      <c r="A37" s="1695"/>
      <c r="B37" s="1695"/>
      <c r="C37" s="1695"/>
      <c r="D37" s="1695"/>
      <c r="E37" s="1695"/>
      <c r="F37" s="1695"/>
    </row>
    <row r="38" spans="1:8" s="1176" customFormat="1">
      <c r="A38" s="1695"/>
      <c r="B38" s="1695"/>
      <c r="C38" s="1695"/>
      <c r="D38" s="1695"/>
      <c r="E38" s="1695"/>
      <c r="F38" s="1695"/>
    </row>
    <row r="39" spans="1:8" s="1176" customFormat="1">
      <c r="A39" s="1695"/>
      <c r="B39" s="1695"/>
      <c r="C39" s="1695"/>
      <c r="D39" s="1695"/>
      <c r="E39" s="1695"/>
      <c r="F39" s="1695"/>
    </row>
    <row r="40" spans="1:8" s="1176" customFormat="1">
      <c r="A40" s="1695"/>
      <c r="B40" s="1695"/>
      <c r="C40" s="1695"/>
      <c r="D40" s="1695"/>
      <c r="E40" s="1695"/>
      <c r="F40" s="1695"/>
    </row>
    <row r="41" spans="1:8" s="1176" customFormat="1">
      <c r="A41" s="1695"/>
      <c r="B41" s="1695"/>
      <c r="C41" s="1695"/>
      <c r="D41" s="1695"/>
      <c r="E41" s="1695"/>
      <c r="F41" s="1695"/>
    </row>
    <row r="42" spans="1:8" s="1176" customFormat="1">
      <c r="A42" s="1695"/>
      <c r="B42" s="1695"/>
      <c r="C42" s="1695"/>
      <c r="D42" s="1695"/>
      <c r="E42" s="1695"/>
      <c r="F42" s="1695"/>
    </row>
    <row r="43" spans="1:8" s="1176" customFormat="1">
      <c r="A43" s="1695"/>
      <c r="B43" s="1695"/>
      <c r="C43" s="1695"/>
      <c r="D43" s="1695"/>
      <c r="E43" s="1695"/>
      <c r="F43" s="1695"/>
    </row>
    <row r="44" spans="1:8" s="1176" customFormat="1">
      <c r="A44" s="1695"/>
      <c r="B44" s="1695"/>
      <c r="C44" s="1695"/>
      <c r="D44" s="1695"/>
      <c r="E44" s="1695"/>
      <c r="F44" s="1695"/>
    </row>
    <row r="45" spans="1:8" s="1176" customFormat="1">
      <c r="A45" s="1695"/>
      <c r="B45" s="1695"/>
      <c r="C45" s="1695"/>
      <c r="D45" s="1695"/>
      <c r="E45" s="1695"/>
      <c r="F45" s="1695"/>
    </row>
    <row r="46" spans="1:8" s="1176" customFormat="1">
      <c r="A46" s="1695"/>
      <c r="B46" s="1695"/>
      <c r="C46" s="1695"/>
      <c r="D46" s="1695"/>
      <c r="E46" s="1695"/>
      <c r="F46" s="1695"/>
    </row>
    <row r="47" spans="1:8" s="1176" customFormat="1">
      <c r="A47" s="1695"/>
      <c r="B47" s="1695"/>
      <c r="C47" s="1695"/>
      <c r="D47" s="1695"/>
      <c r="E47" s="1695"/>
      <c r="F47" s="1695"/>
    </row>
    <row r="48" spans="1:8" s="1176" customFormat="1">
      <c r="A48" s="1695"/>
      <c r="B48" s="1695"/>
      <c r="C48" s="1695"/>
      <c r="D48" s="1695"/>
      <c r="E48" s="1695"/>
      <c r="F48" s="1695"/>
    </row>
    <row r="49" spans="1:6" s="1176" customFormat="1">
      <c r="A49" s="1695"/>
      <c r="B49" s="1695"/>
      <c r="C49" s="1695"/>
      <c r="D49" s="1695"/>
      <c r="E49" s="1695"/>
      <c r="F49" s="1695"/>
    </row>
    <row r="50" spans="1:6" s="1176" customFormat="1">
      <c r="A50" s="1695"/>
      <c r="B50" s="1695"/>
      <c r="C50" s="1695"/>
      <c r="D50" s="1695"/>
      <c r="E50" s="1695"/>
      <c r="F50" s="1695"/>
    </row>
    <row r="51" spans="1:6">
      <c r="A51" s="1479"/>
      <c r="B51" s="1479"/>
      <c r="C51" s="1479"/>
      <c r="D51" s="1479"/>
      <c r="E51" s="1479"/>
      <c r="F51" s="1479"/>
    </row>
    <row r="52" spans="1:6">
      <c r="A52" s="1479"/>
      <c r="B52" s="1479"/>
      <c r="C52" s="1479"/>
      <c r="D52" s="1479"/>
      <c r="E52" s="1479"/>
      <c r="F52" s="1479"/>
    </row>
    <row r="53" spans="1:6">
      <c r="A53" s="1479"/>
      <c r="B53" s="1479"/>
      <c r="C53" s="1479"/>
      <c r="D53" s="1479"/>
      <c r="E53" s="1479"/>
      <c r="F53" s="1479"/>
    </row>
    <row r="54" spans="1:6">
      <c r="A54" s="1479"/>
      <c r="B54" s="1479"/>
      <c r="C54" s="1479"/>
      <c r="D54" s="1479"/>
      <c r="E54" s="1479"/>
      <c r="F54" s="1479"/>
    </row>
    <row r="55" spans="1:6">
      <c r="A55" s="1479"/>
      <c r="B55" s="1479"/>
      <c r="C55" s="1479"/>
      <c r="D55" s="1479"/>
      <c r="E55" s="1479"/>
      <c r="F55" s="1479"/>
    </row>
    <row r="56" spans="1:6">
      <c r="A56" s="1479"/>
      <c r="B56" s="1479"/>
      <c r="C56" s="1479"/>
      <c r="D56" s="1479"/>
      <c r="E56" s="1479"/>
      <c r="F56" s="1479"/>
    </row>
    <row r="57" spans="1:6">
      <c r="A57" s="1479"/>
      <c r="B57" s="1479"/>
      <c r="C57" s="1479"/>
      <c r="D57" s="1479"/>
      <c r="E57" s="1479"/>
      <c r="F57" s="1479"/>
    </row>
    <row r="58" spans="1:6">
      <c r="A58" s="1479"/>
      <c r="B58" s="1479"/>
      <c r="C58" s="1479"/>
      <c r="D58" s="1479"/>
      <c r="E58" s="1479"/>
      <c r="F58" s="1479"/>
    </row>
    <row r="59" spans="1:6">
      <c r="A59" s="1479"/>
      <c r="B59" s="1479"/>
      <c r="C59" s="1479"/>
      <c r="D59" s="1479"/>
      <c r="E59" s="1479"/>
      <c r="F59" s="1479"/>
    </row>
    <row r="60" spans="1:6">
      <c r="A60" s="1479"/>
      <c r="B60" s="1479"/>
      <c r="C60" s="1479"/>
      <c r="D60" s="1479"/>
      <c r="E60" s="1479"/>
      <c r="F60" s="1479"/>
    </row>
    <row r="61" spans="1:6">
      <c r="A61" s="1479"/>
      <c r="B61" s="1479"/>
      <c r="C61" s="1479"/>
      <c r="D61" s="1479"/>
      <c r="E61" s="1479"/>
      <c r="F61" s="1479"/>
    </row>
    <row r="62" spans="1:6">
      <c r="A62" s="1479"/>
      <c r="B62" s="1479"/>
      <c r="C62" s="1479"/>
      <c r="D62" s="1479"/>
      <c r="E62" s="1479"/>
      <c r="F62" s="1479"/>
    </row>
    <row r="63" spans="1:6">
      <c r="A63" s="1479"/>
      <c r="B63" s="1479"/>
      <c r="C63" s="1479"/>
      <c r="D63" s="1479"/>
      <c r="E63" s="1479"/>
      <c r="F63" s="1479"/>
    </row>
    <row r="64" spans="1:6">
      <c r="A64" s="1479"/>
      <c r="B64" s="1479"/>
      <c r="C64" s="1479"/>
      <c r="D64" s="1479"/>
      <c r="E64" s="1479"/>
      <c r="F64" s="1479"/>
    </row>
    <row r="65" spans="1:6">
      <c r="A65" s="1479"/>
      <c r="B65" s="1479"/>
      <c r="C65" s="1479"/>
      <c r="D65" s="1479"/>
      <c r="E65" s="1479"/>
      <c r="F65" s="1479"/>
    </row>
    <row r="66" spans="1:6">
      <c r="A66" s="1479"/>
      <c r="B66" s="1479"/>
      <c r="C66" s="1479"/>
      <c r="D66" s="1479"/>
      <c r="E66" s="1479"/>
      <c r="F66" s="1479"/>
    </row>
    <row r="67" spans="1:6">
      <c r="A67" s="1479"/>
      <c r="B67" s="1479"/>
      <c r="C67" s="1479"/>
      <c r="D67" s="1479"/>
      <c r="E67" s="1479"/>
      <c r="F67" s="1479"/>
    </row>
    <row r="68" spans="1:6">
      <c r="A68" s="1479"/>
      <c r="B68" s="1479"/>
      <c r="C68" s="1479"/>
      <c r="D68" s="1479"/>
      <c r="E68" s="1479"/>
      <c r="F68" s="1479"/>
    </row>
    <row r="69" spans="1:6">
      <c r="A69" s="1479"/>
      <c r="B69" s="1479"/>
      <c r="C69" s="1479"/>
      <c r="D69" s="1479"/>
      <c r="E69" s="1479"/>
      <c r="F69" s="1479"/>
    </row>
    <row r="70" spans="1:6">
      <c r="A70" s="1479"/>
      <c r="B70" s="1479"/>
      <c r="C70" s="1479"/>
      <c r="D70" s="1479"/>
      <c r="E70" s="1479"/>
      <c r="F70" s="1479"/>
    </row>
    <row r="71" spans="1:6">
      <c r="A71" s="1479"/>
      <c r="B71" s="1479"/>
      <c r="C71" s="1479"/>
      <c r="D71" s="1479"/>
      <c r="E71" s="1479"/>
      <c r="F71" s="1479"/>
    </row>
    <row r="72" spans="1:6">
      <c r="A72" s="1479"/>
      <c r="B72" s="1479"/>
      <c r="C72" s="1479"/>
      <c r="D72" s="1479"/>
      <c r="E72" s="1479"/>
      <c r="F72" s="1479"/>
    </row>
    <row r="73" spans="1:6">
      <c r="A73" s="1479"/>
      <c r="B73" s="1479"/>
      <c r="C73" s="1479"/>
      <c r="D73" s="1479"/>
      <c r="E73" s="1479"/>
      <c r="F73" s="1479"/>
    </row>
    <row r="74" spans="1:6">
      <c r="A74" s="1479"/>
      <c r="B74" s="1479"/>
      <c r="C74" s="1479"/>
      <c r="D74" s="1479"/>
      <c r="E74" s="1479"/>
      <c r="F74" s="1479"/>
    </row>
    <row r="75" spans="1:6">
      <c r="A75" s="1479"/>
      <c r="B75" s="1479"/>
      <c r="C75" s="1479"/>
      <c r="D75" s="1479"/>
      <c r="E75" s="1479"/>
      <c r="F75" s="1479"/>
    </row>
    <row r="76" spans="1:6">
      <c r="A76" s="1479"/>
      <c r="B76" s="1479"/>
      <c r="C76" s="1479"/>
      <c r="D76" s="1479"/>
      <c r="E76" s="1479"/>
      <c r="F76" s="1479"/>
    </row>
    <row r="77" spans="1:6">
      <c r="A77" s="1479"/>
      <c r="B77" s="1479"/>
      <c r="C77" s="1479"/>
      <c r="D77" s="1479"/>
      <c r="E77" s="1479"/>
      <c r="F77" s="1479"/>
    </row>
    <row r="78" spans="1:6">
      <c r="A78" s="1479"/>
      <c r="B78" s="1479"/>
      <c r="C78" s="1479"/>
      <c r="D78" s="1479"/>
      <c r="E78" s="1479"/>
      <c r="F78" s="1479"/>
    </row>
    <row r="79" spans="1:6">
      <c r="A79" s="1479"/>
      <c r="B79" s="1479"/>
      <c r="C79" s="1479"/>
      <c r="D79" s="1479"/>
      <c r="E79" s="1479"/>
      <c r="F79" s="1479"/>
    </row>
    <row r="80" spans="1:6">
      <c r="A80" s="1479"/>
      <c r="B80" s="1479"/>
      <c r="C80" s="1479"/>
      <c r="D80" s="1479"/>
      <c r="E80" s="1479"/>
      <c r="F80" s="1479"/>
    </row>
    <row r="81" spans="1:6">
      <c r="A81" s="1479"/>
      <c r="B81" s="1479"/>
      <c r="C81" s="1479"/>
      <c r="D81" s="1479"/>
      <c r="E81" s="1479"/>
      <c r="F81" s="1479"/>
    </row>
    <row r="82" spans="1:6">
      <c r="A82" s="1479"/>
      <c r="B82" s="1479"/>
      <c r="C82" s="1479"/>
      <c r="D82" s="1479"/>
      <c r="E82" s="1479"/>
      <c r="F82" s="1479"/>
    </row>
    <row r="83" spans="1:6">
      <c r="A83" s="1479"/>
      <c r="B83" s="1479"/>
      <c r="C83" s="1479"/>
      <c r="D83" s="1479"/>
      <c r="E83" s="1479"/>
      <c r="F83" s="1479"/>
    </row>
    <row r="84" spans="1:6">
      <c r="A84" s="1479"/>
      <c r="B84" s="1479"/>
      <c r="C84" s="1479"/>
      <c r="D84" s="1479"/>
      <c r="E84" s="1479"/>
      <c r="F84" s="1479"/>
    </row>
    <row r="85" spans="1:6">
      <c r="A85" s="1479"/>
      <c r="B85" s="1479"/>
      <c r="C85" s="1479"/>
      <c r="D85" s="1479"/>
      <c r="E85" s="1479"/>
      <c r="F85" s="1479"/>
    </row>
    <row r="86" spans="1:6">
      <c r="A86" s="1479"/>
      <c r="B86" s="1479"/>
      <c r="C86" s="1479"/>
      <c r="D86" s="1479"/>
      <c r="E86" s="1479"/>
      <c r="F86" s="1479"/>
    </row>
    <row r="87" spans="1:6">
      <c r="A87" s="1479"/>
      <c r="B87" s="1479"/>
      <c r="C87" s="1479"/>
      <c r="D87" s="1479"/>
      <c r="E87" s="1479"/>
      <c r="F87" s="1479"/>
    </row>
    <row r="88" spans="1:6">
      <c r="A88" s="1479"/>
      <c r="B88" s="1479"/>
      <c r="C88" s="1479"/>
      <c r="D88" s="1479"/>
      <c r="E88" s="1479"/>
      <c r="F88" s="1479"/>
    </row>
    <row r="89" spans="1:6">
      <c r="A89" s="1479"/>
      <c r="B89" s="1479"/>
      <c r="C89" s="1479"/>
      <c r="D89" s="1479"/>
      <c r="E89" s="1479"/>
      <c r="F89" s="1479"/>
    </row>
    <row r="90" spans="1:6">
      <c r="A90" s="1479"/>
      <c r="B90" s="1479"/>
      <c r="C90" s="1479"/>
      <c r="D90" s="1479"/>
      <c r="E90" s="1479"/>
      <c r="F90" s="1479"/>
    </row>
    <row r="91" spans="1:6">
      <c r="A91" s="1479"/>
      <c r="B91" s="1479"/>
      <c r="C91" s="1479"/>
      <c r="D91" s="1479"/>
      <c r="E91" s="1479"/>
      <c r="F91" s="1479"/>
    </row>
    <row r="92" spans="1:6">
      <c r="A92" s="1479"/>
      <c r="B92" s="1479"/>
      <c r="C92" s="1479"/>
      <c r="D92" s="1479"/>
      <c r="E92" s="1479"/>
      <c r="F92" s="1479"/>
    </row>
    <row r="93" spans="1:6">
      <c r="A93" s="1479"/>
      <c r="B93" s="1479"/>
      <c r="C93" s="1479"/>
      <c r="D93" s="1479"/>
      <c r="E93" s="1479"/>
      <c r="F93" s="1479"/>
    </row>
    <row r="94" spans="1:6">
      <c r="A94" s="1479"/>
      <c r="B94" s="1479"/>
      <c r="C94" s="1479"/>
      <c r="D94" s="1479"/>
      <c r="E94" s="1479"/>
      <c r="F94" s="1479"/>
    </row>
    <row r="95" spans="1:6">
      <c r="A95" s="1479"/>
      <c r="B95" s="1479"/>
      <c r="C95" s="1479"/>
      <c r="D95" s="1479"/>
      <c r="E95" s="1479"/>
      <c r="F95" s="1479"/>
    </row>
    <row r="96" spans="1:6">
      <c r="A96" s="1479"/>
      <c r="B96" s="1479"/>
      <c r="C96" s="1479"/>
      <c r="D96" s="1479"/>
      <c r="E96" s="1479"/>
      <c r="F96" s="1479"/>
    </row>
    <row r="97" spans="1:6">
      <c r="A97" s="1479"/>
      <c r="B97" s="1479"/>
      <c r="C97" s="1479"/>
      <c r="D97" s="1479"/>
      <c r="E97" s="1479"/>
      <c r="F97" s="1479"/>
    </row>
    <row r="98" spans="1:6">
      <c r="A98" s="1479"/>
      <c r="B98" s="1479"/>
      <c r="C98" s="1479"/>
      <c r="D98" s="1479"/>
      <c r="E98" s="1479"/>
      <c r="F98" s="1479"/>
    </row>
    <row r="99" spans="1:6">
      <c r="A99" s="1479"/>
      <c r="B99" s="1479"/>
      <c r="C99" s="1479"/>
      <c r="D99" s="1479"/>
      <c r="E99" s="1479"/>
      <c r="F99" s="1479"/>
    </row>
    <row r="100" spans="1:6">
      <c r="A100" s="1479"/>
      <c r="B100" s="1479"/>
      <c r="C100" s="1479"/>
      <c r="D100" s="1479"/>
      <c r="E100" s="1479"/>
      <c r="F100" s="1479"/>
    </row>
    <row r="101" spans="1:6">
      <c r="A101" s="1479"/>
      <c r="B101" s="1479"/>
      <c r="C101" s="1479"/>
      <c r="D101" s="1479"/>
      <c r="E101" s="1479"/>
      <c r="F101" s="1479"/>
    </row>
    <row r="102" spans="1:6">
      <c r="A102" s="1479"/>
      <c r="B102" s="1479"/>
      <c r="C102" s="1479"/>
      <c r="D102" s="1479"/>
      <c r="E102" s="1479"/>
      <c r="F102" s="1479"/>
    </row>
    <row r="103" spans="1:6">
      <c r="A103" s="1479"/>
      <c r="B103" s="1479"/>
      <c r="C103" s="1479"/>
      <c r="D103" s="1479"/>
      <c r="E103" s="1479"/>
      <c r="F103" s="1479"/>
    </row>
    <row r="104" spans="1:6">
      <c r="A104" s="1479"/>
      <c r="B104" s="1479"/>
      <c r="C104" s="1479"/>
      <c r="D104" s="1479"/>
      <c r="E104" s="1479"/>
      <c r="F104" s="1479"/>
    </row>
    <row r="105" spans="1:6">
      <c r="A105" s="1479"/>
      <c r="B105" s="1479"/>
      <c r="C105" s="1479"/>
      <c r="D105" s="1479"/>
      <c r="E105" s="1479"/>
      <c r="F105" s="1479"/>
    </row>
    <row r="106" spans="1:6">
      <c r="A106" s="1479"/>
      <c r="B106" s="1479"/>
      <c r="C106" s="1479"/>
      <c r="D106" s="1479"/>
      <c r="E106" s="1479"/>
      <c r="F106" s="1479"/>
    </row>
    <row r="107" spans="1:6">
      <c r="A107" s="1479"/>
      <c r="B107" s="1479"/>
      <c r="C107" s="1479"/>
      <c r="D107" s="1479"/>
      <c r="E107" s="1479"/>
      <c r="F107" s="1479"/>
    </row>
    <row r="108" spans="1:6">
      <c r="A108" s="1479"/>
      <c r="B108" s="1479"/>
      <c r="C108" s="1479"/>
      <c r="D108" s="1479"/>
      <c r="E108" s="1479"/>
      <c r="F108" s="1479"/>
    </row>
    <row r="109" spans="1:6">
      <c r="A109" s="1479"/>
      <c r="B109" s="1479"/>
      <c r="C109" s="1479"/>
      <c r="D109" s="1479"/>
      <c r="E109" s="1479"/>
      <c r="F109" s="1479"/>
    </row>
    <row r="110" spans="1:6">
      <c r="A110" s="1479"/>
      <c r="B110" s="1479"/>
      <c r="C110" s="1479"/>
      <c r="D110" s="1479"/>
      <c r="E110" s="1479"/>
      <c r="F110" s="1479"/>
    </row>
    <row r="111" spans="1:6">
      <c r="A111" s="1479"/>
      <c r="B111" s="1479"/>
      <c r="C111" s="1479"/>
      <c r="D111" s="1479"/>
      <c r="E111" s="1479"/>
      <c r="F111" s="1479"/>
    </row>
    <row r="112" spans="1:6">
      <c r="A112" s="1479"/>
      <c r="B112" s="1479"/>
      <c r="C112" s="1479"/>
      <c r="D112" s="1479"/>
      <c r="E112" s="1479"/>
      <c r="F112" s="1479"/>
    </row>
    <row r="113" spans="1:6">
      <c r="A113" s="1479"/>
      <c r="B113" s="1479"/>
      <c r="C113" s="1479"/>
      <c r="D113" s="1479"/>
      <c r="E113" s="1479"/>
      <c r="F113" s="1479"/>
    </row>
    <row r="114" spans="1:6">
      <c r="A114" s="1479"/>
      <c r="B114" s="1479"/>
      <c r="C114" s="1479"/>
      <c r="D114" s="1479"/>
      <c r="E114" s="1479"/>
      <c r="F114" s="1479"/>
    </row>
    <row r="115" spans="1:6">
      <c r="A115" s="1479"/>
      <c r="B115" s="1479"/>
      <c r="C115" s="1479"/>
      <c r="D115" s="1479"/>
      <c r="E115" s="1479"/>
      <c r="F115" s="1479"/>
    </row>
    <row r="116" spans="1:6">
      <c r="A116" s="1479"/>
      <c r="B116" s="1479"/>
      <c r="C116" s="1479"/>
      <c r="D116" s="1479"/>
      <c r="E116" s="1479"/>
      <c r="F116" s="1479"/>
    </row>
    <row r="117" spans="1:6">
      <c r="A117" s="1479"/>
      <c r="B117" s="1479"/>
      <c r="C117" s="1479"/>
      <c r="D117" s="1479"/>
      <c r="E117" s="1479"/>
      <c r="F117" s="1479"/>
    </row>
    <row r="118" spans="1:6">
      <c r="A118" s="1479"/>
      <c r="B118" s="1479"/>
      <c r="C118" s="1479"/>
      <c r="D118" s="1479"/>
      <c r="E118" s="1479"/>
      <c r="F118" s="1479"/>
    </row>
    <row r="119" spans="1:6">
      <c r="A119" s="1479"/>
      <c r="B119" s="1479"/>
      <c r="C119" s="1479"/>
      <c r="D119" s="1479"/>
      <c r="E119" s="1479"/>
      <c r="F119" s="1479"/>
    </row>
    <row r="120" spans="1:6">
      <c r="A120" s="1479"/>
      <c r="B120" s="1479"/>
      <c r="C120" s="1479"/>
      <c r="D120" s="1479"/>
      <c r="E120" s="1479"/>
      <c r="F120" s="1479"/>
    </row>
    <row r="121" spans="1:6">
      <c r="A121" s="1479"/>
      <c r="B121" s="1479"/>
      <c r="C121" s="1479"/>
      <c r="D121" s="1479"/>
      <c r="E121" s="1479"/>
      <c r="F121" s="1479"/>
    </row>
    <row r="122" spans="1:6">
      <c r="A122" s="1479"/>
      <c r="B122" s="1479"/>
      <c r="C122" s="1479"/>
      <c r="D122" s="1479"/>
      <c r="E122" s="1479"/>
      <c r="F122" s="1479"/>
    </row>
    <row r="123" spans="1:6">
      <c r="A123" s="1479"/>
      <c r="B123" s="1479"/>
      <c r="C123" s="1479"/>
      <c r="D123" s="1479"/>
      <c r="E123" s="1479"/>
      <c r="F123" s="1479"/>
    </row>
    <row r="124" spans="1:6">
      <c r="A124" s="1479"/>
      <c r="B124" s="1479"/>
      <c r="C124" s="1479"/>
      <c r="D124" s="1479"/>
      <c r="E124" s="1479"/>
      <c r="F124" s="1479"/>
    </row>
    <row r="125" spans="1:6">
      <c r="A125" s="1479"/>
      <c r="B125" s="1479"/>
      <c r="C125" s="1479"/>
      <c r="D125" s="1479"/>
      <c r="E125" s="1479"/>
      <c r="F125" s="1479"/>
    </row>
    <row r="126" spans="1:6">
      <c r="A126" s="1479"/>
      <c r="B126" s="1479"/>
      <c r="C126" s="1479"/>
      <c r="D126" s="1479"/>
      <c r="E126" s="1479"/>
      <c r="F126" s="1479"/>
    </row>
    <row r="127" spans="1:6">
      <c r="A127" s="1479"/>
      <c r="B127" s="1479"/>
      <c r="C127" s="1479"/>
      <c r="D127" s="1479"/>
      <c r="E127" s="1479"/>
      <c r="F127" s="1479"/>
    </row>
    <row r="128" spans="1:6">
      <c r="A128" s="1479"/>
      <c r="B128" s="1479"/>
      <c r="C128" s="1479"/>
      <c r="D128" s="1479"/>
      <c r="E128" s="1479"/>
      <c r="F128" s="1479"/>
    </row>
    <row r="129" spans="1:6">
      <c r="A129" s="1479"/>
      <c r="B129" s="1479"/>
      <c r="C129" s="1479"/>
      <c r="D129" s="1479"/>
      <c r="E129" s="1479"/>
      <c r="F129" s="1479"/>
    </row>
    <row r="130" spans="1:6">
      <c r="A130" s="1479"/>
      <c r="B130" s="1479"/>
      <c r="C130" s="1479"/>
      <c r="D130" s="1479"/>
      <c r="E130" s="1479"/>
      <c r="F130" s="1479"/>
    </row>
    <row r="131" spans="1:6">
      <c r="A131" s="1479"/>
      <c r="B131" s="1479"/>
      <c r="C131" s="1479"/>
      <c r="D131" s="1479"/>
      <c r="E131" s="1479"/>
      <c r="F131" s="1479"/>
    </row>
    <row r="132" spans="1:6">
      <c r="A132" s="1479"/>
      <c r="B132" s="1479"/>
      <c r="C132" s="1479"/>
      <c r="D132" s="1479"/>
      <c r="E132" s="1479"/>
      <c r="F132" s="1479"/>
    </row>
    <row r="133" spans="1:6">
      <c r="A133" s="1479"/>
      <c r="B133" s="1479"/>
      <c r="C133" s="1479"/>
      <c r="D133" s="1479"/>
      <c r="E133" s="1479"/>
      <c r="F133" s="1479"/>
    </row>
    <row r="134" spans="1:6">
      <c r="A134" s="1479"/>
      <c r="B134" s="1479"/>
      <c r="C134" s="1479"/>
      <c r="D134" s="1479"/>
      <c r="E134" s="1479"/>
      <c r="F134" s="1479"/>
    </row>
    <row r="135" spans="1:6">
      <c r="A135" s="1479"/>
      <c r="B135" s="1479"/>
      <c r="C135" s="1479"/>
      <c r="D135" s="1479"/>
      <c r="E135" s="1479"/>
      <c r="F135" s="1479"/>
    </row>
    <row r="136" spans="1:6">
      <c r="A136" s="1479"/>
      <c r="B136" s="1479"/>
      <c r="C136" s="1479"/>
      <c r="D136" s="1479"/>
      <c r="E136" s="1479"/>
      <c r="F136" s="1479"/>
    </row>
    <row r="137" spans="1:6">
      <c r="A137" s="1479"/>
      <c r="B137" s="1479"/>
      <c r="C137" s="1479"/>
      <c r="D137" s="1479"/>
      <c r="E137" s="1479"/>
      <c r="F137" s="1479"/>
    </row>
    <row r="138" spans="1:6">
      <c r="A138" s="1479"/>
      <c r="B138" s="1479"/>
      <c r="C138" s="1479"/>
      <c r="D138" s="1479"/>
      <c r="E138" s="1479"/>
      <c r="F138" s="1479"/>
    </row>
    <row r="139" spans="1:6">
      <c r="A139" s="1479"/>
      <c r="B139" s="1479"/>
      <c r="C139" s="1479"/>
      <c r="D139" s="1479"/>
      <c r="E139" s="1479"/>
      <c r="F139" s="1479"/>
    </row>
    <row r="140" spans="1:6">
      <c r="A140" s="1479"/>
      <c r="B140" s="1479"/>
      <c r="C140" s="1479"/>
      <c r="D140" s="1479"/>
      <c r="E140" s="1479"/>
      <c r="F140" s="1479"/>
    </row>
    <row r="141" spans="1:6">
      <c r="A141" s="1479"/>
      <c r="B141" s="1479"/>
      <c r="C141" s="1479"/>
      <c r="D141" s="1479"/>
      <c r="E141" s="1479"/>
      <c r="F141" s="1479"/>
    </row>
    <row r="142" spans="1:6">
      <c r="A142" s="1479"/>
      <c r="B142" s="1479"/>
      <c r="C142" s="1479"/>
      <c r="D142" s="1479"/>
      <c r="E142" s="1479"/>
      <c r="F142" s="1479"/>
    </row>
    <row r="143" spans="1:6">
      <c r="A143" s="1479"/>
      <c r="B143" s="1479"/>
      <c r="C143" s="1479"/>
      <c r="D143" s="1479"/>
      <c r="E143" s="1479"/>
      <c r="F143" s="1479"/>
    </row>
    <row r="144" spans="1:6">
      <c r="A144" s="1479"/>
      <c r="B144" s="1479"/>
      <c r="C144" s="1479"/>
      <c r="D144" s="1479"/>
      <c r="E144" s="1479"/>
      <c r="F144" s="1479"/>
    </row>
    <row r="145" spans="1:6">
      <c r="A145" s="1479"/>
      <c r="B145" s="1479"/>
      <c r="C145" s="1479"/>
      <c r="D145" s="1479"/>
      <c r="E145" s="1479"/>
      <c r="F145" s="1479"/>
    </row>
    <row r="146" spans="1:6">
      <c r="A146" s="1479"/>
      <c r="B146" s="1479"/>
      <c r="C146" s="1479"/>
      <c r="D146" s="1479"/>
      <c r="E146" s="1479"/>
      <c r="F146" s="1479"/>
    </row>
    <row r="147" spans="1:6">
      <c r="A147" s="1479"/>
      <c r="B147" s="1479"/>
      <c r="C147" s="1479"/>
      <c r="D147" s="1479"/>
      <c r="E147" s="1479"/>
      <c r="F147" s="1479"/>
    </row>
    <row r="148" spans="1:6">
      <c r="A148" s="1479"/>
      <c r="B148" s="1479"/>
      <c r="C148" s="1479"/>
      <c r="D148" s="1479"/>
      <c r="E148" s="1479"/>
      <c r="F148" s="1479"/>
    </row>
    <row r="149" spans="1:6">
      <c r="A149" s="1479"/>
      <c r="B149" s="1479"/>
      <c r="C149" s="1479"/>
      <c r="D149" s="1479"/>
      <c r="E149" s="1479"/>
      <c r="F149" s="1479"/>
    </row>
    <row r="150" spans="1:6">
      <c r="A150" s="1479"/>
      <c r="B150" s="1479"/>
      <c r="C150" s="1479"/>
      <c r="D150" s="1479"/>
      <c r="E150" s="1479"/>
      <c r="F150" s="1479"/>
    </row>
    <row r="151" spans="1:6">
      <c r="A151" s="1479"/>
      <c r="B151" s="1479"/>
      <c r="C151" s="1479"/>
      <c r="D151" s="1479"/>
      <c r="E151" s="1479"/>
      <c r="F151" s="1479"/>
    </row>
    <row r="152" spans="1:6">
      <c r="A152" s="1479"/>
      <c r="B152" s="1479"/>
      <c r="C152" s="1479"/>
      <c r="D152" s="1479"/>
      <c r="E152" s="1479"/>
      <c r="F152" s="1479"/>
    </row>
    <row r="153" spans="1:6">
      <c r="A153" s="1479"/>
      <c r="B153" s="1479"/>
      <c r="C153" s="1479"/>
      <c r="D153" s="1479"/>
      <c r="E153" s="1479"/>
      <c r="F153" s="1479"/>
    </row>
    <row r="154" spans="1:6">
      <c r="A154" s="1479"/>
      <c r="B154" s="1479"/>
      <c r="C154" s="1479"/>
      <c r="D154" s="1479"/>
      <c r="E154" s="1479"/>
      <c r="F154" s="1479"/>
    </row>
    <row r="155" spans="1:6">
      <c r="A155" s="1479"/>
      <c r="B155" s="1479"/>
      <c r="C155" s="1479"/>
      <c r="D155" s="1479"/>
      <c r="E155" s="1479"/>
      <c r="F155" s="1479"/>
    </row>
    <row r="156" spans="1:6">
      <c r="A156" s="1479"/>
      <c r="B156" s="1479"/>
      <c r="C156" s="1479"/>
      <c r="D156" s="1479"/>
      <c r="E156" s="1479"/>
      <c r="F156" s="1479"/>
    </row>
    <row r="157" spans="1:6">
      <c r="A157" s="1479"/>
      <c r="B157" s="1479"/>
      <c r="C157" s="1479"/>
      <c r="D157" s="1479"/>
      <c r="E157" s="1479"/>
      <c r="F157" s="1479"/>
    </row>
    <row r="158" spans="1:6">
      <c r="A158" s="1479"/>
      <c r="B158" s="1479"/>
      <c r="C158" s="1479"/>
      <c r="D158" s="1479"/>
      <c r="E158" s="1479"/>
      <c r="F158" s="1479"/>
    </row>
    <row r="159" spans="1:6">
      <c r="A159" s="1479"/>
      <c r="B159" s="1479"/>
      <c r="C159" s="1479"/>
      <c r="D159" s="1479"/>
      <c r="E159" s="1479"/>
      <c r="F159" s="1479"/>
    </row>
    <row r="160" spans="1:6">
      <c r="A160" s="1479"/>
      <c r="B160" s="1479"/>
      <c r="C160" s="1479"/>
      <c r="D160" s="1479"/>
      <c r="E160" s="1479"/>
      <c r="F160" s="1479"/>
    </row>
    <row r="161" spans="1:6">
      <c r="A161" s="1479"/>
      <c r="B161" s="1479"/>
      <c r="C161" s="1479"/>
      <c r="D161" s="1479"/>
      <c r="E161" s="1479"/>
      <c r="F161" s="1479"/>
    </row>
    <row r="162" spans="1:6">
      <c r="A162" s="1479"/>
      <c r="B162" s="1479"/>
      <c r="C162" s="1479"/>
      <c r="D162" s="1479"/>
      <c r="E162" s="1479"/>
      <c r="F162" s="1479"/>
    </row>
    <row r="163" spans="1:6">
      <c r="A163" s="1479"/>
      <c r="B163" s="1479"/>
      <c r="C163" s="1479"/>
      <c r="D163" s="1479"/>
      <c r="E163" s="1479"/>
      <c r="F163" s="1479"/>
    </row>
    <row r="164" spans="1:6">
      <c r="A164" s="1479"/>
      <c r="B164" s="1479"/>
      <c r="C164" s="1479"/>
      <c r="D164" s="1479"/>
      <c r="E164" s="1479"/>
      <c r="F164" s="1479"/>
    </row>
    <row r="165" spans="1:6">
      <c r="A165" s="1479"/>
      <c r="B165" s="1479"/>
      <c r="C165" s="1479"/>
      <c r="D165" s="1479"/>
      <c r="E165" s="1479"/>
      <c r="F165" s="1479"/>
    </row>
    <row r="166" spans="1:6">
      <c r="A166" s="1479"/>
      <c r="B166" s="1479"/>
      <c r="C166" s="1479"/>
      <c r="D166" s="1479"/>
      <c r="E166" s="1479"/>
      <c r="F166" s="1479"/>
    </row>
    <row r="167" spans="1:6">
      <c r="A167" s="1479"/>
      <c r="B167" s="1479"/>
      <c r="C167" s="1479"/>
      <c r="D167" s="1479"/>
      <c r="E167" s="1479"/>
      <c r="F167" s="1479"/>
    </row>
    <row r="168" spans="1:6">
      <c r="A168" s="1479"/>
      <c r="B168" s="1479"/>
      <c r="C168" s="1479"/>
      <c r="D168" s="1479"/>
      <c r="E168" s="1479"/>
      <c r="F168" s="1479"/>
    </row>
    <row r="169" spans="1:6">
      <c r="A169" s="1479"/>
      <c r="B169" s="1479"/>
      <c r="C169" s="1479"/>
      <c r="D169" s="1479"/>
      <c r="E169" s="1479"/>
      <c r="F169" s="1479"/>
    </row>
    <row r="170" spans="1:6">
      <c r="A170" s="1479"/>
      <c r="B170" s="1479"/>
      <c r="C170" s="1479"/>
      <c r="D170" s="1479"/>
      <c r="E170" s="1479"/>
      <c r="F170" s="1479"/>
    </row>
    <row r="171" spans="1:6">
      <c r="A171" s="1479"/>
      <c r="B171" s="1479"/>
      <c r="C171" s="1479"/>
      <c r="D171" s="1479"/>
      <c r="E171" s="1479"/>
      <c r="F171" s="1479"/>
    </row>
    <row r="172" spans="1:6">
      <c r="A172" s="1479"/>
      <c r="B172" s="1479"/>
      <c r="C172" s="1479"/>
      <c r="D172" s="1479"/>
      <c r="E172" s="1479"/>
      <c r="F172" s="1479"/>
    </row>
    <row r="173" spans="1:6">
      <c r="A173" s="1479"/>
      <c r="B173" s="1479"/>
      <c r="C173" s="1479"/>
      <c r="D173" s="1479"/>
      <c r="E173" s="1479"/>
      <c r="F173" s="1479"/>
    </row>
    <row r="174" spans="1:6">
      <c r="A174" s="1479"/>
      <c r="B174" s="1479"/>
      <c r="C174" s="1479"/>
      <c r="D174" s="1479"/>
      <c r="E174" s="1479"/>
      <c r="F174" s="1479"/>
    </row>
    <row r="175" spans="1:6">
      <c r="A175" s="1479"/>
      <c r="B175" s="1479"/>
      <c r="C175" s="1479"/>
      <c r="D175" s="1479"/>
      <c r="E175" s="1479"/>
      <c r="F175" s="1479"/>
    </row>
    <row r="176" spans="1:6">
      <c r="A176" s="1479"/>
      <c r="B176" s="1479"/>
      <c r="C176" s="1479"/>
      <c r="D176" s="1479"/>
      <c r="E176" s="1479"/>
      <c r="F176" s="1479"/>
    </row>
    <row r="177" spans="1:6">
      <c r="A177" s="1479"/>
      <c r="B177" s="1479"/>
      <c r="C177" s="1479"/>
      <c r="D177" s="1479"/>
      <c r="E177" s="1479"/>
      <c r="F177" s="1479"/>
    </row>
    <row r="178" spans="1:6">
      <c r="A178" s="1479"/>
      <c r="B178" s="1479"/>
      <c r="C178" s="1479"/>
      <c r="D178" s="1479"/>
      <c r="E178" s="1479"/>
      <c r="F178" s="1479"/>
    </row>
    <row r="179" spans="1:6">
      <c r="A179" s="1479"/>
      <c r="B179" s="1479"/>
      <c r="C179" s="1479"/>
      <c r="D179" s="1479"/>
      <c r="E179" s="1479"/>
      <c r="F179" s="1479"/>
    </row>
    <row r="180" spans="1:6">
      <c r="A180" s="1479"/>
      <c r="B180" s="1479"/>
      <c r="C180" s="1479"/>
      <c r="D180" s="1479"/>
      <c r="E180" s="1479"/>
      <c r="F180" s="1479"/>
    </row>
    <row r="181" spans="1:6">
      <c r="A181" s="1479"/>
      <c r="B181" s="1479"/>
      <c r="C181" s="1479"/>
      <c r="D181" s="1479"/>
      <c r="E181" s="1479"/>
      <c r="F181" s="1479"/>
    </row>
    <row r="182" spans="1:6">
      <c r="A182" s="1479"/>
      <c r="B182" s="1479"/>
      <c r="C182" s="1479"/>
      <c r="D182" s="1479"/>
      <c r="E182" s="1479"/>
      <c r="F182" s="1479"/>
    </row>
    <row r="183" spans="1:6">
      <c r="A183" s="1479"/>
      <c r="B183" s="1479"/>
      <c r="C183" s="1479"/>
      <c r="D183" s="1479"/>
      <c r="E183" s="1479"/>
      <c r="F183" s="1479"/>
    </row>
    <row r="184" spans="1:6">
      <c r="A184" s="1479"/>
      <c r="B184" s="1479"/>
      <c r="C184" s="1479"/>
      <c r="D184" s="1479"/>
      <c r="E184" s="1479"/>
      <c r="F184" s="1479"/>
    </row>
    <row r="185" spans="1:6">
      <c r="A185" s="1479"/>
      <c r="B185" s="1479"/>
      <c r="C185" s="1479"/>
      <c r="D185" s="1479"/>
      <c r="E185" s="1479"/>
      <c r="F185" s="1479"/>
    </row>
    <row r="186" spans="1:6">
      <c r="A186" s="1479"/>
      <c r="B186" s="1479"/>
      <c r="C186" s="1479"/>
      <c r="D186" s="1479"/>
      <c r="E186" s="1479"/>
      <c r="F186" s="1479"/>
    </row>
    <row r="187" spans="1:6">
      <c r="A187" s="1479"/>
      <c r="B187" s="1479"/>
      <c r="C187" s="1479"/>
      <c r="D187" s="1479"/>
      <c r="E187" s="1479"/>
      <c r="F187" s="1479"/>
    </row>
    <row r="188" spans="1:6">
      <c r="A188" s="1479"/>
      <c r="B188" s="1479"/>
      <c r="C188" s="1479"/>
      <c r="D188" s="1479"/>
      <c r="E188" s="1479"/>
      <c r="F188" s="1479"/>
    </row>
    <row r="189" spans="1:6">
      <c r="A189" s="1479"/>
      <c r="B189" s="1479"/>
      <c r="C189" s="1479"/>
      <c r="D189" s="1479"/>
      <c r="E189" s="1479"/>
      <c r="F189" s="1479"/>
    </row>
    <row r="190" spans="1:6">
      <c r="A190" s="1479"/>
      <c r="B190" s="1479"/>
      <c r="C190" s="1479"/>
      <c r="D190" s="1479"/>
      <c r="E190" s="1479"/>
      <c r="F190" s="1479"/>
    </row>
    <row r="191" spans="1:6">
      <c r="A191" s="1479"/>
      <c r="B191" s="1479"/>
      <c r="C191" s="1479"/>
      <c r="D191" s="1479"/>
      <c r="E191" s="1479"/>
      <c r="F191" s="1479"/>
    </row>
    <row r="192" spans="1:6">
      <c r="A192" s="1479"/>
      <c r="B192" s="1479"/>
      <c r="C192" s="1479"/>
      <c r="D192" s="1479"/>
      <c r="E192" s="1479"/>
      <c r="F192" s="1479"/>
    </row>
    <row r="193" spans="1:6">
      <c r="A193" s="1479"/>
      <c r="B193" s="1479"/>
      <c r="C193" s="1479"/>
      <c r="D193" s="1479"/>
      <c r="E193" s="1479"/>
      <c r="F193" s="1479"/>
    </row>
    <row r="194" spans="1:6">
      <c r="A194" s="1479"/>
      <c r="B194" s="1479"/>
      <c r="C194" s="1479"/>
      <c r="D194" s="1479"/>
      <c r="E194" s="1479"/>
      <c r="F194" s="1479"/>
    </row>
    <row r="195" spans="1:6">
      <c r="A195" s="1479"/>
      <c r="B195" s="1479"/>
      <c r="C195" s="1479"/>
      <c r="D195" s="1479"/>
      <c r="E195" s="1479"/>
      <c r="F195" s="1479"/>
    </row>
    <row r="196" spans="1:6">
      <c r="A196" s="1479"/>
      <c r="B196" s="1479"/>
      <c r="C196" s="1479"/>
      <c r="D196" s="1479"/>
      <c r="E196" s="1479"/>
      <c r="F196" s="1479"/>
    </row>
    <row r="197" spans="1:6">
      <c r="A197" s="1479"/>
      <c r="B197" s="1479"/>
      <c r="C197" s="1479"/>
      <c r="D197" s="1479"/>
      <c r="E197" s="1479"/>
      <c r="F197" s="1479"/>
    </row>
    <row r="198" spans="1:6">
      <c r="A198" s="1479"/>
      <c r="B198" s="1479"/>
      <c r="C198" s="1479"/>
      <c r="D198" s="1479"/>
      <c r="E198" s="1479"/>
      <c r="F198" s="1479"/>
    </row>
    <row r="199" spans="1:6">
      <c r="A199" s="1479"/>
      <c r="B199" s="1479"/>
      <c r="C199" s="1479"/>
      <c r="D199" s="1479"/>
      <c r="E199" s="1479"/>
      <c r="F199" s="1479"/>
    </row>
    <row r="200" spans="1:6">
      <c r="A200" s="1479"/>
      <c r="B200" s="1479"/>
      <c r="C200" s="1479"/>
      <c r="D200" s="1479"/>
      <c r="E200" s="1479"/>
      <c r="F200" s="1479"/>
    </row>
    <row r="201" spans="1:6">
      <c r="A201" s="1479"/>
      <c r="B201" s="1479"/>
      <c r="C201" s="1479"/>
      <c r="D201" s="1479"/>
      <c r="E201" s="1479"/>
      <c r="F201" s="1479"/>
    </row>
    <row r="202" spans="1:6">
      <c r="A202" s="1479"/>
      <c r="B202" s="1479"/>
      <c r="C202" s="1479"/>
      <c r="D202" s="1479"/>
      <c r="E202" s="1479"/>
      <c r="F202" s="1479"/>
    </row>
    <row r="203" spans="1:6">
      <c r="A203" s="1479"/>
      <c r="B203" s="1479"/>
      <c r="C203" s="1479"/>
      <c r="D203" s="1479"/>
      <c r="E203" s="1479"/>
      <c r="F203" s="1479"/>
    </row>
    <row r="204" spans="1:6">
      <c r="A204" s="1479"/>
      <c r="B204" s="1479"/>
      <c r="C204" s="1479"/>
      <c r="D204" s="1479"/>
      <c r="E204" s="1479"/>
      <c r="F204" s="1479"/>
    </row>
    <row r="205" spans="1:6">
      <c r="A205" s="1479"/>
      <c r="B205" s="1479"/>
      <c r="C205" s="1479"/>
      <c r="D205" s="1479"/>
      <c r="E205" s="1479"/>
      <c r="F205" s="1479"/>
    </row>
    <row r="206" spans="1:6">
      <c r="A206" s="1479"/>
      <c r="B206" s="1479"/>
      <c r="C206" s="1479"/>
      <c r="D206" s="1479"/>
      <c r="E206" s="1479"/>
      <c r="F206" s="1479"/>
    </row>
    <row r="207" spans="1:6">
      <c r="A207" s="1479"/>
      <c r="B207" s="1479"/>
      <c r="C207" s="1479"/>
      <c r="D207" s="1479"/>
      <c r="E207" s="1479"/>
      <c r="F207" s="1479"/>
    </row>
    <row r="208" spans="1:6">
      <c r="A208" s="1479"/>
      <c r="B208" s="1479"/>
      <c r="C208" s="1479"/>
      <c r="D208" s="1479"/>
      <c r="E208" s="1479"/>
      <c r="F208" s="1479"/>
    </row>
    <row r="209" spans="1:6">
      <c r="A209" s="1479"/>
      <c r="B209" s="1479"/>
      <c r="C209" s="1479"/>
      <c r="D209" s="1479"/>
      <c r="E209" s="1479"/>
      <c r="F209" s="1479"/>
    </row>
    <row r="210" spans="1:6">
      <c r="A210" s="1479"/>
      <c r="B210" s="1479"/>
      <c r="C210" s="1479"/>
      <c r="D210" s="1479"/>
      <c r="E210" s="1479"/>
      <c r="F210" s="1479"/>
    </row>
    <row r="211" spans="1:6">
      <c r="A211" s="1479"/>
      <c r="B211" s="1479"/>
      <c r="C211" s="1479"/>
      <c r="D211" s="1479"/>
      <c r="E211" s="1479"/>
      <c r="F211" s="1479"/>
    </row>
    <row r="212" spans="1:6">
      <c r="A212" s="1479"/>
      <c r="B212" s="1479"/>
      <c r="C212" s="1479"/>
      <c r="D212" s="1479"/>
      <c r="E212" s="1479"/>
      <c r="F212" s="1479"/>
    </row>
    <row r="213" spans="1:6">
      <c r="A213" s="1479"/>
      <c r="B213" s="1479"/>
      <c r="C213" s="1479"/>
      <c r="D213" s="1479"/>
      <c r="E213" s="1479"/>
      <c r="F213" s="1479"/>
    </row>
    <row r="214" spans="1:6">
      <c r="A214" s="1479"/>
      <c r="B214" s="1479"/>
      <c r="C214" s="1479"/>
      <c r="D214" s="1479"/>
      <c r="E214" s="1479"/>
      <c r="F214" s="1479"/>
    </row>
    <row r="215" spans="1:6">
      <c r="A215" s="1479"/>
      <c r="B215" s="1479"/>
      <c r="C215" s="1479"/>
      <c r="D215" s="1479"/>
      <c r="E215" s="1479"/>
      <c r="F215" s="1479"/>
    </row>
    <row r="216" spans="1:6">
      <c r="A216" s="1479"/>
      <c r="B216" s="1479"/>
      <c r="C216" s="1479"/>
      <c r="D216" s="1479"/>
      <c r="E216" s="1479"/>
      <c r="F216" s="1479"/>
    </row>
    <row r="217" spans="1:6">
      <c r="A217" s="1479"/>
      <c r="B217" s="1479"/>
      <c r="C217" s="1479"/>
      <c r="D217" s="1479"/>
      <c r="E217" s="1479"/>
      <c r="F217" s="1479"/>
    </row>
    <row r="218" spans="1:6">
      <c r="A218" s="1479"/>
      <c r="B218" s="1479"/>
      <c r="C218" s="1479"/>
      <c r="D218" s="1479"/>
      <c r="E218" s="1479"/>
      <c r="F218" s="1479"/>
    </row>
    <row r="219" spans="1:6">
      <c r="A219" s="1479"/>
      <c r="B219" s="1479"/>
      <c r="C219" s="1479"/>
      <c r="D219" s="1479"/>
      <c r="E219" s="1479"/>
      <c r="F219" s="1479"/>
    </row>
    <row r="220" spans="1:6">
      <c r="A220" s="1479"/>
      <c r="B220" s="1479"/>
      <c r="C220" s="1479"/>
      <c r="D220" s="1479"/>
      <c r="E220" s="1479"/>
      <c r="F220" s="1479"/>
    </row>
    <row r="221" spans="1:6">
      <c r="A221" s="1479"/>
      <c r="B221" s="1479"/>
      <c r="C221" s="1479"/>
      <c r="D221" s="1479"/>
      <c r="E221" s="1479"/>
      <c r="F221" s="1479"/>
    </row>
    <row r="222" spans="1:6">
      <c r="A222" s="1479"/>
      <c r="B222" s="1479"/>
      <c r="C222" s="1479"/>
      <c r="D222" s="1479"/>
      <c r="E222" s="1479"/>
      <c r="F222" s="1479"/>
    </row>
    <row r="223" spans="1:6">
      <c r="A223" s="1479"/>
      <c r="B223" s="1479"/>
      <c r="C223" s="1479"/>
      <c r="D223" s="1479"/>
      <c r="E223" s="1479"/>
      <c r="F223" s="1479"/>
    </row>
    <row r="224" spans="1:6">
      <c r="A224" s="1479"/>
      <c r="B224" s="1479"/>
      <c r="C224" s="1479"/>
      <c r="D224" s="1479"/>
      <c r="E224" s="1479"/>
      <c r="F224" s="1479"/>
    </row>
    <row r="225" spans="1:6">
      <c r="A225" s="1479"/>
      <c r="B225" s="1479"/>
      <c r="C225" s="1479"/>
      <c r="D225" s="1479"/>
      <c r="E225" s="1479"/>
      <c r="F225" s="1479"/>
    </row>
    <row r="226" spans="1:6">
      <c r="A226" s="1479"/>
      <c r="B226" s="1479"/>
      <c r="C226" s="1479"/>
      <c r="D226" s="1479"/>
      <c r="E226" s="1479"/>
      <c r="F226" s="1479"/>
    </row>
    <row r="227" spans="1:6">
      <c r="A227" s="1479"/>
      <c r="B227" s="1479"/>
      <c r="C227" s="1479"/>
      <c r="D227" s="1479"/>
      <c r="E227" s="1479"/>
      <c r="F227" s="1479"/>
    </row>
    <row r="228" spans="1:6">
      <c r="A228" s="1479"/>
      <c r="B228" s="1479"/>
      <c r="C228" s="1479"/>
      <c r="D228" s="1479"/>
      <c r="E228" s="1479"/>
      <c r="F228" s="1479"/>
    </row>
    <row r="229" spans="1:6">
      <c r="A229" s="1479"/>
      <c r="B229" s="1479"/>
      <c r="C229" s="1479"/>
      <c r="D229" s="1479"/>
      <c r="E229" s="1479"/>
      <c r="F229" s="1479"/>
    </row>
    <row r="230" spans="1:6">
      <c r="A230" s="1479"/>
      <c r="B230" s="1479"/>
      <c r="C230" s="1479"/>
      <c r="D230" s="1479"/>
      <c r="E230" s="1479"/>
      <c r="F230" s="1479"/>
    </row>
    <row r="231" spans="1:6">
      <c r="A231" s="1479"/>
      <c r="B231" s="1479"/>
      <c r="C231" s="1479"/>
      <c r="D231" s="1479"/>
      <c r="E231" s="1479"/>
      <c r="F231" s="1479"/>
    </row>
    <row r="232" spans="1:6">
      <c r="A232" s="1479"/>
      <c r="B232" s="1479"/>
      <c r="C232" s="1479"/>
      <c r="D232" s="1479"/>
      <c r="E232" s="1479"/>
      <c r="F232" s="1479"/>
    </row>
    <row r="233" spans="1:6">
      <c r="A233" s="1479"/>
      <c r="B233" s="1479"/>
      <c r="C233" s="1479"/>
      <c r="D233" s="1479"/>
      <c r="E233" s="1479"/>
      <c r="F233" s="1479"/>
    </row>
    <row r="234" spans="1:6">
      <c r="A234" s="1479"/>
      <c r="B234" s="1479"/>
      <c r="C234" s="1479"/>
      <c r="D234" s="1479"/>
      <c r="E234" s="1479"/>
      <c r="F234" s="1479"/>
    </row>
    <row r="235" spans="1:6">
      <c r="A235" s="1479"/>
      <c r="B235" s="1479"/>
      <c r="C235" s="1479"/>
      <c r="D235" s="1479"/>
      <c r="E235" s="1479"/>
      <c r="F235" s="1479"/>
    </row>
    <row r="236" spans="1:6">
      <c r="A236" s="1479"/>
      <c r="B236" s="1479"/>
      <c r="C236" s="1479"/>
      <c r="D236" s="1479"/>
      <c r="E236" s="1479"/>
      <c r="F236" s="1479"/>
    </row>
    <row r="237" spans="1:6">
      <c r="A237" s="1479"/>
      <c r="B237" s="1479"/>
      <c r="C237" s="1479"/>
      <c r="D237" s="1479"/>
      <c r="E237" s="1479"/>
      <c r="F237" s="1479"/>
    </row>
    <row r="238" spans="1:6">
      <c r="A238" s="1479"/>
      <c r="B238" s="1479"/>
      <c r="C238" s="1479"/>
      <c r="D238" s="1479"/>
      <c r="E238" s="1479"/>
      <c r="F238" s="1479"/>
    </row>
    <row r="239" spans="1:6">
      <c r="A239" s="1479"/>
      <c r="B239" s="1479"/>
      <c r="C239" s="1479"/>
      <c r="D239" s="1479"/>
      <c r="E239" s="1479"/>
      <c r="F239" s="1479"/>
    </row>
    <row r="240" spans="1:6">
      <c r="A240" s="1479"/>
      <c r="B240" s="1479"/>
      <c r="C240" s="1479"/>
      <c r="D240" s="1479"/>
      <c r="E240" s="1479"/>
      <c r="F240" s="1479"/>
    </row>
    <row r="241" spans="1:6">
      <c r="A241" s="1479"/>
      <c r="B241" s="1479"/>
      <c r="C241" s="1479"/>
      <c r="D241" s="1479"/>
      <c r="E241" s="1479"/>
      <c r="F241" s="1479"/>
    </row>
    <row r="242" spans="1:6">
      <c r="A242" s="1479"/>
      <c r="B242" s="1479"/>
      <c r="C242" s="1479"/>
      <c r="D242" s="1479"/>
      <c r="E242" s="1479"/>
      <c r="F242" s="1479"/>
    </row>
    <row r="243" spans="1:6">
      <c r="A243" s="1479"/>
      <c r="B243" s="1479"/>
      <c r="C243" s="1479"/>
      <c r="D243" s="1479"/>
      <c r="E243" s="1479"/>
      <c r="F243" s="1479"/>
    </row>
    <row r="244" spans="1:6">
      <c r="A244" s="1479"/>
      <c r="B244" s="1479"/>
      <c r="C244" s="1479"/>
      <c r="D244" s="1479"/>
      <c r="E244" s="1479"/>
      <c r="F244" s="1479"/>
    </row>
    <row r="245" spans="1:6">
      <c r="A245" s="1479"/>
      <c r="B245" s="1479"/>
      <c r="C245" s="1479"/>
      <c r="D245" s="1479"/>
      <c r="E245" s="1479"/>
      <c r="F245" s="1479"/>
    </row>
    <row r="246" spans="1:6">
      <c r="A246" s="1479"/>
      <c r="B246" s="1479"/>
      <c r="C246" s="1479"/>
      <c r="D246" s="1479"/>
      <c r="E246" s="1479"/>
      <c r="F246" s="1479"/>
    </row>
    <row r="247" spans="1:6">
      <c r="A247" s="1479"/>
      <c r="B247" s="1479"/>
      <c r="C247" s="1479"/>
      <c r="D247" s="1479"/>
      <c r="E247" s="1479"/>
      <c r="F247" s="1479"/>
    </row>
    <row r="248" spans="1:6">
      <c r="A248" s="1479"/>
      <c r="B248" s="1479"/>
      <c r="C248" s="1479"/>
      <c r="D248" s="1479"/>
      <c r="E248" s="1479"/>
      <c r="F248" s="1479"/>
    </row>
    <row r="249" spans="1:6">
      <c r="A249" s="1479"/>
      <c r="B249" s="1479"/>
      <c r="C249" s="1479"/>
      <c r="D249" s="1479"/>
      <c r="E249" s="1479"/>
      <c r="F249" s="1479"/>
    </row>
    <row r="250" spans="1:6">
      <c r="A250" s="1479"/>
      <c r="B250" s="1479"/>
      <c r="C250" s="1479"/>
      <c r="D250" s="1479"/>
      <c r="E250" s="1479"/>
      <c r="F250" s="1479"/>
    </row>
    <row r="251" spans="1:6">
      <c r="A251" s="1479"/>
      <c r="B251" s="1479"/>
      <c r="C251" s="1479"/>
      <c r="D251" s="1479"/>
      <c r="E251" s="1479"/>
      <c r="F251" s="1479"/>
    </row>
    <row r="252" spans="1:6">
      <c r="A252" s="1479"/>
      <c r="B252" s="1479"/>
      <c r="C252" s="1479"/>
      <c r="D252" s="1479"/>
      <c r="E252" s="1479"/>
      <c r="F252" s="1479"/>
    </row>
    <row r="253" spans="1:6">
      <c r="A253" s="1479"/>
      <c r="B253" s="1479"/>
      <c r="C253" s="1479"/>
      <c r="D253" s="1479"/>
      <c r="E253" s="1479"/>
      <c r="F253" s="1479"/>
    </row>
    <row r="254" spans="1:6">
      <c r="A254" s="1479"/>
      <c r="B254" s="1479"/>
      <c r="C254" s="1479"/>
      <c r="D254" s="1479"/>
      <c r="E254" s="1479"/>
      <c r="F254" s="1479"/>
    </row>
    <row r="255" spans="1:6">
      <c r="A255" s="1479"/>
      <c r="B255" s="1479"/>
      <c r="C255" s="1479"/>
      <c r="D255" s="1479"/>
      <c r="E255" s="1479"/>
      <c r="F255" s="1479"/>
    </row>
    <row r="256" spans="1:6">
      <c r="A256" s="1479"/>
      <c r="B256" s="1479"/>
      <c r="C256" s="1479"/>
      <c r="D256" s="1479"/>
      <c r="E256" s="1479"/>
      <c r="F256" s="1479"/>
    </row>
    <row r="257" spans="1:6">
      <c r="A257" s="1479"/>
      <c r="B257" s="1479"/>
      <c r="C257" s="1479"/>
      <c r="D257" s="1479"/>
      <c r="E257" s="1479"/>
      <c r="F257" s="1479"/>
    </row>
    <row r="258" spans="1:6">
      <c r="A258" s="1479"/>
      <c r="B258" s="1479"/>
      <c r="C258" s="1479"/>
      <c r="D258" s="1479"/>
      <c r="E258" s="1479"/>
      <c r="F258" s="1479"/>
    </row>
    <row r="259" spans="1:6">
      <c r="A259" s="1479"/>
      <c r="B259" s="1479"/>
      <c r="C259" s="1479"/>
      <c r="D259" s="1479"/>
      <c r="E259" s="1479"/>
      <c r="F259" s="1479"/>
    </row>
    <row r="260" spans="1:6">
      <c r="A260" s="1479"/>
      <c r="B260" s="1479"/>
      <c r="C260" s="1479"/>
      <c r="D260" s="1479"/>
      <c r="E260" s="1479"/>
      <c r="F260" s="1479"/>
    </row>
    <row r="261" spans="1:6">
      <c r="A261" s="1479"/>
      <c r="B261" s="1479"/>
      <c r="C261" s="1479"/>
      <c r="D261" s="1479"/>
      <c r="E261" s="1479"/>
      <c r="F261" s="1479"/>
    </row>
    <row r="262" spans="1:6">
      <c r="A262" s="1479"/>
      <c r="B262" s="1479"/>
      <c r="C262" s="1479"/>
      <c r="D262" s="1479"/>
      <c r="E262" s="1479"/>
      <c r="F262" s="1479"/>
    </row>
    <row r="263" spans="1:6">
      <c r="A263" s="1479"/>
      <c r="B263" s="1479"/>
      <c r="C263" s="1479"/>
      <c r="D263" s="1479"/>
      <c r="E263" s="1479"/>
      <c r="F263" s="1479"/>
    </row>
    <row r="264" spans="1:6">
      <c r="A264" s="1479"/>
      <c r="B264" s="1479"/>
      <c r="C264" s="1479"/>
      <c r="D264" s="1479"/>
      <c r="E264" s="1479"/>
      <c r="F264" s="1479"/>
    </row>
    <row r="265" spans="1:6">
      <c r="A265" s="1479"/>
      <c r="B265" s="1479"/>
      <c r="C265" s="1479"/>
      <c r="D265" s="1479"/>
      <c r="E265" s="1479"/>
      <c r="F265" s="1479"/>
    </row>
    <row r="266" spans="1:6">
      <c r="A266" s="1479"/>
      <c r="B266" s="1479"/>
      <c r="C266" s="1479"/>
      <c r="D266" s="1479"/>
      <c r="E266" s="1479"/>
      <c r="F266" s="1479"/>
    </row>
    <row r="267" spans="1:6">
      <c r="A267" s="1479"/>
      <c r="B267" s="1479"/>
      <c r="C267" s="1479"/>
      <c r="D267" s="1479"/>
      <c r="E267" s="1479"/>
      <c r="F267" s="1479"/>
    </row>
    <row r="268" spans="1:6">
      <c r="A268" s="1479"/>
      <c r="B268" s="1479"/>
      <c r="C268" s="1479"/>
      <c r="D268" s="1479"/>
      <c r="E268" s="1479"/>
      <c r="F268" s="1479"/>
    </row>
    <row r="269" spans="1:6">
      <c r="A269" s="1479"/>
      <c r="B269" s="1479"/>
      <c r="C269" s="1479"/>
      <c r="D269" s="1479"/>
      <c r="E269" s="1479"/>
      <c r="F269" s="1479"/>
    </row>
    <row r="270" spans="1:6">
      <c r="A270" s="1479"/>
      <c r="B270" s="1479"/>
      <c r="C270" s="1479"/>
      <c r="D270" s="1479"/>
      <c r="E270" s="1479"/>
      <c r="F270" s="1479"/>
    </row>
    <row r="271" spans="1:6">
      <c r="A271" s="1479"/>
      <c r="B271" s="1479"/>
      <c r="C271" s="1479"/>
      <c r="D271" s="1479"/>
      <c r="E271" s="1479"/>
      <c r="F271" s="1479"/>
    </row>
    <row r="272" spans="1:6">
      <c r="A272" s="1479"/>
      <c r="B272" s="1479"/>
      <c r="C272" s="1479"/>
      <c r="D272" s="1479"/>
      <c r="E272" s="1479"/>
      <c r="F272" s="1479"/>
    </row>
    <row r="273" spans="1:6">
      <c r="A273" s="1479"/>
      <c r="B273" s="1479"/>
      <c r="C273" s="1479"/>
      <c r="D273" s="1479"/>
      <c r="E273" s="1479"/>
      <c r="F273" s="1479"/>
    </row>
    <row r="274" spans="1:6">
      <c r="A274" s="1479"/>
      <c r="B274" s="1479"/>
      <c r="C274" s="1479"/>
      <c r="D274" s="1479"/>
      <c r="E274" s="1479"/>
      <c r="F274" s="1479"/>
    </row>
    <row r="275" spans="1:6">
      <c r="A275" s="1479"/>
      <c r="B275" s="1479"/>
      <c r="C275" s="1479"/>
      <c r="D275" s="1479"/>
      <c r="E275" s="1479"/>
      <c r="F275" s="1479"/>
    </row>
    <row r="276" spans="1:6">
      <c r="A276" s="1479"/>
      <c r="B276" s="1479"/>
      <c r="C276" s="1479"/>
      <c r="D276" s="1479"/>
      <c r="E276" s="1479"/>
      <c r="F276" s="1479"/>
    </row>
    <row r="277" spans="1:6">
      <c r="A277" s="1479"/>
      <c r="B277" s="1479"/>
      <c r="C277" s="1479"/>
      <c r="D277" s="1479"/>
      <c r="E277" s="1479"/>
      <c r="F277" s="1479"/>
    </row>
    <row r="278" spans="1:6">
      <c r="A278" s="1479"/>
      <c r="B278" s="1479"/>
      <c r="C278" s="1479"/>
      <c r="D278" s="1479"/>
      <c r="E278" s="1479"/>
      <c r="F278" s="1479"/>
    </row>
    <row r="279" spans="1:6">
      <c r="A279" s="1479"/>
      <c r="B279" s="1479"/>
      <c r="C279" s="1479"/>
      <c r="D279" s="1479"/>
      <c r="E279" s="1479"/>
      <c r="F279" s="1479"/>
    </row>
    <row r="280" spans="1:6">
      <c r="A280" s="1479"/>
      <c r="B280" s="1479"/>
      <c r="C280" s="1479"/>
      <c r="D280" s="1479"/>
      <c r="E280" s="1479"/>
      <c r="F280" s="1479"/>
    </row>
    <row r="281" spans="1:6">
      <c r="A281" s="1479"/>
      <c r="B281" s="1479"/>
      <c r="C281" s="1479"/>
      <c r="D281" s="1479"/>
      <c r="E281" s="1479"/>
      <c r="F281" s="1479"/>
    </row>
    <row r="282" spans="1:6">
      <c r="A282" s="1479"/>
      <c r="B282" s="1479"/>
      <c r="C282" s="1479"/>
      <c r="D282" s="1479"/>
      <c r="E282" s="1479"/>
      <c r="F282" s="1479"/>
    </row>
    <row r="283" spans="1:6">
      <c r="A283" s="1479"/>
      <c r="B283" s="1479"/>
      <c r="C283" s="1479"/>
      <c r="D283" s="1479"/>
      <c r="E283" s="1479"/>
      <c r="F283" s="1479"/>
    </row>
    <row r="284" spans="1:6">
      <c r="A284" s="1479"/>
      <c r="B284" s="1479"/>
      <c r="C284" s="1479"/>
      <c r="D284" s="1479"/>
      <c r="E284" s="1479"/>
      <c r="F284" s="1479"/>
    </row>
    <row r="285" spans="1:6">
      <c r="A285" s="1479"/>
      <c r="B285" s="1479"/>
      <c r="C285" s="1479"/>
      <c r="D285" s="1479"/>
      <c r="E285" s="1479"/>
      <c r="F285" s="1479"/>
    </row>
    <row r="286" spans="1:6">
      <c r="A286" s="1479"/>
      <c r="B286" s="1479"/>
      <c r="C286" s="1479"/>
      <c r="D286" s="1479"/>
      <c r="E286" s="1479"/>
      <c r="F286" s="1479"/>
    </row>
    <row r="287" spans="1:6">
      <c r="A287" s="1479"/>
      <c r="B287" s="1479"/>
      <c r="C287" s="1479"/>
      <c r="D287" s="1479"/>
      <c r="E287" s="1479"/>
      <c r="F287" s="1479"/>
    </row>
    <row r="288" spans="1:6">
      <c r="A288" s="1479"/>
      <c r="B288" s="1479"/>
      <c r="C288" s="1479"/>
      <c r="D288" s="1479"/>
      <c r="E288" s="1479"/>
      <c r="F288" s="1479"/>
    </row>
    <row r="289" spans="1:6">
      <c r="A289" s="1479"/>
      <c r="B289" s="1479"/>
      <c r="C289" s="1479"/>
      <c r="D289" s="1479"/>
      <c r="E289" s="1479"/>
      <c r="F289" s="1479"/>
    </row>
    <row r="290" spans="1:6">
      <c r="A290" s="1479"/>
      <c r="B290" s="1479"/>
      <c r="C290" s="1479"/>
      <c r="D290" s="1479"/>
      <c r="E290" s="1479"/>
      <c r="F290" s="1479"/>
    </row>
    <row r="291" spans="1:6">
      <c r="A291" s="1479"/>
      <c r="B291" s="1479"/>
      <c r="C291" s="1479"/>
      <c r="D291" s="1479"/>
      <c r="E291" s="1479"/>
      <c r="F291" s="1479"/>
    </row>
    <row r="292" spans="1:6">
      <c r="A292" s="1479"/>
      <c r="B292" s="1479"/>
      <c r="C292" s="1479"/>
      <c r="D292" s="1479"/>
      <c r="E292" s="1479"/>
      <c r="F292" s="1479"/>
    </row>
    <row r="293" spans="1:6">
      <c r="A293" s="1479"/>
      <c r="B293" s="1479"/>
      <c r="C293" s="1479"/>
      <c r="D293" s="1479"/>
      <c r="E293" s="1479"/>
      <c r="F293" s="1479"/>
    </row>
    <row r="294" spans="1:6">
      <c r="A294" s="1479"/>
      <c r="B294" s="1479"/>
      <c r="C294" s="1479"/>
      <c r="D294" s="1479"/>
      <c r="E294" s="1479"/>
      <c r="F294" s="1479"/>
    </row>
    <row r="295" spans="1:6">
      <c r="A295" s="1479"/>
      <c r="B295" s="1479"/>
      <c r="C295" s="1479"/>
      <c r="D295" s="1479"/>
      <c r="E295" s="1479"/>
      <c r="F295" s="1479"/>
    </row>
    <row r="296" spans="1:6">
      <c r="A296" s="1479"/>
      <c r="B296" s="1479"/>
      <c r="C296" s="1479"/>
      <c r="D296" s="1479"/>
      <c r="E296" s="1479"/>
      <c r="F296" s="1479"/>
    </row>
    <row r="297" spans="1:6">
      <c r="A297" s="1479"/>
      <c r="B297" s="1479"/>
      <c r="C297" s="1479"/>
      <c r="D297" s="1479"/>
      <c r="E297" s="1479"/>
      <c r="F297" s="1479"/>
    </row>
    <row r="298" spans="1:6">
      <c r="A298" s="1479"/>
      <c r="B298" s="1479"/>
      <c r="C298" s="1479"/>
      <c r="D298" s="1479"/>
      <c r="E298" s="1479"/>
      <c r="F298" s="1479"/>
    </row>
    <row r="299" spans="1:6">
      <c r="A299" s="1479"/>
      <c r="B299" s="1479"/>
      <c r="C299" s="1479"/>
      <c r="D299" s="1479"/>
      <c r="E299" s="1479"/>
      <c r="F299" s="1479"/>
    </row>
    <row r="300" spans="1:6">
      <c r="A300" s="1479"/>
      <c r="B300" s="1479"/>
      <c r="C300" s="1479"/>
      <c r="D300" s="1479"/>
      <c r="E300" s="1479"/>
      <c r="F300" s="1479"/>
    </row>
    <row r="301" spans="1:6">
      <c r="A301" s="1479"/>
      <c r="B301" s="1479"/>
      <c r="C301" s="1479"/>
      <c r="D301" s="1479"/>
      <c r="E301" s="1479"/>
      <c r="F301" s="1479"/>
    </row>
    <row r="302" spans="1:6">
      <c r="A302" s="1479"/>
      <c r="B302" s="1479"/>
      <c r="C302" s="1479"/>
      <c r="D302" s="1479"/>
      <c r="E302" s="1479"/>
      <c r="F302" s="1479"/>
    </row>
    <row r="303" spans="1:6">
      <c r="A303" s="1479"/>
      <c r="B303" s="1479"/>
      <c r="C303" s="1479"/>
      <c r="D303" s="1479"/>
      <c r="E303" s="1479"/>
      <c r="F303" s="1479"/>
    </row>
    <row r="304" spans="1:6">
      <c r="A304" s="1479"/>
      <c r="B304" s="1479"/>
      <c r="C304" s="1479"/>
      <c r="D304" s="1479"/>
      <c r="E304" s="1479"/>
      <c r="F304" s="1479"/>
    </row>
    <row r="305" spans="1:6">
      <c r="A305" s="1479"/>
      <c r="B305" s="1479"/>
      <c r="C305" s="1479"/>
      <c r="D305" s="1479"/>
      <c r="E305" s="1479"/>
      <c r="F305" s="1479"/>
    </row>
    <row r="306" spans="1:6">
      <c r="A306" s="1479"/>
      <c r="B306" s="1479"/>
      <c r="C306" s="1479"/>
      <c r="D306" s="1479"/>
      <c r="E306" s="1479"/>
      <c r="F306" s="1479"/>
    </row>
    <row r="307" spans="1:6">
      <c r="A307" s="1479"/>
      <c r="B307" s="1479"/>
      <c r="C307" s="1479"/>
      <c r="D307" s="1479"/>
      <c r="E307" s="1479"/>
      <c r="F307" s="1479"/>
    </row>
    <row r="308" spans="1:6">
      <c r="A308" s="1479"/>
      <c r="B308" s="1479"/>
      <c r="C308" s="1479"/>
      <c r="D308" s="1479"/>
      <c r="E308" s="1479"/>
      <c r="F308" s="1479"/>
    </row>
    <row r="309" spans="1:6">
      <c r="A309" s="1479"/>
      <c r="B309" s="1479"/>
      <c r="C309" s="1479"/>
      <c r="D309" s="1479"/>
      <c r="E309" s="1479"/>
      <c r="F309" s="1479"/>
    </row>
    <row r="310" spans="1:6">
      <c r="A310" s="1479"/>
      <c r="B310" s="1479"/>
      <c r="C310" s="1479"/>
      <c r="D310" s="1479"/>
      <c r="E310" s="1479"/>
      <c r="F310" s="1479"/>
    </row>
    <row r="311" spans="1:6">
      <c r="A311" s="1479"/>
      <c r="B311" s="1479"/>
      <c r="C311" s="1479"/>
      <c r="D311" s="1479"/>
      <c r="E311" s="1479"/>
      <c r="F311" s="1479"/>
    </row>
    <row r="312" spans="1:6">
      <c r="A312" s="1479"/>
      <c r="B312" s="1479"/>
      <c r="C312" s="1479"/>
      <c r="D312" s="1479"/>
      <c r="E312" s="1479"/>
      <c r="F312" s="1479"/>
    </row>
    <row r="313" spans="1:6">
      <c r="A313" s="1479"/>
      <c r="B313" s="1479"/>
      <c r="C313" s="1479"/>
      <c r="D313" s="1479"/>
      <c r="E313" s="1479"/>
      <c r="F313" s="1479"/>
    </row>
    <row r="314" spans="1:6">
      <c r="A314" s="1479"/>
      <c r="B314" s="1479"/>
      <c r="C314" s="1479"/>
      <c r="D314" s="1479"/>
      <c r="E314" s="1479"/>
      <c r="F314" s="1479"/>
    </row>
    <row r="315" spans="1:6">
      <c r="A315" s="1479"/>
      <c r="B315" s="1479"/>
      <c r="C315" s="1479"/>
      <c r="D315" s="1479"/>
      <c r="E315" s="1479"/>
      <c r="F315" s="1479"/>
    </row>
    <row r="316" spans="1:6">
      <c r="A316" s="1479"/>
      <c r="B316" s="1479"/>
      <c r="C316" s="1479"/>
      <c r="D316" s="1479"/>
      <c r="E316" s="1479"/>
      <c r="F316" s="1479"/>
    </row>
    <row r="317" spans="1:6">
      <c r="A317" s="1479"/>
      <c r="B317" s="1479"/>
      <c r="C317" s="1479"/>
      <c r="D317" s="1479"/>
      <c r="E317" s="1479"/>
      <c r="F317" s="1479"/>
    </row>
    <row r="318" spans="1:6">
      <c r="A318" s="1479"/>
      <c r="B318" s="1479"/>
      <c r="C318" s="1479"/>
      <c r="D318" s="1479"/>
      <c r="E318" s="1479"/>
      <c r="F318" s="1479"/>
    </row>
    <row r="319" spans="1:6">
      <c r="A319" s="1479"/>
      <c r="B319" s="1479"/>
      <c r="C319" s="1479"/>
      <c r="D319" s="1479"/>
      <c r="E319" s="1479"/>
      <c r="F319" s="1479"/>
    </row>
    <row r="320" spans="1:6">
      <c r="A320" s="1479"/>
      <c r="B320" s="1479"/>
      <c r="C320" s="1479"/>
      <c r="D320" s="1479"/>
      <c r="E320" s="1479"/>
      <c r="F320" s="1479"/>
    </row>
    <row r="321" spans="1:6">
      <c r="A321" s="1479"/>
      <c r="B321" s="1479"/>
      <c r="C321" s="1479"/>
      <c r="D321" s="1479"/>
      <c r="E321" s="1479"/>
      <c r="F321" s="1479"/>
    </row>
    <row r="322" spans="1:6">
      <c r="A322" s="1479"/>
      <c r="B322" s="1479"/>
      <c r="C322" s="1479"/>
      <c r="D322" s="1479"/>
      <c r="E322" s="1479"/>
      <c r="F322" s="1479"/>
    </row>
    <row r="323" spans="1:6">
      <c r="A323" s="1479"/>
      <c r="B323" s="1479"/>
      <c r="C323" s="1479"/>
      <c r="D323" s="1479"/>
      <c r="E323" s="1479"/>
      <c r="F323" s="1479"/>
    </row>
    <row r="324" spans="1:6">
      <c r="A324" s="1479"/>
      <c r="B324" s="1479"/>
      <c r="C324" s="1479"/>
      <c r="D324" s="1479"/>
      <c r="E324" s="1479"/>
      <c r="F324" s="1479"/>
    </row>
    <row r="325" spans="1:6">
      <c r="A325" s="1479"/>
      <c r="B325" s="1479"/>
      <c r="C325" s="1479"/>
      <c r="D325" s="1479"/>
      <c r="E325" s="1479"/>
      <c r="F325" s="1479"/>
    </row>
    <row r="326" spans="1:6">
      <c r="A326" s="1479"/>
      <c r="B326" s="1479"/>
      <c r="C326" s="1479"/>
      <c r="D326" s="1479"/>
      <c r="E326" s="1479"/>
      <c r="F326" s="1479"/>
    </row>
    <row r="327" spans="1:6">
      <c r="A327" s="1479"/>
      <c r="B327" s="1479"/>
      <c r="C327" s="1479"/>
      <c r="D327" s="1479"/>
      <c r="E327" s="1479"/>
      <c r="F327" s="1479"/>
    </row>
    <row r="328" spans="1:6">
      <c r="A328" s="1479"/>
      <c r="B328" s="1479"/>
      <c r="C328" s="1479"/>
      <c r="D328" s="1479"/>
      <c r="E328" s="1479"/>
      <c r="F328" s="1479"/>
    </row>
    <row r="329" spans="1:6">
      <c r="A329" s="1479"/>
      <c r="B329" s="1479"/>
      <c r="C329" s="1479"/>
      <c r="D329" s="1479"/>
      <c r="E329" s="1479"/>
      <c r="F329" s="1479"/>
    </row>
    <row r="330" spans="1:6">
      <c r="A330" s="1479"/>
      <c r="B330" s="1479"/>
      <c r="C330" s="1479"/>
      <c r="D330" s="1479"/>
      <c r="E330" s="1479"/>
      <c r="F330" s="1479"/>
    </row>
    <row r="331" spans="1:6">
      <c r="A331" s="1479"/>
      <c r="B331" s="1479"/>
      <c r="C331" s="1479"/>
      <c r="D331" s="1479"/>
      <c r="E331" s="1479"/>
      <c r="F331" s="1479"/>
    </row>
    <row r="332" spans="1:6">
      <c r="A332" s="1479"/>
      <c r="B332" s="1479"/>
      <c r="C332" s="1479"/>
      <c r="D332" s="1479"/>
      <c r="E332" s="1479"/>
      <c r="F332" s="1479"/>
    </row>
    <row r="333" spans="1:6">
      <c r="A333" s="1479"/>
      <c r="B333" s="1479"/>
      <c r="C333" s="1479"/>
      <c r="D333" s="1479"/>
      <c r="E333" s="1479"/>
      <c r="F333" s="1479"/>
    </row>
    <row r="334" spans="1:6">
      <c r="A334" s="1479"/>
      <c r="B334" s="1479"/>
      <c r="C334" s="1479"/>
      <c r="D334" s="1479"/>
      <c r="E334" s="1479"/>
      <c r="F334" s="1479"/>
    </row>
    <row r="335" spans="1:6">
      <c r="A335" s="1479"/>
      <c r="B335" s="1479"/>
      <c r="C335" s="1479"/>
      <c r="D335" s="1479"/>
      <c r="E335" s="1479"/>
      <c r="F335" s="1479"/>
    </row>
    <row r="336" spans="1:6">
      <c r="A336" s="1479"/>
      <c r="B336" s="1479"/>
      <c r="C336" s="1479"/>
      <c r="D336" s="1479"/>
      <c r="E336" s="1479"/>
      <c r="F336" s="1479"/>
    </row>
    <row r="337" spans="1:6">
      <c r="A337" s="1479"/>
      <c r="B337" s="1479"/>
      <c r="C337" s="1479"/>
      <c r="D337" s="1479"/>
      <c r="E337" s="1479"/>
      <c r="F337" s="1479"/>
    </row>
    <row r="338" spans="1:6">
      <c r="A338" s="1479"/>
      <c r="B338" s="1479"/>
      <c r="C338" s="1479"/>
      <c r="D338" s="1479"/>
      <c r="E338" s="1479"/>
      <c r="F338" s="1479"/>
    </row>
    <row r="339" spans="1:6">
      <c r="A339" s="1479"/>
      <c r="B339" s="1479"/>
      <c r="C339" s="1479"/>
      <c r="D339" s="1479"/>
      <c r="E339" s="1479"/>
      <c r="F339" s="1479"/>
    </row>
    <row r="340" spans="1:6">
      <c r="A340" s="1479"/>
      <c r="B340" s="1479"/>
      <c r="C340" s="1479"/>
      <c r="D340" s="1479"/>
      <c r="E340" s="1479"/>
      <c r="F340" s="1479"/>
    </row>
    <row r="341" spans="1:6">
      <c r="A341" s="1479"/>
      <c r="B341" s="1479"/>
      <c r="C341" s="1479"/>
      <c r="D341" s="1479"/>
      <c r="E341" s="1479"/>
      <c r="F341" s="1479"/>
    </row>
    <row r="342" spans="1:6">
      <c r="A342" s="1479"/>
      <c r="B342" s="1479"/>
      <c r="C342" s="1479"/>
      <c r="D342" s="1479"/>
      <c r="E342" s="1479"/>
      <c r="F342" s="1479"/>
    </row>
    <row r="343" spans="1:6">
      <c r="A343" s="1479"/>
      <c r="B343" s="1479"/>
      <c r="C343" s="1479"/>
      <c r="D343" s="1479"/>
      <c r="E343" s="1479"/>
      <c r="F343" s="1479"/>
    </row>
    <row r="344" spans="1:6">
      <c r="A344" s="1479"/>
      <c r="B344" s="1479"/>
      <c r="C344" s="1479"/>
      <c r="D344" s="1479"/>
      <c r="E344" s="1479"/>
      <c r="F344" s="1479"/>
    </row>
    <row r="345" spans="1:6">
      <c r="A345" s="1479"/>
      <c r="B345" s="1479"/>
      <c r="C345" s="1479"/>
      <c r="D345" s="1479"/>
      <c r="E345" s="1479"/>
      <c r="F345" s="1479"/>
    </row>
    <row r="346" spans="1:6">
      <c r="A346" s="1479"/>
      <c r="B346" s="1479"/>
      <c r="C346" s="1479"/>
      <c r="D346" s="1479"/>
      <c r="E346" s="1479"/>
      <c r="F346" s="1479"/>
    </row>
    <row r="347" spans="1:6">
      <c r="A347" s="1479"/>
      <c r="B347" s="1479"/>
      <c r="C347" s="1479"/>
      <c r="D347" s="1479"/>
      <c r="E347" s="1479"/>
      <c r="F347" s="1479"/>
    </row>
    <row r="348" spans="1:6">
      <c r="A348" s="1479"/>
      <c r="B348" s="1479"/>
      <c r="C348" s="1479"/>
      <c r="D348" s="1479"/>
      <c r="E348" s="1479"/>
      <c r="F348" s="1479"/>
    </row>
    <row r="349" spans="1:6">
      <c r="A349" s="1479"/>
      <c r="B349" s="1479"/>
      <c r="C349" s="1479"/>
      <c r="D349" s="1479"/>
      <c r="E349" s="1479"/>
      <c r="F349" s="1479"/>
    </row>
    <row r="350" spans="1:6">
      <c r="A350" s="1479"/>
      <c r="B350" s="1479"/>
      <c r="C350" s="1479"/>
      <c r="D350" s="1479"/>
      <c r="E350" s="1479"/>
      <c r="F350" s="1479"/>
    </row>
    <row r="351" spans="1:6">
      <c r="A351" s="1479"/>
      <c r="B351" s="1479"/>
      <c r="C351" s="1479"/>
      <c r="D351" s="1479"/>
      <c r="E351" s="1479"/>
      <c r="F351" s="1479"/>
    </row>
    <row r="352" spans="1:6">
      <c r="A352" s="1479"/>
      <c r="B352" s="1479"/>
      <c r="C352" s="1479"/>
      <c r="D352" s="1479"/>
      <c r="E352" s="1479"/>
      <c r="F352" s="1479"/>
    </row>
    <row r="353" spans="1:6">
      <c r="A353" s="1479"/>
      <c r="B353" s="1479"/>
      <c r="C353" s="1479"/>
      <c r="D353" s="1479"/>
      <c r="E353" s="1479"/>
      <c r="F353" s="1479"/>
    </row>
    <row r="354" spans="1:6">
      <c r="A354" s="1479"/>
      <c r="B354" s="1479"/>
      <c r="C354" s="1479"/>
      <c r="D354" s="1479"/>
      <c r="E354" s="1479"/>
      <c r="F354" s="1479"/>
    </row>
    <row r="355" spans="1:6">
      <c r="A355" s="1479"/>
      <c r="B355" s="1479"/>
      <c r="C355" s="1479"/>
      <c r="D355" s="1479"/>
      <c r="E355" s="1479"/>
      <c r="F355" s="1479"/>
    </row>
    <row r="356" spans="1:6">
      <c r="A356" s="1479"/>
      <c r="B356" s="1479"/>
      <c r="C356" s="1479"/>
      <c r="D356" s="1479"/>
      <c r="E356" s="1479"/>
      <c r="F356" s="1479"/>
    </row>
    <row r="357" spans="1:6">
      <c r="A357" s="1479"/>
      <c r="B357" s="1479"/>
      <c r="C357" s="1479"/>
      <c r="D357" s="1479"/>
      <c r="E357" s="1479"/>
      <c r="F357" s="1479"/>
    </row>
    <row r="358" spans="1:6">
      <c r="A358" s="1479"/>
      <c r="B358" s="1479"/>
      <c r="C358" s="1479"/>
      <c r="D358" s="1479"/>
      <c r="E358" s="1479"/>
      <c r="F358" s="1479"/>
    </row>
    <row r="359" spans="1:6">
      <c r="A359" s="1479"/>
      <c r="B359" s="1479"/>
      <c r="C359" s="1479"/>
      <c r="D359" s="1479"/>
      <c r="E359" s="1479"/>
      <c r="F359" s="1479"/>
    </row>
    <row r="360" spans="1:6">
      <c r="A360" s="1479"/>
      <c r="B360" s="1479"/>
      <c r="C360" s="1479"/>
      <c r="D360" s="1479"/>
      <c r="E360" s="1479"/>
      <c r="F360" s="1479"/>
    </row>
    <row r="361" spans="1:6">
      <c r="A361" s="1479"/>
      <c r="B361" s="1479"/>
      <c r="C361" s="1479"/>
      <c r="D361" s="1479"/>
      <c r="E361" s="1479"/>
      <c r="F361" s="1479"/>
    </row>
    <row r="362" spans="1:6">
      <c r="A362" s="1479"/>
      <c r="B362" s="1479"/>
      <c r="C362" s="1479"/>
      <c r="D362" s="1479"/>
      <c r="E362" s="1479"/>
      <c r="F362" s="1479"/>
    </row>
    <row r="363" spans="1:6">
      <c r="A363" s="1479"/>
      <c r="B363" s="1479"/>
      <c r="C363" s="1479"/>
      <c r="D363" s="1479"/>
      <c r="E363" s="1479"/>
      <c r="F363" s="1479"/>
    </row>
    <row r="364" spans="1:6">
      <c r="A364" s="1479"/>
      <c r="B364" s="1479"/>
      <c r="C364" s="1479"/>
      <c r="D364" s="1479"/>
      <c r="E364" s="1479"/>
      <c r="F364" s="1479"/>
    </row>
    <row r="365" spans="1:6">
      <c r="A365" s="1479"/>
      <c r="B365" s="1479"/>
      <c r="C365" s="1479"/>
      <c r="D365" s="1479"/>
      <c r="E365" s="1479"/>
      <c r="F365" s="1479"/>
    </row>
    <row r="366" spans="1:6">
      <c r="A366" s="1479"/>
      <c r="B366" s="1479"/>
      <c r="C366" s="1479"/>
      <c r="D366" s="1479"/>
      <c r="E366" s="1479"/>
      <c r="F366" s="1479"/>
    </row>
    <row r="367" spans="1:6">
      <c r="A367" s="1479"/>
      <c r="B367" s="1479"/>
      <c r="C367" s="1479"/>
      <c r="D367" s="1479"/>
      <c r="E367" s="1479"/>
      <c r="F367" s="1479"/>
    </row>
    <row r="368" spans="1:6">
      <c r="A368" s="1479"/>
      <c r="B368" s="1479"/>
      <c r="C368" s="1479"/>
      <c r="D368" s="1479"/>
      <c r="E368" s="1479"/>
      <c r="F368" s="1479"/>
    </row>
    <row r="369" spans="1:6">
      <c r="A369" s="1479"/>
      <c r="B369" s="1479"/>
      <c r="C369" s="1479"/>
      <c r="D369" s="1479"/>
      <c r="E369" s="1479"/>
      <c r="F369" s="1479"/>
    </row>
    <row r="370" spans="1:6">
      <c r="A370" s="1479"/>
      <c r="B370" s="1479"/>
      <c r="C370" s="1479"/>
      <c r="D370" s="1479"/>
      <c r="E370" s="1479"/>
      <c r="F370" s="1479"/>
    </row>
    <row r="371" spans="1:6">
      <c r="A371" s="1479"/>
      <c r="B371" s="1479"/>
      <c r="C371" s="1479"/>
      <c r="D371" s="1479"/>
      <c r="E371" s="1479"/>
      <c r="F371" s="1479"/>
    </row>
    <row r="372" spans="1:6">
      <c r="A372" s="1479"/>
      <c r="B372" s="1479"/>
      <c r="C372" s="1479"/>
      <c r="D372" s="1479"/>
      <c r="E372" s="1479"/>
      <c r="F372" s="1479"/>
    </row>
    <row r="373" spans="1:6">
      <c r="A373" s="1479"/>
      <c r="B373" s="1479"/>
      <c r="C373" s="1479"/>
      <c r="D373" s="1479"/>
      <c r="E373" s="1479"/>
      <c r="F373" s="1479"/>
    </row>
    <row r="374" spans="1:6">
      <c r="A374" s="1479"/>
      <c r="B374" s="1479"/>
      <c r="C374" s="1479"/>
      <c r="D374" s="1479"/>
      <c r="E374" s="1479"/>
      <c r="F374" s="1479"/>
    </row>
    <row r="375" spans="1:6">
      <c r="A375" s="1479"/>
      <c r="B375" s="1479"/>
      <c r="C375" s="1479"/>
      <c r="D375" s="1479"/>
      <c r="E375" s="1479"/>
      <c r="F375" s="1479"/>
    </row>
    <row r="376" spans="1:6">
      <c r="A376" s="1479"/>
      <c r="B376" s="1479"/>
      <c r="C376" s="1479"/>
      <c r="D376" s="1479"/>
      <c r="E376" s="1479"/>
      <c r="F376" s="1479"/>
    </row>
    <row r="377" spans="1:6">
      <c r="A377" s="1479"/>
      <c r="B377" s="1479"/>
      <c r="C377" s="1479"/>
      <c r="D377" s="1479"/>
      <c r="E377" s="1479"/>
      <c r="F377" s="1479"/>
    </row>
    <row r="378" spans="1:6">
      <c r="A378" s="1479"/>
      <c r="B378" s="1479"/>
      <c r="C378" s="1479"/>
      <c r="D378" s="1479"/>
      <c r="E378" s="1479"/>
      <c r="F378" s="1479"/>
    </row>
    <row r="379" spans="1:6">
      <c r="A379" s="1479"/>
      <c r="B379" s="1479"/>
      <c r="C379" s="1479"/>
      <c r="D379" s="1479"/>
      <c r="E379" s="1479"/>
      <c r="F379" s="1479"/>
    </row>
    <row r="380" spans="1:6">
      <c r="A380" s="1479"/>
      <c r="B380" s="1479"/>
      <c r="C380" s="1479"/>
      <c r="D380" s="1479"/>
      <c r="E380" s="1479"/>
      <c r="F380" s="1479"/>
    </row>
    <row r="381" spans="1:6">
      <c r="A381" s="1479"/>
      <c r="B381" s="1479"/>
      <c r="C381" s="1479"/>
      <c r="D381" s="1479"/>
      <c r="E381" s="1479"/>
      <c r="F381" s="1479"/>
    </row>
    <row r="382" spans="1:6">
      <c r="A382" s="1479"/>
      <c r="B382" s="1479"/>
      <c r="C382" s="1479"/>
      <c r="D382" s="1479"/>
      <c r="E382" s="1479"/>
      <c r="F382" s="1479"/>
    </row>
    <row r="383" spans="1:6">
      <c r="A383" s="1479"/>
      <c r="B383" s="1479"/>
      <c r="C383" s="1479"/>
      <c r="D383" s="1479"/>
      <c r="E383" s="1479"/>
      <c r="F383" s="1479"/>
    </row>
    <row r="384" spans="1:6">
      <c r="A384" s="1479"/>
      <c r="B384" s="1479"/>
      <c r="C384" s="1479"/>
      <c r="D384" s="1479"/>
      <c r="E384" s="1479"/>
      <c r="F384" s="1479"/>
    </row>
    <row r="385" spans="1:6">
      <c r="A385" s="1479"/>
      <c r="B385" s="1479"/>
      <c r="C385" s="1479"/>
      <c r="D385" s="1479"/>
      <c r="E385" s="1479"/>
      <c r="F385" s="1479"/>
    </row>
    <row r="386" spans="1:6">
      <c r="A386" s="1479"/>
      <c r="B386" s="1479"/>
      <c r="C386" s="1479"/>
      <c r="D386" s="1479"/>
      <c r="E386" s="1479"/>
      <c r="F386" s="1479"/>
    </row>
    <row r="387" spans="1:6">
      <c r="A387" s="1479"/>
      <c r="B387" s="1479"/>
      <c r="C387" s="1479"/>
      <c r="D387" s="1479"/>
      <c r="E387" s="1479"/>
      <c r="F387" s="1479"/>
    </row>
    <row r="388" spans="1:6">
      <c r="A388" s="1479"/>
      <c r="B388" s="1479"/>
      <c r="C388" s="1479"/>
      <c r="D388" s="1479"/>
      <c r="E388" s="1479"/>
      <c r="F388" s="1479"/>
    </row>
    <row r="389" spans="1:6">
      <c r="A389" s="1479"/>
      <c r="B389" s="1479"/>
      <c r="C389" s="1479"/>
      <c r="D389" s="1479"/>
      <c r="E389" s="1479"/>
      <c r="F389" s="1479"/>
    </row>
    <row r="390" spans="1:6">
      <c r="A390" s="1479"/>
      <c r="B390" s="1479"/>
      <c r="C390" s="1479"/>
      <c r="D390" s="1479"/>
      <c r="E390" s="1479"/>
      <c r="F390" s="1479"/>
    </row>
    <row r="391" spans="1:6">
      <c r="A391" s="1479"/>
      <c r="B391" s="1479"/>
      <c r="C391" s="1479"/>
      <c r="D391" s="1479"/>
      <c r="E391" s="1479"/>
      <c r="F391" s="1479"/>
    </row>
    <row r="392" spans="1:6">
      <c r="A392" s="1479"/>
      <c r="B392" s="1479"/>
      <c r="C392" s="1479"/>
      <c r="D392" s="1479"/>
      <c r="E392" s="1479"/>
      <c r="F392" s="1479"/>
    </row>
    <row r="393" spans="1:6">
      <c r="A393" s="1479"/>
      <c r="B393" s="1479"/>
      <c r="C393" s="1479"/>
      <c r="D393" s="1479"/>
      <c r="E393" s="1479"/>
      <c r="F393" s="1479"/>
    </row>
    <row r="394" spans="1:6">
      <c r="A394" s="1479"/>
      <c r="B394" s="1479"/>
      <c r="C394" s="1479"/>
      <c r="D394" s="1479"/>
      <c r="E394" s="1479"/>
      <c r="F394" s="1479"/>
    </row>
    <row r="395" spans="1:6">
      <c r="A395" s="1479"/>
      <c r="B395" s="1479"/>
      <c r="C395" s="1479"/>
      <c r="D395" s="1479"/>
      <c r="E395" s="1479"/>
      <c r="F395" s="1479"/>
    </row>
    <row r="396" spans="1:6">
      <c r="A396" s="1479"/>
      <c r="B396" s="1479"/>
      <c r="C396" s="1479"/>
      <c r="D396" s="1479"/>
      <c r="E396" s="1479"/>
      <c r="F396" s="1479"/>
    </row>
    <row r="397" spans="1:6">
      <c r="A397" s="1479"/>
      <c r="B397" s="1479"/>
      <c r="C397" s="1479"/>
      <c r="D397" s="1479"/>
      <c r="E397" s="1479"/>
      <c r="F397" s="1479"/>
    </row>
    <row r="398" spans="1:6">
      <c r="A398" s="1479"/>
      <c r="B398" s="1479"/>
      <c r="C398" s="1479"/>
      <c r="D398" s="1479"/>
      <c r="E398" s="1479"/>
      <c r="F398" s="1479"/>
    </row>
    <row r="399" spans="1:6">
      <c r="A399" s="1479"/>
      <c r="B399" s="1479"/>
      <c r="C399" s="1479"/>
      <c r="D399" s="1479"/>
      <c r="E399" s="1479"/>
      <c r="F399" s="1479"/>
    </row>
    <row r="400" spans="1:6">
      <c r="A400" s="1479"/>
      <c r="B400" s="1479"/>
      <c r="C400" s="1479"/>
      <c r="D400" s="1479"/>
      <c r="E400" s="1479"/>
      <c r="F400" s="1479"/>
    </row>
    <row r="401" spans="1:6">
      <c r="A401" s="1479"/>
      <c r="B401" s="1479"/>
      <c r="C401" s="1479"/>
      <c r="D401" s="1479"/>
      <c r="E401" s="1479"/>
      <c r="F401" s="1479"/>
    </row>
    <row r="402" spans="1:6">
      <c r="A402" s="1479"/>
      <c r="B402" s="1479"/>
      <c r="C402" s="1479"/>
      <c r="D402" s="1479"/>
      <c r="E402" s="1479"/>
      <c r="F402" s="1479"/>
    </row>
    <row r="403" spans="1:6">
      <c r="A403" s="1479"/>
      <c r="B403" s="1479"/>
      <c r="C403" s="1479"/>
      <c r="D403" s="1479"/>
      <c r="E403" s="1479"/>
      <c r="F403" s="1479"/>
    </row>
    <row r="404" spans="1:6">
      <c r="A404" s="1479"/>
      <c r="B404" s="1479"/>
      <c r="C404" s="1479"/>
      <c r="D404" s="1479"/>
      <c r="E404" s="1479"/>
      <c r="F404" s="1479"/>
    </row>
    <row r="405" spans="1:6">
      <c r="A405" s="1479"/>
      <c r="B405" s="1479"/>
      <c r="C405" s="1479"/>
      <c r="D405" s="1479"/>
      <c r="E405" s="1479"/>
      <c r="F405" s="1479"/>
    </row>
    <row r="406" spans="1:6">
      <c r="A406" s="1479"/>
      <c r="B406" s="1479"/>
      <c r="C406" s="1479"/>
      <c r="D406" s="1479"/>
      <c r="E406" s="1479"/>
      <c r="F406" s="1479"/>
    </row>
    <row r="407" spans="1:6">
      <c r="A407" s="1479"/>
      <c r="B407" s="1479"/>
      <c r="C407" s="1479"/>
      <c r="D407" s="1479"/>
      <c r="E407" s="1479"/>
      <c r="F407" s="1479"/>
    </row>
    <row r="408" spans="1:6">
      <c r="A408" s="1479"/>
      <c r="B408" s="1479"/>
      <c r="C408" s="1479"/>
      <c r="D408" s="1479"/>
      <c r="E408" s="1479"/>
      <c r="F408" s="1479"/>
    </row>
    <row r="409" spans="1:6">
      <c r="A409" s="1479"/>
      <c r="B409" s="1479"/>
      <c r="C409" s="1479"/>
      <c r="D409" s="1479"/>
      <c r="E409" s="1479"/>
      <c r="F409" s="1479"/>
    </row>
    <row r="410" spans="1:6">
      <c r="A410" s="1479"/>
      <c r="B410" s="1479"/>
      <c r="C410" s="1479"/>
      <c r="D410" s="1479"/>
      <c r="E410" s="1479"/>
      <c r="F410" s="1479"/>
    </row>
    <row r="411" spans="1:6">
      <c r="A411" s="1479"/>
      <c r="B411" s="1479"/>
      <c r="C411" s="1479"/>
      <c r="D411" s="1479"/>
      <c r="E411" s="1479"/>
      <c r="F411" s="1479"/>
    </row>
    <row r="412" spans="1:6">
      <c r="A412" s="1479"/>
      <c r="B412" s="1479"/>
      <c r="C412" s="1479"/>
      <c r="D412" s="1479"/>
      <c r="E412" s="1479"/>
      <c r="F412" s="1479"/>
    </row>
    <row r="413" spans="1:6">
      <c r="A413" s="1479"/>
      <c r="B413" s="1479"/>
      <c r="C413" s="1479"/>
      <c r="D413" s="1479"/>
      <c r="E413" s="1479"/>
      <c r="F413" s="1479"/>
    </row>
    <row r="414" spans="1:6">
      <c r="A414" s="1479"/>
      <c r="B414" s="1479"/>
      <c r="C414" s="1479"/>
      <c r="D414" s="1479"/>
      <c r="E414" s="1479"/>
      <c r="F414" s="1479"/>
    </row>
    <row r="415" spans="1:6">
      <c r="A415" s="1479"/>
      <c r="B415" s="1479"/>
      <c r="C415" s="1479"/>
      <c r="D415" s="1479"/>
      <c r="E415" s="1479"/>
      <c r="F415" s="1479"/>
    </row>
    <row r="416" spans="1:6">
      <c r="A416" s="1479"/>
      <c r="B416" s="1479"/>
      <c r="C416" s="1479"/>
      <c r="D416" s="1479"/>
      <c r="E416" s="1479"/>
      <c r="F416" s="1479"/>
    </row>
    <row r="417" spans="1:6">
      <c r="A417" s="1479"/>
      <c r="B417" s="1479"/>
      <c r="C417" s="1479"/>
      <c r="D417" s="1479"/>
      <c r="E417" s="1479"/>
      <c r="F417" s="1479"/>
    </row>
    <row r="418" spans="1:6">
      <c r="A418" s="1479"/>
      <c r="B418" s="1479"/>
      <c r="C418" s="1479"/>
      <c r="D418" s="1479"/>
      <c r="E418" s="1479"/>
      <c r="F418" s="1479"/>
    </row>
    <row r="419" spans="1:6">
      <c r="A419" s="1479"/>
      <c r="B419" s="1479"/>
      <c r="C419" s="1479"/>
      <c r="D419" s="1479"/>
      <c r="E419" s="1479"/>
      <c r="F419" s="1479"/>
    </row>
    <row r="420" spans="1:6">
      <c r="A420" s="1479"/>
      <c r="B420" s="1479"/>
      <c r="C420" s="1479"/>
      <c r="D420" s="1479"/>
      <c r="E420" s="1479"/>
      <c r="F420" s="1479"/>
    </row>
    <row r="421" spans="1:6">
      <c r="A421" s="1479"/>
      <c r="B421" s="1479"/>
      <c r="C421" s="1479"/>
      <c r="D421" s="1479"/>
      <c r="E421" s="1479"/>
      <c r="F421" s="1479"/>
    </row>
    <row r="422" spans="1:6">
      <c r="A422" s="1479"/>
      <c r="B422" s="1479"/>
      <c r="C422" s="1479"/>
      <c r="D422" s="1479"/>
      <c r="E422" s="1479"/>
      <c r="F422" s="1479"/>
    </row>
    <row r="423" spans="1:6">
      <c r="A423" s="1479"/>
      <c r="B423" s="1479"/>
      <c r="C423" s="1479"/>
      <c r="D423" s="1479"/>
      <c r="E423" s="1479"/>
      <c r="F423" s="1479"/>
    </row>
    <row r="424" spans="1:6">
      <c r="A424" s="1479"/>
      <c r="B424" s="1479"/>
      <c r="C424" s="1479"/>
      <c r="D424" s="1479"/>
      <c r="E424" s="1479"/>
      <c r="F424" s="1479"/>
    </row>
    <row r="425" spans="1:6">
      <c r="A425" s="1479"/>
      <c r="B425" s="1479"/>
      <c r="C425" s="1479"/>
      <c r="D425" s="1479"/>
      <c r="E425" s="1479"/>
      <c r="F425" s="1479"/>
    </row>
    <row r="426" spans="1:6">
      <c r="A426" s="1479"/>
      <c r="B426" s="1479"/>
      <c r="C426" s="1479"/>
      <c r="D426" s="1479"/>
      <c r="E426" s="1479"/>
      <c r="F426" s="1479"/>
    </row>
    <row r="427" spans="1:6">
      <c r="A427" s="1479"/>
      <c r="B427" s="1479"/>
      <c r="C427" s="1479"/>
      <c r="D427" s="1479"/>
      <c r="E427" s="1479"/>
      <c r="F427" s="1479"/>
    </row>
    <row r="428" spans="1:6">
      <c r="A428" s="1479"/>
      <c r="B428" s="1479"/>
      <c r="C428" s="1479"/>
      <c r="D428" s="1479"/>
      <c r="E428" s="1479"/>
      <c r="F428" s="1479"/>
    </row>
    <row r="429" spans="1:6">
      <c r="A429" s="1479"/>
      <c r="B429" s="1479"/>
      <c r="C429" s="1479"/>
      <c r="D429" s="1479"/>
      <c r="E429" s="1479"/>
      <c r="F429" s="1479"/>
    </row>
    <row r="430" spans="1:6">
      <c r="A430" s="1479"/>
      <c r="B430" s="1479"/>
      <c r="C430" s="1479"/>
      <c r="D430" s="1479"/>
      <c r="E430" s="1479"/>
      <c r="F430" s="1479"/>
    </row>
    <row r="431" spans="1:6">
      <c r="A431" s="1479"/>
      <c r="B431" s="1479"/>
      <c r="C431" s="1479"/>
      <c r="D431" s="1479"/>
      <c r="E431" s="1479"/>
      <c r="F431" s="1479"/>
    </row>
    <row r="432" spans="1:6">
      <c r="A432" s="1479"/>
      <c r="B432" s="1479"/>
      <c r="C432" s="1479"/>
      <c r="D432" s="1479"/>
      <c r="E432" s="1479"/>
      <c r="F432" s="1479"/>
    </row>
    <row r="433" spans="1:6">
      <c r="A433" s="1479"/>
      <c r="B433" s="1479"/>
      <c r="C433" s="1479"/>
      <c r="D433" s="1479"/>
      <c r="E433" s="1479"/>
      <c r="F433" s="1479"/>
    </row>
    <row r="434" spans="1:6">
      <c r="A434" s="1479"/>
      <c r="B434" s="1479"/>
      <c r="C434" s="1479"/>
      <c r="D434" s="1479"/>
      <c r="E434" s="1479"/>
      <c r="F434" s="1479"/>
    </row>
    <row r="435" spans="1:6">
      <c r="A435" s="1479"/>
      <c r="B435" s="1479"/>
      <c r="C435" s="1479"/>
      <c r="D435" s="1479"/>
      <c r="E435" s="1479"/>
      <c r="F435" s="1479"/>
    </row>
    <row r="436" spans="1:6">
      <c r="A436" s="1479"/>
      <c r="B436" s="1479"/>
      <c r="C436" s="1479"/>
      <c r="D436" s="1479"/>
      <c r="E436" s="1479"/>
      <c r="F436" s="1479"/>
    </row>
    <row r="437" spans="1:6">
      <c r="A437" s="1479"/>
      <c r="B437" s="1479"/>
      <c r="C437" s="1479"/>
      <c r="D437" s="1479"/>
      <c r="E437" s="1479"/>
      <c r="F437" s="1479"/>
    </row>
    <row r="438" spans="1:6">
      <c r="A438" s="1479"/>
      <c r="B438" s="1479"/>
      <c r="C438" s="1479"/>
      <c r="D438" s="1479"/>
      <c r="E438" s="1479"/>
      <c r="F438" s="1479"/>
    </row>
    <row r="439" spans="1:6">
      <c r="A439" s="1479"/>
      <c r="B439" s="1479"/>
      <c r="C439" s="1479"/>
      <c r="D439" s="1479"/>
      <c r="E439" s="1479"/>
      <c r="F439" s="1479"/>
    </row>
    <row r="440" spans="1:6">
      <c r="A440" s="1479"/>
      <c r="B440" s="1479"/>
      <c r="C440" s="1479"/>
      <c r="D440" s="1479"/>
      <c r="E440" s="1479"/>
      <c r="F440" s="1479"/>
    </row>
    <row r="441" spans="1:6">
      <c r="A441" s="1479"/>
      <c r="B441" s="1479"/>
      <c r="C441" s="1479"/>
      <c r="D441" s="1479"/>
      <c r="E441" s="1479"/>
      <c r="F441" s="1479"/>
    </row>
    <row r="442" spans="1:6">
      <c r="A442" s="1479"/>
      <c r="B442" s="1479"/>
      <c r="C442" s="1479"/>
      <c r="D442" s="1479"/>
      <c r="E442" s="1479"/>
      <c r="F442" s="1479"/>
    </row>
    <row r="443" spans="1:6">
      <c r="A443" s="1479"/>
      <c r="B443" s="1479"/>
      <c r="C443" s="1479"/>
      <c r="D443" s="1479"/>
      <c r="E443" s="1479"/>
      <c r="F443" s="1479"/>
    </row>
    <row r="444" spans="1:6">
      <c r="A444" s="1479"/>
      <c r="B444" s="1479"/>
      <c r="C444" s="1479"/>
      <c r="D444" s="1479"/>
      <c r="E444" s="1479"/>
      <c r="F444" s="1479"/>
    </row>
    <row r="445" spans="1:6">
      <c r="A445" s="1479"/>
      <c r="B445" s="1479"/>
      <c r="C445" s="1479"/>
      <c r="D445" s="1479"/>
      <c r="E445" s="1479"/>
      <c r="F445" s="1479"/>
    </row>
    <row r="446" spans="1:6">
      <c r="A446" s="1479"/>
      <c r="B446" s="1479"/>
      <c r="C446" s="1479"/>
      <c r="D446" s="1479"/>
      <c r="E446" s="1479"/>
      <c r="F446" s="1479"/>
    </row>
    <row r="447" spans="1:6">
      <c r="A447" s="1479"/>
      <c r="B447" s="1479"/>
      <c r="C447" s="1479"/>
      <c r="D447" s="1479"/>
      <c r="E447" s="1479"/>
      <c r="F447" s="1479"/>
    </row>
    <row r="448" spans="1:6">
      <c r="A448" s="1479"/>
      <c r="B448" s="1479"/>
      <c r="C448" s="1479"/>
      <c r="D448" s="1479"/>
      <c r="E448" s="1479"/>
      <c r="F448" s="1479"/>
    </row>
    <row r="449" spans="1:6">
      <c r="A449" s="1479"/>
      <c r="B449" s="1479"/>
      <c r="C449" s="1479"/>
      <c r="D449" s="1479"/>
      <c r="E449" s="1479"/>
      <c r="F449" s="1479"/>
    </row>
    <row r="450" spans="1:6">
      <c r="A450" s="1479"/>
      <c r="B450" s="1479"/>
      <c r="C450" s="1479"/>
      <c r="D450" s="1479"/>
      <c r="E450" s="1479"/>
      <c r="F450" s="1479"/>
    </row>
    <row r="451" spans="1:6">
      <c r="A451" s="1479"/>
      <c r="B451" s="1479"/>
      <c r="C451" s="1479"/>
      <c r="D451" s="1479"/>
      <c r="E451" s="1479"/>
      <c r="F451" s="1479"/>
    </row>
    <row r="452" spans="1:6">
      <c r="A452" s="1479"/>
      <c r="B452" s="1479"/>
      <c r="C452" s="1479"/>
      <c r="D452" s="1479"/>
      <c r="E452" s="1479"/>
      <c r="F452" s="1479"/>
    </row>
    <row r="453" spans="1:6">
      <c r="A453" s="1479"/>
      <c r="B453" s="1479"/>
      <c r="C453" s="1479"/>
      <c r="D453" s="1479"/>
      <c r="E453" s="1479"/>
      <c r="F453" s="1479"/>
    </row>
    <row r="454" spans="1:6">
      <c r="A454" s="1479"/>
      <c r="B454" s="1479"/>
      <c r="C454" s="1479"/>
      <c r="D454" s="1479"/>
      <c r="E454" s="1479"/>
      <c r="F454" s="1479"/>
    </row>
    <row r="455" spans="1:6">
      <c r="A455" s="1479"/>
      <c r="B455" s="1479"/>
      <c r="C455" s="1479"/>
      <c r="D455" s="1479"/>
      <c r="E455" s="1479"/>
      <c r="F455" s="1479"/>
    </row>
    <row r="456" spans="1:6">
      <c r="A456" s="1479"/>
      <c r="B456" s="1479"/>
      <c r="C456" s="1479"/>
      <c r="D456" s="1479"/>
      <c r="E456" s="1479"/>
      <c r="F456" s="1479"/>
    </row>
    <row r="457" spans="1:6">
      <c r="A457" s="1479"/>
      <c r="B457" s="1479"/>
      <c r="C457" s="1479"/>
      <c r="D457" s="1479"/>
      <c r="E457" s="1479"/>
      <c r="F457" s="1479"/>
    </row>
    <row r="458" spans="1:6">
      <c r="A458" s="1479"/>
      <c r="B458" s="1479"/>
      <c r="C458" s="1479"/>
      <c r="D458" s="1479"/>
      <c r="E458" s="1479"/>
      <c r="F458" s="1479"/>
    </row>
    <row r="459" spans="1:6">
      <c r="A459" s="1479"/>
      <c r="B459" s="1479"/>
      <c r="C459" s="1479"/>
      <c r="D459" s="1479"/>
      <c r="E459" s="1479"/>
      <c r="F459" s="1479"/>
    </row>
    <row r="460" spans="1:6">
      <c r="A460" s="1479"/>
      <c r="B460" s="1479"/>
      <c r="C460" s="1479"/>
      <c r="D460" s="1479"/>
      <c r="E460" s="1479"/>
      <c r="F460" s="1479"/>
    </row>
    <row r="461" spans="1:6">
      <c r="A461" s="1479"/>
      <c r="B461" s="1479"/>
      <c r="C461" s="1479"/>
      <c r="D461" s="1479"/>
      <c r="E461" s="1479"/>
      <c r="F461" s="1479"/>
    </row>
    <row r="462" spans="1:6">
      <c r="A462" s="1479"/>
      <c r="B462" s="1479"/>
      <c r="C462" s="1479"/>
      <c r="D462" s="1479"/>
      <c r="E462" s="1479"/>
      <c r="F462" s="1479"/>
    </row>
    <row r="463" spans="1:6">
      <c r="A463" s="1479"/>
      <c r="B463" s="1479"/>
      <c r="C463" s="1479"/>
      <c r="D463" s="1479"/>
      <c r="E463" s="1479"/>
      <c r="F463" s="1479"/>
    </row>
    <row r="464" spans="1:6">
      <c r="A464" s="1479"/>
      <c r="B464" s="1479"/>
      <c r="C464" s="1479"/>
      <c r="D464" s="1479"/>
      <c r="E464" s="1479"/>
      <c r="F464" s="1479"/>
    </row>
    <row r="465" spans="1:6">
      <c r="A465" s="1479"/>
      <c r="B465" s="1479"/>
      <c r="C465" s="1479"/>
      <c r="D465" s="1479"/>
      <c r="E465" s="1479"/>
      <c r="F465" s="1479"/>
    </row>
    <row r="466" spans="1:6">
      <c r="A466" s="1479"/>
      <c r="B466" s="1479"/>
      <c r="C466" s="1479"/>
      <c r="D466" s="1479"/>
      <c r="E466" s="1479"/>
      <c r="F466" s="1479"/>
    </row>
    <row r="467" spans="1:6">
      <c r="A467" s="1479"/>
      <c r="B467" s="1479"/>
      <c r="C467" s="1479"/>
      <c r="D467" s="1479"/>
      <c r="E467" s="1479"/>
      <c r="F467" s="1479"/>
    </row>
    <row r="468" spans="1:6">
      <c r="A468" s="1479"/>
      <c r="B468" s="1479"/>
      <c r="C468" s="1479"/>
      <c r="D468" s="1479"/>
      <c r="E468" s="1479"/>
      <c r="F468" s="1479"/>
    </row>
    <row r="469" spans="1:6">
      <c r="A469" s="1479"/>
      <c r="B469" s="1479"/>
      <c r="C469" s="1479"/>
      <c r="D469" s="1479"/>
      <c r="E469" s="1479"/>
      <c r="F469" s="1479"/>
    </row>
    <row r="470" spans="1:6">
      <c r="A470" s="1479"/>
      <c r="B470" s="1479"/>
      <c r="C470" s="1479"/>
      <c r="D470" s="1479"/>
      <c r="E470" s="1479"/>
      <c r="F470" s="1479"/>
    </row>
    <row r="471" spans="1:6">
      <c r="A471" s="1479"/>
      <c r="B471" s="1479"/>
      <c r="C471" s="1479"/>
      <c r="D471" s="1479"/>
      <c r="E471" s="1479"/>
      <c r="F471" s="1479"/>
    </row>
    <row r="472" spans="1:6">
      <c r="A472" s="1479"/>
      <c r="B472" s="1479"/>
      <c r="C472" s="1479"/>
      <c r="D472" s="1479"/>
      <c r="E472" s="1479"/>
      <c r="F472" s="1479"/>
    </row>
    <row r="473" spans="1:6">
      <c r="A473" s="1479"/>
      <c r="B473" s="1479"/>
      <c r="C473" s="1479"/>
      <c r="D473" s="1479"/>
      <c r="E473" s="1479"/>
      <c r="F473" s="1479"/>
    </row>
    <row r="474" spans="1:6">
      <c r="A474" s="1479"/>
      <c r="B474" s="1479"/>
      <c r="C474" s="1479"/>
      <c r="D474" s="1479"/>
      <c r="E474" s="1479"/>
      <c r="F474" s="1479"/>
    </row>
    <row r="475" spans="1:6">
      <c r="A475" s="1479"/>
      <c r="B475" s="1479"/>
      <c r="C475" s="1479"/>
      <c r="D475" s="1479"/>
      <c r="E475" s="1479"/>
      <c r="F475" s="1479"/>
    </row>
    <row r="476" spans="1:6">
      <c r="A476" s="1479"/>
      <c r="B476" s="1479"/>
      <c r="C476" s="1479"/>
      <c r="D476" s="1479"/>
      <c r="E476" s="1479"/>
      <c r="F476" s="1479"/>
    </row>
    <row r="477" spans="1:6">
      <c r="A477" s="1479"/>
      <c r="B477" s="1479"/>
      <c r="C477" s="1479"/>
      <c r="D477" s="1479"/>
      <c r="E477" s="1479"/>
      <c r="F477" s="1479"/>
    </row>
    <row r="478" spans="1:6">
      <c r="A478" s="1479"/>
      <c r="B478" s="1479"/>
      <c r="C478" s="1479"/>
      <c r="D478" s="1479"/>
      <c r="E478" s="1479"/>
      <c r="F478" s="1479"/>
    </row>
    <row r="479" spans="1:6">
      <c r="A479" s="1479"/>
      <c r="B479" s="1479"/>
      <c r="C479" s="1479"/>
      <c r="D479" s="1479"/>
      <c r="E479" s="1479"/>
      <c r="F479" s="1479"/>
    </row>
    <row r="480" spans="1:6">
      <c r="A480" s="1479"/>
      <c r="B480" s="1479"/>
      <c r="C480" s="1479"/>
      <c r="D480" s="1479"/>
      <c r="E480" s="1479"/>
      <c r="F480" s="1479"/>
    </row>
    <row r="481" spans="1:6">
      <c r="A481" s="1479"/>
      <c r="B481" s="1479"/>
      <c r="C481" s="1479"/>
      <c r="D481" s="1479"/>
      <c r="E481" s="1479"/>
      <c r="F481" s="1479"/>
    </row>
    <row r="482" spans="1:6">
      <c r="A482" s="1479"/>
      <c r="B482" s="1479"/>
      <c r="C482" s="1479"/>
      <c r="D482" s="1479"/>
      <c r="E482" s="1479"/>
      <c r="F482" s="1479"/>
    </row>
    <row r="483" spans="1:6">
      <c r="A483" s="1479"/>
      <c r="B483" s="1479"/>
      <c r="C483" s="1479"/>
      <c r="D483" s="1479"/>
      <c r="E483" s="1479"/>
      <c r="F483" s="1479"/>
    </row>
    <row r="484" spans="1:6">
      <c r="A484" s="1479"/>
      <c r="B484" s="1479"/>
      <c r="C484" s="1479"/>
      <c r="D484" s="1479"/>
      <c r="E484" s="1479"/>
      <c r="F484" s="1479"/>
    </row>
    <row r="485" spans="1:6">
      <c r="A485" s="1479"/>
      <c r="B485" s="1479"/>
      <c r="C485" s="1479"/>
      <c r="D485" s="1479"/>
      <c r="E485" s="1479"/>
      <c r="F485" s="1479"/>
    </row>
    <row r="486" spans="1:6">
      <c r="A486" s="1479"/>
      <c r="B486" s="1479"/>
      <c r="C486" s="1479"/>
      <c r="D486" s="1479"/>
      <c r="E486" s="1479"/>
      <c r="F486" s="1479"/>
    </row>
    <row r="487" spans="1:6">
      <c r="A487" s="1479"/>
      <c r="B487" s="1479"/>
      <c r="C487" s="1479"/>
      <c r="D487" s="1479"/>
      <c r="E487" s="1479"/>
      <c r="F487" s="1479"/>
    </row>
    <row r="488" spans="1:6">
      <c r="A488" s="1479"/>
      <c r="B488" s="1479"/>
      <c r="C488" s="1479"/>
      <c r="D488" s="1479"/>
      <c r="E488" s="1479"/>
      <c r="F488" s="1479"/>
    </row>
    <row r="489" spans="1:6">
      <c r="A489" s="1479"/>
      <c r="B489" s="1479"/>
      <c r="C489" s="1479"/>
      <c r="D489" s="1479"/>
      <c r="E489" s="1479"/>
      <c r="F489" s="1479"/>
    </row>
    <row r="490" spans="1:6">
      <c r="A490" s="1479"/>
      <c r="B490" s="1479"/>
      <c r="C490" s="1479"/>
      <c r="D490" s="1479"/>
      <c r="E490" s="1479"/>
      <c r="F490" s="1479"/>
    </row>
    <row r="491" spans="1:6">
      <c r="A491" s="1479"/>
      <c r="B491" s="1479"/>
      <c r="C491" s="1479"/>
      <c r="D491" s="1479"/>
      <c r="E491" s="1479"/>
      <c r="F491" s="1479"/>
    </row>
    <row r="492" spans="1:6">
      <c r="A492" s="1479"/>
      <c r="B492" s="1479"/>
      <c r="C492" s="1479"/>
      <c r="D492" s="1479"/>
      <c r="E492" s="1479"/>
      <c r="F492" s="1479"/>
    </row>
    <row r="493" spans="1:6">
      <c r="A493" s="1479"/>
      <c r="B493" s="1479"/>
      <c r="C493" s="1479"/>
      <c r="D493" s="1479"/>
      <c r="E493" s="1479"/>
      <c r="F493" s="1479"/>
    </row>
    <row r="494" spans="1:6">
      <c r="A494" s="1479"/>
      <c r="B494" s="1479"/>
      <c r="C494" s="1479"/>
      <c r="D494" s="1479"/>
      <c r="E494" s="1479"/>
      <c r="F494" s="1479"/>
    </row>
    <row r="495" spans="1:6">
      <c r="A495" s="1479"/>
      <c r="B495" s="1479"/>
      <c r="C495" s="1479"/>
      <c r="D495" s="1479"/>
      <c r="E495" s="1479"/>
      <c r="F495" s="1479"/>
    </row>
    <row r="496" spans="1:6">
      <c r="A496" s="1479"/>
      <c r="B496" s="1479"/>
      <c r="C496" s="1479"/>
      <c r="D496" s="1479"/>
      <c r="E496" s="1479"/>
      <c r="F496" s="1479"/>
    </row>
    <row r="497" spans="1:6">
      <c r="A497" s="1479"/>
      <c r="B497" s="1479"/>
      <c r="C497" s="1479"/>
      <c r="D497" s="1479"/>
      <c r="E497" s="1479"/>
      <c r="F497" s="1479"/>
    </row>
    <row r="498" spans="1:6">
      <c r="A498" s="1479"/>
      <c r="B498" s="1479"/>
      <c r="C498" s="1479"/>
      <c r="D498" s="1479"/>
      <c r="E498" s="1479"/>
      <c r="F498" s="1479"/>
    </row>
    <row r="499" spans="1:6">
      <c r="A499" s="1479"/>
      <c r="B499" s="1479"/>
      <c r="C499" s="1479"/>
      <c r="D499" s="1479"/>
      <c r="E499" s="1479"/>
      <c r="F499" s="1479"/>
    </row>
    <row r="500" spans="1:6">
      <c r="A500" s="1479"/>
      <c r="B500" s="1479"/>
      <c r="C500" s="1479"/>
      <c r="D500" s="1479"/>
      <c r="E500" s="1479"/>
      <c r="F500" s="1479"/>
    </row>
    <row r="501" spans="1:6">
      <c r="A501" s="1479"/>
      <c r="B501" s="1479"/>
      <c r="C501" s="1479"/>
      <c r="D501" s="1479"/>
      <c r="E501" s="1479"/>
      <c r="F501" s="1479"/>
    </row>
    <row r="502" spans="1:6">
      <c r="A502" s="1479"/>
      <c r="B502" s="1479"/>
      <c r="C502" s="1479"/>
      <c r="D502" s="1479"/>
      <c r="E502" s="1479"/>
      <c r="F502" s="1479"/>
    </row>
    <row r="503" spans="1:6">
      <c r="A503" s="1479"/>
      <c r="B503" s="1479"/>
      <c r="C503" s="1479"/>
      <c r="D503" s="1479"/>
      <c r="E503" s="1479"/>
      <c r="F503" s="1479"/>
    </row>
    <row r="504" spans="1:6">
      <c r="A504" s="1479"/>
      <c r="B504" s="1479"/>
      <c r="C504" s="1479"/>
      <c r="D504" s="1479"/>
      <c r="E504" s="1479"/>
      <c r="F504" s="1479"/>
    </row>
    <row r="505" spans="1:6">
      <c r="A505" s="1479"/>
      <c r="B505" s="1479"/>
      <c r="C505" s="1479"/>
      <c r="D505" s="1479"/>
      <c r="E505" s="1479"/>
      <c r="F505" s="1479"/>
    </row>
    <row r="506" spans="1:6">
      <c r="A506" s="1479"/>
      <c r="B506" s="1479"/>
      <c r="C506" s="1479"/>
      <c r="D506" s="1479"/>
      <c r="E506" s="1479"/>
      <c r="F506" s="1479"/>
    </row>
    <row r="507" spans="1:6">
      <c r="A507" s="1479"/>
      <c r="B507" s="1479"/>
      <c r="C507" s="1479"/>
      <c r="D507" s="1479"/>
      <c r="E507" s="1479"/>
      <c r="F507" s="1479"/>
    </row>
    <row r="508" spans="1:6">
      <c r="A508" s="1479"/>
      <c r="B508" s="1479"/>
      <c r="C508" s="1479"/>
      <c r="D508" s="1479"/>
      <c r="E508" s="1479"/>
      <c r="F508" s="1479"/>
    </row>
    <row r="509" spans="1:6">
      <c r="A509" s="1479"/>
      <c r="B509" s="1479"/>
      <c r="C509" s="1479"/>
      <c r="D509" s="1479"/>
      <c r="E509" s="1479"/>
      <c r="F509" s="1479"/>
    </row>
    <row r="510" spans="1:6">
      <c r="A510" s="1479"/>
      <c r="B510" s="1479"/>
      <c r="C510" s="1479"/>
      <c r="D510" s="1479"/>
      <c r="E510" s="1479"/>
      <c r="F510" s="1479"/>
    </row>
    <row r="511" spans="1:6">
      <c r="A511" s="1479"/>
      <c r="B511" s="1479"/>
      <c r="C511" s="1479"/>
      <c r="D511" s="1479"/>
      <c r="E511" s="1479"/>
      <c r="F511" s="1479"/>
    </row>
    <row r="512" spans="1:6">
      <c r="A512" s="1479"/>
      <c r="B512" s="1479"/>
      <c r="C512" s="1479"/>
      <c r="D512" s="1479"/>
      <c r="E512" s="1479"/>
      <c r="F512" s="1479"/>
    </row>
    <row r="513" spans="1:6">
      <c r="A513" s="1479"/>
      <c r="B513" s="1479"/>
      <c r="C513" s="1479"/>
      <c r="D513" s="1479"/>
      <c r="E513" s="1479"/>
      <c r="F513" s="1479"/>
    </row>
    <row r="514" spans="1:6">
      <c r="A514" s="1479"/>
      <c r="B514" s="1479"/>
      <c r="C514" s="1479"/>
      <c r="D514" s="1479"/>
      <c r="E514" s="1479"/>
      <c r="F514" s="1479"/>
    </row>
    <row r="515" spans="1:6">
      <c r="A515" s="1479"/>
      <c r="B515" s="1479"/>
      <c r="C515" s="1479"/>
      <c r="D515" s="1479"/>
      <c r="E515" s="1479"/>
      <c r="F515" s="1479"/>
    </row>
    <row r="516" spans="1:6">
      <c r="A516" s="1479"/>
      <c r="B516" s="1479"/>
      <c r="C516" s="1479"/>
      <c r="D516" s="1479"/>
      <c r="E516" s="1479"/>
      <c r="F516" s="1479"/>
    </row>
    <row r="517" spans="1:6">
      <c r="A517" s="1479"/>
      <c r="B517" s="1479"/>
      <c r="C517" s="1479"/>
      <c r="D517" s="1479"/>
      <c r="E517" s="1479"/>
      <c r="F517" s="1479"/>
    </row>
    <row r="518" spans="1:6">
      <c r="A518" s="1479"/>
      <c r="B518" s="1479"/>
      <c r="C518" s="1479"/>
      <c r="D518" s="1479"/>
      <c r="E518" s="1479"/>
      <c r="F518" s="1479"/>
    </row>
    <row r="519" spans="1:6">
      <c r="A519" s="1479"/>
      <c r="B519" s="1479"/>
      <c r="C519" s="1479"/>
      <c r="D519" s="1479"/>
      <c r="E519" s="1479"/>
      <c r="F519" s="1479"/>
    </row>
    <row r="520" spans="1:6">
      <c r="A520" s="1479"/>
      <c r="B520" s="1479"/>
      <c r="C520" s="1479"/>
      <c r="D520" s="1479"/>
      <c r="E520" s="1479"/>
      <c r="F520" s="1479"/>
    </row>
    <row r="521" spans="1:6">
      <c r="A521" s="1479"/>
      <c r="B521" s="1479"/>
      <c r="C521" s="1479"/>
      <c r="D521" s="1479"/>
      <c r="E521" s="1479"/>
      <c r="F521" s="1479"/>
    </row>
    <row r="522" spans="1:6">
      <c r="A522" s="1479"/>
      <c r="B522" s="1479"/>
      <c r="C522" s="1479"/>
      <c r="D522" s="1479"/>
      <c r="E522" s="1479"/>
      <c r="F522" s="1479"/>
    </row>
    <row r="523" spans="1:6">
      <c r="A523" s="1479"/>
      <c r="B523" s="1479"/>
      <c r="C523" s="1479"/>
      <c r="D523" s="1479"/>
      <c r="E523" s="1479"/>
      <c r="F523" s="1479"/>
    </row>
    <row r="524" spans="1:6">
      <c r="A524" s="1479"/>
      <c r="B524" s="1479"/>
      <c r="C524" s="1479"/>
      <c r="D524" s="1479"/>
      <c r="E524" s="1479"/>
      <c r="F524" s="1479"/>
    </row>
    <row r="525" spans="1:6">
      <c r="A525" s="1479"/>
      <c r="B525" s="1479"/>
      <c r="C525" s="1479"/>
      <c r="D525" s="1479"/>
      <c r="E525" s="1479"/>
      <c r="F525" s="1479"/>
    </row>
    <row r="526" spans="1:6">
      <c r="A526" s="1479"/>
      <c r="B526" s="1479"/>
      <c r="C526" s="1479"/>
      <c r="D526" s="1479"/>
      <c r="E526" s="1479"/>
      <c r="F526" s="1479"/>
    </row>
    <row r="527" spans="1:6">
      <c r="A527" s="1479"/>
      <c r="B527" s="1479"/>
      <c r="C527" s="1479"/>
      <c r="D527" s="1479"/>
      <c r="E527" s="1479"/>
      <c r="F527" s="1479"/>
    </row>
    <row r="528" spans="1:6">
      <c r="A528" s="1479"/>
      <c r="B528" s="1479"/>
      <c r="C528" s="1479"/>
      <c r="D528" s="1479"/>
      <c r="E528" s="1479"/>
      <c r="F528" s="1479"/>
    </row>
    <row r="529" spans="1:6">
      <c r="A529" s="1479"/>
      <c r="B529" s="1479"/>
      <c r="C529" s="1479"/>
      <c r="D529" s="1479"/>
      <c r="E529" s="1479"/>
      <c r="F529" s="1479"/>
    </row>
    <row r="530" spans="1:6">
      <c r="A530" s="1479"/>
      <c r="B530" s="1479"/>
      <c r="C530" s="1479"/>
      <c r="D530" s="1479"/>
      <c r="E530" s="1479"/>
      <c r="F530" s="1479"/>
    </row>
    <row r="531" spans="1:6">
      <c r="A531" s="1479"/>
      <c r="B531" s="1479"/>
      <c r="C531" s="1479"/>
      <c r="D531" s="1479"/>
      <c r="E531" s="1479"/>
      <c r="F531" s="1479"/>
    </row>
    <row r="532" spans="1:6">
      <c r="A532" s="1479"/>
      <c r="B532" s="1479"/>
      <c r="C532" s="1479"/>
      <c r="D532" s="1479"/>
      <c r="E532" s="1479"/>
      <c r="F532" s="1479"/>
    </row>
    <row r="533" spans="1:6">
      <c r="A533" s="1479"/>
      <c r="B533" s="1479"/>
      <c r="C533" s="1479"/>
      <c r="D533" s="1479"/>
      <c r="E533" s="1479"/>
      <c r="F533" s="1479"/>
    </row>
    <row r="534" spans="1:6">
      <c r="A534" s="1479"/>
      <c r="B534" s="1479"/>
      <c r="C534" s="1479"/>
      <c r="D534" s="1479"/>
      <c r="E534" s="1479"/>
      <c r="F534" s="1479"/>
    </row>
    <row r="535" spans="1:6">
      <c r="A535" s="1479"/>
      <c r="B535" s="1479"/>
      <c r="C535" s="1479"/>
      <c r="D535" s="1479"/>
      <c r="E535" s="1479"/>
      <c r="F535" s="1479"/>
    </row>
    <row r="536" spans="1:6">
      <c r="A536" s="1479"/>
      <c r="B536" s="1479"/>
      <c r="C536" s="1479"/>
      <c r="D536" s="1479"/>
      <c r="E536" s="1479"/>
      <c r="F536" s="1479"/>
    </row>
    <row r="537" spans="1:6">
      <c r="A537" s="1479"/>
      <c r="B537" s="1479"/>
      <c r="C537" s="1479"/>
      <c r="D537" s="1479"/>
      <c r="E537" s="1479"/>
      <c r="F537" s="1479"/>
    </row>
    <row r="538" spans="1:6">
      <c r="A538" s="1479"/>
      <c r="B538" s="1479"/>
      <c r="C538" s="1479"/>
      <c r="D538" s="1479"/>
      <c r="E538" s="1479"/>
      <c r="F538" s="1479"/>
    </row>
    <row r="539" spans="1:6">
      <c r="A539" s="1479"/>
      <c r="B539" s="1479"/>
      <c r="C539" s="1479"/>
      <c r="D539" s="1479"/>
      <c r="E539" s="1479"/>
      <c r="F539" s="1479"/>
    </row>
    <row r="540" spans="1:6">
      <c r="A540" s="1479"/>
      <c r="B540" s="1479"/>
      <c r="C540" s="1479"/>
      <c r="D540" s="1479"/>
      <c r="E540" s="1479"/>
      <c r="F540" s="1479"/>
    </row>
    <row r="541" spans="1:6">
      <c r="A541" s="1479"/>
      <c r="B541" s="1479"/>
      <c r="C541" s="1479"/>
      <c r="D541" s="1479"/>
      <c r="E541" s="1479"/>
      <c r="F541" s="1479"/>
    </row>
    <row r="542" spans="1:6">
      <c r="A542" s="1479"/>
      <c r="B542" s="1479"/>
      <c r="C542" s="1479"/>
      <c r="D542" s="1479"/>
      <c r="E542" s="1479"/>
      <c r="F542" s="1479"/>
    </row>
    <row r="543" spans="1:6">
      <c r="A543" s="1479"/>
      <c r="B543" s="1479"/>
      <c r="C543" s="1479"/>
      <c r="D543" s="1479"/>
      <c r="E543" s="1479"/>
      <c r="F543" s="1479"/>
    </row>
    <row r="544" spans="1:6">
      <c r="A544" s="1479"/>
      <c r="B544" s="1479"/>
      <c r="C544" s="1479"/>
      <c r="D544" s="1479"/>
      <c r="E544" s="1479"/>
      <c r="F544" s="1479"/>
    </row>
    <row r="545" spans="1:6">
      <c r="A545" s="1479"/>
      <c r="B545" s="1479"/>
      <c r="C545" s="1479"/>
      <c r="D545" s="1479"/>
      <c r="E545" s="1479"/>
      <c r="F545" s="1479"/>
    </row>
    <row r="546" spans="1:6">
      <c r="A546" s="1479"/>
      <c r="B546" s="1479"/>
      <c r="C546" s="1479"/>
      <c r="D546" s="1479"/>
      <c r="E546" s="1479"/>
      <c r="F546" s="1479"/>
    </row>
    <row r="547" spans="1:6">
      <c r="A547" s="1479"/>
      <c r="B547" s="1479"/>
      <c r="C547" s="1479"/>
      <c r="D547" s="1479"/>
      <c r="E547" s="1479"/>
      <c r="F547" s="1479"/>
    </row>
    <row r="548" spans="1:6">
      <c r="A548" s="1479"/>
      <c r="B548" s="1479"/>
      <c r="C548" s="1479"/>
      <c r="D548" s="1479"/>
      <c r="E548" s="1479"/>
      <c r="F548" s="1479"/>
    </row>
    <row r="549" spans="1:6">
      <c r="A549" s="1479"/>
      <c r="B549" s="1479"/>
      <c r="C549" s="1479"/>
      <c r="D549" s="1479"/>
      <c r="E549" s="1479"/>
      <c r="F549" s="1479"/>
    </row>
    <row r="550" spans="1:6">
      <c r="A550" s="1479"/>
      <c r="B550" s="1479"/>
      <c r="C550" s="1479"/>
      <c r="D550" s="1479"/>
      <c r="E550" s="1479"/>
      <c r="F550" s="1479"/>
    </row>
    <row r="551" spans="1:6">
      <c r="A551" s="1479"/>
      <c r="B551" s="1479"/>
      <c r="C551" s="1479"/>
      <c r="D551" s="1479"/>
      <c r="E551" s="1479"/>
      <c r="F551" s="1479"/>
    </row>
    <row r="552" spans="1:6">
      <c r="A552" s="1479"/>
      <c r="B552" s="1479"/>
      <c r="C552" s="1479"/>
      <c r="D552" s="1479"/>
      <c r="E552" s="1479"/>
      <c r="F552" s="1479"/>
    </row>
    <row r="553" spans="1:6">
      <c r="A553" s="1479"/>
      <c r="B553" s="1479"/>
      <c r="C553" s="1479"/>
      <c r="D553" s="1479"/>
      <c r="E553" s="1479"/>
      <c r="F553" s="1479"/>
    </row>
    <row r="554" spans="1:6">
      <c r="A554" s="1479"/>
      <c r="B554" s="1479"/>
      <c r="C554" s="1479"/>
      <c r="D554" s="1479"/>
      <c r="E554" s="1479"/>
      <c r="F554" s="1479"/>
    </row>
    <row r="555" spans="1:6">
      <c r="A555" s="1479"/>
      <c r="B555" s="1479"/>
      <c r="C555" s="1479"/>
      <c r="D555" s="1479"/>
      <c r="E555" s="1479"/>
      <c r="F555" s="1479"/>
    </row>
    <row r="556" spans="1:6">
      <c r="A556" s="1479"/>
      <c r="B556" s="1479"/>
      <c r="C556" s="1479"/>
      <c r="D556" s="1479"/>
      <c r="E556" s="1479"/>
      <c r="F556" s="1479"/>
    </row>
    <row r="557" spans="1:6">
      <c r="A557" s="1479"/>
      <c r="B557" s="1479"/>
      <c r="C557" s="1479"/>
      <c r="D557" s="1479"/>
      <c r="E557" s="1479"/>
      <c r="F557" s="1479"/>
    </row>
    <row r="558" spans="1:6">
      <c r="A558" s="1479"/>
      <c r="B558" s="1479"/>
      <c r="C558" s="1479"/>
      <c r="D558" s="1479"/>
      <c r="E558" s="1479"/>
      <c r="F558" s="1479"/>
    </row>
    <row r="559" spans="1:6">
      <c r="A559" s="1479"/>
      <c r="B559" s="1479"/>
      <c r="C559" s="1479"/>
      <c r="D559" s="1479"/>
      <c r="E559" s="1479"/>
      <c r="F559" s="1479"/>
    </row>
    <row r="560" spans="1:6">
      <c r="A560" s="1479"/>
      <c r="B560" s="1479"/>
      <c r="C560" s="1479"/>
      <c r="D560" s="1479"/>
      <c r="E560" s="1479"/>
      <c r="F560" s="1479"/>
    </row>
    <row r="561" spans="1:6">
      <c r="A561" s="1479"/>
      <c r="B561" s="1479"/>
      <c r="C561" s="1479"/>
      <c r="D561" s="1479"/>
      <c r="E561" s="1479"/>
      <c r="F561" s="1479"/>
    </row>
    <row r="562" spans="1:6">
      <c r="A562" s="1479"/>
      <c r="B562" s="1479"/>
      <c r="C562" s="1479"/>
      <c r="D562" s="1479"/>
      <c r="E562" s="1479"/>
      <c r="F562" s="1479"/>
    </row>
    <row r="563" spans="1:6">
      <c r="A563" s="1479"/>
      <c r="B563" s="1479"/>
      <c r="C563" s="1479"/>
      <c r="D563" s="1479"/>
      <c r="E563" s="1479"/>
      <c r="F563" s="1479"/>
    </row>
    <row r="564" spans="1:6">
      <c r="A564" s="1479"/>
      <c r="B564" s="1479"/>
      <c r="C564" s="1479"/>
      <c r="D564" s="1479"/>
      <c r="E564" s="1479"/>
      <c r="F564" s="1479"/>
    </row>
    <row r="565" spans="1:6">
      <c r="A565" s="1479"/>
      <c r="B565" s="1479"/>
      <c r="C565" s="1479"/>
      <c r="D565" s="1479"/>
      <c r="E565" s="1479"/>
      <c r="F565" s="1479"/>
    </row>
    <row r="566" spans="1:6">
      <c r="A566" s="1479"/>
      <c r="B566" s="1479"/>
      <c r="C566" s="1479"/>
      <c r="D566" s="1479"/>
      <c r="E566" s="1479"/>
      <c r="F566" s="1479"/>
    </row>
    <row r="567" spans="1:6">
      <c r="A567" s="1479"/>
      <c r="B567" s="1479"/>
      <c r="C567" s="1479"/>
      <c r="D567" s="1479"/>
      <c r="E567" s="1479"/>
      <c r="F567" s="1479"/>
    </row>
    <row r="568" spans="1:6">
      <c r="A568" s="1479"/>
      <c r="B568" s="1479"/>
      <c r="C568" s="1479"/>
      <c r="D568" s="1479"/>
      <c r="E568" s="1479"/>
      <c r="F568" s="1479"/>
    </row>
    <row r="569" spans="1:6">
      <c r="A569" s="1479"/>
      <c r="B569" s="1479"/>
      <c r="C569" s="1479"/>
      <c r="D569" s="1479"/>
      <c r="E569" s="1479"/>
      <c r="F569" s="1479"/>
    </row>
    <row r="570" spans="1:6">
      <c r="A570" s="1479"/>
      <c r="B570" s="1479"/>
      <c r="C570" s="1479"/>
      <c r="D570" s="1479"/>
      <c r="E570" s="1479"/>
      <c r="F570" s="1479"/>
    </row>
    <row r="571" spans="1:6">
      <c r="A571" s="1479"/>
      <c r="B571" s="1479"/>
      <c r="C571" s="1479"/>
      <c r="D571" s="1479"/>
      <c r="E571" s="1479"/>
      <c r="F571" s="1479"/>
    </row>
    <row r="572" spans="1:6">
      <c r="A572" s="1479"/>
      <c r="B572" s="1479"/>
      <c r="C572" s="1479"/>
      <c r="D572" s="1479"/>
      <c r="E572" s="1479"/>
      <c r="F572" s="1479"/>
    </row>
    <row r="573" spans="1:6">
      <c r="A573" s="1479"/>
      <c r="B573" s="1479"/>
      <c r="C573" s="1479"/>
      <c r="D573" s="1479"/>
      <c r="E573" s="1479"/>
      <c r="F573" s="1479"/>
    </row>
    <row r="574" spans="1:6">
      <c r="A574" s="1479"/>
      <c r="B574" s="1479"/>
      <c r="C574" s="1479"/>
      <c r="D574" s="1479"/>
      <c r="E574" s="1479"/>
      <c r="F574" s="1479"/>
    </row>
    <row r="575" spans="1:6">
      <c r="A575" s="1479"/>
      <c r="B575" s="1479"/>
      <c r="C575" s="1479"/>
      <c r="D575" s="1479"/>
      <c r="E575" s="1479"/>
      <c r="F575" s="1479"/>
    </row>
    <row r="576" spans="1:6">
      <c r="A576" s="1479"/>
      <c r="B576" s="1479"/>
      <c r="C576" s="1479"/>
      <c r="D576" s="1479"/>
      <c r="E576" s="1479"/>
      <c r="F576" s="1479"/>
    </row>
  </sheetData>
  <mergeCells count="4">
    <mergeCell ref="A2:E2"/>
    <mergeCell ref="A3:F3"/>
    <mergeCell ref="C5:F5"/>
    <mergeCell ref="C6:F6"/>
  </mergeCells>
  <printOptions gridLines="1" gridLinesSet="0"/>
  <pageMargins left="0.78740157480314965" right="0.78740157480314965" top="1.1811023622047243" bottom="0.78740157480314965" header="0" footer="0"/>
  <pageSetup paperSize="9" scale="86" orientation="portrait" verticalDpi="300"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2"/>
  <sheetViews>
    <sheetView workbookViewId="0">
      <selection activeCell="A2" sqref="A2:E2"/>
    </sheetView>
  </sheetViews>
  <sheetFormatPr defaultColWidth="9.140625" defaultRowHeight="9"/>
  <cols>
    <col min="1" max="1" width="40" style="1177" customWidth="1"/>
    <col min="2" max="5" width="11.7109375" style="1177" customWidth="1"/>
    <col min="6" max="6" width="10.7109375" style="1177" customWidth="1"/>
    <col min="7" max="7" width="6.7109375" style="1177" customWidth="1"/>
    <col min="8" max="8" width="12.7109375" style="1177" customWidth="1"/>
    <col min="9" max="9" width="10.7109375" style="1177" customWidth="1"/>
    <col min="10" max="10" width="6.7109375" style="1177" customWidth="1"/>
    <col min="11" max="16384" width="9.140625" style="1177"/>
  </cols>
  <sheetData>
    <row r="1" spans="1:30" s="1176" customFormat="1" ht="19.5" customHeight="1">
      <c r="A1" s="2471" t="s">
        <v>1600</v>
      </c>
      <c r="B1" s="2471"/>
      <c r="C1" s="2471"/>
      <c r="D1" s="2471"/>
      <c r="E1" s="1667"/>
    </row>
    <row r="2" spans="1:30" s="1181" customFormat="1" ht="19.5" customHeight="1">
      <c r="A2" s="2472" t="s">
        <v>1601</v>
      </c>
      <c r="B2" s="2472"/>
      <c r="C2" s="2472"/>
      <c r="D2" s="2472"/>
      <c r="E2" s="2472"/>
      <c r="F2" s="1666"/>
      <c r="G2" s="1696"/>
      <c r="H2" s="1696"/>
      <c r="I2" s="1696"/>
      <c r="J2" s="1696"/>
      <c r="K2" s="1180"/>
      <c r="L2" s="1180"/>
      <c r="M2" s="1180"/>
      <c r="N2" s="1180"/>
      <c r="O2" s="1180"/>
      <c r="P2" s="1180"/>
      <c r="Q2" s="1180"/>
      <c r="R2" s="1180"/>
      <c r="S2" s="1180"/>
      <c r="T2" s="1180"/>
      <c r="U2" s="1180"/>
      <c r="V2" s="1180"/>
      <c r="W2" s="1180"/>
      <c r="X2" s="1180"/>
      <c r="Y2" s="1180"/>
    </row>
    <row r="3" spans="1:30" s="1232" customFormat="1" ht="12.95" customHeight="1">
      <c r="A3" s="1154"/>
      <c r="B3" s="1154"/>
      <c r="C3" s="1668"/>
      <c r="D3" s="1669"/>
      <c r="E3" s="1670" t="s">
        <v>1602</v>
      </c>
      <c r="F3" s="1671"/>
      <c r="G3" s="1671"/>
      <c r="H3" s="1673"/>
      <c r="I3" s="1671"/>
      <c r="J3" s="1671"/>
      <c r="K3" s="1595"/>
      <c r="L3" s="1595"/>
      <c r="M3" s="1595"/>
      <c r="N3" s="1595"/>
      <c r="O3" s="1595"/>
      <c r="P3" s="1595"/>
      <c r="Q3" s="1595"/>
      <c r="R3" s="1595"/>
      <c r="S3" s="1595"/>
      <c r="T3" s="1595"/>
      <c r="U3" s="1595"/>
      <c r="V3" s="1595"/>
      <c r="W3" s="1595"/>
      <c r="X3" s="1595"/>
      <c r="Y3" s="1595"/>
      <c r="Z3" s="1595"/>
      <c r="AA3" s="1595"/>
      <c r="AB3" s="1595"/>
      <c r="AC3" s="1595"/>
      <c r="AD3" s="1595"/>
    </row>
    <row r="4" spans="1:30" s="1358" customFormat="1" ht="18" customHeight="1">
      <c r="A4" s="1473" t="s">
        <v>1603</v>
      </c>
      <c r="B4" s="2469">
        <v>2017</v>
      </c>
      <c r="C4" s="2470"/>
      <c r="D4" s="2470"/>
      <c r="E4" s="2473"/>
      <c r="F4" s="1698"/>
      <c r="G4" s="1698"/>
      <c r="H4" s="1698"/>
      <c r="I4" s="1698"/>
      <c r="J4" s="1698"/>
      <c r="K4" s="1595"/>
      <c r="L4" s="1595"/>
      <c r="M4" s="1595"/>
      <c r="N4" s="1595"/>
      <c r="O4" s="1595"/>
      <c r="P4" s="1595"/>
      <c r="Q4" s="1595"/>
      <c r="R4" s="1595"/>
      <c r="S4" s="1595"/>
      <c r="T4" s="1595"/>
      <c r="U4" s="1595"/>
      <c r="V4" s="1595"/>
      <c r="W4" s="1595"/>
      <c r="X4" s="1595"/>
      <c r="Y4" s="1595"/>
      <c r="Z4" s="1357"/>
      <c r="AA4" s="1357"/>
      <c r="AB4" s="1357"/>
      <c r="AC4" s="1357"/>
      <c r="AD4" s="1357"/>
    </row>
    <row r="5" spans="1:30" s="1358" customFormat="1" ht="18" customHeight="1">
      <c r="A5" s="1470"/>
      <c r="B5" s="2469" t="s">
        <v>1578</v>
      </c>
      <c r="C5" s="2470"/>
      <c r="D5" s="2470"/>
      <c r="E5" s="2473"/>
      <c r="F5" s="1697"/>
      <c r="G5" s="1698"/>
      <c r="H5" s="1698"/>
      <c r="I5" s="1698"/>
      <c r="J5" s="1698"/>
      <c r="K5" s="1595"/>
      <c r="L5" s="1595"/>
      <c r="M5" s="1595"/>
      <c r="N5" s="1595"/>
      <c r="O5" s="1595"/>
      <c r="P5" s="1595"/>
      <c r="Q5" s="1595"/>
      <c r="R5" s="1595"/>
      <c r="S5" s="1595"/>
      <c r="T5" s="1595"/>
      <c r="U5" s="1595"/>
      <c r="V5" s="1595"/>
      <c r="W5" s="1595"/>
      <c r="X5" s="1595"/>
      <c r="Y5" s="1595"/>
      <c r="Z5" s="1357"/>
      <c r="AA5" s="1357"/>
      <c r="AB5" s="1357"/>
      <c r="AC5" s="1357"/>
      <c r="AD5" s="1357"/>
    </row>
    <row r="6" spans="1:30" s="1358" customFormat="1" ht="47.25" customHeight="1">
      <c r="A6" s="1480" t="s">
        <v>1604</v>
      </c>
      <c r="B6" s="1481" t="s">
        <v>0</v>
      </c>
      <c r="C6" s="1482" t="s">
        <v>1605</v>
      </c>
      <c r="D6" s="1483" t="s">
        <v>1606</v>
      </c>
      <c r="E6" s="1483" t="s">
        <v>1607</v>
      </c>
      <c r="F6" s="1697"/>
      <c r="G6" s="1697"/>
      <c r="H6" s="1697"/>
      <c r="I6" s="1697"/>
      <c r="J6" s="1697"/>
      <c r="K6" s="1595"/>
      <c r="L6" s="1595"/>
      <c r="M6" s="1595"/>
      <c r="N6" s="1595"/>
      <c r="O6" s="1595"/>
      <c r="P6" s="1595"/>
      <c r="Q6" s="1595"/>
      <c r="R6" s="1595"/>
      <c r="S6" s="1595"/>
      <c r="T6" s="1595"/>
      <c r="U6" s="1595"/>
      <c r="V6" s="1595"/>
      <c r="W6" s="1595"/>
      <c r="X6" s="1595"/>
      <c r="Y6" s="1595"/>
      <c r="Z6" s="1357"/>
      <c r="AA6" s="1357"/>
      <c r="AB6" s="1357"/>
      <c r="AC6" s="1357"/>
      <c r="AD6" s="1357"/>
    </row>
    <row r="7" spans="1:30" s="1232" customFormat="1" ht="14.25" customHeight="1">
      <c r="A7" s="1674"/>
      <c r="B7" s="1674"/>
      <c r="C7" s="1674"/>
      <c r="D7" s="1674"/>
      <c r="E7" s="1674"/>
      <c r="F7" s="1671"/>
      <c r="G7" s="1671"/>
      <c r="H7" s="1671"/>
      <c r="I7" s="1671"/>
      <c r="J7" s="1671"/>
      <c r="K7" s="1595"/>
      <c r="L7" s="1595"/>
      <c r="M7" s="1595"/>
      <c r="N7" s="1595"/>
      <c r="O7" s="1595"/>
      <c r="P7" s="1595"/>
      <c r="Q7" s="1595"/>
      <c r="R7" s="1595"/>
      <c r="S7" s="1595"/>
      <c r="T7" s="1595"/>
      <c r="U7" s="1595"/>
      <c r="V7" s="1595"/>
      <c r="W7" s="1595"/>
      <c r="X7" s="1595"/>
      <c r="Y7" s="1595"/>
      <c r="Z7" s="1595"/>
      <c r="AA7" s="1595"/>
      <c r="AB7" s="1595"/>
      <c r="AC7" s="1595"/>
      <c r="AD7" s="1595"/>
    </row>
    <row r="8" spans="1:30" s="1682" customFormat="1" ht="14.25" customHeight="1">
      <c r="A8" s="1675" t="s">
        <v>1584</v>
      </c>
      <c r="B8" s="1676">
        <v>66967202</v>
      </c>
      <c r="C8" s="1700">
        <v>45520836</v>
      </c>
      <c r="D8" s="1676">
        <v>20996113.000000004</v>
      </c>
      <c r="E8" s="1676">
        <v>450253</v>
      </c>
      <c r="F8" s="1678"/>
      <c r="G8" s="1679"/>
      <c r="H8" s="1680"/>
      <c r="I8" s="1680"/>
      <c r="J8" s="1679"/>
      <c r="K8" s="1681"/>
      <c r="L8" s="1681"/>
      <c r="M8" s="1681"/>
      <c r="N8" s="1681"/>
      <c r="O8" s="1681"/>
      <c r="P8" s="1681"/>
      <c r="Q8" s="1681"/>
      <c r="R8" s="1681"/>
      <c r="S8" s="1681"/>
      <c r="T8" s="1681"/>
      <c r="U8" s="1681"/>
      <c r="V8" s="1681"/>
      <c r="W8" s="1681"/>
      <c r="X8" s="1681"/>
      <c r="Y8" s="1681"/>
      <c r="Z8" s="1681"/>
      <c r="AA8" s="1681"/>
      <c r="AB8" s="1681"/>
      <c r="AC8" s="1681"/>
      <c r="AD8" s="1681"/>
    </row>
    <row r="9" spans="1:30" s="1682" customFormat="1" ht="14.25" customHeight="1">
      <c r="A9" s="1674"/>
      <c r="B9" s="1683"/>
      <c r="C9" s="1700"/>
      <c r="D9" s="1683"/>
      <c r="E9" s="1683"/>
      <c r="F9" s="1678"/>
      <c r="G9" s="1679"/>
      <c r="H9" s="1680"/>
      <c r="I9" s="1680"/>
      <c r="J9" s="1679"/>
      <c r="K9" s="1681"/>
      <c r="L9" s="1681"/>
      <c r="M9" s="1681"/>
      <c r="N9" s="1681"/>
      <c r="O9" s="1681"/>
      <c r="P9" s="1681"/>
      <c r="Q9" s="1681"/>
      <c r="R9" s="1681"/>
      <c r="S9" s="1681"/>
      <c r="T9" s="1681"/>
      <c r="U9" s="1681"/>
      <c r="V9" s="1681"/>
      <c r="W9" s="1681"/>
      <c r="X9" s="1681"/>
      <c r="Y9" s="1681"/>
      <c r="Z9" s="1681"/>
      <c r="AA9" s="1681"/>
      <c r="AB9" s="1681"/>
      <c r="AC9" s="1681"/>
      <c r="AD9" s="1681"/>
    </row>
    <row r="10" spans="1:30" s="1682" customFormat="1" ht="14.25" customHeight="1">
      <c r="A10" s="1674" t="s">
        <v>1585</v>
      </c>
      <c r="B10" s="1683">
        <v>703530</v>
      </c>
      <c r="C10" s="1701">
        <v>99606</v>
      </c>
      <c r="D10" s="1683">
        <v>589636</v>
      </c>
      <c r="E10" s="1683">
        <v>14288</v>
      </c>
      <c r="F10" s="1678"/>
      <c r="G10" s="1679"/>
      <c r="H10" s="1680"/>
      <c r="I10" s="1680"/>
      <c r="J10" s="1679"/>
      <c r="K10" s="1681"/>
      <c r="L10" s="1681"/>
      <c r="M10" s="1681"/>
      <c r="N10" s="1681"/>
      <c r="O10" s="1681"/>
      <c r="P10" s="1681"/>
      <c r="Q10" s="1681"/>
      <c r="R10" s="1681"/>
      <c r="S10" s="1681"/>
      <c r="T10" s="1681"/>
      <c r="U10" s="1681"/>
      <c r="V10" s="1681"/>
      <c r="W10" s="1681"/>
      <c r="X10" s="1681"/>
      <c r="Y10" s="1681"/>
      <c r="Z10" s="1681"/>
      <c r="AA10" s="1681"/>
      <c r="AB10" s="1681"/>
      <c r="AC10" s="1681"/>
      <c r="AD10" s="1681"/>
    </row>
    <row r="11" spans="1:30" s="1232" customFormat="1" ht="14.25" customHeight="1">
      <c r="A11" s="1674" t="s">
        <v>1586</v>
      </c>
      <c r="B11" s="1683">
        <v>164233</v>
      </c>
      <c r="C11" s="1701">
        <v>37674.000000000007</v>
      </c>
      <c r="D11" s="1683">
        <v>113285</v>
      </c>
      <c r="E11" s="1683">
        <v>13274</v>
      </c>
      <c r="F11" s="1678"/>
      <c r="G11" s="1685"/>
      <c r="H11" s="1672"/>
      <c r="I11" s="1672"/>
      <c r="J11" s="1685"/>
      <c r="K11" s="1595"/>
      <c r="L11" s="1595"/>
      <c r="M11" s="1595"/>
      <c r="N11" s="1595"/>
      <c r="O11" s="1595"/>
      <c r="P11" s="1595"/>
      <c r="Q11" s="1595"/>
      <c r="R11" s="1595"/>
      <c r="S11" s="1595"/>
      <c r="T11" s="1595"/>
      <c r="U11" s="1595"/>
      <c r="V11" s="1595"/>
      <c r="W11" s="1595"/>
      <c r="X11" s="1595"/>
      <c r="Y11" s="1595"/>
      <c r="Z11" s="1595"/>
      <c r="AA11" s="1595"/>
      <c r="AB11" s="1595"/>
      <c r="AC11" s="1595"/>
      <c r="AD11" s="1595"/>
    </row>
    <row r="12" spans="1:30" s="1232" customFormat="1" ht="14.25" customHeight="1">
      <c r="A12" s="1674"/>
      <c r="B12" s="1683"/>
      <c r="C12" s="1700"/>
      <c r="D12" s="1683"/>
      <c r="E12" s="1683"/>
      <c r="F12" s="1678"/>
      <c r="G12" s="1685"/>
      <c r="H12" s="1672"/>
      <c r="I12" s="1672"/>
      <c r="J12" s="1685"/>
      <c r="K12" s="1595"/>
      <c r="L12" s="1595"/>
      <c r="M12" s="1595"/>
      <c r="N12" s="1595"/>
      <c r="O12" s="1595"/>
      <c r="P12" s="1595"/>
      <c r="Q12" s="1595"/>
      <c r="R12" s="1595"/>
      <c r="S12" s="1595"/>
      <c r="T12" s="1595"/>
      <c r="U12" s="1595"/>
      <c r="V12" s="1595"/>
      <c r="W12" s="1595"/>
      <c r="X12" s="1595"/>
      <c r="Y12" s="1595"/>
      <c r="Z12" s="1595"/>
      <c r="AA12" s="1595"/>
      <c r="AB12" s="1595"/>
      <c r="AC12" s="1595"/>
      <c r="AD12" s="1595"/>
    </row>
    <row r="13" spans="1:30" s="1232" customFormat="1" ht="14.25" customHeight="1">
      <c r="A13" s="1675" t="s">
        <v>1587</v>
      </c>
      <c r="B13" s="1676">
        <v>60309251</v>
      </c>
      <c r="C13" s="1700">
        <v>40598629</v>
      </c>
      <c r="D13" s="1676">
        <v>19316323</v>
      </c>
      <c r="E13" s="1676">
        <v>394299.00000000006</v>
      </c>
      <c r="F13" s="1678"/>
      <c r="G13" s="1685"/>
      <c r="H13" s="1672"/>
      <c r="I13" s="1672"/>
      <c r="J13" s="1685"/>
      <c r="K13" s="1595"/>
      <c r="L13" s="1595"/>
      <c r="M13" s="1595"/>
      <c r="N13" s="1595"/>
      <c r="O13" s="1595"/>
      <c r="P13" s="1595"/>
      <c r="Q13" s="1595"/>
      <c r="R13" s="1595"/>
      <c r="S13" s="1595"/>
      <c r="T13" s="1595"/>
      <c r="U13" s="1595"/>
      <c r="V13" s="1595"/>
      <c r="W13" s="1595"/>
      <c r="X13" s="1595"/>
      <c r="Y13" s="1595"/>
      <c r="Z13" s="1595"/>
      <c r="AA13" s="1595"/>
      <c r="AB13" s="1595"/>
      <c r="AC13" s="1595"/>
      <c r="AD13" s="1595"/>
    </row>
    <row r="14" spans="1:30" s="1232" customFormat="1" ht="14.25" customHeight="1">
      <c r="A14" s="1675" t="s">
        <v>1588</v>
      </c>
      <c r="B14" s="1676">
        <v>17377126</v>
      </c>
      <c r="C14" s="1700">
        <v>9828637</v>
      </c>
      <c r="D14" s="1676">
        <v>7335699.0000000009</v>
      </c>
      <c r="E14" s="1676">
        <v>212790</v>
      </c>
      <c r="F14" s="1678"/>
      <c r="G14" s="1685"/>
      <c r="H14" s="1672"/>
      <c r="I14" s="1672"/>
      <c r="J14" s="1685"/>
      <c r="K14" s="1595"/>
      <c r="L14" s="1595"/>
      <c r="M14" s="1595"/>
      <c r="N14" s="1595"/>
      <c r="O14" s="1595"/>
      <c r="P14" s="1595"/>
      <c r="Q14" s="1595"/>
      <c r="R14" s="1595"/>
      <c r="S14" s="1595"/>
      <c r="T14" s="1595"/>
      <c r="U14" s="1595"/>
      <c r="V14" s="1595"/>
      <c r="W14" s="1595"/>
      <c r="X14" s="1595"/>
      <c r="Y14" s="1595"/>
      <c r="Z14" s="1595"/>
      <c r="AA14" s="1595"/>
      <c r="AB14" s="1595"/>
      <c r="AC14" s="1595"/>
      <c r="AD14" s="1595"/>
    </row>
    <row r="15" spans="1:30" s="1232" customFormat="1" ht="14.25" customHeight="1">
      <c r="A15" s="1674" t="s">
        <v>1589</v>
      </c>
      <c r="B15" s="1683">
        <v>249219</v>
      </c>
      <c r="C15" s="1701">
        <v>30277</v>
      </c>
      <c r="D15" s="1683">
        <v>212387</v>
      </c>
      <c r="E15" s="1683">
        <v>6555</v>
      </c>
      <c r="F15" s="1678"/>
      <c r="G15" s="1685"/>
      <c r="H15" s="1672"/>
      <c r="I15" s="1672"/>
      <c r="J15" s="1685"/>
      <c r="K15" s="1595"/>
      <c r="L15" s="1595"/>
      <c r="M15" s="1595"/>
      <c r="N15" s="1595"/>
      <c r="O15" s="1595"/>
      <c r="P15" s="1595"/>
      <c r="Q15" s="1595"/>
      <c r="R15" s="1595"/>
      <c r="S15" s="1595"/>
      <c r="T15" s="1595"/>
      <c r="U15" s="1595"/>
      <c r="V15" s="1595"/>
      <c r="W15" s="1595"/>
      <c r="X15" s="1595"/>
      <c r="Y15" s="1595"/>
      <c r="Z15" s="1595"/>
      <c r="AA15" s="1595"/>
      <c r="AB15" s="1595"/>
      <c r="AC15" s="1595"/>
      <c r="AD15" s="1595"/>
    </row>
    <row r="16" spans="1:30" s="1232" customFormat="1" ht="14.25" customHeight="1">
      <c r="A16" s="1674" t="s">
        <v>1590</v>
      </c>
      <c r="B16" s="1683">
        <v>55148</v>
      </c>
      <c r="C16" s="1701">
        <v>5033</v>
      </c>
      <c r="D16" s="1683">
        <v>43749</v>
      </c>
      <c r="E16" s="1683">
        <v>6366</v>
      </c>
      <c r="F16" s="1678"/>
      <c r="G16" s="1685"/>
      <c r="H16" s="1672"/>
      <c r="I16" s="1672"/>
      <c r="J16" s="1685"/>
      <c r="K16" s="1595"/>
      <c r="L16" s="1595"/>
      <c r="M16" s="1595"/>
      <c r="N16" s="1595"/>
      <c r="O16" s="1595"/>
      <c r="P16" s="1595"/>
      <c r="Q16" s="1595"/>
      <c r="R16" s="1595"/>
      <c r="S16" s="1595"/>
      <c r="T16" s="1595"/>
      <c r="U16" s="1595"/>
      <c r="V16" s="1595"/>
      <c r="W16" s="1595"/>
      <c r="X16" s="1595"/>
      <c r="Y16" s="1595"/>
      <c r="Z16" s="1595"/>
      <c r="AA16" s="1595"/>
      <c r="AB16" s="1595"/>
      <c r="AC16" s="1595"/>
      <c r="AD16" s="1595"/>
    </row>
    <row r="17" spans="1:30" s="1232" customFormat="1" ht="14.25" customHeight="1">
      <c r="A17" s="1674"/>
      <c r="B17" s="1683"/>
      <c r="C17" s="1700"/>
      <c r="D17" s="1683"/>
      <c r="E17" s="1683"/>
      <c r="F17" s="1678"/>
      <c r="G17" s="1685"/>
      <c r="H17" s="1672"/>
      <c r="I17" s="1672"/>
      <c r="J17" s="1685"/>
      <c r="K17" s="1595"/>
      <c r="L17" s="1595"/>
      <c r="M17" s="1595"/>
      <c r="N17" s="1595"/>
      <c r="O17" s="1595"/>
      <c r="P17" s="1595"/>
      <c r="Q17" s="1595"/>
      <c r="R17" s="1595"/>
      <c r="S17" s="1595"/>
      <c r="T17" s="1595"/>
      <c r="U17" s="1595"/>
      <c r="V17" s="1595"/>
      <c r="W17" s="1595"/>
      <c r="X17" s="1595"/>
      <c r="Y17" s="1595"/>
      <c r="Z17" s="1595"/>
      <c r="AA17" s="1595"/>
      <c r="AB17" s="1595"/>
      <c r="AC17" s="1595"/>
      <c r="AD17" s="1595"/>
    </row>
    <row r="18" spans="1:30" s="1232" customFormat="1" ht="14.25" customHeight="1">
      <c r="A18" s="1675" t="s">
        <v>1591</v>
      </c>
      <c r="B18" s="1700">
        <v>42932125</v>
      </c>
      <c r="C18" s="1700">
        <v>30769992</v>
      </c>
      <c r="D18" s="1700">
        <v>11980624</v>
      </c>
      <c r="E18" s="1700">
        <v>181509.00000000006</v>
      </c>
      <c r="F18" s="1678"/>
      <c r="G18" s="1685"/>
      <c r="H18" s="1672"/>
      <c r="I18" s="1672"/>
      <c r="J18" s="1685"/>
      <c r="K18" s="1595"/>
      <c r="L18" s="1595"/>
      <c r="M18" s="1595"/>
      <c r="N18" s="1595"/>
      <c r="O18" s="1595"/>
      <c r="P18" s="1595"/>
      <c r="Q18" s="1595"/>
      <c r="R18" s="1595"/>
      <c r="S18" s="1595"/>
      <c r="T18" s="1595"/>
      <c r="U18" s="1595"/>
      <c r="V18" s="1595"/>
      <c r="W18" s="1595"/>
      <c r="X18" s="1595"/>
      <c r="Y18" s="1595"/>
      <c r="Z18" s="1595"/>
      <c r="AA18" s="1595"/>
      <c r="AB18" s="1595"/>
      <c r="AC18" s="1595"/>
      <c r="AD18" s="1595"/>
    </row>
    <row r="19" spans="1:30" s="1232" customFormat="1" ht="14.25" customHeight="1">
      <c r="A19" s="1674" t="s">
        <v>1592</v>
      </c>
      <c r="B19" s="1701">
        <v>338586</v>
      </c>
      <c r="C19" s="1701">
        <v>63510.000000000007</v>
      </c>
      <c r="D19" s="1701">
        <v>267939</v>
      </c>
      <c r="E19" s="1701">
        <v>7137</v>
      </c>
      <c r="F19" s="1678"/>
      <c r="G19" s="1685"/>
      <c r="H19" s="1672"/>
      <c r="I19" s="1672"/>
      <c r="J19" s="1685"/>
      <c r="K19" s="1595"/>
      <c r="L19" s="1595"/>
      <c r="M19" s="1595"/>
      <c r="N19" s="1595"/>
      <c r="O19" s="1595"/>
      <c r="P19" s="1595"/>
      <c r="Q19" s="1595"/>
      <c r="R19" s="1595"/>
      <c r="S19" s="1595"/>
      <c r="T19" s="1595"/>
      <c r="U19" s="1595"/>
      <c r="V19" s="1595"/>
      <c r="W19" s="1595"/>
      <c r="X19" s="1595"/>
      <c r="Y19" s="1595"/>
      <c r="Z19" s="1595"/>
      <c r="AA19" s="1595"/>
      <c r="AB19" s="1595"/>
      <c r="AC19" s="1595"/>
      <c r="AD19" s="1595"/>
    </row>
    <row r="20" spans="1:30" s="1232" customFormat="1" ht="14.25" customHeight="1">
      <c r="A20" s="1674" t="s">
        <v>1590</v>
      </c>
      <c r="B20" s="1701">
        <v>99272</v>
      </c>
      <c r="C20" s="1701">
        <v>31966</v>
      </c>
      <c r="D20" s="1701">
        <v>60993</v>
      </c>
      <c r="E20" s="1701">
        <v>6313</v>
      </c>
      <c r="F20" s="1678"/>
      <c r="G20" s="1685"/>
      <c r="H20" s="1672"/>
      <c r="I20" s="1672"/>
      <c r="J20" s="1685"/>
      <c r="K20" s="1595"/>
      <c r="L20" s="1595"/>
      <c r="M20" s="1595"/>
      <c r="N20" s="1595"/>
      <c r="O20" s="1595"/>
      <c r="P20" s="1595"/>
      <c r="Q20" s="1595"/>
      <c r="R20" s="1595"/>
      <c r="S20" s="1595"/>
      <c r="T20" s="1595"/>
      <c r="U20" s="1595"/>
      <c r="V20" s="1595"/>
      <c r="W20" s="1595"/>
      <c r="X20" s="1595"/>
      <c r="Y20" s="1595"/>
      <c r="Z20" s="1595"/>
      <c r="AA20" s="1595"/>
      <c r="AB20" s="1595"/>
      <c r="AC20" s="1595"/>
      <c r="AD20" s="1595"/>
    </row>
    <row r="21" spans="1:30" s="1232" customFormat="1" ht="14.25" customHeight="1">
      <c r="A21" s="1674"/>
      <c r="B21" s="1683"/>
      <c r="C21" s="1700"/>
      <c r="D21" s="1683"/>
      <c r="E21" s="1683"/>
      <c r="F21" s="1678"/>
      <c r="G21" s="1685"/>
      <c r="H21" s="1672"/>
      <c r="I21" s="1672"/>
      <c r="J21" s="1685"/>
      <c r="K21" s="1595"/>
      <c r="L21" s="1595"/>
      <c r="M21" s="1595"/>
      <c r="N21" s="1595"/>
      <c r="O21" s="1595"/>
      <c r="P21" s="1595"/>
      <c r="Q21" s="1595"/>
      <c r="R21" s="1595"/>
      <c r="S21" s="1595"/>
      <c r="T21" s="1595"/>
      <c r="U21" s="1595"/>
      <c r="V21" s="1595"/>
      <c r="W21" s="1595"/>
      <c r="X21" s="1595"/>
      <c r="Y21" s="1595"/>
      <c r="Z21" s="1595"/>
      <c r="AA21" s="1595"/>
      <c r="AB21" s="1595"/>
      <c r="AC21" s="1595"/>
      <c r="AD21" s="1595"/>
    </row>
    <row r="22" spans="1:30" s="1232" customFormat="1" ht="14.25" customHeight="1">
      <c r="A22" s="1675" t="s">
        <v>1593</v>
      </c>
      <c r="B22" s="1676">
        <v>6657951.0000000037</v>
      </c>
      <c r="C22" s="1700">
        <v>4922207</v>
      </c>
      <c r="D22" s="1676">
        <v>1679790.0000000037</v>
      </c>
      <c r="E22" s="1676">
        <v>55953.999999999942</v>
      </c>
      <c r="F22" s="1678"/>
      <c r="G22" s="1685"/>
      <c r="H22" s="1672"/>
      <c r="I22" s="1672"/>
      <c r="J22" s="1685"/>
      <c r="K22" s="1595"/>
      <c r="L22" s="1595"/>
      <c r="M22" s="1595"/>
      <c r="N22" s="1595"/>
      <c r="O22" s="1595"/>
      <c r="P22" s="1595"/>
      <c r="Q22" s="1595"/>
      <c r="R22" s="1595"/>
      <c r="S22" s="1595"/>
      <c r="T22" s="1595"/>
      <c r="U22" s="1595"/>
      <c r="V22" s="1595"/>
      <c r="W22" s="1595"/>
      <c r="X22" s="1595"/>
      <c r="Y22" s="1595"/>
      <c r="Z22" s="1595"/>
      <c r="AA22" s="1595"/>
      <c r="AB22" s="1595"/>
      <c r="AC22" s="1595"/>
      <c r="AD22" s="1595"/>
    </row>
    <row r="23" spans="1:30" s="1232" customFormat="1" ht="14.25" customHeight="1">
      <c r="A23" s="1674" t="s">
        <v>1592</v>
      </c>
      <c r="B23" s="1701">
        <v>115725</v>
      </c>
      <c r="C23" s="1701">
        <v>5818.9999999999927</v>
      </c>
      <c r="D23" s="1701">
        <v>109310</v>
      </c>
      <c r="E23" s="1701">
        <v>596</v>
      </c>
      <c r="F23" s="1678"/>
      <c r="G23" s="1685"/>
      <c r="H23" s="1672"/>
      <c r="I23" s="1672"/>
      <c r="J23" s="1685"/>
      <c r="K23" s="1595"/>
      <c r="L23" s="1595"/>
      <c r="M23" s="1595"/>
      <c r="N23" s="1595"/>
      <c r="O23" s="1595"/>
      <c r="P23" s="1595"/>
      <c r="Q23" s="1595"/>
      <c r="R23" s="1595"/>
      <c r="S23" s="1595"/>
      <c r="T23" s="1595"/>
      <c r="U23" s="1595"/>
      <c r="V23" s="1595"/>
      <c r="W23" s="1595"/>
      <c r="X23" s="1595"/>
      <c r="Y23" s="1595"/>
      <c r="Z23" s="1595"/>
      <c r="AA23" s="1595"/>
      <c r="AB23" s="1595"/>
      <c r="AC23" s="1595"/>
      <c r="AD23" s="1595"/>
    </row>
    <row r="24" spans="1:30" s="1232" customFormat="1" ht="14.25" customHeight="1">
      <c r="A24" s="1674" t="s">
        <v>1590</v>
      </c>
      <c r="B24" s="1701">
        <v>9813.0000000000073</v>
      </c>
      <c r="C24" s="1701">
        <v>675.00000000000728</v>
      </c>
      <c r="D24" s="1701">
        <v>8543</v>
      </c>
      <c r="E24" s="1701">
        <v>595</v>
      </c>
      <c r="F24" s="1678"/>
      <c r="G24" s="1685"/>
      <c r="H24" s="1672"/>
      <c r="I24" s="1672"/>
      <c r="J24" s="1685"/>
      <c r="K24" s="1595"/>
      <c r="L24" s="1595"/>
      <c r="M24" s="1595"/>
      <c r="N24" s="1595"/>
      <c r="O24" s="1595"/>
      <c r="P24" s="1595"/>
      <c r="Q24" s="1595"/>
      <c r="R24" s="1595"/>
      <c r="S24" s="1595"/>
      <c r="T24" s="1595"/>
      <c r="U24" s="1595"/>
      <c r="V24" s="1595"/>
      <c r="W24" s="1595"/>
      <c r="X24" s="1595"/>
      <c r="Y24" s="1595"/>
      <c r="Z24" s="1595"/>
      <c r="AA24" s="1595"/>
      <c r="AB24" s="1595"/>
      <c r="AC24" s="1595"/>
      <c r="AD24" s="1595"/>
    </row>
    <row r="25" spans="1:30" s="1176" customFormat="1" ht="6.95" customHeight="1" thickBot="1">
      <c r="A25" s="1702"/>
      <c r="B25" s="1702"/>
      <c r="C25" s="1703"/>
      <c r="D25" s="1703"/>
      <c r="E25" s="1703"/>
      <c r="F25" s="1689"/>
      <c r="G25" s="1688"/>
      <c r="H25" s="1689"/>
      <c r="I25" s="1689"/>
      <c r="J25" s="1688"/>
      <c r="K25" s="1690"/>
      <c r="L25" s="1690"/>
      <c r="M25" s="1690"/>
      <c r="N25" s="1690"/>
      <c r="O25" s="1690"/>
      <c r="P25" s="1690"/>
      <c r="Q25" s="1690"/>
      <c r="R25" s="1690"/>
      <c r="S25" s="1690"/>
      <c r="T25" s="1690"/>
      <c r="U25" s="1690"/>
      <c r="V25" s="1690"/>
      <c r="W25" s="1690"/>
      <c r="X25" s="1690"/>
      <c r="Y25" s="1690"/>
      <c r="Z25" s="1690"/>
      <c r="AA25" s="1690"/>
      <c r="AB25" s="1690"/>
      <c r="AC25" s="1690"/>
      <c r="AD25" s="1690"/>
    </row>
    <row r="26" spans="1:30" s="1176" customFormat="1" ht="3.75" customHeight="1" thickTop="1">
      <c r="A26" s="1691"/>
      <c r="B26" s="1691"/>
      <c r="C26" s="1692"/>
      <c r="D26" s="1692"/>
      <c r="E26" s="1692"/>
      <c r="F26" s="1689"/>
      <c r="G26" s="1688"/>
      <c r="H26" s="1689"/>
      <c r="I26" s="1689"/>
      <c r="J26" s="1688"/>
      <c r="K26" s="1690"/>
      <c r="L26" s="1690"/>
      <c r="M26" s="1690"/>
      <c r="N26" s="1690"/>
      <c r="O26" s="1690"/>
      <c r="P26" s="1690"/>
      <c r="Q26" s="1690"/>
      <c r="R26" s="1690"/>
      <c r="S26" s="1690"/>
      <c r="T26" s="1690"/>
      <c r="U26" s="1690"/>
      <c r="V26" s="1690"/>
      <c r="W26" s="1690"/>
      <c r="X26" s="1690"/>
      <c r="Y26" s="1690"/>
      <c r="Z26" s="1690"/>
      <c r="AA26" s="1690"/>
      <c r="AB26" s="1690"/>
      <c r="AC26" s="1690"/>
      <c r="AD26" s="1690"/>
    </row>
    <row r="27" spans="1:30" s="1232" customFormat="1" ht="12.95" customHeight="1">
      <c r="A27" s="1668" t="s">
        <v>1594</v>
      </c>
      <c r="B27" s="1668"/>
      <c r="C27" s="1693"/>
      <c r="D27" s="1693"/>
      <c r="E27" s="1693"/>
    </row>
    <row r="28" spans="1:30" s="1232" customFormat="1" ht="12.95" customHeight="1">
      <c r="A28" s="1668" t="s">
        <v>1595</v>
      </c>
      <c r="B28" s="1668"/>
    </row>
    <row r="29" spans="1:30" s="1232" customFormat="1" ht="26.25" customHeight="1">
      <c r="A29" s="2474" t="s">
        <v>1608</v>
      </c>
      <c r="B29" s="2475"/>
      <c r="C29" s="2475"/>
      <c r="D29" s="2475"/>
      <c r="E29" s="2475"/>
      <c r="F29" s="1704"/>
    </row>
    <row r="30" spans="1:30" s="1232" customFormat="1" ht="12.95" customHeight="1">
      <c r="A30" s="1232" t="s">
        <v>1609</v>
      </c>
    </row>
    <row r="31" spans="1:30" s="111" customFormat="1" ht="12.95" customHeight="1">
      <c r="A31" s="592" t="s">
        <v>1599</v>
      </c>
      <c r="B31" s="592"/>
      <c r="C31" s="592"/>
      <c r="D31" s="1705"/>
      <c r="E31" s="1705"/>
      <c r="F31" s="1705"/>
      <c r="G31" s="1685"/>
      <c r="H31" s="1110"/>
    </row>
    <row r="32" spans="1:30" s="1176" customFormat="1">
      <c r="A32" s="1695"/>
      <c r="B32" s="1695"/>
      <c r="C32" s="1695"/>
      <c r="D32" s="1695"/>
      <c r="E32" s="1695"/>
    </row>
    <row r="33" spans="1:5" s="1176" customFormat="1">
      <c r="A33" s="1695"/>
      <c r="B33" s="1695"/>
      <c r="C33" s="1695"/>
      <c r="D33" s="1695"/>
      <c r="E33" s="1695"/>
    </row>
    <row r="34" spans="1:5" s="1176" customFormat="1">
      <c r="A34" s="1695"/>
      <c r="B34" s="1695"/>
      <c r="C34" s="1695"/>
      <c r="D34" s="1695"/>
      <c r="E34" s="1695"/>
    </row>
    <row r="35" spans="1:5" s="1176" customFormat="1">
      <c r="A35" s="1695"/>
      <c r="B35" s="1695"/>
      <c r="C35" s="1695"/>
      <c r="D35" s="1695"/>
      <c r="E35" s="1695"/>
    </row>
    <row r="36" spans="1:5" s="1176" customFormat="1">
      <c r="A36" s="1695"/>
      <c r="B36" s="1695"/>
      <c r="C36" s="1695"/>
      <c r="D36" s="1695"/>
      <c r="E36" s="1695"/>
    </row>
    <row r="37" spans="1:5" s="1176" customFormat="1">
      <c r="A37" s="1695"/>
      <c r="B37" s="1695"/>
      <c r="C37" s="1695"/>
      <c r="D37" s="1695"/>
      <c r="E37" s="1695"/>
    </row>
    <row r="38" spans="1:5" s="1176" customFormat="1">
      <c r="A38" s="1695"/>
      <c r="B38" s="1695"/>
      <c r="C38" s="1695"/>
      <c r="D38" s="1695"/>
      <c r="E38" s="1695"/>
    </row>
    <row r="39" spans="1:5" s="1176" customFormat="1">
      <c r="A39" s="1695"/>
      <c r="B39" s="1695"/>
      <c r="C39" s="1695"/>
      <c r="D39" s="1695"/>
      <c r="E39" s="1695"/>
    </row>
    <row r="40" spans="1:5" s="1176" customFormat="1">
      <c r="A40" s="1695"/>
      <c r="B40" s="1695"/>
      <c r="C40" s="1695"/>
      <c r="D40" s="1695"/>
      <c r="E40" s="1695"/>
    </row>
    <row r="41" spans="1:5" s="1176" customFormat="1">
      <c r="A41" s="1695"/>
      <c r="B41" s="1695"/>
      <c r="C41" s="1695"/>
      <c r="D41" s="1695"/>
      <c r="E41" s="1695"/>
    </row>
    <row r="42" spans="1:5" s="1176" customFormat="1">
      <c r="A42" s="1695"/>
      <c r="B42" s="1695"/>
      <c r="C42" s="1695"/>
      <c r="D42" s="1695"/>
      <c r="E42" s="1695"/>
    </row>
    <row r="43" spans="1:5" s="1176" customFormat="1">
      <c r="A43" s="1695"/>
      <c r="B43" s="1695"/>
      <c r="C43" s="1695"/>
      <c r="D43" s="1695"/>
      <c r="E43" s="1695"/>
    </row>
    <row r="44" spans="1:5" s="1176" customFormat="1">
      <c r="A44" s="1695"/>
      <c r="B44" s="1695"/>
      <c r="C44" s="1695"/>
      <c r="D44" s="1695"/>
      <c r="E44" s="1695"/>
    </row>
    <row r="45" spans="1:5" s="1176" customFormat="1">
      <c r="A45" s="1695"/>
      <c r="B45" s="1695"/>
      <c r="C45" s="1695"/>
      <c r="D45" s="1695"/>
      <c r="E45" s="1695"/>
    </row>
    <row r="46" spans="1:5" s="1176" customFormat="1">
      <c r="A46" s="1695"/>
      <c r="B46" s="1695"/>
      <c r="C46" s="1695"/>
      <c r="D46" s="1695"/>
      <c r="E46" s="1695"/>
    </row>
    <row r="47" spans="1:5" s="1176" customFormat="1">
      <c r="A47" s="1695"/>
      <c r="B47" s="1695"/>
      <c r="C47" s="1695"/>
      <c r="D47" s="1695"/>
      <c r="E47" s="1695"/>
    </row>
    <row r="48" spans="1:5">
      <c r="A48" s="1479"/>
      <c r="B48" s="1479"/>
      <c r="C48" s="1479"/>
      <c r="D48" s="1479"/>
      <c r="E48" s="1479"/>
    </row>
    <row r="49" spans="1:5">
      <c r="A49" s="1479"/>
      <c r="B49" s="1479"/>
      <c r="C49" s="1479"/>
      <c r="D49" s="1479"/>
      <c r="E49" s="1479"/>
    </row>
    <row r="50" spans="1:5">
      <c r="A50" s="1479"/>
      <c r="B50" s="1479"/>
      <c r="C50" s="1479"/>
      <c r="D50" s="1479"/>
      <c r="E50" s="1479"/>
    </row>
    <row r="51" spans="1:5">
      <c r="A51" s="1479"/>
      <c r="B51" s="1479"/>
      <c r="C51" s="1479"/>
      <c r="D51" s="1479"/>
      <c r="E51" s="1479"/>
    </row>
    <row r="52" spans="1:5">
      <c r="A52" s="1479"/>
      <c r="B52" s="1479"/>
      <c r="C52" s="1479"/>
      <c r="D52" s="1479"/>
      <c r="E52" s="1479"/>
    </row>
    <row r="53" spans="1:5">
      <c r="A53" s="1479"/>
      <c r="B53" s="1479"/>
      <c r="C53" s="1479"/>
      <c r="D53" s="1479"/>
      <c r="E53" s="1479"/>
    </row>
    <row r="54" spans="1:5">
      <c r="A54" s="1479"/>
      <c r="B54" s="1479"/>
      <c r="C54" s="1479"/>
      <c r="D54" s="1479"/>
      <c r="E54" s="1479"/>
    </row>
    <row r="55" spans="1:5">
      <c r="A55" s="1479"/>
      <c r="B55" s="1479"/>
      <c r="C55" s="1479"/>
      <c r="D55" s="1479"/>
      <c r="E55" s="1479"/>
    </row>
    <row r="56" spans="1:5">
      <c r="A56" s="1479"/>
      <c r="B56" s="1479"/>
      <c r="C56" s="1479"/>
      <c r="D56" s="1479"/>
      <c r="E56" s="1479"/>
    </row>
    <row r="57" spans="1:5">
      <c r="A57" s="1479"/>
      <c r="B57" s="1479"/>
      <c r="C57" s="1479"/>
      <c r="D57" s="1479"/>
      <c r="E57" s="1479"/>
    </row>
    <row r="58" spans="1:5">
      <c r="A58" s="1479"/>
      <c r="B58" s="1479"/>
      <c r="C58" s="1479"/>
      <c r="D58" s="1479"/>
      <c r="E58" s="1479"/>
    </row>
    <row r="59" spans="1:5">
      <c r="A59" s="1479"/>
      <c r="B59" s="1479"/>
      <c r="C59" s="1479"/>
      <c r="D59" s="1479"/>
      <c r="E59" s="1479"/>
    </row>
    <row r="60" spans="1:5">
      <c r="A60" s="1479"/>
      <c r="B60" s="1479"/>
      <c r="C60" s="1479"/>
      <c r="D60" s="1479"/>
      <c r="E60" s="1479"/>
    </row>
    <row r="61" spans="1:5">
      <c r="A61" s="1479"/>
      <c r="B61" s="1479"/>
      <c r="C61" s="1479"/>
      <c r="D61" s="1479"/>
      <c r="E61" s="1479"/>
    </row>
    <row r="62" spans="1:5">
      <c r="A62" s="1479"/>
      <c r="B62" s="1479"/>
      <c r="C62" s="1479"/>
      <c r="D62" s="1479"/>
      <c r="E62" s="1479"/>
    </row>
    <row r="63" spans="1:5">
      <c r="A63" s="1479"/>
      <c r="B63" s="1479"/>
      <c r="C63" s="1479"/>
      <c r="D63" s="1479"/>
      <c r="E63" s="1479"/>
    </row>
    <row r="64" spans="1:5">
      <c r="A64" s="1479"/>
      <c r="B64" s="1479"/>
      <c r="C64" s="1479"/>
      <c r="D64" s="1479"/>
      <c r="E64" s="1479"/>
    </row>
    <row r="65" spans="1:5">
      <c r="A65" s="1479"/>
      <c r="B65" s="1479"/>
      <c r="C65" s="1479"/>
      <c r="D65" s="1479"/>
      <c r="E65" s="1479"/>
    </row>
    <row r="66" spans="1:5">
      <c r="A66" s="1479"/>
      <c r="B66" s="1479"/>
      <c r="C66" s="1479"/>
      <c r="D66" s="1479"/>
      <c r="E66" s="1479"/>
    </row>
    <row r="67" spans="1:5">
      <c r="A67" s="1479"/>
      <c r="B67" s="1479"/>
      <c r="C67" s="1479"/>
      <c r="D67" s="1479"/>
      <c r="E67" s="1479"/>
    </row>
    <row r="68" spans="1:5">
      <c r="A68" s="1479"/>
      <c r="B68" s="1479"/>
      <c r="C68" s="1479"/>
      <c r="D68" s="1479"/>
      <c r="E68" s="1479"/>
    </row>
    <row r="69" spans="1:5">
      <c r="A69" s="1479"/>
      <c r="B69" s="1479"/>
      <c r="C69" s="1479"/>
      <c r="D69" s="1479"/>
      <c r="E69" s="1479"/>
    </row>
    <row r="70" spans="1:5">
      <c r="A70" s="1479"/>
      <c r="B70" s="1479"/>
      <c r="C70" s="1479"/>
      <c r="D70" s="1479"/>
      <c r="E70" s="1479"/>
    </row>
    <row r="71" spans="1:5">
      <c r="A71" s="1479"/>
      <c r="B71" s="1479"/>
      <c r="C71" s="1479"/>
      <c r="D71" s="1479"/>
      <c r="E71" s="1479"/>
    </row>
    <row r="72" spans="1:5">
      <c r="A72" s="1479"/>
      <c r="B72" s="1479"/>
      <c r="C72" s="1479"/>
      <c r="D72" s="1479"/>
      <c r="E72" s="1479"/>
    </row>
    <row r="73" spans="1:5">
      <c r="A73" s="1479"/>
      <c r="B73" s="1479"/>
      <c r="C73" s="1479"/>
      <c r="D73" s="1479"/>
      <c r="E73" s="1479"/>
    </row>
    <row r="74" spans="1:5">
      <c r="A74" s="1479"/>
      <c r="B74" s="1479"/>
      <c r="C74" s="1479"/>
      <c r="D74" s="1479"/>
      <c r="E74" s="1479"/>
    </row>
    <row r="75" spans="1:5">
      <c r="A75" s="1479"/>
      <c r="B75" s="1479"/>
      <c r="C75" s="1479"/>
      <c r="D75" s="1479"/>
      <c r="E75" s="1479"/>
    </row>
    <row r="76" spans="1:5">
      <c r="A76" s="1479"/>
      <c r="B76" s="1479"/>
      <c r="C76" s="1479"/>
      <c r="D76" s="1479"/>
      <c r="E76" s="1479"/>
    </row>
    <row r="77" spans="1:5">
      <c r="A77" s="1479"/>
      <c r="B77" s="1479"/>
      <c r="C77" s="1479"/>
      <c r="D77" s="1479"/>
      <c r="E77" s="1479"/>
    </row>
    <row r="78" spans="1:5">
      <c r="A78" s="1479"/>
      <c r="B78" s="1479"/>
      <c r="C78" s="1479"/>
      <c r="D78" s="1479"/>
      <c r="E78" s="1479"/>
    </row>
    <row r="79" spans="1:5">
      <c r="A79" s="1479"/>
      <c r="B79" s="1479"/>
      <c r="C79" s="1479"/>
      <c r="D79" s="1479"/>
      <c r="E79" s="1479"/>
    </row>
    <row r="80" spans="1:5">
      <c r="A80" s="1479"/>
      <c r="B80" s="1479"/>
      <c r="C80" s="1479"/>
      <c r="D80" s="1479"/>
      <c r="E80" s="1479"/>
    </row>
    <row r="81" spans="1:5">
      <c r="A81" s="1479"/>
      <c r="B81" s="1479"/>
      <c r="C81" s="1479"/>
      <c r="D81" s="1479"/>
      <c r="E81" s="1479"/>
    </row>
    <row r="82" spans="1:5">
      <c r="A82" s="1479"/>
      <c r="B82" s="1479"/>
      <c r="C82" s="1479"/>
      <c r="D82" s="1479"/>
      <c r="E82" s="1479"/>
    </row>
    <row r="83" spans="1:5">
      <c r="A83" s="1479"/>
      <c r="B83" s="1479"/>
      <c r="C83" s="1479"/>
      <c r="D83" s="1479"/>
      <c r="E83" s="1479"/>
    </row>
    <row r="84" spans="1:5">
      <c r="A84" s="1479"/>
      <c r="B84" s="1479"/>
      <c r="C84" s="1479"/>
      <c r="D84" s="1479"/>
      <c r="E84" s="1479"/>
    </row>
    <row r="85" spans="1:5">
      <c r="A85" s="1479"/>
      <c r="B85" s="1479"/>
      <c r="C85" s="1479"/>
      <c r="D85" s="1479"/>
      <c r="E85" s="1479"/>
    </row>
    <row r="86" spans="1:5">
      <c r="A86" s="1479"/>
      <c r="B86" s="1479"/>
      <c r="C86" s="1479"/>
      <c r="D86" s="1479"/>
      <c r="E86" s="1479"/>
    </row>
    <row r="87" spans="1:5">
      <c r="A87" s="1479"/>
      <c r="B87" s="1479"/>
      <c r="C87" s="1479"/>
      <c r="D87" s="1479"/>
      <c r="E87" s="1479"/>
    </row>
    <row r="88" spans="1:5">
      <c r="A88" s="1479"/>
      <c r="B88" s="1479"/>
      <c r="C88" s="1479"/>
      <c r="D88" s="1479"/>
      <c r="E88" s="1479"/>
    </row>
    <row r="89" spans="1:5">
      <c r="A89" s="1479"/>
      <c r="B89" s="1479"/>
      <c r="C89" s="1479"/>
      <c r="D89" s="1479"/>
      <c r="E89" s="1479"/>
    </row>
    <row r="90" spans="1:5">
      <c r="A90" s="1479"/>
      <c r="B90" s="1479"/>
      <c r="C90" s="1479"/>
      <c r="D90" s="1479"/>
      <c r="E90" s="1479"/>
    </row>
    <row r="91" spans="1:5">
      <c r="A91" s="1479"/>
      <c r="B91" s="1479"/>
      <c r="C91" s="1479"/>
      <c r="D91" s="1479"/>
      <c r="E91" s="1479"/>
    </row>
    <row r="92" spans="1:5">
      <c r="A92" s="1479"/>
      <c r="B92" s="1479"/>
      <c r="C92" s="1479"/>
      <c r="D92" s="1479"/>
      <c r="E92" s="1479"/>
    </row>
    <row r="93" spans="1:5">
      <c r="A93" s="1479"/>
      <c r="B93" s="1479"/>
      <c r="C93" s="1479"/>
      <c r="D93" s="1479"/>
      <c r="E93" s="1479"/>
    </row>
    <row r="94" spans="1:5">
      <c r="A94" s="1479"/>
      <c r="B94" s="1479"/>
      <c r="C94" s="1479"/>
      <c r="D94" s="1479"/>
      <c r="E94" s="1479"/>
    </row>
    <row r="95" spans="1:5">
      <c r="A95" s="1479"/>
      <c r="B95" s="1479"/>
      <c r="C95" s="1479"/>
      <c r="D95" s="1479"/>
      <c r="E95" s="1479"/>
    </row>
    <row r="96" spans="1:5">
      <c r="A96" s="1479"/>
      <c r="B96" s="1479"/>
      <c r="C96" s="1479"/>
      <c r="D96" s="1479"/>
      <c r="E96" s="1479"/>
    </row>
    <row r="97" spans="1:5">
      <c r="A97" s="1479"/>
      <c r="B97" s="1479"/>
      <c r="C97" s="1479"/>
      <c r="D97" s="1479"/>
      <c r="E97" s="1479"/>
    </row>
    <row r="98" spans="1:5">
      <c r="A98" s="1479"/>
      <c r="B98" s="1479"/>
      <c r="C98" s="1479"/>
      <c r="D98" s="1479"/>
      <c r="E98" s="1479"/>
    </row>
    <row r="99" spans="1:5">
      <c r="A99" s="1479"/>
      <c r="B99" s="1479"/>
      <c r="C99" s="1479"/>
      <c r="D99" s="1479"/>
      <c r="E99" s="1479"/>
    </row>
    <row r="100" spans="1:5">
      <c r="A100" s="1479"/>
      <c r="B100" s="1479"/>
      <c r="C100" s="1479"/>
      <c r="D100" s="1479"/>
      <c r="E100" s="1479"/>
    </row>
    <row r="101" spans="1:5">
      <c r="A101" s="1479"/>
      <c r="B101" s="1479"/>
      <c r="C101" s="1479"/>
      <c r="D101" s="1479"/>
      <c r="E101" s="1479"/>
    </row>
    <row r="102" spans="1:5">
      <c r="A102" s="1479"/>
      <c r="B102" s="1479"/>
      <c r="C102" s="1479"/>
      <c r="D102" s="1479"/>
      <c r="E102" s="1479"/>
    </row>
    <row r="103" spans="1:5">
      <c r="A103" s="1479"/>
      <c r="B103" s="1479"/>
      <c r="C103" s="1479"/>
      <c r="D103" s="1479"/>
      <c r="E103" s="1479"/>
    </row>
    <row r="104" spans="1:5">
      <c r="A104" s="1479"/>
      <c r="B104" s="1479"/>
      <c r="C104" s="1479"/>
      <c r="D104" s="1479"/>
      <c r="E104" s="1479"/>
    </row>
    <row r="105" spans="1:5">
      <c r="A105" s="1479"/>
      <c r="B105" s="1479"/>
      <c r="C105" s="1479"/>
      <c r="D105" s="1479"/>
      <c r="E105" s="1479"/>
    </row>
    <row r="106" spans="1:5">
      <c r="A106" s="1479"/>
      <c r="B106" s="1479"/>
      <c r="C106" s="1479"/>
      <c r="D106" s="1479"/>
      <c r="E106" s="1479"/>
    </row>
    <row r="107" spans="1:5">
      <c r="A107" s="1479"/>
      <c r="B107" s="1479"/>
      <c r="C107" s="1479"/>
      <c r="D107" s="1479"/>
      <c r="E107" s="1479"/>
    </row>
    <row r="108" spans="1:5">
      <c r="A108" s="1479"/>
      <c r="B108" s="1479"/>
      <c r="C108" s="1479"/>
      <c r="D108" s="1479"/>
      <c r="E108" s="1479"/>
    </row>
    <row r="109" spans="1:5">
      <c r="A109" s="1479"/>
      <c r="B109" s="1479"/>
      <c r="C109" s="1479"/>
      <c r="D109" s="1479"/>
      <c r="E109" s="1479"/>
    </row>
    <row r="110" spans="1:5">
      <c r="A110" s="1479"/>
      <c r="B110" s="1479"/>
      <c r="C110" s="1479"/>
      <c r="D110" s="1479"/>
      <c r="E110" s="1479"/>
    </row>
    <row r="111" spans="1:5">
      <c r="A111" s="1479"/>
      <c r="B111" s="1479"/>
      <c r="C111" s="1479"/>
      <c r="D111" s="1479"/>
      <c r="E111" s="1479"/>
    </row>
    <row r="112" spans="1:5">
      <c r="A112" s="1479"/>
      <c r="B112" s="1479"/>
      <c r="C112" s="1479"/>
      <c r="D112" s="1479"/>
      <c r="E112" s="1479"/>
    </row>
    <row r="113" spans="1:5">
      <c r="A113" s="1479"/>
      <c r="B113" s="1479"/>
      <c r="C113" s="1479"/>
      <c r="D113" s="1479"/>
      <c r="E113" s="1479"/>
    </row>
    <row r="114" spans="1:5">
      <c r="A114" s="1479"/>
      <c r="B114" s="1479"/>
      <c r="C114" s="1479"/>
      <c r="D114" s="1479"/>
      <c r="E114" s="1479"/>
    </row>
    <row r="115" spans="1:5">
      <c r="A115" s="1479"/>
      <c r="B115" s="1479"/>
      <c r="C115" s="1479"/>
      <c r="D115" s="1479"/>
      <c r="E115" s="1479"/>
    </row>
    <row r="116" spans="1:5">
      <c r="A116" s="1479"/>
      <c r="B116" s="1479"/>
      <c r="C116" s="1479"/>
      <c r="D116" s="1479"/>
      <c r="E116" s="1479"/>
    </row>
    <row r="117" spans="1:5">
      <c r="A117" s="1479"/>
      <c r="B117" s="1479"/>
      <c r="C117" s="1479"/>
      <c r="D117" s="1479"/>
      <c r="E117" s="1479"/>
    </row>
    <row r="118" spans="1:5">
      <c r="A118" s="1479"/>
      <c r="B118" s="1479"/>
      <c r="C118" s="1479"/>
      <c r="D118" s="1479"/>
      <c r="E118" s="1479"/>
    </row>
    <row r="119" spans="1:5">
      <c r="A119" s="1479"/>
      <c r="B119" s="1479"/>
      <c r="C119" s="1479"/>
      <c r="D119" s="1479"/>
      <c r="E119" s="1479"/>
    </row>
    <row r="120" spans="1:5">
      <c r="A120" s="1479"/>
      <c r="B120" s="1479"/>
      <c r="C120" s="1479"/>
      <c r="D120" s="1479"/>
      <c r="E120" s="1479"/>
    </row>
    <row r="121" spans="1:5">
      <c r="A121" s="1479"/>
      <c r="B121" s="1479"/>
      <c r="C121" s="1479"/>
      <c r="D121" s="1479"/>
      <c r="E121" s="1479"/>
    </row>
    <row r="122" spans="1:5">
      <c r="A122" s="1479"/>
      <c r="B122" s="1479"/>
      <c r="C122" s="1479"/>
      <c r="D122" s="1479"/>
      <c r="E122" s="1479"/>
    </row>
    <row r="123" spans="1:5">
      <c r="A123" s="1479"/>
      <c r="B123" s="1479"/>
      <c r="C123" s="1479"/>
      <c r="D123" s="1479"/>
      <c r="E123" s="1479"/>
    </row>
    <row r="124" spans="1:5">
      <c r="A124" s="1479"/>
      <c r="B124" s="1479"/>
      <c r="C124" s="1479"/>
      <c r="D124" s="1479"/>
      <c r="E124" s="1479"/>
    </row>
    <row r="125" spans="1:5">
      <c r="A125" s="1479"/>
      <c r="B125" s="1479"/>
      <c r="C125" s="1479"/>
      <c r="D125" s="1479"/>
      <c r="E125" s="1479"/>
    </row>
    <row r="126" spans="1:5">
      <c r="A126" s="1479"/>
      <c r="B126" s="1479"/>
      <c r="C126" s="1479"/>
      <c r="D126" s="1479"/>
      <c r="E126" s="1479"/>
    </row>
    <row r="127" spans="1:5">
      <c r="A127" s="1479"/>
      <c r="B127" s="1479"/>
      <c r="C127" s="1479"/>
      <c r="D127" s="1479"/>
      <c r="E127" s="1479"/>
    </row>
    <row r="128" spans="1:5">
      <c r="A128" s="1479"/>
      <c r="B128" s="1479"/>
      <c r="C128" s="1479"/>
      <c r="D128" s="1479"/>
      <c r="E128" s="1479"/>
    </row>
    <row r="129" spans="1:5">
      <c r="A129" s="1479"/>
      <c r="B129" s="1479"/>
      <c r="C129" s="1479"/>
      <c r="D129" s="1479"/>
      <c r="E129" s="1479"/>
    </row>
    <row r="130" spans="1:5">
      <c r="A130" s="1479"/>
      <c r="B130" s="1479"/>
      <c r="C130" s="1479"/>
      <c r="D130" s="1479"/>
      <c r="E130" s="1479"/>
    </row>
    <row r="131" spans="1:5">
      <c r="A131" s="1479"/>
      <c r="B131" s="1479"/>
      <c r="C131" s="1479"/>
      <c r="D131" s="1479"/>
      <c r="E131" s="1479"/>
    </row>
    <row r="132" spans="1:5">
      <c r="A132" s="1479"/>
      <c r="B132" s="1479"/>
      <c r="C132" s="1479"/>
      <c r="D132" s="1479"/>
      <c r="E132" s="1479"/>
    </row>
    <row r="133" spans="1:5">
      <c r="A133" s="1479"/>
      <c r="B133" s="1479"/>
      <c r="C133" s="1479"/>
      <c r="D133" s="1479"/>
      <c r="E133" s="1479"/>
    </row>
    <row r="134" spans="1:5">
      <c r="A134" s="1479"/>
      <c r="B134" s="1479"/>
      <c r="C134" s="1479"/>
      <c r="D134" s="1479"/>
      <c r="E134" s="1479"/>
    </row>
    <row r="135" spans="1:5">
      <c r="A135" s="1479"/>
      <c r="B135" s="1479"/>
      <c r="C135" s="1479"/>
      <c r="D135" s="1479"/>
      <c r="E135" s="1479"/>
    </row>
    <row r="136" spans="1:5">
      <c r="A136" s="1479"/>
      <c r="B136" s="1479"/>
      <c r="C136" s="1479"/>
      <c r="D136" s="1479"/>
      <c r="E136" s="1479"/>
    </row>
    <row r="137" spans="1:5">
      <c r="A137" s="1479"/>
      <c r="B137" s="1479"/>
      <c r="C137" s="1479"/>
      <c r="D137" s="1479"/>
      <c r="E137" s="1479"/>
    </row>
    <row r="138" spans="1:5">
      <c r="A138" s="1479"/>
      <c r="B138" s="1479"/>
      <c r="C138" s="1479"/>
      <c r="D138" s="1479"/>
      <c r="E138" s="1479"/>
    </row>
    <row r="139" spans="1:5">
      <c r="A139" s="1479"/>
      <c r="B139" s="1479"/>
      <c r="C139" s="1479"/>
      <c r="D139" s="1479"/>
      <c r="E139" s="1479"/>
    </row>
    <row r="140" spans="1:5">
      <c r="A140" s="1479"/>
      <c r="B140" s="1479"/>
      <c r="C140" s="1479"/>
      <c r="D140" s="1479"/>
      <c r="E140" s="1479"/>
    </row>
    <row r="141" spans="1:5">
      <c r="A141" s="1479"/>
      <c r="B141" s="1479"/>
      <c r="C141" s="1479"/>
      <c r="D141" s="1479"/>
      <c r="E141" s="1479"/>
    </row>
    <row r="142" spans="1:5">
      <c r="A142" s="1479"/>
      <c r="B142" s="1479"/>
      <c r="C142" s="1479"/>
      <c r="D142" s="1479"/>
      <c r="E142" s="1479"/>
    </row>
    <row r="143" spans="1:5">
      <c r="A143" s="1479"/>
      <c r="B143" s="1479"/>
      <c r="C143" s="1479"/>
      <c r="D143" s="1479"/>
      <c r="E143" s="1479"/>
    </row>
    <row r="144" spans="1:5">
      <c r="A144" s="1479"/>
      <c r="B144" s="1479"/>
      <c r="C144" s="1479"/>
      <c r="D144" s="1479"/>
      <c r="E144" s="1479"/>
    </row>
    <row r="145" spans="1:5">
      <c r="A145" s="1479"/>
      <c r="B145" s="1479"/>
      <c r="C145" s="1479"/>
      <c r="D145" s="1479"/>
      <c r="E145" s="1479"/>
    </row>
    <row r="146" spans="1:5">
      <c r="A146" s="1479"/>
      <c r="B146" s="1479"/>
      <c r="C146" s="1479"/>
      <c r="D146" s="1479"/>
      <c r="E146" s="1479"/>
    </row>
    <row r="147" spans="1:5">
      <c r="A147" s="1479"/>
      <c r="B147" s="1479"/>
      <c r="C147" s="1479"/>
      <c r="D147" s="1479"/>
      <c r="E147" s="1479"/>
    </row>
    <row r="148" spans="1:5">
      <c r="A148" s="1479"/>
      <c r="B148" s="1479"/>
      <c r="C148" s="1479"/>
      <c r="D148" s="1479"/>
      <c r="E148" s="1479"/>
    </row>
    <row r="149" spans="1:5">
      <c r="A149" s="1479"/>
      <c r="B149" s="1479"/>
      <c r="C149" s="1479"/>
      <c r="D149" s="1479"/>
      <c r="E149" s="1479"/>
    </row>
    <row r="150" spans="1:5">
      <c r="A150" s="1479"/>
      <c r="B150" s="1479"/>
      <c r="C150" s="1479"/>
      <c r="D150" s="1479"/>
      <c r="E150" s="1479"/>
    </row>
    <row r="151" spans="1:5">
      <c r="A151" s="1479"/>
      <c r="B151" s="1479"/>
      <c r="C151" s="1479"/>
      <c r="D151" s="1479"/>
      <c r="E151" s="1479"/>
    </row>
    <row r="152" spans="1:5">
      <c r="A152" s="1479"/>
      <c r="B152" s="1479"/>
      <c r="C152" s="1479"/>
      <c r="D152" s="1479"/>
      <c r="E152" s="1479"/>
    </row>
    <row r="153" spans="1:5">
      <c r="A153" s="1479"/>
      <c r="B153" s="1479"/>
      <c r="C153" s="1479"/>
      <c r="D153" s="1479"/>
      <c r="E153" s="1479"/>
    </row>
    <row r="154" spans="1:5">
      <c r="A154" s="1479"/>
      <c r="B154" s="1479"/>
      <c r="C154" s="1479"/>
      <c r="D154" s="1479"/>
      <c r="E154" s="1479"/>
    </row>
    <row r="155" spans="1:5">
      <c r="A155" s="1479"/>
      <c r="B155" s="1479"/>
      <c r="C155" s="1479"/>
      <c r="D155" s="1479"/>
      <c r="E155" s="1479"/>
    </row>
    <row r="156" spans="1:5">
      <c r="A156" s="1479"/>
      <c r="B156" s="1479"/>
      <c r="C156" s="1479"/>
      <c r="D156" s="1479"/>
      <c r="E156" s="1479"/>
    </row>
    <row r="157" spans="1:5">
      <c r="A157" s="1479"/>
      <c r="B157" s="1479"/>
      <c r="C157" s="1479"/>
      <c r="D157" s="1479"/>
      <c r="E157" s="1479"/>
    </row>
    <row r="158" spans="1:5">
      <c r="A158" s="1479"/>
      <c r="B158" s="1479"/>
      <c r="C158" s="1479"/>
      <c r="D158" s="1479"/>
      <c r="E158" s="1479"/>
    </row>
    <row r="159" spans="1:5">
      <c r="A159" s="1479"/>
      <c r="B159" s="1479"/>
      <c r="C159" s="1479"/>
      <c r="D159" s="1479"/>
      <c r="E159" s="1479"/>
    </row>
    <row r="160" spans="1:5">
      <c r="A160" s="1479"/>
      <c r="B160" s="1479"/>
      <c r="C160" s="1479"/>
      <c r="D160" s="1479"/>
      <c r="E160" s="1479"/>
    </row>
    <row r="161" spans="1:5">
      <c r="A161" s="1479"/>
      <c r="B161" s="1479"/>
      <c r="C161" s="1479"/>
      <c r="D161" s="1479"/>
      <c r="E161" s="1479"/>
    </row>
    <row r="162" spans="1:5">
      <c r="A162" s="1479"/>
      <c r="B162" s="1479"/>
      <c r="C162" s="1479"/>
      <c r="D162" s="1479"/>
      <c r="E162" s="1479"/>
    </row>
    <row r="163" spans="1:5">
      <c r="A163" s="1479"/>
      <c r="B163" s="1479"/>
      <c r="C163" s="1479"/>
      <c r="D163" s="1479"/>
      <c r="E163" s="1479"/>
    </row>
    <row r="164" spans="1:5">
      <c r="A164" s="1479"/>
      <c r="B164" s="1479"/>
      <c r="C164" s="1479"/>
      <c r="D164" s="1479"/>
      <c r="E164" s="1479"/>
    </row>
    <row r="165" spans="1:5">
      <c r="A165" s="1479"/>
      <c r="B165" s="1479"/>
      <c r="C165" s="1479"/>
      <c r="D165" s="1479"/>
      <c r="E165" s="1479"/>
    </row>
    <row r="166" spans="1:5">
      <c r="A166" s="1479"/>
      <c r="B166" s="1479"/>
      <c r="C166" s="1479"/>
      <c r="D166" s="1479"/>
      <c r="E166" s="1479"/>
    </row>
    <row r="167" spans="1:5">
      <c r="A167" s="1479"/>
      <c r="B167" s="1479"/>
      <c r="C167" s="1479"/>
      <c r="D167" s="1479"/>
      <c r="E167" s="1479"/>
    </row>
    <row r="168" spans="1:5">
      <c r="A168" s="1479"/>
      <c r="B168" s="1479"/>
      <c r="C168" s="1479"/>
      <c r="D168" s="1479"/>
      <c r="E168" s="1479"/>
    </row>
    <row r="169" spans="1:5">
      <c r="A169" s="1479"/>
      <c r="B169" s="1479"/>
      <c r="C169" s="1479"/>
      <c r="D169" s="1479"/>
      <c r="E169" s="1479"/>
    </row>
    <row r="170" spans="1:5">
      <c r="A170" s="1479"/>
      <c r="B170" s="1479"/>
      <c r="C170" s="1479"/>
      <c r="D170" s="1479"/>
      <c r="E170" s="1479"/>
    </row>
    <row r="171" spans="1:5">
      <c r="A171" s="1479"/>
      <c r="B171" s="1479"/>
      <c r="C171" s="1479"/>
      <c r="D171" s="1479"/>
      <c r="E171" s="1479"/>
    </row>
    <row r="172" spans="1:5">
      <c r="A172" s="1479"/>
      <c r="B172" s="1479"/>
      <c r="C172" s="1479"/>
      <c r="D172" s="1479"/>
      <c r="E172" s="1479"/>
    </row>
    <row r="173" spans="1:5">
      <c r="A173" s="1479"/>
      <c r="B173" s="1479"/>
      <c r="C173" s="1479"/>
      <c r="D173" s="1479"/>
      <c r="E173" s="1479"/>
    </row>
    <row r="174" spans="1:5">
      <c r="A174" s="1479"/>
      <c r="B174" s="1479"/>
      <c r="C174" s="1479"/>
      <c r="D174" s="1479"/>
      <c r="E174" s="1479"/>
    </row>
    <row r="175" spans="1:5">
      <c r="A175" s="1479"/>
      <c r="B175" s="1479"/>
      <c r="C175" s="1479"/>
      <c r="D175" s="1479"/>
      <c r="E175" s="1479"/>
    </row>
    <row r="176" spans="1:5">
      <c r="A176" s="1479"/>
      <c r="B176" s="1479"/>
      <c r="C176" s="1479"/>
      <c r="D176" s="1479"/>
      <c r="E176" s="1479"/>
    </row>
    <row r="177" spans="1:5">
      <c r="A177" s="1479"/>
      <c r="B177" s="1479"/>
      <c r="C177" s="1479"/>
      <c r="D177" s="1479"/>
      <c r="E177" s="1479"/>
    </row>
    <row r="178" spans="1:5">
      <c r="A178" s="1479"/>
      <c r="B178" s="1479"/>
      <c r="C178" s="1479"/>
      <c r="D178" s="1479"/>
      <c r="E178" s="1479"/>
    </row>
    <row r="179" spans="1:5">
      <c r="A179" s="1479"/>
      <c r="B179" s="1479"/>
      <c r="C179" s="1479"/>
      <c r="D179" s="1479"/>
      <c r="E179" s="1479"/>
    </row>
    <row r="180" spans="1:5">
      <c r="A180" s="1479"/>
      <c r="B180" s="1479"/>
      <c r="C180" s="1479"/>
      <c r="D180" s="1479"/>
      <c r="E180" s="1479"/>
    </row>
    <row r="181" spans="1:5">
      <c r="A181" s="1479"/>
      <c r="B181" s="1479"/>
      <c r="C181" s="1479"/>
      <c r="D181" s="1479"/>
      <c r="E181" s="1479"/>
    </row>
    <row r="182" spans="1:5">
      <c r="A182" s="1479"/>
      <c r="B182" s="1479"/>
      <c r="C182" s="1479"/>
      <c r="D182" s="1479"/>
      <c r="E182" s="1479"/>
    </row>
    <row r="183" spans="1:5">
      <c r="A183" s="1479"/>
      <c r="B183" s="1479"/>
      <c r="C183" s="1479"/>
      <c r="D183" s="1479"/>
      <c r="E183" s="1479"/>
    </row>
    <row r="184" spans="1:5">
      <c r="A184" s="1479"/>
      <c r="B184" s="1479"/>
      <c r="C184" s="1479"/>
      <c r="D184" s="1479"/>
      <c r="E184" s="1479"/>
    </row>
    <row r="185" spans="1:5">
      <c r="A185" s="1479"/>
      <c r="B185" s="1479"/>
      <c r="C185" s="1479"/>
      <c r="D185" s="1479"/>
      <c r="E185" s="1479"/>
    </row>
    <row r="186" spans="1:5">
      <c r="A186" s="1479"/>
      <c r="B186" s="1479"/>
      <c r="C186" s="1479"/>
      <c r="D186" s="1479"/>
      <c r="E186" s="1479"/>
    </row>
    <row r="187" spans="1:5">
      <c r="A187" s="1479"/>
      <c r="B187" s="1479"/>
      <c r="C187" s="1479"/>
      <c r="D187" s="1479"/>
      <c r="E187" s="1479"/>
    </row>
    <row r="188" spans="1:5">
      <c r="A188" s="1479"/>
      <c r="B188" s="1479"/>
      <c r="C188" s="1479"/>
      <c r="D188" s="1479"/>
      <c r="E188" s="1479"/>
    </row>
    <row r="189" spans="1:5">
      <c r="A189" s="1479"/>
      <c r="B189" s="1479"/>
      <c r="C189" s="1479"/>
      <c r="D189" s="1479"/>
      <c r="E189" s="1479"/>
    </row>
    <row r="190" spans="1:5">
      <c r="A190" s="1479"/>
      <c r="B190" s="1479"/>
      <c r="C190" s="1479"/>
      <c r="D190" s="1479"/>
      <c r="E190" s="1479"/>
    </row>
    <row r="191" spans="1:5">
      <c r="A191" s="1479"/>
      <c r="B191" s="1479"/>
      <c r="C191" s="1479"/>
      <c r="D191" s="1479"/>
      <c r="E191" s="1479"/>
    </row>
    <row r="192" spans="1:5">
      <c r="A192" s="1479"/>
      <c r="B192" s="1479"/>
      <c r="C192" s="1479"/>
      <c r="D192" s="1479"/>
      <c r="E192" s="1479"/>
    </row>
    <row r="193" spans="1:5">
      <c r="A193" s="1479"/>
      <c r="B193" s="1479"/>
      <c r="C193" s="1479"/>
      <c r="D193" s="1479"/>
      <c r="E193" s="1479"/>
    </row>
    <row r="194" spans="1:5">
      <c r="A194" s="1479"/>
      <c r="B194" s="1479"/>
      <c r="C194" s="1479"/>
      <c r="D194" s="1479"/>
      <c r="E194" s="1479"/>
    </row>
    <row r="195" spans="1:5">
      <c r="A195" s="1479"/>
      <c r="B195" s="1479"/>
      <c r="C195" s="1479"/>
      <c r="D195" s="1479"/>
      <c r="E195" s="1479"/>
    </row>
    <row r="196" spans="1:5">
      <c r="A196" s="1479"/>
      <c r="B196" s="1479"/>
      <c r="C196" s="1479"/>
      <c r="D196" s="1479"/>
      <c r="E196" s="1479"/>
    </row>
    <row r="197" spans="1:5">
      <c r="A197" s="1479"/>
      <c r="B197" s="1479"/>
      <c r="C197" s="1479"/>
      <c r="D197" s="1479"/>
      <c r="E197" s="1479"/>
    </row>
    <row r="198" spans="1:5">
      <c r="A198" s="1479"/>
      <c r="B198" s="1479"/>
      <c r="C198" s="1479"/>
      <c r="D198" s="1479"/>
      <c r="E198" s="1479"/>
    </row>
    <row r="199" spans="1:5">
      <c r="A199" s="1479"/>
      <c r="B199" s="1479"/>
      <c r="C199" s="1479"/>
      <c r="D199" s="1479"/>
      <c r="E199" s="1479"/>
    </row>
    <row r="200" spans="1:5">
      <c r="A200" s="1479"/>
      <c r="B200" s="1479"/>
      <c r="C200" s="1479"/>
      <c r="D200" s="1479"/>
      <c r="E200" s="1479"/>
    </row>
    <row r="201" spans="1:5">
      <c r="A201" s="1479"/>
      <c r="B201" s="1479"/>
      <c r="C201" s="1479"/>
      <c r="D201" s="1479"/>
      <c r="E201" s="1479"/>
    </row>
    <row r="202" spans="1:5">
      <c r="A202" s="1479"/>
      <c r="B202" s="1479"/>
      <c r="C202" s="1479"/>
      <c r="D202" s="1479"/>
      <c r="E202" s="1479"/>
    </row>
    <row r="203" spans="1:5">
      <c r="A203" s="1479"/>
      <c r="B203" s="1479"/>
      <c r="C203" s="1479"/>
      <c r="D203" s="1479"/>
      <c r="E203" s="1479"/>
    </row>
    <row r="204" spans="1:5">
      <c r="A204" s="1479"/>
      <c r="B204" s="1479"/>
      <c r="C204" s="1479"/>
      <c r="D204" s="1479"/>
      <c r="E204" s="1479"/>
    </row>
    <row r="205" spans="1:5">
      <c r="A205" s="1479"/>
      <c r="B205" s="1479"/>
      <c r="C205" s="1479"/>
      <c r="D205" s="1479"/>
      <c r="E205" s="1479"/>
    </row>
    <row r="206" spans="1:5">
      <c r="A206" s="1479"/>
      <c r="B206" s="1479"/>
      <c r="C206" s="1479"/>
      <c r="D206" s="1479"/>
      <c r="E206" s="1479"/>
    </row>
    <row r="207" spans="1:5">
      <c r="A207" s="1479"/>
      <c r="B207" s="1479"/>
      <c r="C207" s="1479"/>
      <c r="D207" s="1479"/>
      <c r="E207" s="1479"/>
    </row>
    <row r="208" spans="1:5">
      <c r="A208" s="1479"/>
      <c r="B208" s="1479"/>
      <c r="C208" s="1479"/>
      <c r="D208" s="1479"/>
      <c r="E208" s="1479"/>
    </row>
    <row r="209" spans="1:5">
      <c r="A209" s="1479"/>
      <c r="B209" s="1479"/>
      <c r="C209" s="1479"/>
      <c r="D209" s="1479"/>
      <c r="E209" s="1479"/>
    </row>
    <row r="210" spans="1:5">
      <c r="A210" s="1479"/>
      <c r="B210" s="1479"/>
      <c r="C210" s="1479"/>
      <c r="D210" s="1479"/>
      <c r="E210" s="1479"/>
    </row>
    <row r="211" spans="1:5">
      <c r="A211" s="1479"/>
      <c r="B211" s="1479"/>
      <c r="C211" s="1479"/>
      <c r="D211" s="1479"/>
      <c r="E211" s="1479"/>
    </row>
    <row r="212" spans="1:5">
      <c r="A212" s="1479"/>
      <c r="B212" s="1479"/>
      <c r="C212" s="1479"/>
      <c r="D212" s="1479"/>
      <c r="E212" s="1479"/>
    </row>
    <row r="213" spans="1:5">
      <c r="A213" s="1479"/>
      <c r="B213" s="1479"/>
      <c r="C213" s="1479"/>
      <c r="D213" s="1479"/>
      <c r="E213" s="1479"/>
    </row>
    <row r="214" spans="1:5">
      <c r="A214" s="1479"/>
      <c r="B214" s="1479"/>
      <c r="C214" s="1479"/>
      <c r="D214" s="1479"/>
      <c r="E214" s="1479"/>
    </row>
    <row r="215" spans="1:5">
      <c r="A215" s="1479"/>
      <c r="B215" s="1479"/>
      <c r="C215" s="1479"/>
      <c r="D215" s="1479"/>
      <c r="E215" s="1479"/>
    </row>
    <row r="216" spans="1:5">
      <c r="A216" s="1479"/>
      <c r="B216" s="1479"/>
      <c r="C216" s="1479"/>
      <c r="D216" s="1479"/>
      <c r="E216" s="1479"/>
    </row>
    <row r="217" spans="1:5">
      <c r="A217" s="1479"/>
      <c r="B217" s="1479"/>
      <c r="C217" s="1479"/>
      <c r="D217" s="1479"/>
      <c r="E217" s="1479"/>
    </row>
    <row r="218" spans="1:5">
      <c r="A218" s="1479"/>
      <c r="B218" s="1479"/>
      <c r="C218" s="1479"/>
      <c r="D218" s="1479"/>
      <c r="E218" s="1479"/>
    </row>
    <row r="219" spans="1:5">
      <c r="A219" s="1479"/>
      <c r="B219" s="1479"/>
      <c r="C219" s="1479"/>
      <c r="D219" s="1479"/>
      <c r="E219" s="1479"/>
    </row>
    <row r="220" spans="1:5">
      <c r="A220" s="1479"/>
      <c r="B220" s="1479"/>
      <c r="C220" s="1479"/>
      <c r="D220" s="1479"/>
      <c r="E220" s="1479"/>
    </row>
    <row r="221" spans="1:5">
      <c r="A221" s="1479"/>
      <c r="B221" s="1479"/>
      <c r="C221" s="1479"/>
      <c r="D221" s="1479"/>
      <c r="E221" s="1479"/>
    </row>
    <row r="222" spans="1:5">
      <c r="A222" s="1479"/>
      <c r="B222" s="1479"/>
      <c r="C222" s="1479"/>
      <c r="D222" s="1479"/>
      <c r="E222" s="1479"/>
    </row>
    <row r="223" spans="1:5">
      <c r="A223" s="1479"/>
      <c r="B223" s="1479"/>
      <c r="C223" s="1479"/>
      <c r="D223" s="1479"/>
      <c r="E223" s="1479"/>
    </row>
    <row r="224" spans="1:5">
      <c r="A224" s="1479"/>
      <c r="B224" s="1479"/>
      <c r="C224" s="1479"/>
      <c r="D224" s="1479"/>
      <c r="E224" s="1479"/>
    </row>
    <row r="225" spans="1:5">
      <c r="A225" s="1479"/>
      <c r="B225" s="1479"/>
      <c r="C225" s="1479"/>
      <c r="D225" s="1479"/>
      <c r="E225" s="1479"/>
    </row>
    <row r="226" spans="1:5">
      <c r="A226" s="1479"/>
      <c r="B226" s="1479"/>
      <c r="C226" s="1479"/>
      <c r="D226" s="1479"/>
      <c r="E226" s="1479"/>
    </row>
    <row r="227" spans="1:5">
      <c r="A227" s="1479"/>
      <c r="B227" s="1479"/>
      <c r="C227" s="1479"/>
      <c r="D227" s="1479"/>
      <c r="E227" s="1479"/>
    </row>
    <row r="228" spans="1:5">
      <c r="A228" s="1479"/>
      <c r="B228" s="1479"/>
      <c r="C228" s="1479"/>
      <c r="D228" s="1479"/>
      <c r="E228" s="1479"/>
    </row>
    <row r="229" spans="1:5">
      <c r="A229" s="1479"/>
      <c r="B229" s="1479"/>
      <c r="C229" s="1479"/>
      <c r="D229" s="1479"/>
      <c r="E229" s="1479"/>
    </row>
    <row r="230" spans="1:5">
      <c r="A230" s="1479"/>
      <c r="B230" s="1479"/>
      <c r="C230" s="1479"/>
      <c r="D230" s="1479"/>
      <c r="E230" s="1479"/>
    </row>
    <row r="231" spans="1:5">
      <c r="A231" s="1479"/>
      <c r="B231" s="1479"/>
      <c r="C231" s="1479"/>
      <c r="D231" s="1479"/>
      <c r="E231" s="1479"/>
    </row>
    <row r="232" spans="1:5">
      <c r="A232" s="1479"/>
      <c r="B232" s="1479"/>
      <c r="C232" s="1479"/>
      <c r="D232" s="1479"/>
      <c r="E232" s="1479"/>
    </row>
    <row r="233" spans="1:5">
      <c r="A233" s="1479"/>
      <c r="B233" s="1479"/>
      <c r="C233" s="1479"/>
      <c r="D233" s="1479"/>
      <c r="E233" s="1479"/>
    </row>
    <row r="234" spans="1:5">
      <c r="A234" s="1479"/>
      <c r="B234" s="1479"/>
      <c r="C234" s="1479"/>
      <c r="D234" s="1479"/>
      <c r="E234" s="1479"/>
    </row>
    <row r="235" spans="1:5">
      <c r="A235" s="1479"/>
      <c r="B235" s="1479"/>
      <c r="C235" s="1479"/>
      <c r="D235" s="1479"/>
      <c r="E235" s="1479"/>
    </row>
    <row r="236" spans="1:5">
      <c r="A236" s="1479"/>
      <c r="B236" s="1479"/>
      <c r="C236" s="1479"/>
      <c r="D236" s="1479"/>
      <c r="E236" s="1479"/>
    </row>
    <row r="237" spans="1:5">
      <c r="A237" s="1479"/>
      <c r="B237" s="1479"/>
      <c r="C237" s="1479"/>
      <c r="D237" s="1479"/>
      <c r="E237" s="1479"/>
    </row>
    <row r="238" spans="1:5">
      <c r="A238" s="1479"/>
      <c r="B238" s="1479"/>
      <c r="C238" s="1479"/>
      <c r="D238" s="1479"/>
      <c r="E238" s="1479"/>
    </row>
    <row r="239" spans="1:5">
      <c r="A239" s="1479"/>
      <c r="B239" s="1479"/>
      <c r="C239" s="1479"/>
      <c r="D239" s="1479"/>
      <c r="E239" s="1479"/>
    </row>
    <row r="240" spans="1:5">
      <c r="A240" s="1479"/>
      <c r="B240" s="1479"/>
      <c r="C240" s="1479"/>
      <c r="D240" s="1479"/>
      <c r="E240" s="1479"/>
    </row>
    <row r="241" spans="1:5">
      <c r="A241" s="1479"/>
      <c r="B241" s="1479"/>
      <c r="C241" s="1479"/>
      <c r="D241" s="1479"/>
      <c r="E241" s="1479"/>
    </row>
    <row r="242" spans="1:5">
      <c r="A242" s="1479"/>
      <c r="B242" s="1479"/>
      <c r="C242" s="1479"/>
      <c r="D242" s="1479"/>
      <c r="E242" s="1479"/>
    </row>
    <row r="243" spans="1:5">
      <c r="A243" s="1479"/>
      <c r="B243" s="1479"/>
      <c r="C243" s="1479"/>
      <c r="D243" s="1479"/>
      <c r="E243" s="1479"/>
    </row>
    <row r="244" spans="1:5">
      <c r="A244" s="1479"/>
      <c r="B244" s="1479"/>
      <c r="C244" s="1479"/>
      <c r="D244" s="1479"/>
      <c r="E244" s="1479"/>
    </row>
    <row r="245" spans="1:5">
      <c r="A245" s="1479"/>
      <c r="B245" s="1479"/>
      <c r="C245" s="1479"/>
      <c r="D245" s="1479"/>
      <c r="E245" s="1479"/>
    </row>
    <row r="246" spans="1:5">
      <c r="A246" s="1479"/>
      <c r="B246" s="1479"/>
      <c r="C246" s="1479"/>
      <c r="D246" s="1479"/>
      <c r="E246" s="1479"/>
    </row>
    <row r="247" spans="1:5">
      <c r="A247" s="1479"/>
      <c r="B247" s="1479"/>
      <c r="C247" s="1479"/>
      <c r="D247" s="1479"/>
      <c r="E247" s="1479"/>
    </row>
    <row r="248" spans="1:5">
      <c r="A248" s="1479"/>
      <c r="B248" s="1479"/>
      <c r="C248" s="1479"/>
      <c r="D248" s="1479"/>
      <c r="E248" s="1479"/>
    </row>
    <row r="249" spans="1:5">
      <c r="A249" s="1479"/>
      <c r="B249" s="1479"/>
      <c r="C249" s="1479"/>
      <c r="D249" s="1479"/>
      <c r="E249" s="1479"/>
    </row>
    <row r="250" spans="1:5">
      <c r="A250" s="1479"/>
      <c r="B250" s="1479"/>
      <c r="C250" s="1479"/>
      <c r="D250" s="1479"/>
      <c r="E250" s="1479"/>
    </row>
    <row r="251" spans="1:5">
      <c r="A251" s="1479"/>
      <c r="B251" s="1479"/>
      <c r="C251" s="1479"/>
      <c r="D251" s="1479"/>
      <c r="E251" s="1479"/>
    </row>
    <row r="252" spans="1:5">
      <c r="A252" s="1479"/>
      <c r="B252" s="1479"/>
      <c r="C252" s="1479"/>
      <c r="D252" s="1479"/>
      <c r="E252" s="1479"/>
    </row>
    <row r="253" spans="1:5">
      <c r="A253" s="1479"/>
      <c r="B253" s="1479"/>
      <c r="C253" s="1479"/>
      <c r="D253" s="1479"/>
      <c r="E253" s="1479"/>
    </row>
    <row r="254" spans="1:5">
      <c r="A254" s="1479"/>
      <c r="B254" s="1479"/>
      <c r="C254" s="1479"/>
      <c r="D254" s="1479"/>
      <c r="E254" s="1479"/>
    </row>
    <row r="255" spans="1:5">
      <c r="A255" s="1479"/>
      <c r="B255" s="1479"/>
      <c r="C255" s="1479"/>
      <c r="D255" s="1479"/>
      <c r="E255" s="1479"/>
    </row>
    <row r="256" spans="1:5">
      <c r="A256" s="1479"/>
      <c r="B256" s="1479"/>
      <c r="C256" s="1479"/>
      <c r="D256" s="1479"/>
      <c r="E256" s="1479"/>
    </row>
    <row r="257" spans="1:5">
      <c r="A257" s="1479"/>
      <c r="B257" s="1479"/>
      <c r="C257" s="1479"/>
      <c r="D257" s="1479"/>
      <c r="E257" s="1479"/>
    </row>
    <row r="258" spans="1:5">
      <c r="A258" s="1479"/>
      <c r="B258" s="1479"/>
      <c r="C258" s="1479"/>
      <c r="D258" s="1479"/>
      <c r="E258" s="1479"/>
    </row>
    <row r="259" spans="1:5">
      <c r="A259" s="1479"/>
      <c r="B259" s="1479"/>
      <c r="C259" s="1479"/>
      <c r="D259" s="1479"/>
      <c r="E259" s="1479"/>
    </row>
    <row r="260" spans="1:5">
      <c r="A260" s="1479"/>
      <c r="B260" s="1479"/>
      <c r="C260" s="1479"/>
      <c r="D260" s="1479"/>
      <c r="E260" s="1479"/>
    </row>
    <row r="261" spans="1:5">
      <c r="A261" s="1479"/>
      <c r="B261" s="1479"/>
      <c r="C261" s="1479"/>
      <c r="D261" s="1479"/>
      <c r="E261" s="1479"/>
    </row>
    <row r="262" spans="1:5">
      <c r="A262" s="1479"/>
      <c r="B262" s="1479"/>
      <c r="C262" s="1479"/>
      <c r="D262" s="1479"/>
      <c r="E262" s="1479"/>
    </row>
    <row r="263" spans="1:5">
      <c r="A263" s="1479"/>
      <c r="B263" s="1479"/>
      <c r="C263" s="1479"/>
      <c r="D263" s="1479"/>
      <c r="E263" s="1479"/>
    </row>
    <row r="264" spans="1:5">
      <c r="A264" s="1479"/>
      <c r="B264" s="1479"/>
      <c r="C264" s="1479"/>
      <c r="D264" s="1479"/>
      <c r="E264" s="1479"/>
    </row>
    <row r="265" spans="1:5">
      <c r="A265" s="1479"/>
      <c r="B265" s="1479"/>
      <c r="C265" s="1479"/>
      <c r="D265" s="1479"/>
      <c r="E265" s="1479"/>
    </row>
    <row r="266" spans="1:5">
      <c r="A266" s="1479"/>
      <c r="B266" s="1479"/>
      <c r="C266" s="1479"/>
      <c r="D266" s="1479"/>
      <c r="E266" s="1479"/>
    </row>
    <row r="267" spans="1:5">
      <c r="A267" s="1479"/>
      <c r="B267" s="1479"/>
      <c r="C267" s="1479"/>
      <c r="D267" s="1479"/>
      <c r="E267" s="1479"/>
    </row>
    <row r="268" spans="1:5">
      <c r="A268" s="1479"/>
      <c r="B268" s="1479"/>
      <c r="C268" s="1479"/>
      <c r="D268" s="1479"/>
      <c r="E268" s="1479"/>
    </row>
    <row r="269" spans="1:5">
      <c r="A269" s="1479"/>
      <c r="B269" s="1479"/>
      <c r="C269" s="1479"/>
      <c r="D269" s="1479"/>
      <c r="E269" s="1479"/>
    </row>
    <row r="270" spans="1:5">
      <c r="A270" s="1479"/>
      <c r="B270" s="1479"/>
      <c r="C270" s="1479"/>
      <c r="D270" s="1479"/>
      <c r="E270" s="1479"/>
    </row>
    <row r="271" spans="1:5">
      <c r="A271" s="1479"/>
      <c r="B271" s="1479"/>
      <c r="C271" s="1479"/>
      <c r="D271" s="1479"/>
      <c r="E271" s="1479"/>
    </row>
    <row r="272" spans="1:5">
      <c r="A272" s="1479"/>
      <c r="B272" s="1479"/>
      <c r="C272" s="1479"/>
      <c r="D272" s="1479"/>
      <c r="E272" s="1479"/>
    </row>
    <row r="273" spans="1:5">
      <c r="A273" s="1479"/>
      <c r="B273" s="1479"/>
      <c r="C273" s="1479"/>
      <c r="D273" s="1479"/>
      <c r="E273" s="1479"/>
    </row>
    <row r="274" spans="1:5">
      <c r="A274" s="1479"/>
      <c r="B274" s="1479"/>
      <c r="C274" s="1479"/>
      <c r="D274" s="1479"/>
      <c r="E274" s="1479"/>
    </row>
    <row r="275" spans="1:5">
      <c r="A275" s="1479"/>
      <c r="B275" s="1479"/>
      <c r="C275" s="1479"/>
      <c r="D275" s="1479"/>
      <c r="E275" s="1479"/>
    </row>
    <row r="276" spans="1:5">
      <c r="A276" s="1479"/>
      <c r="B276" s="1479"/>
      <c r="C276" s="1479"/>
      <c r="D276" s="1479"/>
      <c r="E276" s="1479"/>
    </row>
    <row r="277" spans="1:5">
      <c r="A277" s="1479"/>
      <c r="B277" s="1479"/>
      <c r="C277" s="1479"/>
      <c r="D277" s="1479"/>
      <c r="E277" s="1479"/>
    </row>
    <row r="278" spans="1:5">
      <c r="A278" s="1479"/>
      <c r="B278" s="1479"/>
      <c r="C278" s="1479"/>
      <c r="D278" s="1479"/>
      <c r="E278" s="1479"/>
    </row>
    <row r="279" spans="1:5">
      <c r="A279" s="1479"/>
      <c r="B279" s="1479"/>
      <c r="C279" s="1479"/>
      <c r="D279" s="1479"/>
      <c r="E279" s="1479"/>
    </row>
    <row r="280" spans="1:5">
      <c r="A280" s="1479"/>
      <c r="B280" s="1479"/>
      <c r="C280" s="1479"/>
      <c r="D280" s="1479"/>
      <c r="E280" s="1479"/>
    </row>
    <row r="281" spans="1:5">
      <c r="A281" s="1479"/>
      <c r="B281" s="1479"/>
      <c r="C281" s="1479"/>
      <c r="D281" s="1479"/>
      <c r="E281" s="1479"/>
    </row>
    <row r="282" spans="1:5">
      <c r="A282" s="1479"/>
      <c r="B282" s="1479"/>
      <c r="C282" s="1479"/>
      <c r="D282" s="1479"/>
      <c r="E282" s="1479"/>
    </row>
    <row r="283" spans="1:5">
      <c r="A283" s="1479"/>
      <c r="B283" s="1479"/>
      <c r="C283" s="1479"/>
      <c r="D283" s="1479"/>
      <c r="E283" s="1479"/>
    </row>
    <row r="284" spans="1:5">
      <c r="A284" s="1479"/>
      <c r="B284" s="1479"/>
      <c r="C284" s="1479"/>
      <c r="D284" s="1479"/>
      <c r="E284" s="1479"/>
    </row>
    <row r="285" spans="1:5">
      <c r="A285" s="1479"/>
      <c r="B285" s="1479"/>
      <c r="C285" s="1479"/>
      <c r="D285" s="1479"/>
      <c r="E285" s="1479"/>
    </row>
    <row r="286" spans="1:5">
      <c r="A286" s="1479"/>
      <c r="B286" s="1479"/>
      <c r="C286" s="1479"/>
      <c r="D286" s="1479"/>
      <c r="E286" s="1479"/>
    </row>
    <row r="287" spans="1:5">
      <c r="A287" s="1479"/>
      <c r="B287" s="1479"/>
      <c r="C287" s="1479"/>
      <c r="D287" s="1479"/>
      <c r="E287" s="1479"/>
    </row>
    <row r="288" spans="1:5">
      <c r="A288" s="1479"/>
      <c r="B288" s="1479"/>
      <c r="C288" s="1479"/>
      <c r="D288" s="1479"/>
      <c r="E288" s="1479"/>
    </row>
    <row r="289" spans="1:5">
      <c r="A289" s="1479"/>
      <c r="B289" s="1479"/>
      <c r="C289" s="1479"/>
      <c r="D289" s="1479"/>
      <c r="E289" s="1479"/>
    </row>
    <row r="290" spans="1:5">
      <c r="A290" s="1479"/>
      <c r="B290" s="1479"/>
      <c r="C290" s="1479"/>
      <c r="D290" s="1479"/>
      <c r="E290" s="1479"/>
    </row>
    <row r="291" spans="1:5">
      <c r="A291" s="1479"/>
      <c r="B291" s="1479"/>
      <c r="C291" s="1479"/>
      <c r="D291" s="1479"/>
      <c r="E291" s="1479"/>
    </row>
    <row r="292" spans="1:5">
      <c r="A292" s="1479"/>
      <c r="B292" s="1479"/>
      <c r="C292" s="1479"/>
      <c r="D292" s="1479"/>
      <c r="E292" s="1479"/>
    </row>
    <row r="293" spans="1:5">
      <c r="A293" s="1479"/>
      <c r="B293" s="1479"/>
      <c r="C293" s="1479"/>
      <c r="D293" s="1479"/>
      <c r="E293" s="1479"/>
    </row>
    <row r="294" spans="1:5">
      <c r="A294" s="1479"/>
      <c r="B294" s="1479"/>
      <c r="C294" s="1479"/>
      <c r="D294" s="1479"/>
      <c r="E294" s="1479"/>
    </row>
    <row r="295" spans="1:5">
      <c r="A295" s="1479"/>
      <c r="B295" s="1479"/>
      <c r="C295" s="1479"/>
      <c r="D295" s="1479"/>
      <c r="E295" s="1479"/>
    </row>
    <row r="296" spans="1:5">
      <c r="A296" s="1479"/>
      <c r="B296" s="1479"/>
      <c r="C296" s="1479"/>
      <c r="D296" s="1479"/>
      <c r="E296" s="1479"/>
    </row>
    <row r="297" spans="1:5">
      <c r="A297" s="1479"/>
      <c r="B297" s="1479"/>
      <c r="C297" s="1479"/>
      <c r="D297" s="1479"/>
      <c r="E297" s="1479"/>
    </row>
    <row r="298" spans="1:5">
      <c r="A298" s="1479"/>
      <c r="B298" s="1479"/>
      <c r="C298" s="1479"/>
      <c r="D298" s="1479"/>
      <c r="E298" s="1479"/>
    </row>
    <row r="299" spans="1:5">
      <c r="A299" s="1479"/>
      <c r="B299" s="1479"/>
      <c r="C299" s="1479"/>
      <c r="D299" s="1479"/>
      <c r="E299" s="1479"/>
    </row>
    <row r="300" spans="1:5">
      <c r="A300" s="1479"/>
      <c r="B300" s="1479"/>
      <c r="C300" s="1479"/>
      <c r="D300" s="1479"/>
      <c r="E300" s="1479"/>
    </row>
    <row r="301" spans="1:5">
      <c r="A301" s="1479"/>
      <c r="B301" s="1479"/>
      <c r="C301" s="1479"/>
      <c r="D301" s="1479"/>
      <c r="E301" s="1479"/>
    </row>
    <row r="302" spans="1:5">
      <c r="A302" s="1479"/>
      <c r="B302" s="1479"/>
      <c r="C302" s="1479"/>
      <c r="D302" s="1479"/>
      <c r="E302" s="1479"/>
    </row>
    <row r="303" spans="1:5">
      <c r="A303" s="1479"/>
      <c r="B303" s="1479"/>
      <c r="C303" s="1479"/>
      <c r="D303" s="1479"/>
      <c r="E303" s="1479"/>
    </row>
    <row r="304" spans="1:5">
      <c r="A304" s="1479"/>
      <c r="B304" s="1479"/>
      <c r="C304" s="1479"/>
      <c r="D304" s="1479"/>
      <c r="E304" s="1479"/>
    </row>
    <row r="305" spans="1:5">
      <c r="A305" s="1479"/>
      <c r="B305" s="1479"/>
      <c r="C305" s="1479"/>
      <c r="D305" s="1479"/>
      <c r="E305" s="1479"/>
    </row>
    <row r="306" spans="1:5">
      <c r="A306" s="1479"/>
      <c r="B306" s="1479"/>
      <c r="C306" s="1479"/>
      <c r="D306" s="1479"/>
      <c r="E306" s="1479"/>
    </row>
    <row r="307" spans="1:5">
      <c r="A307" s="1479"/>
      <c r="B307" s="1479"/>
      <c r="C307" s="1479"/>
      <c r="D307" s="1479"/>
      <c r="E307" s="1479"/>
    </row>
    <row r="308" spans="1:5">
      <c r="A308" s="1479"/>
      <c r="B308" s="1479"/>
      <c r="C308" s="1479"/>
      <c r="D308" s="1479"/>
      <c r="E308" s="1479"/>
    </row>
    <row r="309" spans="1:5">
      <c r="A309" s="1479"/>
      <c r="B309" s="1479"/>
      <c r="C309" s="1479"/>
      <c r="D309" s="1479"/>
      <c r="E309" s="1479"/>
    </row>
    <row r="310" spans="1:5">
      <c r="A310" s="1479"/>
      <c r="B310" s="1479"/>
      <c r="C310" s="1479"/>
      <c r="D310" s="1479"/>
      <c r="E310" s="1479"/>
    </row>
    <row r="311" spans="1:5">
      <c r="A311" s="1479"/>
      <c r="B311" s="1479"/>
      <c r="C311" s="1479"/>
      <c r="D311" s="1479"/>
      <c r="E311" s="1479"/>
    </row>
    <row r="312" spans="1:5">
      <c r="A312" s="1479"/>
      <c r="B312" s="1479"/>
      <c r="C312" s="1479"/>
      <c r="D312" s="1479"/>
      <c r="E312" s="1479"/>
    </row>
    <row r="313" spans="1:5">
      <c r="A313" s="1479"/>
      <c r="B313" s="1479"/>
      <c r="C313" s="1479"/>
      <c r="D313" s="1479"/>
      <c r="E313" s="1479"/>
    </row>
    <row r="314" spans="1:5">
      <c r="A314" s="1479"/>
      <c r="B314" s="1479"/>
      <c r="C314" s="1479"/>
      <c r="D314" s="1479"/>
      <c r="E314" s="1479"/>
    </row>
    <row r="315" spans="1:5">
      <c r="A315" s="1479"/>
      <c r="B315" s="1479"/>
      <c r="C315" s="1479"/>
      <c r="D315" s="1479"/>
      <c r="E315" s="1479"/>
    </row>
    <row r="316" spans="1:5">
      <c r="A316" s="1479"/>
      <c r="B316" s="1479"/>
      <c r="C316" s="1479"/>
      <c r="D316" s="1479"/>
      <c r="E316" s="1479"/>
    </row>
    <row r="317" spans="1:5">
      <c r="A317" s="1479"/>
      <c r="B317" s="1479"/>
      <c r="C317" s="1479"/>
      <c r="D317" s="1479"/>
      <c r="E317" s="1479"/>
    </row>
    <row r="318" spans="1:5">
      <c r="A318" s="1479"/>
      <c r="B318" s="1479"/>
      <c r="C318" s="1479"/>
      <c r="D318" s="1479"/>
      <c r="E318" s="1479"/>
    </row>
    <row r="319" spans="1:5">
      <c r="A319" s="1479"/>
      <c r="B319" s="1479"/>
      <c r="C319" s="1479"/>
      <c r="D319" s="1479"/>
      <c r="E319" s="1479"/>
    </row>
    <row r="320" spans="1:5">
      <c r="A320" s="1479"/>
      <c r="B320" s="1479"/>
      <c r="C320" s="1479"/>
      <c r="D320" s="1479"/>
      <c r="E320" s="1479"/>
    </row>
    <row r="321" spans="1:5">
      <c r="A321" s="1479"/>
      <c r="B321" s="1479"/>
      <c r="C321" s="1479"/>
      <c r="D321" s="1479"/>
      <c r="E321" s="1479"/>
    </row>
    <row r="322" spans="1:5">
      <c r="A322" s="1479"/>
      <c r="B322" s="1479"/>
      <c r="C322" s="1479"/>
      <c r="D322" s="1479"/>
      <c r="E322" s="1479"/>
    </row>
    <row r="323" spans="1:5">
      <c r="A323" s="1479"/>
      <c r="B323" s="1479"/>
      <c r="C323" s="1479"/>
      <c r="D323" s="1479"/>
      <c r="E323" s="1479"/>
    </row>
    <row r="324" spans="1:5">
      <c r="A324" s="1479"/>
      <c r="B324" s="1479"/>
      <c r="C324" s="1479"/>
      <c r="D324" s="1479"/>
      <c r="E324" s="1479"/>
    </row>
    <row r="325" spans="1:5">
      <c r="A325" s="1479"/>
      <c r="B325" s="1479"/>
      <c r="C325" s="1479"/>
      <c r="D325" s="1479"/>
      <c r="E325" s="1479"/>
    </row>
    <row r="326" spans="1:5">
      <c r="A326" s="1479"/>
      <c r="B326" s="1479"/>
      <c r="C326" s="1479"/>
      <c r="D326" s="1479"/>
      <c r="E326" s="1479"/>
    </row>
    <row r="327" spans="1:5">
      <c r="A327" s="1479"/>
      <c r="B327" s="1479"/>
      <c r="C327" s="1479"/>
      <c r="D327" s="1479"/>
      <c r="E327" s="1479"/>
    </row>
    <row r="328" spans="1:5">
      <c r="A328" s="1479"/>
      <c r="B328" s="1479"/>
      <c r="C328" s="1479"/>
      <c r="D328" s="1479"/>
      <c r="E328" s="1479"/>
    </row>
    <row r="329" spans="1:5">
      <c r="A329" s="1479"/>
      <c r="B329" s="1479"/>
      <c r="C329" s="1479"/>
      <c r="D329" s="1479"/>
      <c r="E329" s="1479"/>
    </row>
    <row r="330" spans="1:5">
      <c r="A330" s="1479"/>
      <c r="B330" s="1479"/>
      <c r="C330" s="1479"/>
      <c r="D330" s="1479"/>
      <c r="E330" s="1479"/>
    </row>
    <row r="331" spans="1:5">
      <c r="A331" s="1479"/>
      <c r="B331" s="1479"/>
      <c r="C331" s="1479"/>
      <c r="D331" s="1479"/>
      <c r="E331" s="1479"/>
    </row>
    <row r="332" spans="1:5">
      <c r="A332" s="1479"/>
      <c r="B332" s="1479"/>
      <c r="C332" s="1479"/>
      <c r="D332" s="1479"/>
      <c r="E332" s="1479"/>
    </row>
    <row r="333" spans="1:5">
      <c r="A333" s="1479"/>
      <c r="B333" s="1479"/>
      <c r="C333" s="1479"/>
      <c r="D333" s="1479"/>
      <c r="E333" s="1479"/>
    </row>
    <row r="334" spans="1:5">
      <c r="A334" s="1479"/>
      <c r="B334" s="1479"/>
      <c r="C334" s="1479"/>
      <c r="D334" s="1479"/>
      <c r="E334" s="1479"/>
    </row>
    <row r="335" spans="1:5">
      <c r="A335" s="1479"/>
      <c r="B335" s="1479"/>
      <c r="C335" s="1479"/>
      <c r="D335" s="1479"/>
      <c r="E335" s="1479"/>
    </row>
    <row r="336" spans="1:5">
      <c r="A336" s="1479"/>
      <c r="B336" s="1479"/>
      <c r="C336" s="1479"/>
      <c r="D336" s="1479"/>
      <c r="E336" s="1479"/>
    </row>
    <row r="337" spans="1:5">
      <c r="A337" s="1479"/>
      <c r="B337" s="1479"/>
      <c r="C337" s="1479"/>
      <c r="D337" s="1479"/>
      <c r="E337" s="1479"/>
    </row>
    <row r="338" spans="1:5">
      <c r="A338" s="1479"/>
      <c r="B338" s="1479"/>
      <c r="C338" s="1479"/>
      <c r="D338" s="1479"/>
      <c r="E338" s="1479"/>
    </row>
    <row r="339" spans="1:5">
      <c r="A339" s="1479"/>
      <c r="B339" s="1479"/>
      <c r="C339" s="1479"/>
      <c r="D339" s="1479"/>
      <c r="E339" s="1479"/>
    </row>
    <row r="340" spans="1:5">
      <c r="A340" s="1479"/>
      <c r="B340" s="1479"/>
      <c r="C340" s="1479"/>
      <c r="D340" s="1479"/>
      <c r="E340" s="1479"/>
    </row>
    <row r="341" spans="1:5">
      <c r="A341" s="1479"/>
      <c r="B341" s="1479"/>
      <c r="C341" s="1479"/>
      <c r="D341" s="1479"/>
      <c r="E341" s="1479"/>
    </row>
    <row r="342" spans="1:5">
      <c r="A342" s="1479"/>
      <c r="B342" s="1479"/>
      <c r="C342" s="1479"/>
      <c r="D342" s="1479"/>
      <c r="E342" s="1479"/>
    </row>
    <row r="343" spans="1:5">
      <c r="A343" s="1479"/>
      <c r="B343" s="1479"/>
      <c r="C343" s="1479"/>
      <c r="D343" s="1479"/>
      <c r="E343" s="1479"/>
    </row>
    <row r="344" spans="1:5">
      <c r="A344" s="1479"/>
      <c r="B344" s="1479"/>
      <c r="C344" s="1479"/>
      <c r="D344" s="1479"/>
      <c r="E344" s="1479"/>
    </row>
    <row r="345" spans="1:5">
      <c r="A345" s="1479"/>
      <c r="B345" s="1479"/>
      <c r="C345" s="1479"/>
      <c r="D345" s="1479"/>
      <c r="E345" s="1479"/>
    </row>
    <row r="346" spans="1:5">
      <c r="A346" s="1479"/>
      <c r="B346" s="1479"/>
      <c r="C346" s="1479"/>
      <c r="D346" s="1479"/>
      <c r="E346" s="1479"/>
    </row>
    <row r="347" spans="1:5">
      <c r="A347" s="1479"/>
      <c r="B347" s="1479"/>
      <c r="C347" s="1479"/>
      <c r="D347" s="1479"/>
      <c r="E347" s="1479"/>
    </row>
    <row r="348" spans="1:5">
      <c r="A348" s="1479"/>
      <c r="B348" s="1479"/>
      <c r="C348" s="1479"/>
      <c r="D348" s="1479"/>
      <c r="E348" s="1479"/>
    </row>
    <row r="349" spans="1:5">
      <c r="A349" s="1479"/>
      <c r="B349" s="1479"/>
      <c r="C349" s="1479"/>
      <c r="D349" s="1479"/>
      <c r="E349" s="1479"/>
    </row>
    <row r="350" spans="1:5">
      <c r="A350" s="1479"/>
      <c r="B350" s="1479"/>
      <c r="C350" s="1479"/>
      <c r="D350" s="1479"/>
      <c r="E350" s="1479"/>
    </row>
    <row r="351" spans="1:5">
      <c r="A351" s="1479"/>
      <c r="B351" s="1479"/>
      <c r="C351" s="1479"/>
      <c r="D351" s="1479"/>
      <c r="E351" s="1479"/>
    </row>
    <row r="352" spans="1:5">
      <c r="A352" s="1479"/>
      <c r="B352" s="1479"/>
      <c r="C352" s="1479"/>
      <c r="D352" s="1479"/>
      <c r="E352" s="1479"/>
    </row>
    <row r="353" spans="1:5">
      <c r="A353" s="1479"/>
      <c r="B353" s="1479"/>
      <c r="C353" s="1479"/>
      <c r="D353" s="1479"/>
      <c r="E353" s="1479"/>
    </row>
    <row r="354" spans="1:5">
      <c r="A354" s="1479"/>
      <c r="B354" s="1479"/>
      <c r="C354" s="1479"/>
      <c r="D354" s="1479"/>
      <c r="E354" s="1479"/>
    </row>
    <row r="355" spans="1:5">
      <c r="A355" s="1479"/>
      <c r="B355" s="1479"/>
      <c r="C355" s="1479"/>
      <c r="D355" s="1479"/>
      <c r="E355" s="1479"/>
    </row>
    <row r="356" spans="1:5">
      <c r="A356" s="1479"/>
      <c r="B356" s="1479"/>
      <c r="C356" s="1479"/>
      <c r="D356" s="1479"/>
      <c r="E356" s="1479"/>
    </row>
    <row r="357" spans="1:5">
      <c r="A357" s="1479"/>
      <c r="B357" s="1479"/>
      <c r="C357" s="1479"/>
      <c r="D357" s="1479"/>
      <c r="E357" s="1479"/>
    </row>
    <row r="358" spans="1:5">
      <c r="A358" s="1479"/>
      <c r="B358" s="1479"/>
      <c r="C358" s="1479"/>
      <c r="D358" s="1479"/>
      <c r="E358" s="1479"/>
    </row>
    <row r="359" spans="1:5">
      <c r="A359" s="1479"/>
      <c r="B359" s="1479"/>
      <c r="C359" s="1479"/>
      <c r="D359" s="1479"/>
      <c r="E359" s="1479"/>
    </row>
    <row r="360" spans="1:5">
      <c r="A360" s="1479"/>
      <c r="B360" s="1479"/>
      <c r="C360" s="1479"/>
      <c r="D360" s="1479"/>
      <c r="E360" s="1479"/>
    </row>
    <row r="361" spans="1:5">
      <c r="A361" s="1479"/>
      <c r="B361" s="1479"/>
      <c r="C361" s="1479"/>
      <c r="D361" s="1479"/>
      <c r="E361" s="1479"/>
    </row>
    <row r="362" spans="1:5">
      <c r="A362" s="1479"/>
      <c r="B362" s="1479"/>
      <c r="C362" s="1479"/>
      <c r="D362" s="1479"/>
      <c r="E362" s="1479"/>
    </row>
    <row r="363" spans="1:5">
      <c r="A363" s="1479"/>
      <c r="B363" s="1479"/>
      <c r="C363" s="1479"/>
      <c r="D363" s="1479"/>
      <c r="E363" s="1479"/>
    </row>
    <row r="364" spans="1:5">
      <c r="A364" s="1479"/>
      <c r="B364" s="1479"/>
      <c r="C364" s="1479"/>
      <c r="D364" s="1479"/>
      <c r="E364" s="1479"/>
    </row>
    <row r="365" spans="1:5">
      <c r="A365" s="1479"/>
      <c r="B365" s="1479"/>
      <c r="C365" s="1479"/>
      <c r="D365" s="1479"/>
      <c r="E365" s="1479"/>
    </row>
    <row r="366" spans="1:5">
      <c r="A366" s="1479"/>
      <c r="B366" s="1479"/>
      <c r="C366" s="1479"/>
      <c r="D366" s="1479"/>
      <c r="E366" s="1479"/>
    </row>
    <row r="367" spans="1:5">
      <c r="A367" s="1479"/>
      <c r="B367" s="1479"/>
      <c r="C367" s="1479"/>
      <c r="D367" s="1479"/>
      <c r="E367" s="1479"/>
    </row>
    <row r="368" spans="1:5">
      <c r="A368" s="1479"/>
      <c r="B368" s="1479"/>
      <c r="C368" s="1479"/>
      <c r="D368" s="1479"/>
      <c r="E368" s="1479"/>
    </row>
    <row r="369" spans="1:5">
      <c r="A369" s="1479"/>
      <c r="B369" s="1479"/>
      <c r="C369" s="1479"/>
      <c r="D369" s="1479"/>
      <c r="E369" s="1479"/>
    </row>
    <row r="370" spans="1:5">
      <c r="A370" s="1479"/>
      <c r="B370" s="1479"/>
      <c r="C370" s="1479"/>
      <c r="D370" s="1479"/>
      <c r="E370" s="1479"/>
    </row>
    <row r="371" spans="1:5">
      <c r="A371" s="1479"/>
      <c r="B371" s="1479"/>
      <c r="C371" s="1479"/>
      <c r="D371" s="1479"/>
      <c r="E371" s="1479"/>
    </row>
    <row r="372" spans="1:5">
      <c r="A372" s="1479"/>
      <c r="B372" s="1479"/>
      <c r="C372" s="1479"/>
      <c r="D372" s="1479"/>
      <c r="E372" s="1479"/>
    </row>
    <row r="373" spans="1:5">
      <c r="A373" s="1479"/>
      <c r="B373" s="1479"/>
      <c r="C373" s="1479"/>
      <c r="D373" s="1479"/>
      <c r="E373" s="1479"/>
    </row>
    <row r="374" spans="1:5">
      <c r="A374" s="1479"/>
      <c r="B374" s="1479"/>
      <c r="C374" s="1479"/>
      <c r="D374" s="1479"/>
      <c r="E374" s="1479"/>
    </row>
    <row r="375" spans="1:5">
      <c r="A375" s="1479"/>
      <c r="B375" s="1479"/>
      <c r="C375" s="1479"/>
      <c r="D375" s="1479"/>
      <c r="E375" s="1479"/>
    </row>
    <row r="376" spans="1:5">
      <c r="A376" s="1479"/>
      <c r="B376" s="1479"/>
      <c r="C376" s="1479"/>
      <c r="D376" s="1479"/>
      <c r="E376" s="1479"/>
    </row>
    <row r="377" spans="1:5">
      <c r="A377" s="1479"/>
      <c r="B377" s="1479"/>
      <c r="C377" s="1479"/>
      <c r="D377" s="1479"/>
      <c r="E377" s="1479"/>
    </row>
    <row r="378" spans="1:5">
      <c r="A378" s="1479"/>
      <c r="B378" s="1479"/>
      <c r="C378" s="1479"/>
      <c r="D378" s="1479"/>
      <c r="E378" s="1479"/>
    </row>
    <row r="379" spans="1:5">
      <c r="A379" s="1479"/>
      <c r="B379" s="1479"/>
      <c r="C379" s="1479"/>
      <c r="D379" s="1479"/>
      <c r="E379" s="1479"/>
    </row>
    <row r="380" spans="1:5">
      <c r="A380" s="1479"/>
      <c r="B380" s="1479"/>
      <c r="C380" s="1479"/>
      <c r="D380" s="1479"/>
      <c r="E380" s="1479"/>
    </row>
    <row r="381" spans="1:5">
      <c r="A381" s="1479"/>
      <c r="B381" s="1479"/>
      <c r="C381" s="1479"/>
      <c r="D381" s="1479"/>
      <c r="E381" s="1479"/>
    </row>
    <row r="382" spans="1:5">
      <c r="A382" s="1479"/>
      <c r="B382" s="1479"/>
      <c r="C382" s="1479"/>
      <c r="D382" s="1479"/>
      <c r="E382" s="1479"/>
    </row>
    <row r="383" spans="1:5">
      <c r="A383" s="1479"/>
      <c r="B383" s="1479"/>
      <c r="C383" s="1479"/>
      <c r="D383" s="1479"/>
      <c r="E383" s="1479"/>
    </row>
    <row r="384" spans="1:5">
      <c r="A384" s="1479"/>
      <c r="B384" s="1479"/>
      <c r="C384" s="1479"/>
      <c r="D384" s="1479"/>
      <c r="E384" s="1479"/>
    </row>
    <row r="385" spans="1:5">
      <c r="A385" s="1479"/>
      <c r="B385" s="1479"/>
      <c r="C385" s="1479"/>
      <c r="D385" s="1479"/>
      <c r="E385" s="1479"/>
    </row>
    <row r="386" spans="1:5">
      <c r="A386" s="1479"/>
      <c r="B386" s="1479"/>
      <c r="C386" s="1479"/>
      <c r="D386" s="1479"/>
      <c r="E386" s="1479"/>
    </row>
    <row r="387" spans="1:5">
      <c r="A387" s="1479"/>
      <c r="B387" s="1479"/>
      <c r="C387" s="1479"/>
      <c r="D387" s="1479"/>
      <c r="E387" s="1479"/>
    </row>
    <row r="388" spans="1:5">
      <c r="A388" s="1479"/>
      <c r="B388" s="1479"/>
      <c r="C388" s="1479"/>
      <c r="D388" s="1479"/>
      <c r="E388" s="1479"/>
    </row>
    <row r="389" spans="1:5">
      <c r="A389" s="1479"/>
      <c r="B389" s="1479"/>
      <c r="C389" s="1479"/>
      <c r="D389" s="1479"/>
      <c r="E389" s="1479"/>
    </row>
    <row r="390" spans="1:5">
      <c r="A390" s="1479"/>
      <c r="B390" s="1479"/>
      <c r="C390" s="1479"/>
      <c r="D390" s="1479"/>
      <c r="E390" s="1479"/>
    </row>
    <row r="391" spans="1:5">
      <c r="A391" s="1479"/>
      <c r="B391" s="1479"/>
      <c r="C391" s="1479"/>
      <c r="D391" s="1479"/>
      <c r="E391" s="1479"/>
    </row>
    <row r="392" spans="1:5">
      <c r="A392" s="1479"/>
      <c r="B392" s="1479"/>
      <c r="C392" s="1479"/>
      <c r="D392" s="1479"/>
      <c r="E392" s="1479"/>
    </row>
    <row r="393" spans="1:5">
      <c r="A393" s="1479"/>
      <c r="B393" s="1479"/>
      <c r="C393" s="1479"/>
      <c r="D393" s="1479"/>
      <c r="E393" s="1479"/>
    </row>
    <row r="394" spans="1:5">
      <c r="A394" s="1479"/>
      <c r="B394" s="1479"/>
      <c r="C394" s="1479"/>
      <c r="D394" s="1479"/>
      <c r="E394" s="1479"/>
    </row>
    <row r="395" spans="1:5">
      <c r="A395" s="1479"/>
      <c r="B395" s="1479"/>
      <c r="C395" s="1479"/>
      <c r="D395" s="1479"/>
      <c r="E395" s="1479"/>
    </row>
    <row r="396" spans="1:5">
      <c r="A396" s="1479"/>
      <c r="B396" s="1479"/>
      <c r="C396" s="1479"/>
      <c r="D396" s="1479"/>
      <c r="E396" s="1479"/>
    </row>
    <row r="397" spans="1:5">
      <c r="A397" s="1479"/>
      <c r="B397" s="1479"/>
      <c r="C397" s="1479"/>
      <c r="D397" s="1479"/>
      <c r="E397" s="1479"/>
    </row>
    <row r="398" spans="1:5">
      <c r="A398" s="1479"/>
      <c r="B398" s="1479"/>
      <c r="C398" s="1479"/>
      <c r="D398" s="1479"/>
      <c r="E398" s="1479"/>
    </row>
    <row r="399" spans="1:5">
      <c r="A399" s="1479"/>
      <c r="B399" s="1479"/>
      <c r="C399" s="1479"/>
      <c r="D399" s="1479"/>
      <c r="E399" s="1479"/>
    </row>
    <row r="400" spans="1:5">
      <c r="A400" s="1479"/>
      <c r="B400" s="1479"/>
      <c r="C400" s="1479"/>
      <c r="D400" s="1479"/>
      <c r="E400" s="1479"/>
    </row>
    <row r="401" spans="1:5">
      <c r="A401" s="1479"/>
      <c r="B401" s="1479"/>
      <c r="C401" s="1479"/>
      <c r="D401" s="1479"/>
      <c r="E401" s="1479"/>
    </row>
    <row r="402" spans="1:5">
      <c r="A402" s="1479"/>
      <c r="B402" s="1479"/>
      <c r="C402" s="1479"/>
      <c r="D402" s="1479"/>
      <c r="E402" s="1479"/>
    </row>
    <row r="403" spans="1:5">
      <c r="A403" s="1479"/>
      <c r="B403" s="1479"/>
      <c r="C403" s="1479"/>
      <c r="D403" s="1479"/>
      <c r="E403" s="1479"/>
    </row>
    <row r="404" spans="1:5">
      <c r="A404" s="1479"/>
      <c r="B404" s="1479"/>
      <c r="C404" s="1479"/>
      <c r="D404" s="1479"/>
      <c r="E404" s="1479"/>
    </row>
    <row r="405" spans="1:5">
      <c r="A405" s="1479"/>
      <c r="B405" s="1479"/>
      <c r="C405" s="1479"/>
      <c r="D405" s="1479"/>
      <c r="E405" s="1479"/>
    </row>
    <row r="406" spans="1:5">
      <c r="A406" s="1479"/>
      <c r="B406" s="1479"/>
      <c r="C406" s="1479"/>
      <c r="D406" s="1479"/>
      <c r="E406" s="1479"/>
    </row>
    <row r="407" spans="1:5">
      <c r="A407" s="1479"/>
      <c r="B407" s="1479"/>
      <c r="C407" s="1479"/>
      <c r="D407" s="1479"/>
      <c r="E407" s="1479"/>
    </row>
    <row r="408" spans="1:5">
      <c r="A408" s="1479"/>
      <c r="B408" s="1479"/>
      <c r="C408" s="1479"/>
      <c r="D408" s="1479"/>
      <c r="E408" s="1479"/>
    </row>
    <row r="409" spans="1:5">
      <c r="A409" s="1479"/>
      <c r="B409" s="1479"/>
      <c r="C409" s="1479"/>
      <c r="D409" s="1479"/>
      <c r="E409" s="1479"/>
    </row>
    <row r="410" spans="1:5">
      <c r="A410" s="1479"/>
      <c r="B410" s="1479"/>
      <c r="C410" s="1479"/>
      <c r="D410" s="1479"/>
      <c r="E410" s="1479"/>
    </row>
    <row r="411" spans="1:5">
      <c r="A411" s="1479"/>
      <c r="B411" s="1479"/>
      <c r="C411" s="1479"/>
      <c r="D411" s="1479"/>
      <c r="E411" s="1479"/>
    </row>
    <row r="412" spans="1:5">
      <c r="A412" s="1479"/>
      <c r="B412" s="1479"/>
      <c r="C412" s="1479"/>
      <c r="D412" s="1479"/>
      <c r="E412" s="1479"/>
    </row>
    <row r="413" spans="1:5">
      <c r="A413" s="1479"/>
      <c r="B413" s="1479"/>
      <c r="C413" s="1479"/>
      <c r="D413" s="1479"/>
      <c r="E413" s="1479"/>
    </row>
    <row r="414" spans="1:5">
      <c r="A414" s="1479"/>
      <c r="B414" s="1479"/>
      <c r="C414" s="1479"/>
      <c r="D414" s="1479"/>
      <c r="E414" s="1479"/>
    </row>
    <row r="415" spans="1:5">
      <c r="A415" s="1479"/>
      <c r="B415" s="1479"/>
      <c r="C415" s="1479"/>
      <c r="D415" s="1479"/>
      <c r="E415" s="1479"/>
    </row>
    <row r="416" spans="1:5">
      <c r="A416" s="1479"/>
      <c r="B416" s="1479"/>
      <c r="C416" s="1479"/>
      <c r="D416" s="1479"/>
      <c r="E416" s="1479"/>
    </row>
    <row r="417" spans="1:5">
      <c r="A417" s="1479"/>
      <c r="B417" s="1479"/>
      <c r="C417" s="1479"/>
      <c r="D417" s="1479"/>
      <c r="E417" s="1479"/>
    </row>
    <row r="418" spans="1:5">
      <c r="A418" s="1479"/>
      <c r="B418" s="1479"/>
      <c r="C418" s="1479"/>
      <c r="D418" s="1479"/>
      <c r="E418" s="1479"/>
    </row>
    <row r="419" spans="1:5">
      <c r="A419" s="1479"/>
      <c r="B419" s="1479"/>
      <c r="C419" s="1479"/>
      <c r="D419" s="1479"/>
      <c r="E419" s="1479"/>
    </row>
    <row r="420" spans="1:5">
      <c r="A420" s="1479"/>
      <c r="B420" s="1479"/>
      <c r="C420" s="1479"/>
      <c r="D420" s="1479"/>
      <c r="E420" s="1479"/>
    </row>
    <row r="421" spans="1:5">
      <c r="A421" s="1479"/>
      <c r="B421" s="1479"/>
      <c r="C421" s="1479"/>
      <c r="D421" s="1479"/>
      <c r="E421" s="1479"/>
    </row>
    <row r="422" spans="1:5">
      <c r="A422" s="1479"/>
      <c r="B422" s="1479"/>
      <c r="C422" s="1479"/>
      <c r="D422" s="1479"/>
      <c r="E422" s="1479"/>
    </row>
    <row r="423" spans="1:5">
      <c r="A423" s="1479"/>
      <c r="B423" s="1479"/>
      <c r="C423" s="1479"/>
      <c r="D423" s="1479"/>
      <c r="E423" s="1479"/>
    </row>
    <row r="424" spans="1:5">
      <c r="A424" s="1479"/>
      <c r="B424" s="1479"/>
      <c r="C424" s="1479"/>
      <c r="D424" s="1479"/>
      <c r="E424" s="1479"/>
    </row>
    <row r="425" spans="1:5">
      <c r="A425" s="1479"/>
      <c r="B425" s="1479"/>
      <c r="C425" s="1479"/>
      <c r="D425" s="1479"/>
      <c r="E425" s="1479"/>
    </row>
    <row r="426" spans="1:5">
      <c r="A426" s="1479"/>
      <c r="B426" s="1479"/>
      <c r="C426" s="1479"/>
      <c r="D426" s="1479"/>
      <c r="E426" s="1479"/>
    </row>
    <row r="427" spans="1:5">
      <c r="A427" s="1479"/>
      <c r="B427" s="1479"/>
      <c r="C427" s="1479"/>
      <c r="D427" s="1479"/>
      <c r="E427" s="1479"/>
    </row>
    <row r="428" spans="1:5">
      <c r="A428" s="1479"/>
      <c r="B428" s="1479"/>
      <c r="C428" s="1479"/>
      <c r="D428" s="1479"/>
      <c r="E428" s="1479"/>
    </row>
    <row r="429" spans="1:5">
      <c r="A429" s="1479"/>
      <c r="B429" s="1479"/>
      <c r="C429" s="1479"/>
      <c r="D429" s="1479"/>
      <c r="E429" s="1479"/>
    </row>
    <row r="430" spans="1:5">
      <c r="A430" s="1479"/>
      <c r="B430" s="1479"/>
      <c r="C430" s="1479"/>
      <c r="D430" s="1479"/>
      <c r="E430" s="1479"/>
    </row>
    <row r="431" spans="1:5">
      <c r="A431" s="1479"/>
      <c r="B431" s="1479"/>
      <c r="C431" s="1479"/>
      <c r="D431" s="1479"/>
      <c r="E431" s="1479"/>
    </row>
    <row r="432" spans="1:5">
      <c r="A432" s="1479"/>
      <c r="B432" s="1479"/>
      <c r="C432" s="1479"/>
      <c r="D432" s="1479"/>
      <c r="E432" s="1479"/>
    </row>
    <row r="433" spans="1:5">
      <c r="A433" s="1479"/>
      <c r="B433" s="1479"/>
      <c r="C433" s="1479"/>
      <c r="D433" s="1479"/>
      <c r="E433" s="1479"/>
    </row>
    <row r="434" spans="1:5">
      <c r="A434" s="1479"/>
      <c r="B434" s="1479"/>
      <c r="C434" s="1479"/>
      <c r="D434" s="1479"/>
      <c r="E434" s="1479"/>
    </row>
    <row r="435" spans="1:5">
      <c r="A435" s="1479"/>
      <c r="B435" s="1479"/>
      <c r="C435" s="1479"/>
      <c r="D435" s="1479"/>
      <c r="E435" s="1479"/>
    </row>
    <row r="436" spans="1:5">
      <c r="A436" s="1479"/>
      <c r="B436" s="1479"/>
      <c r="C436" s="1479"/>
      <c r="D436" s="1479"/>
      <c r="E436" s="1479"/>
    </row>
    <row r="437" spans="1:5">
      <c r="A437" s="1479"/>
      <c r="B437" s="1479"/>
      <c r="C437" s="1479"/>
      <c r="D437" s="1479"/>
      <c r="E437" s="1479"/>
    </row>
    <row r="438" spans="1:5">
      <c r="A438" s="1479"/>
      <c r="B438" s="1479"/>
      <c r="C438" s="1479"/>
      <c r="D438" s="1479"/>
      <c r="E438" s="1479"/>
    </row>
    <row r="439" spans="1:5">
      <c r="A439" s="1479"/>
      <c r="B439" s="1479"/>
      <c r="C439" s="1479"/>
      <c r="D439" s="1479"/>
      <c r="E439" s="1479"/>
    </row>
    <row r="440" spans="1:5">
      <c r="A440" s="1479"/>
      <c r="B440" s="1479"/>
      <c r="C440" s="1479"/>
      <c r="D440" s="1479"/>
      <c r="E440" s="1479"/>
    </row>
    <row r="441" spans="1:5">
      <c r="A441" s="1479"/>
      <c r="B441" s="1479"/>
      <c r="C441" s="1479"/>
      <c r="D441" s="1479"/>
      <c r="E441" s="1479"/>
    </row>
    <row r="442" spans="1:5">
      <c r="A442" s="1479"/>
      <c r="B442" s="1479"/>
      <c r="C442" s="1479"/>
      <c r="D442" s="1479"/>
      <c r="E442" s="1479"/>
    </row>
    <row r="443" spans="1:5">
      <c r="A443" s="1479"/>
      <c r="B443" s="1479"/>
      <c r="C443" s="1479"/>
      <c r="D443" s="1479"/>
      <c r="E443" s="1479"/>
    </row>
    <row r="444" spans="1:5">
      <c r="A444" s="1479"/>
      <c r="B444" s="1479"/>
      <c r="C444" s="1479"/>
      <c r="D444" s="1479"/>
      <c r="E444" s="1479"/>
    </row>
    <row r="445" spans="1:5">
      <c r="A445" s="1479"/>
      <c r="B445" s="1479"/>
      <c r="C445" s="1479"/>
      <c r="D445" s="1479"/>
      <c r="E445" s="1479"/>
    </row>
    <row r="446" spans="1:5">
      <c r="A446" s="1479"/>
      <c r="B446" s="1479"/>
      <c r="C446" s="1479"/>
      <c r="D446" s="1479"/>
      <c r="E446" s="1479"/>
    </row>
    <row r="447" spans="1:5">
      <c r="A447" s="1479"/>
      <c r="B447" s="1479"/>
      <c r="C447" s="1479"/>
      <c r="D447" s="1479"/>
      <c r="E447" s="1479"/>
    </row>
    <row r="448" spans="1:5">
      <c r="A448" s="1479"/>
      <c r="B448" s="1479"/>
      <c r="C448" s="1479"/>
      <c r="D448" s="1479"/>
      <c r="E448" s="1479"/>
    </row>
    <row r="449" spans="1:5">
      <c r="A449" s="1479"/>
      <c r="B449" s="1479"/>
      <c r="C449" s="1479"/>
      <c r="D449" s="1479"/>
      <c r="E449" s="1479"/>
    </row>
    <row r="450" spans="1:5">
      <c r="A450" s="1479"/>
      <c r="B450" s="1479"/>
      <c r="C450" s="1479"/>
      <c r="D450" s="1479"/>
      <c r="E450" s="1479"/>
    </row>
    <row r="451" spans="1:5">
      <c r="A451" s="1479"/>
      <c r="B451" s="1479"/>
      <c r="C451" s="1479"/>
      <c r="D451" s="1479"/>
      <c r="E451" s="1479"/>
    </row>
    <row r="452" spans="1:5">
      <c r="A452" s="1479"/>
      <c r="B452" s="1479"/>
      <c r="C452" s="1479"/>
      <c r="D452" s="1479"/>
      <c r="E452" s="1479"/>
    </row>
    <row r="453" spans="1:5">
      <c r="A453" s="1479"/>
      <c r="B453" s="1479"/>
      <c r="C453" s="1479"/>
      <c r="D453" s="1479"/>
      <c r="E453" s="1479"/>
    </row>
    <row r="454" spans="1:5">
      <c r="A454" s="1479"/>
      <c r="B454" s="1479"/>
      <c r="C454" s="1479"/>
      <c r="D454" s="1479"/>
      <c r="E454" s="1479"/>
    </row>
    <row r="455" spans="1:5">
      <c r="A455" s="1479"/>
      <c r="B455" s="1479"/>
      <c r="C455" s="1479"/>
      <c r="D455" s="1479"/>
      <c r="E455" s="1479"/>
    </row>
    <row r="456" spans="1:5">
      <c r="A456" s="1479"/>
      <c r="B456" s="1479"/>
      <c r="C456" s="1479"/>
      <c r="D456" s="1479"/>
      <c r="E456" s="1479"/>
    </row>
    <row r="457" spans="1:5">
      <c r="A457" s="1479"/>
      <c r="B457" s="1479"/>
      <c r="C457" s="1479"/>
      <c r="D457" s="1479"/>
      <c r="E457" s="1479"/>
    </row>
    <row r="458" spans="1:5">
      <c r="A458" s="1479"/>
      <c r="B458" s="1479"/>
      <c r="C458" s="1479"/>
      <c r="D458" s="1479"/>
      <c r="E458" s="1479"/>
    </row>
    <row r="459" spans="1:5">
      <c r="A459" s="1479"/>
      <c r="B459" s="1479"/>
      <c r="C459" s="1479"/>
      <c r="D459" s="1479"/>
      <c r="E459" s="1479"/>
    </row>
    <row r="460" spans="1:5">
      <c r="A460" s="1479"/>
      <c r="B460" s="1479"/>
      <c r="C460" s="1479"/>
      <c r="D460" s="1479"/>
      <c r="E460" s="1479"/>
    </row>
    <row r="461" spans="1:5">
      <c r="A461" s="1479"/>
      <c r="B461" s="1479"/>
      <c r="C461" s="1479"/>
      <c r="D461" s="1479"/>
      <c r="E461" s="1479"/>
    </row>
    <row r="462" spans="1:5">
      <c r="A462" s="1479"/>
      <c r="B462" s="1479"/>
      <c r="C462" s="1479"/>
      <c r="D462" s="1479"/>
      <c r="E462" s="1479"/>
    </row>
    <row r="463" spans="1:5">
      <c r="A463" s="1479"/>
      <c r="B463" s="1479"/>
      <c r="C463" s="1479"/>
      <c r="D463" s="1479"/>
      <c r="E463" s="1479"/>
    </row>
    <row r="464" spans="1:5">
      <c r="A464" s="1479"/>
      <c r="B464" s="1479"/>
      <c r="C464" s="1479"/>
      <c r="D464" s="1479"/>
      <c r="E464" s="1479"/>
    </row>
    <row r="465" spans="1:5">
      <c r="A465" s="1479"/>
      <c r="B465" s="1479"/>
      <c r="C465" s="1479"/>
      <c r="D465" s="1479"/>
      <c r="E465" s="1479"/>
    </row>
    <row r="466" spans="1:5">
      <c r="A466" s="1479"/>
      <c r="B466" s="1479"/>
      <c r="C466" s="1479"/>
      <c r="D466" s="1479"/>
      <c r="E466" s="1479"/>
    </row>
    <row r="467" spans="1:5">
      <c r="A467" s="1479"/>
      <c r="B467" s="1479"/>
      <c r="C467" s="1479"/>
      <c r="D467" s="1479"/>
      <c r="E467" s="1479"/>
    </row>
    <row r="468" spans="1:5">
      <c r="A468" s="1479"/>
      <c r="B468" s="1479"/>
      <c r="C468" s="1479"/>
      <c r="D468" s="1479"/>
      <c r="E468" s="1479"/>
    </row>
    <row r="469" spans="1:5">
      <c r="A469" s="1479"/>
      <c r="B469" s="1479"/>
      <c r="C469" s="1479"/>
      <c r="D469" s="1479"/>
      <c r="E469" s="1479"/>
    </row>
    <row r="470" spans="1:5">
      <c r="A470" s="1479"/>
      <c r="B470" s="1479"/>
      <c r="C470" s="1479"/>
      <c r="D470" s="1479"/>
      <c r="E470" s="1479"/>
    </row>
    <row r="471" spans="1:5">
      <c r="A471" s="1479"/>
      <c r="B471" s="1479"/>
      <c r="C471" s="1479"/>
      <c r="D471" s="1479"/>
      <c r="E471" s="1479"/>
    </row>
    <row r="472" spans="1:5">
      <c r="A472" s="1479"/>
      <c r="B472" s="1479"/>
      <c r="C472" s="1479"/>
      <c r="D472" s="1479"/>
      <c r="E472" s="1479"/>
    </row>
    <row r="473" spans="1:5">
      <c r="A473" s="1479"/>
      <c r="B473" s="1479"/>
      <c r="C473" s="1479"/>
      <c r="D473" s="1479"/>
      <c r="E473" s="1479"/>
    </row>
    <row r="474" spans="1:5">
      <c r="A474" s="1479"/>
      <c r="B474" s="1479"/>
      <c r="C474" s="1479"/>
      <c r="D474" s="1479"/>
      <c r="E474" s="1479"/>
    </row>
    <row r="475" spans="1:5">
      <c r="A475" s="1479"/>
      <c r="B475" s="1479"/>
      <c r="C475" s="1479"/>
      <c r="D475" s="1479"/>
      <c r="E475" s="1479"/>
    </row>
    <row r="476" spans="1:5">
      <c r="A476" s="1479"/>
      <c r="B476" s="1479"/>
      <c r="C476" s="1479"/>
      <c r="D476" s="1479"/>
      <c r="E476" s="1479"/>
    </row>
    <row r="477" spans="1:5">
      <c r="A477" s="1479"/>
      <c r="B477" s="1479"/>
      <c r="C477" s="1479"/>
      <c r="D477" s="1479"/>
      <c r="E477" s="1479"/>
    </row>
    <row r="478" spans="1:5">
      <c r="A478" s="1479"/>
      <c r="B478" s="1479"/>
      <c r="C478" s="1479"/>
      <c r="D478" s="1479"/>
      <c r="E478" s="1479"/>
    </row>
    <row r="479" spans="1:5">
      <c r="A479" s="1479"/>
      <c r="B479" s="1479"/>
      <c r="C479" s="1479"/>
      <c r="D479" s="1479"/>
      <c r="E479" s="1479"/>
    </row>
    <row r="480" spans="1:5">
      <c r="A480" s="1479"/>
      <c r="B480" s="1479"/>
      <c r="C480" s="1479"/>
      <c r="D480" s="1479"/>
      <c r="E480" s="1479"/>
    </row>
    <row r="481" spans="1:5">
      <c r="A481" s="1479"/>
      <c r="B481" s="1479"/>
      <c r="C481" s="1479"/>
      <c r="D481" s="1479"/>
      <c r="E481" s="1479"/>
    </row>
    <row r="482" spans="1:5">
      <c r="A482" s="1479"/>
      <c r="B482" s="1479"/>
      <c r="C482" s="1479"/>
      <c r="D482" s="1479"/>
      <c r="E482" s="1479"/>
    </row>
    <row r="483" spans="1:5">
      <c r="A483" s="1479"/>
      <c r="B483" s="1479"/>
      <c r="C483" s="1479"/>
      <c r="D483" s="1479"/>
      <c r="E483" s="1479"/>
    </row>
    <row r="484" spans="1:5">
      <c r="A484" s="1479"/>
      <c r="B484" s="1479"/>
      <c r="C484" s="1479"/>
      <c r="D484" s="1479"/>
      <c r="E484" s="1479"/>
    </row>
    <row r="485" spans="1:5">
      <c r="A485" s="1479"/>
      <c r="B485" s="1479"/>
      <c r="C485" s="1479"/>
      <c r="D485" s="1479"/>
      <c r="E485" s="1479"/>
    </row>
    <row r="486" spans="1:5">
      <c r="A486" s="1479"/>
      <c r="B486" s="1479"/>
      <c r="C486" s="1479"/>
      <c r="D486" s="1479"/>
      <c r="E486" s="1479"/>
    </row>
    <row r="487" spans="1:5">
      <c r="A487" s="1479"/>
      <c r="B487" s="1479"/>
      <c r="C487" s="1479"/>
      <c r="D487" s="1479"/>
      <c r="E487" s="1479"/>
    </row>
    <row r="488" spans="1:5">
      <c r="A488" s="1479"/>
      <c r="B488" s="1479"/>
      <c r="C488" s="1479"/>
      <c r="D488" s="1479"/>
      <c r="E488" s="1479"/>
    </row>
    <row r="489" spans="1:5">
      <c r="A489" s="1479"/>
      <c r="B489" s="1479"/>
      <c r="C489" s="1479"/>
      <c r="D489" s="1479"/>
      <c r="E489" s="1479"/>
    </row>
    <row r="490" spans="1:5">
      <c r="A490" s="1479"/>
      <c r="B490" s="1479"/>
      <c r="C490" s="1479"/>
      <c r="D490" s="1479"/>
      <c r="E490" s="1479"/>
    </row>
    <row r="491" spans="1:5">
      <c r="A491" s="1479"/>
      <c r="B491" s="1479"/>
      <c r="C491" s="1479"/>
      <c r="D491" s="1479"/>
      <c r="E491" s="1479"/>
    </row>
    <row r="492" spans="1:5">
      <c r="A492" s="1479"/>
      <c r="B492" s="1479"/>
      <c r="C492" s="1479"/>
      <c r="D492" s="1479"/>
      <c r="E492" s="1479"/>
    </row>
    <row r="493" spans="1:5">
      <c r="A493" s="1479"/>
      <c r="B493" s="1479"/>
      <c r="C493" s="1479"/>
      <c r="D493" s="1479"/>
      <c r="E493" s="1479"/>
    </row>
    <row r="494" spans="1:5">
      <c r="A494" s="1479"/>
      <c r="B494" s="1479"/>
      <c r="C494" s="1479"/>
      <c r="D494" s="1479"/>
      <c r="E494" s="1479"/>
    </row>
    <row r="495" spans="1:5">
      <c r="A495" s="1479"/>
      <c r="B495" s="1479"/>
      <c r="C495" s="1479"/>
      <c r="D495" s="1479"/>
      <c r="E495" s="1479"/>
    </row>
    <row r="496" spans="1:5">
      <c r="A496" s="1479"/>
      <c r="B496" s="1479"/>
      <c r="C496" s="1479"/>
      <c r="D496" s="1479"/>
      <c r="E496" s="1479"/>
    </row>
    <row r="497" spans="1:5">
      <c r="A497" s="1479"/>
      <c r="B497" s="1479"/>
      <c r="C497" s="1479"/>
      <c r="D497" s="1479"/>
      <c r="E497" s="1479"/>
    </row>
    <row r="498" spans="1:5">
      <c r="A498" s="1479"/>
      <c r="B498" s="1479"/>
      <c r="C498" s="1479"/>
      <c r="D498" s="1479"/>
      <c r="E498" s="1479"/>
    </row>
    <row r="499" spans="1:5">
      <c r="A499" s="1479"/>
      <c r="B499" s="1479"/>
      <c r="C499" s="1479"/>
      <c r="D499" s="1479"/>
      <c r="E499" s="1479"/>
    </row>
    <row r="500" spans="1:5">
      <c r="A500" s="1479"/>
      <c r="B500" s="1479"/>
      <c r="C500" s="1479"/>
      <c r="D500" s="1479"/>
      <c r="E500" s="1479"/>
    </row>
    <row r="501" spans="1:5">
      <c r="A501" s="1479"/>
      <c r="B501" s="1479"/>
      <c r="C501" s="1479"/>
      <c r="D501" s="1479"/>
      <c r="E501" s="1479"/>
    </row>
    <row r="502" spans="1:5">
      <c r="A502" s="1479"/>
      <c r="B502" s="1479"/>
      <c r="C502" s="1479"/>
      <c r="D502" s="1479"/>
      <c r="E502" s="1479"/>
    </row>
    <row r="503" spans="1:5">
      <c r="A503" s="1479"/>
      <c r="B503" s="1479"/>
      <c r="C503" s="1479"/>
      <c r="D503" s="1479"/>
      <c r="E503" s="1479"/>
    </row>
    <row r="504" spans="1:5">
      <c r="A504" s="1479"/>
      <c r="B504" s="1479"/>
      <c r="C504" s="1479"/>
      <c r="D504" s="1479"/>
      <c r="E504" s="1479"/>
    </row>
    <row r="505" spans="1:5">
      <c r="A505" s="1479"/>
      <c r="B505" s="1479"/>
      <c r="C505" s="1479"/>
      <c r="D505" s="1479"/>
      <c r="E505" s="1479"/>
    </row>
    <row r="506" spans="1:5">
      <c r="A506" s="1479"/>
      <c r="B506" s="1479"/>
      <c r="C506" s="1479"/>
      <c r="D506" s="1479"/>
      <c r="E506" s="1479"/>
    </row>
    <row r="507" spans="1:5">
      <c r="A507" s="1479"/>
      <c r="B507" s="1479"/>
      <c r="C507" s="1479"/>
      <c r="D507" s="1479"/>
      <c r="E507" s="1479"/>
    </row>
    <row r="508" spans="1:5">
      <c r="A508" s="1479"/>
      <c r="B508" s="1479"/>
      <c r="C508" s="1479"/>
      <c r="D508" s="1479"/>
      <c r="E508" s="1479"/>
    </row>
    <row r="509" spans="1:5">
      <c r="A509" s="1479"/>
      <c r="B509" s="1479"/>
      <c r="C509" s="1479"/>
      <c r="D509" s="1479"/>
      <c r="E509" s="1479"/>
    </row>
    <row r="510" spans="1:5">
      <c r="A510" s="1479"/>
      <c r="B510" s="1479"/>
      <c r="C510" s="1479"/>
      <c r="D510" s="1479"/>
      <c r="E510" s="1479"/>
    </row>
    <row r="511" spans="1:5">
      <c r="A511" s="1479"/>
      <c r="B511" s="1479"/>
      <c r="C511" s="1479"/>
      <c r="D511" s="1479"/>
      <c r="E511" s="1479"/>
    </row>
    <row r="512" spans="1:5">
      <c r="A512" s="1479"/>
      <c r="B512" s="1479"/>
      <c r="C512" s="1479"/>
      <c r="D512" s="1479"/>
      <c r="E512" s="1479"/>
    </row>
    <row r="513" spans="1:5">
      <c r="A513" s="1479"/>
      <c r="B513" s="1479"/>
      <c r="C513" s="1479"/>
      <c r="D513" s="1479"/>
      <c r="E513" s="1479"/>
    </row>
    <row r="514" spans="1:5">
      <c r="A514" s="1479"/>
      <c r="B514" s="1479"/>
      <c r="C514" s="1479"/>
      <c r="D514" s="1479"/>
      <c r="E514" s="1479"/>
    </row>
    <row r="515" spans="1:5">
      <c r="A515" s="1479"/>
      <c r="B515" s="1479"/>
      <c r="C515" s="1479"/>
      <c r="D515" s="1479"/>
      <c r="E515" s="1479"/>
    </row>
    <row r="516" spans="1:5">
      <c r="A516" s="1479"/>
      <c r="B516" s="1479"/>
      <c r="C516" s="1479"/>
      <c r="D516" s="1479"/>
      <c r="E516" s="1479"/>
    </row>
    <row r="517" spans="1:5">
      <c r="A517" s="1479"/>
      <c r="B517" s="1479"/>
      <c r="C517" s="1479"/>
      <c r="D517" s="1479"/>
      <c r="E517" s="1479"/>
    </row>
    <row r="518" spans="1:5">
      <c r="A518" s="1479"/>
      <c r="B518" s="1479"/>
      <c r="C518" s="1479"/>
      <c r="D518" s="1479"/>
      <c r="E518" s="1479"/>
    </row>
    <row r="519" spans="1:5">
      <c r="A519" s="1479"/>
      <c r="B519" s="1479"/>
      <c r="C519" s="1479"/>
      <c r="D519" s="1479"/>
      <c r="E519" s="1479"/>
    </row>
    <row r="520" spans="1:5">
      <c r="A520" s="1479"/>
      <c r="B520" s="1479"/>
      <c r="C520" s="1479"/>
      <c r="D520" s="1479"/>
      <c r="E520" s="1479"/>
    </row>
    <row r="521" spans="1:5">
      <c r="A521" s="1479"/>
      <c r="B521" s="1479"/>
      <c r="C521" s="1479"/>
      <c r="D521" s="1479"/>
      <c r="E521" s="1479"/>
    </row>
    <row r="522" spans="1:5">
      <c r="A522" s="1479"/>
      <c r="B522" s="1479"/>
      <c r="C522" s="1479"/>
      <c r="D522" s="1479"/>
      <c r="E522" s="1479"/>
    </row>
    <row r="523" spans="1:5">
      <c r="A523" s="1479"/>
      <c r="B523" s="1479"/>
      <c r="C523" s="1479"/>
      <c r="D523" s="1479"/>
      <c r="E523" s="1479"/>
    </row>
    <row r="524" spans="1:5">
      <c r="A524" s="1479"/>
      <c r="B524" s="1479"/>
      <c r="C524" s="1479"/>
      <c r="D524" s="1479"/>
      <c r="E524" s="1479"/>
    </row>
    <row r="525" spans="1:5">
      <c r="A525" s="1479"/>
      <c r="B525" s="1479"/>
      <c r="C525" s="1479"/>
      <c r="D525" s="1479"/>
      <c r="E525" s="1479"/>
    </row>
    <row r="526" spans="1:5">
      <c r="A526" s="1479"/>
      <c r="B526" s="1479"/>
      <c r="C526" s="1479"/>
      <c r="D526" s="1479"/>
      <c r="E526" s="1479"/>
    </row>
    <row r="527" spans="1:5">
      <c r="A527" s="1479"/>
      <c r="B527" s="1479"/>
      <c r="C527" s="1479"/>
      <c r="D527" s="1479"/>
      <c r="E527" s="1479"/>
    </row>
    <row r="528" spans="1:5">
      <c r="A528" s="1479"/>
      <c r="B528" s="1479"/>
      <c r="C528" s="1479"/>
      <c r="D528" s="1479"/>
      <c r="E528" s="1479"/>
    </row>
    <row r="529" spans="1:5">
      <c r="A529" s="1479"/>
      <c r="B529" s="1479"/>
      <c r="C529" s="1479"/>
      <c r="D529" s="1479"/>
      <c r="E529" s="1479"/>
    </row>
    <row r="530" spans="1:5">
      <c r="A530" s="1479"/>
      <c r="B530" s="1479"/>
      <c r="C530" s="1479"/>
      <c r="D530" s="1479"/>
      <c r="E530" s="1479"/>
    </row>
    <row r="531" spans="1:5">
      <c r="A531" s="1479"/>
      <c r="B531" s="1479"/>
      <c r="C531" s="1479"/>
      <c r="D531" s="1479"/>
      <c r="E531" s="1479"/>
    </row>
    <row r="532" spans="1:5">
      <c r="A532" s="1479"/>
      <c r="B532" s="1479"/>
      <c r="C532" s="1479"/>
      <c r="D532" s="1479"/>
      <c r="E532" s="1479"/>
    </row>
    <row r="533" spans="1:5">
      <c r="A533" s="1479"/>
      <c r="B533" s="1479"/>
      <c r="C533" s="1479"/>
      <c r="D533" s="1479"/>
      <c r="E533" s="1479"/>
    </row>
    <row r="534" spans="1:5">
      <c r="A534" s="1479"/>
      <c r="B534" s="1479"/>
      <c r="C534" s="1479"/>
      <c r="D534" s="1479"/>
      <c r="E534" s="1479"/>
    </row>
    <row r="535" spans="1:5">
      <c r="A535" s="1479"/>
      <c r="B535" s="1479"/>
      <c r="C535" s="1479"/>
      <c r="D535" s="1479"/>
      <c r="E535" s="1479"/>
    </row>
    <row r="536" spans="1:5">
      <c r="A536" s="1479"/>
      <c r="B536" s="1479"/>
      <c r="C536" s="1479"/>
      <c r="D536" s="1479"/>
      <c r="E536" s="1479"/>
    </row>
    <row r="537" spans="1:5">
      <c r="A537" s="1479"/>
      <c r="B537" s="1479"/>
      <c r="C537" s="1479"/>
      <c r="D537" s="1479"/>
      <c r="E537" s="1479"/>
    </row>
    <row r="538" spans="1:5">
      <c r="A538" s="1479"/>
      <c r="B538" s="1479"/>
      <c r="C538" s="1479"/>
      <c r="D538" s="1479"/>
      <c r="E538" s="1479"/>
    </row>
    <row r="539" spans="1:5">
      <c r="A539" s="1479"/>
      <c r="B539" s="1479"/>
      <c r="C539" s="1479"/>
      <c r="D539" s="1479"/>
      <c r="E539" s="1479"/>
    </row>
    <row r="540" spans="1:5">
      <c r="A540" s="1479"/>
      <c r="B540" s="1479"/>
      <c r="C540" s="1479"/>
      <c r="D540" s="1479"/>
      <c r="E540" s="1479"/>
    </row>
    <row r="541" spans="1:5">
      <c r="A541" s="1479"/>
      <c r="B541" s="1479"/>
      <c r="C541" s="1479"/>
      <c r="D541" s="1479"/>
      <c r="E541" s="1479"/>
    </row>
    <row r="542" spans="1:5">
      <c r="A542" s="1479"/>
      <c r="B542" s="1479"/>
      <c r="C542" s="1479"/>
      <c r="D542" s="1479"/>
      <c r="E542" s="1479"/>
    </row>
    <row r="543" spans="1:5">
      <c r="A543" s="1479"/>
      <c r="B543" s="1479"/>
      <c r="C543" s="1479"/>
      <c r="D543" s="1479"/>
      <c r="E543" s="1479"/>
    </row>
    <row r="544" spans="1:5">
      <c r="A544" s="1479"/>
      <c r="B544" s="1479"/>
      <c r="C544" s="1479"/>
      <c r="D544" s="1479"/>
      <c r="E544" s="1479"/>
    </row>
    <row r="545" spans="1:5">
      <c r="A545" s="1479"/>
      <c r="B545" s="1479"/>
      <c r="C545" s="1479"/>
      <c r="D545" s="1479"/>
      <c r="E545" s="1479"/>
    </row>
    <row r="546" spans="1:5">
      <c r="A546" s="1479"/>
      <c r="B546" s="1479"/>
      <c r="C546" s="1479"/>
      <c r="D546" s="1479"/>
      <c r="E546" s="1479"/>
    </row>
    <row r="547" spans="1:5">
      <c r="A547" s="1479"/>
      <c r="B547" s="1479"/>
      <c r="C547" s="1479"/>
      <c r="D547" s="1479"/>
      <c r="E547" s="1479"/>
    </row>
    <row r="548" spans="1:5">
      <c r="A548" s="1479"/>
      <c r="B548" s="1479"/>
      <c r="C548" s="1479"/>
      <c r="D548" s="1479"/>
      <c r="E548" s="1479"/>
    </row>
    <row r="549" spans="1:5">
      <c r="A549" s="1479"/>
      <c r="B549" s="1479"/>
      <c r="C549" s="1479"/>
      <c r="D549" s="1479"/>
      <c r="E549" s="1479"/>
    </row>
    <row r="550" spans="1:5">
      <c r="A550" s="1479"/>
      <c r="B550" s="1479"/>
      <c r="C550" s="1479"/>
      <c r="D550" s="1479"/>
      <c r="E550" s="1479"/>
    </row>
    <row r="551" spans="1:5">
      <c r="A551" s="1479"/>
      <c r="B551" s="1479"/>
      <c r="C551" s="1479"/>
      <c r="D551" s="1479"/>
      <c r="E551" s="1479"/>
    </row>
    <row r="552" spans="1:5">
      <c r="A552" s="1479"/>
      <c r="B552" s="1479"/>
      <c r="C552" s="1479"/>
      <c r="D552" s="1479"/>
      <c r="E552" s="1479"/>
    </row>
    <row r="553" spans="1:5">
      <c r="A553" s="1479"/>
      <c r="B553" s="1479"/>
      <c r="C553" s="1479"/>
      <c r="D553" s="1479"/>
      <c r="E553" s="1479"/>
    </row>
    <row r="554" spans="1:5">
      <c r="A554" s="1479"/>
      <c r="B554" s="1479"/>
      <c r="C554" s="1479"/>
      <c r="D554" s="1479"/>
      <c r="E554" s="1479"/>
    </row>
    <row r="555" spans="1:5">
      <c r="A555" s="1479"/>
      <c r="B555" s="1479"/>
      <c r="C555" s="1479"/>
      <c r="D555" s="1479"/>
      <c r="E555" s="1479"/>
    </row>
    <row r="556" spans="1:5">
      <c r="A556" s="1479"/>
      <c r="B556" s="1479"/>
      <c r="C556" s="1479"/>
      <c r="D556" s="1479"/>
      <c r="E556" s="1479"/>
    </row>
    <row r="557" spans="1:5">
      <c r="A557" s="1479"/>
      <c r="B557" s="1479"/>
      <c r="C557" s="1479"/>
      <c r="D557" s="1479"/>
      <c r="E557" s="1479"/>
    </row>
    <row r="558" spans="1:5">
      <c r="A558" s="1479"/>
      <c r="B558" s="1479"/>
      <c r="C558" s="1479"/>
      <c r="D558" s="1479"/>
      <c r="E558" s="1479"/>
    </row>
    <row r="559" spans="1:5">
      <c r="A559" s="1479"/>
      <c r="B559" s="1479"/>
      <c r="C559" s="1479"/>
      <c r="D559" s="1479"/>
      <c r="E559" s="1479"/>
    </row>
    <row r="560" spans="1:5">
      <c r="A560" s="1479"/>
      <c r="B560" s="1479"/>
      <c r="C560" s="1479"/>
      <c r="D560" s="1479"/>
      <c r="E560" s="1479"/>
    </row>
    <row r="561" spans="1:5">
      <c r="A561" s="1479"/>
      <c r="B561" s="1479"/>
      <c r="C561" s="1479"/>
      <c r="D561" s="1479"/>
      <c r="E561" s="1479"/>
    </row>
    <row r="562" spans="1:5">
      <c r="A562" s="1479"/>
      <c r="B562" s="1479"/>
      <c r="C562" s="1479"/>
      <c r="D562" s="1479"/>
      <c r="E562" s="1479"/>
    </row>
    <row r="563" spans="1:5">
      <c r="A563" s="1479"/>
      <c r="B563" s="1479"/>
      <c r="C563" s="1479"/>
      <c r="D563" s="1479"/>
      <c r="E563" s="1479"/>
    </row>
    <row r="564" spans="1:5">
      <c r="A564" s="1479"/>
      <c r="B564" s="1479"/>
      <c r="C564" s="1479"/>
      <c r="D564" s="1479"/>
      <c r="E564" s="1479"/>
    </row>
    <row r="565" spans="1:5">
      <c r="A565" s="1479"/>
      <c r="B565" s="1479"/>
      <c r="C565" s="1479"/>
      <c r="D565" s="1479"/>
      <c r="E565" s="1479"/>
    </row>
    <row r="566" spans="1:5">
      <c r="A566" s="1479"/>
      <c r="B566" s="1479"/>
      <c r="C566" s="1479"/>
      <c r="D566" s="1479"/>
      <c r="E566" s="1479"/>
    </row>
    <row r="567" spans="1:5">
      <c r="A567" s="1479"/>
      <c r="B567" s="1479"/>
      <c r="C567" s="1479"/>
      <c r="D567" s="1479"/>
      <c r="E567" s="1479"/>
    </row>
    <row r="568" spans="1:5">
      <c r="A568" s="1479"/>
      <c r="B568" s="1479"/>
      <c r="C568" s="1479"/>
      <c r="D568" s="1479"/>
      <c r="E568" s="1479"/>
    </row>
    <row r="569" spans="1:5">
      <c r="A569" s="1479"/>
      <c r="B569" s="1479"/>
      <c r="C569" s="1479"/>
      <c r="D569" s="1479"/>
      <c r="E569" s="1479"/>
    </row>
    <row r="570" spans="1:5">
      <c r="A570" s="1479"/>
      <c r="B570" s="1479"/>
      <c r="C570" s="1479"/>
      <c r="D570" s="1479"/>
      <c r="E570" s="1479"/>
    </row>
    <row r="571" spans="1:5">
      <c r="A571" s="1479"/>
      <c r="B571" s="1479"/>
      <c r="C571" s="1479"/>
      <c r="D571" s="1479"/>
      <c r="E571" s="1479"/>
    </row>
    <row r="572" spans="1:5">
      <c r="A572" s="1479"/>
      <c r="B572" s="1479"/>
      <c r="C572" s="1479"/>
      <c r="D572" s="1479"/>
      <c r="E572" s="1479"/>
    </row>
  </sheetData>
  <mergeCells count="5">
    <mergeCell ref="A1:D1"/>
    <mergeCell ref="A2:E2"/>
    <mergeCell ref="B4:E4"/>
    <mergeCell ref="B5:E5"/>
    <mergeCell ref="A29:E29"/>
  </mergeCells>
  <printOptions gridLines="1"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workbookViewId="0">
      <selection activeCell="A2" sqref="A2:G2"/>
    </sheetView>
  </sheetViews>
  <sheetFormatPr defaultRowHeight="11.25"/>
  <cols>
    <col min="1" max="1" width="25.42578125" style="1484" customWidth="1"/>
    <col min="2" max="2" width="11.5703125" style="1484" customWidth="1"/>
    <col min="3" max="3" width="14.5703125" style="1484" customWidth="1"/>
    <col min="4" max="4" width="8.7109375" style="1484" customWidth="1"/>
    <col min="5" max="5" width="11.28515625" style="1484" customWidth="1"/>
    <col min="6" max="6" width="14.28515625" style="1484" customWidth="1"/>
    <col min="7" max="7" width="8.7109375" style="1484" customWidth="1"/>
    <col min="8" max="245" width="9.140625" style="1484"/>
    <col min="246" max="246" width="25" style="1484" customWidth="1"/>
    <col min="247" max="247" width="12.5703125" style="1484" customWidth="1"/>
    <col min="248" max="248" width="12.7109375" style="1484" customWidth="1"/>
    <col min="249" max="249" width="8.7109375" style="1484" customWidth="1"/>
    <col min="250" max="250" width="12.5703125" style="1484" customWidth="1"/>
    <col min="251" max="251" width="11.85546875" style="1484" customWidth="1"/>
    <col min="252" max="252" width="9.5703125" style="1484" customWidth="1"/>
    <col min="253" max="253" width="12.7109375" style="1484" customWidth="1"/>
    <col min="254" max="501" width="9.140625" style="1484"/>
    <col min="502" max="502" width="25" style="1484" customWidth="1"/>
    <col min="503" max="503" width="12.5703125" style="1484" customWidth="1"/>
    <col min="504" max="504" width="12.7109375" style="1484" customWidth="1"/>
    <col min="505" max="505" width="8.7109375" style="1484" customWidth="1"/>
    <col min="506" max="506" width="12.5703125" style="1484" customWidth="1"/>
    <col min="507" max="507" width="11.85546875" style="1484" customWidth="1"/>
    <col min="508" max="508" width="9.5703125" style="1484" customWidth="1"/>
    <col min="509" max="509" width="12.7109375" style="1484" customWidth="1"/>
    <col min="510" max="757" width="9.140625" style="1484"/>
    <col min="758" max="758" width="25" style="1484" customWidth="1"/>
    <col min="759" max="759" width="12.5703125" style="1484" customWidth="1"/>
    <col min="760" max="760" width="12.7109375" style="1484" customWidth="1"/>
    <col min="761" max="761" width="8.7109375" style="1484" customWidth="1"/>
    <col min="762" max="762" width="12.5703125" style="1484" customWidth="1"/>
    <col min="763" max="763" width="11.85546875" style="1484" customWidth="1"/>
    <col min="764" max="764" width="9.5703125" style="1484" customWidth="1"/>
    <col min="765" max="765" width="12.7109375" style="1484" customWidth="1"/>
    <col min="766" max="1013" width="9.140625" style="1484"/>
    <col min="1014" max="1014" width="25" style="1484" customWidth="1"/>
    <col min="1015" max="1015" width="12.5703125" style="1484" customWidth="1"/>
    <col min="1016" max="1016" width="12.7109375" style="1484" customWidth="1"/>
    <col min="1017" max="1017" width="8.7109375" style="1484" customWidth="1"/>
    <col min="1018" max="1018" width="12.5703125" style="1484" customWidth="1"/>
    <col min="1019" max="1019" width="11.85546875" style="1484" customWidth="1"/>
    <col min="1020" max="1020" width="9.5703125" style="1484" customWidth="1"/>
    <col min="1021" max="1021" width="12.7109375" style="1484" customWidth="1"/>
    <col min="1022" max="1269" width="9.140625" style="1484"/>
    <col min="1270" max="1270" width="25" style="1484" customWidth="1"/>
    <col min="1271" max="1271" width="12.5703125" style="1484" customWidth="1"/>
    <col min="1272" max="1272" width="12.7109375" style="1484" customWidth="1"/>
    <col min="1273" max="1273" width="8.7109375" style="1484" customWidth="1"/>
    <col min="1274" max="1274" width="12.5703125" style="1484" customWidth="1"/>
    <col min="1275" max="1275" width="11.85546875" style="1484" customWidth="1"/>
    <col min="1276" max="1276" width="9.5703125" style="1484" customWidth="1"/>
    <col min="1277" max="1277" width="12.7109375" style="1484" customWidth="1"/>
    <col min="1278" max="1525" width="9.140625" style="1484"/>
    <col min="1526" max="1526" width="25" style="1484" customWidth="1"/>
    <col min="1527" max="1527" width="12.5703125" style="1484" customWidth="1"/>
    <col min="1528" max="1528" width="12.7109375" style="1484" customWidth="1"/>
    <col min="1529" max="1529" width="8.7109375" style="1484" customWidth="1"/>
    <col min="1530" max="1530" width="12.5703125" style="1484" customWidth="1"/>
    <col min="1531" max="1531" width="11.85546875" style="1484" customWidth="1"/>
    <col min="1532" max="1532" width="9.5703125" style="1484" customWidth="1"/>
    <col min="1533" max="1533" width="12.7109375" style="1484" customWidth="1"/>
    <col min="1534" max="1781" width="9.140625" style="1484"/>
    <col min="1782" max="1782" width="25" style="1484" customWidth="1"/>
    <col min="1783" max="1783" width="12.5703125" style="1484" customWidth="1"/>
    <col min="1784" max="1784" width="12.7109375" style="1484" customWidth="1"/>
    <col min="1785" max="1785" width="8.7109375" style="1484" customWidth="1"/>
    <col min="1786" max="1786" width="12.5703125" style="1484" customWidth="1"/>
    <col min="1787" max="1787" width="11.85546875" style="1484" customWidth="1"/>
    <col min="1788" max="1788" width="9.5703125" style="1484" customWidth="1"/>
    <col min="1789" max="1789" width="12.7109375" style="1484" customWidth="1"/>
    <col min="1790" max="2037" width="9.140625" style="1484"/>
    <col min="2038" max="2038" width="25" style="1484" customWidth="1"/>
    <col min="2039" max="2039" width="12.5703125" style="1484" customWidth="1"/>
    <col min="2040" max="2040" width="12.7109375" style="1484" customWidth="1"/>
    <col min="2041" max="2041" width="8.7109375" style="1484" customWidth="1"/>
    <col min="2042" max="2042" width="12.5703125" style="1484" customWidth="1"/>
    <col min="2043" max="2043" width="11.85546875" style="1484" customWidth="1"/>
    <col min="2044" max="2044" width="9.5703125" style="1484" customWidth="1"/>
    <col min="2045" max="2045" width="12.7109375" style="1484" customWidth="1"/>
    <col min="2046" max="2293" width="9.140625" style="1484"/>
    <col min="2294" max="2294" width="25" style="1484" customWidth="1"/>
    <col min="2295" max="2295" width="12.5703125" style="1484" customWidth="1"/>
    <col min="2296" max="2296" width="12.7109375" style="1484" customWidth="1"/>
    <col min="2297" max="2297" width="8.7109375" style="1484" customWidth="1"/>
    <col min="2298" max="2298" width="12.5703125" style="1484" customWidth="1"/>
    <col min="2299" max="2299" width="11.85546875" style="1484" customWidth="1"/>
    <col min="2300" max="2300" width="9.5703125" style="1484" customWidth="1"/>
    <col min="2301" max="2301" width="12.7109375" style="1484" customWidth="1"/>
    <col min="2302" max="2549" width="9.140625" style="1484"/>
    <col min="2550" max="2550" width="25" style="1484" customWidth="1"/>
    <col min="2551" max="2551" width="12.5703125" style="1484" customWidth="1"/>
    <col min="2552" max="2552" width="12.7109375" style="1484" customWidth="1"/>
    <col min="2553" max="2553" width="8.7109375" style="1484" customWidth="1"/>
    <col min="2554" max="2554" width="12.5703125" style="1484" customWidth="1"/>
    <col min="2555" max="2555" width="11.85546875" style="1484" customWidth="1"/>
    <col min="2556" max="2556" width="9.5703125" style="1484" customWidth="1"/>
    <col min="2557" max="2557" width="12.7109375" style="1484" customWidth="1"/>
    <col min="2558" max="2805" width="9.140625" style="1484"/>
    <col min="2806" max="2806" width="25" style="1484" customWidth="1"/>
    <col min="2807" max="2807" width="12.5703125" style="1484" customWidth="1"/>
    <col min="2808" max="2808" width="12.7109375" style="1484" customWidth="1"/>
    <col min="2809" max="2809" width="8.7109375" style="1484" customWidth="1"/>
    <col min="2810" max="2810" width="12.5703125" style="1484" customWidth="1"/>
    <col min="2811" max="2811" width="11.85546875" style="1484" customWidth="1"/>
    <col min="2812" max="2812" width="9.5703125" style="1484" customWidth="1"/>
    <col min="2813" max="2813" width="12.7109375" style="1484" customWidth="1"/>
    <col min="2814" max="3061" width="9.140625" style="1484"/>
    <col min="3062" max="3062" width="25" style="1484" customWidth="1"/>
    <col min="3063" max="3063" width="12.5703125" style="1484" customWidth="1"/>
    <col min="3064" max="3064" width="12.7109375" style="1484" customWidth="1"/>
    <col min="3065" max="3065" width="8.7109375" style="1484" customWidth="1"/>
    <col min="3066" max="3066" width="12.5703125" style="1484" customWidth="1"/>
    <col min="3067" max="3067" width="11.85546875" style="1484" customWidth="1"/>
    <col min="3068" max="3068" width="9.5703125" style="1484" customWidth="1"/>
    <col min="3069" max="3069" width="12.7109375" style="1484" customWidth="1"/>
    <col min="3070" max="3317" width="9.140625" style="1484"/>
    <col min="3318" max="3318" width="25" style="1484" customWidth="1"/>
    <col min="3319" max="3319" width="12.5703125" style="1484" customWidth="1"/>
    <col min="3320" max="3320" width="12.7109375" style="1484" customWidth="1"/>
    <col min="3321" max="3321" width="8.7109375" style="1484" customWidth="1"/>
    <col min="3322" max="3322" width="12.5703125" style="1484" customWidth="1"/>
    <col min="3323" max="3323" width="11.85546875" style="1484" customWidth="1"/>
    <col min="3324" max="3324" width="9.5703125" style="1484" customWidth="1"/>
    <col min="3325" max="3325" width="12.7109375" style="1484" customWidth="1"/>
    <col min="3326" max="3573" width="9.140625" style="1484"/>
    <col min="3574" max="3574" width="25" style="1484" customWidth="1"/>
    <col min="3575" max="3575" width="12.5703125" style="1484" customWidth="1"/>
    <col min="3576" max="3576" width="12.7109375" style="1484" customWidth="1"/>
    <col min="3577" max="3577" width="8.7109375" style="1484" customWidth="1"/>
    <col min="3578" max="3578" width="12.5703125" style="1484" customWidth="1"/>
    <col min="3579" max="3579" width="11.85546875" style="1484" customWidth="1"/>
    <col min="3580" max="3580" width="9.5703125" style="1484" customWidth="1"/>
    <col min="3581" max="3581" width="12.7109375" style="1484" customWidth="1"/>
    <col min="3582" max="3829" width="9.140625" style="1484"/>
    <col min="3830" max="3830" width="25" style="1484" customWidth="1"/>
    <col min="3831" max="3831" width="12.5703125" style="1484" customWidth="1"/>
    <col min="3832" max="3832" width="12.7109375" style="1484" customWidth="1"/>
    <col min="3833" max="3833" width="8.7109375" style="1484" customWidth="1"/>
    <col min="3834" max="3834" width="12.5703125" style="1484" customWidth="1"/>
    <col min="3835" max="3835" width="11.85546875" style="1484" customWidth="1"/>
    <col min="3836" max="3836" width="9.5703125" style="1484" customWidth="1"/>
    <col min="3837" max="3837" width="12.7109375" style="1484" customWidth="1"/>
    <col min="3838" max="4085" width="9.140625" style="1484"/>
    <col min="4086" max="4086" width="25" style="1484" customWidth="1"/>
    <col min="4087" max="4087" width="12.5703125" style="1484" customWidth="1"/>
    <col min="4088" max="4088" width="12.7109375" style="1484" customWidth="1"/>
    <col min="4089" max="4089" width="8.7109375" style="1484" customWidth="1"/>
    <col min="4090" max="4090" width="12.5703125" style="1484" customWidth="1"/>
    <col min="4091" max="4091" width="11.85546875" style="1484" customWidth="1"/>
    <col min="4092" max="4092" width="9.5703125" style="1484" customWidth="1"/>
    <col min="4093" max="4093" width="12.7109375" style="1484" customWidth="1"/>
    <col min="4094" max="4341" width="9.140625" style="1484"/>
    <col min="4342" max="4342" width="25" style="1484" customWidth="1"/>
    <col min="4343" max="4343" width="12.5703125" style="1484" customWidth="1"/>
    <col min="4344" max="4344" width="12.7109375" style="1484" customWidth="1"/>
    <col min="4345" max="4345" width="8.7109375" style="1484" customWidth="1"/>
    <col min="4346" max="4346" width="12.5703125" style="1484" customWidth="1"/>
    <col min="4347" max="4347" width="11.85546875" style="1484" customWidth="1"/>
    <col min="4348" max="4348" width="9.5703125" style="1484" customWidth="1"/>
    <col min="4349" max="4349" width="12.7109375" style="1484" customWidth="1"/>
    <col min="4350" max="4597" width="9.140625" style="1484"/>
    <col min="4598" max="4598" width="25" style="1484" customWidth="1"/>
    <col min="4599" max="4599" width="12.5703125" style="1484" customWidth="1"/>
    <col min="4600" max="4600" width="12.7109375" style="1484" customWidth="1"/>
    <col min="4601" max="4601" width="8.7109375" style="1484" customWidth="1"/>
    <col min="4602" max="4602" width="12.5703125" style="1484" customWidth="1"/>
    <col min="4603" max="4603" width="11.85546875" style="1484" customWidth="1"/>
    <col min="4604" max="4604" width="9.5703125" style="1484" customWidth="1"/>
    <col min="4605" max="4605" width="12.7109375" style="1484" customWidth="1"/>
    <col min="4606" max="4853" width="9.140625" style="1484"/>
    <col min="4854" max="4854" width="25" style="1484" customWidth="1"/>
    <col min="4855" max="4855" width="12.5703125" style="1484" customWidth="1"/>
    <col min="4856" max="4856" width="12.7109375" style="1484" customWidth="1"/>
    <col min="4857" max="4857" width="8.7109375" style="1484" customWidth="1"/>
    <col min="4858" max="4858" width="12.5703125" style="1484" customWidth="1"/>
    <col min="4859" max="4859" width="11.85546875" style="1484" customWidth="1"/>
    <col min="4860" max="4860" width="9.5703125" style="1484" customWidth="1"/>
    <col min="4861" max="4861" width="12.7109375" style="1484" customWidth="1"/>
    <col min="4862" max="5109" width="9.140625" style="1484"/>
    <col min="5110" max="5110" width="25" style="1484" customWidth="1"/>
    <col min="5111" max="5111" width="12.5703125" style="1484" customWidth="1"/>
    <col min="5112" max="5112" width="12.7109375" style="1484" customWidth="1"/>
    <col min="5113" max="5113" width="8.7109375" style="1484" customWidth="1"/>
    <col min="5114" max="5114" width="12.5703125" style="1484" customWidth="1"/>
    <col min="5115" max="5115" width="11.85546875" style="1484" customWidth="1"/>
    <col min="5116" max="5116" width="9.5703125" style="1484" customWidth="1"/>
    <col min="5117" max="5117" width="12.7109375" style="1484" customWidth="1"/>
    <col min="5118" max="5365" width="9.140625" style="1484"/>
    <col min="5366" max="5366" width="25" style="1484" customWidth="1"/>
    <col min="5367" max="5367" width="12.5703125" style="1484" customWidth="1"/>
    <col min="5368" max="5368" width="12.7109375" style="1484" customWidth="1"/>
    <col min="5369" max="5369" width="8.7109375" style="1484" customWidth="1"/>
    <col min="5370" max="5370" width="12.5703125" style="1484" customWidth="1"/>
    <col min="5371" max="5371" width="11.85546875" style="1484" customWidth="1"/>
    <col min="5372" max="5372" width="9.5703125" style="1484" customWidth="1"/>
    <col min="5373" max="5373" width="12.7109375" style="1484" customWidth="1"/>
    <col min="5374" max="5621" width="9.140625" style="1484"/>
    <col min="5622" max="5622" width="25" style="1484" customWidth="1"/>
    <col min="5623" max="5623" width="12.5703125" style="1484" customWidth="1"/>
    <col min="5624" max="5624" width="12.7109375" style="1484" customWidth="1"/>
    <col min="5625" max="5625" width="8.7109375" style="1484" customWidth="1"/>
    <col min="5626" max="5626" width="12.5703125" style="1484" customWidth="1"/>
    <col min="5627" max="5627" width="11.85546875" style="1484" customWidth="1"/>
    <col min="5628" max="5628" width="9.5703125" style="1484" customWidth="1"/>
    <col min="5629" max="5629" width="12.7109375" style="1484" customWidth="1"/>
    <col min="5630" max="5877" width="9.140625" style="1484"/>
    <col min="5878" max="5878" width="25" style="1484" customWidth="1"/>
    <col min="5879" max="5879" width="12.5703125" style="1484" customWidth="1"/>
    <col min="5880" max="5880" width="12.7109375" style="1484" customWidth="1"/>
    <col min="5881" max="5881" width="8.7109375" style="1484" customWidth="1"/>
    <col min="5882" max="5882" width="12.5703125" style="1484" customWidth="1"/>
    <col min="5883" max="5883" width="11.85546875" style="1484" customWidth="1"/>
    <col min="5884" max="5884" width="9.5703125" style="1484" customWidth="1"/>
    <col min="5885" max="5885" width="12.7109375" style="1484" customWidth="1"/>
    <col min="5886" max="6133" width="9.140625" style="1484"/>
    <col min="6134" max="6134" width="25" style="1484" customWidth="1"/>
    <col min="6135" max="6135" width="12.5703125" style="1484" customWidth="1"/>
    <col min="6136" max="6136" width="12.7109375" style="1484" customWidth="1"/>
    <col min="6137" max="6137" width="8.7109375" style="1484" customWidth="1"/>
    <col min="6138" max="6138" width="12.5703125" style="1484" customWidth="1"/>
    <col min="6139" max="6139" width="11.85546875" style="1484" customWidth="1"/>
    <col min="6140" max="6140" width="9.5703125" style="1484" customWidth="1"/>
    <col min="6141" max="6141" width="12.7109375" style="1484" customWidth="1"/>
    <col min="6142" max="6389" width="9.140625" style="1484"/>
    <col min="6390" max="6390" width="25" style="1484" customWidth="1"/>
    <col min="6391" max="6391" width="12.5703125" style="1484" customWidth="1"/>
    <col min="6392" max="6392" width="12.7109375" style="1484" customWidth="1"/>
    <col min="6393" max="6393" width="8.7109375" style="1484" customWidth="1"/>
    <col min="6394" max="6394" width="12.5703125" style="1484" customWidth="1"/>
    <col min="6395" max="6395" width="11.85546875" style="1484" customWidth="1"/>
    <col min="6396" max="6396" width="9.5703125" style="1484" customWidth="1"/>
    <col min="6397" max="6397" width="12.7109375" style="1484" customWidth="1"/>
    <col min="6398" max="6645" width="9.140625" style="1484"/>
    <col min="6646" max="6646" width="25" style="1484" customWidth="1"/>
    <col min="6647" max="6647" width="12.5703125" style="1484" customWidth="1"/>
    <col min="6648" max="6648" width="12.7109375" style="1484" customWidth="1"/>
    <col min="6649" max="6649" width="8.7109375" style="1484" customWidth="1"/>
    <col min="6650" max="6650" width="12.5703125" style="1484" customWidth="1"/>
    <col min="6651" max="6651" width="11.85546875" style="1484" customWidth="1"/>
    <col min="6652" max="6652" width="9.5703125" style="1484" customWidth="1"/>
    <col min="6653" max="6653" width="12.7109375" style="1484" customWidth="1"/>
    <col min="6654" max="6901" width="9.140625" style="1484"/>
    <col min="6902" max="6902" width="25" style="1484" customWidth="1"/>
    <col min="6903" max="6903" width="12.5703125" style="1484" customWidth="1"/>
    <col min="6904" max="6904" width="12.7109375" style="1484" customWidth="1"/>
    <col min="6905" max="6905" width="8.7109375" style="1484" customWidth="1"/>
    <col min="6906" max="6906" width="12.5703125" style="1484" customWidth="1"/>
    <col min="6907" max="6907" width="11.85546875" style="1484" customWidth="1"/>
    <col min="6908" max="6908" width="9.5703125" style="1484" customWidth="1"/>
    <col min="6909" max="6909" width="12.7109375" style="1484" customWidth="1"/>
    <col min="6910" max="7157" width="9.140625" style="1484"/>
    <col min="7158" max="7158" width="25" style="1484" customWidth="1"/>
    <col min="7159" max="7159" width="12.5703125" style="1484" customWidth="1"/>
    <col min="7160" max="7160" width="12.7109375" style="1484" customWidth="1"/>
    <col min="7161" max="7161" width="8.7109375" style="1484" customWidth="1"/>
    <col min="7162" max="7162" width="12.5703125" style="1484" customWidth="1"/>
    <col min="7163" max="7163" width="11.85546875" style="1484" customWidth="1"/>
    <col min="7164" max="7164" width="9.5703125" style="1484" customWidth="1"/>
    <col min="7165" max="7165" width="12.7109375" style="1484" customWidth="1"/>
    <col min="7166" max="7413" width="9.140625" style="1484"/>
    <col min="7414" max="7414" width="25" style="1484" customWidth="1"/>
    <col min="7415" max="7415" width="12.5703125" style="1484" customWidth="1"/>
    <col min="7416" max="7416" width="12.7109375" style="1484" customWidth="1"/>
    <col min="7417" max="7417" width="8.7109375" style="1484" customWidth="1"/>
    <col min="7418" max="7418" width="12.5703125" style="1484" customWidth="1"/>
    <col min="7419" max="7419" width="11.85546875" style="1484" customWidth="1"/>
    <col min="7420" max="7420" width="9.5703125" style="1484" customWidth="1"/>
    <col min="7421" max="7421" width="12.7109375" style="1484" customWidth="1"/>
    <col min="7422" max="7669" width="9.140625" style="1484"/>
    <col min="7670" max="7670" width="25" style="1484" customWidth="1"/>
    <col min="7671" max="7671" width="12.5703125" style="1484" customWidth="1"/>
    <col min="7672" max="7672" width="12.7109375" style="1484" customWidth="1"/>
    <col min="7673" max="7673" width="8.7109375" style="1484" customWidth="1"/>
    <col min="7674" max="7674" width="12.5703125" style="1484" customWidth="1"/>
    <col min="7675" max="7675" width="11.85546875" style="1484" customWidth="1"/>
    <col min="7676" max="7676" width="9.5703125" style="1484" customWidth="1"/>
    <col min="7677" max="7677" width="12.7109375" style="1484" customWidth="1"/>
    <col min="7678" max="7925" width="9.140625" style="1484"/>
    <col min="7926" max="7926" width="25" style="1484" customWidth="1"/>
    <col min="7927" max="7927" width="12.5703125" style="1484" customWidth="1"/>
    <col min="7928" max="7928" width="12.7109375" style="1484" customWidth="1"/>
    <col min="7929" max="7929" width="8.7109375" style="1484" customWidth="1"/>
    <col min="7930" max="7930" width="12.5703125" style="1484" customWidth="1"/>
    <col min="7931" max="7931" width="11.85546875" style="1484" customWidth="1"/>
    <col min="7932" max="7932" width="9.5703125" style="1484" customWidth="1"/>
    <col min="7933" max="7933" width="12.7109375" style="1484" customWidth="1"/>
    <col min="7934" max="8181" width="9.140625" style="1484"/>
    <col min="8182" max="8182" width="25" style="1484" customWidth="1"/>
    <col min="8183" max="8183" width="12.5703125" style="1484" customWidth="1"/>
    <col min="8184" max="8184" width="12.7109375" style="1484" customWidth="1"/>
    <col min="8185" max="8185" width="8.7109375" style="1484" customWidth="1"/>
    <col min="8186" max="8186" width="12.5703125" style="1484" customWidth="1"/>
    <col min="8187" max="8187" width="11.85546875" style="1484" customWidth="1"/>
    <col min="8188" max="8188" width="9.5703125" style="1484" customWidth="1"/>
    <col min="8189" max="8189" width="12.7109375" style="1484" customWidth="1"/>
    <col min="8190" max="8437" width="9.140625" style="1484"/>
    <col min="8438" max="8438" width="25" style="1484" customWidth="1"/>
    <col min="8439" max="8439" width="12.5703125" style="1484" customWidth="1"/>
    <col min="8440" max="8440" width="12.7109375" style="1484" customWidth="1"/>
    <col min="8441" max="8441" width="8.7109375" style="1484" customWidth="1"/>
    <col min="8442" max="8442" width="12.5703125" style="1484" customWidth="1"/>
    <col min="8443" max="8443" width="11.85546875" style="1484" customWidth="1"/>
    <col min="8444" max="8444" width="9.5703125" style="1484" customWidth="1"/>
    <col min="8445" max="8445" width="12.7109375" style="1484" customWidth="1"/>
    <col min="8446" max="8693" width="9.140625" style="1484"/>
    <col min="8694" max="8694" width="25" style="1484" customWidth="1"/>
    <col min="8695" max="8695" width="12.5703125" style="1484" customWidth="1"/>
    <col min="8696" max="8696" width="12.7109375" style="1484" customWidth="1"/>
    <col min="8697" max="8697" width="8.7109375" style="1484" customWidth="1"/>
    <col min="8698" max="8698" width="12.5703125" style="1484" customWidth="1"/>
    <col min="8699" max="8699" width="11.85546875" style="1484" customWidth="1"/>
    <col min="8700" max="8700" width="9.5703125" style="1484" customWidth="1"/>
    <col min="8701" max="8701" width="12.7109375" style="1484" customWidth="1"/>
    <col min="8702" max="8949" width="9.140625" style="1484"/>
    <col min="8950" max="8950" width="25" style="1484" customWidth="1"/>
    <col min="8951" max="8951" width="12.5703125" style="1484" customWidth="1"/>
    <col min="8952" max="8952" width="12.7109375" style="1484" customWidth="1"/>
    <col min="8953" max="8953" width="8.7109375" style="1484" customWidth="1"/>
    <col min="8954" max="8954" width="12.5703125" style="1484" customWidth="1"/>
    <col min="8955" max="8955" width="11.85546875" style="1484" customWidth="1"/>
    <col min="8956" max="8956" width="9.5703125" style="1484" customWidth="1"/>
    <col min="8957" max="8957" width="12.7109375" style="1484" customWidth="1"/>
    <col min="8958" max="9205" width="9.140625" style="1484"/>
    <col min="9206" max="9206" width="25" style="1484" customWidth="1"/>
    <col min="9207" max="9207" width="12.5703125" style="1484" customWidth="1"/>
    <col min="9208" max="9208" width="12.7109375" style="1484" customWidth="1"/>
    <col min="9209" max="9209" width="8.7109375" style="1484" customWidth="1"/>
    <col min="9210" max="9210" width="12.5703125" style="1484" customWidth="1"/>
    <col min="9211" max="9211" width="11.85546875" style="1484" customWidth="1"/>
    <col min="9212" max="9212" width="9.5703125" style="1484" customWidth="1"/>
    <col min="9213" max="9213" width="12.7109375" style="1484" customWidth="1"/>
    <col min="9214" max="9461" width="9.140625" style="1484"/>
    <col min="9462" max="9462" width="25" style="1484" customWidth="1"/>
    <col min="9463" max="9463" width="12.5703125" style="1484" customWidth="1"/>
    <col min="9464" max="9464" width="12.7109375" style="1484" customWidth="1"/>
    <col min="9465" max="9465" width="8.7109375" style="1484" customWidth="1"/>
    <col min="9466" max="9466" width="12.5703125" style="1484" customWidth="1"/>
    <col min="9467" max="9467" width="11.85546875" style="1484" customWidth="1"/>
    <col min="9468" max="9468" width="9.5703125" style="1484" customWidth="1"/>
    <col min="9469" max="9469" width="12.7109375" style="1484" customWidth="1"/>
    <col min="9470" max="9717" width="9.140625" style="1484"/>
    <col min="9718" max="9718" width="25" style="1484" customWidth="1"/>
    <col min="9719" max="9719" width="12.5703125" style="1484" customWidth="1"/>
    <col min="9720" max="9720" width="12.7109375" style="1484" customWidth="1"/>
    <col min="9721" max="9721" width="8.7109375" style="1484" customWidth="1"/>
    <col min="9722" max="9722" width="12.5703125" style="1484" customWidth="1"/>
    <col min="9723" max="9723" width="11.85546875" style="1484" customWidth="1"/>
    <col min="9724" max="9724" width="9.5703125" style="1484" customWidth="1"/>
    <col min="9725" max="9725" width="12.7109375" style="1484" customWidth="1"/>
    <col min="9726" max="9973" width="9.140625" style="1484"/>
    <col min="9974" max="9974" width="25" style="1484" customWidth="1"/>
    <col min="9975" max="9975" width="12.5703125" style="1484" customWidth="1"/>
    <col min="9976" max="9976" width="12.7109375" style="1484" customWidth="1"/>
    <col min="9977" max="9977" width="8.7109375" style="1484" customWidth="1"/>
    <col min="9978" max="9978" width="12.5703125" style="1484" customWidth="1"/>
    <col min="9979" max="9979" width="11.85546875" style="1484" customWidth="1"/>
    <col min="9980" max="9980" width="9.5703125" style="1484" customWidth="1"/>
    <col min="9981" max="9981" width="12.7109375" style="1484" customWidth="1"/>
    <col min="9982" max="10229" width="9.140625" style="1484"/>
    <col min="10230" max="10230" width="25" style="1484" customWidth="1"/>
    <col min="10231" max="10231" width="12.5703125" style="1484" customWidth="1"/>
    <col min="10232" max="10232" width="12.7109375" style="1484" customWidth="1"/>
    <col min="10233" max="10233" width="8.7109375" style="1484" customWidth="1"/>
    <col min="10234" max="10234" width="12.5703125" style="1484" customWidth="1"/>
    <col min="10235" max="10235" width="11.85546875" style="1484" customWidth="1"/>
    <col min="10236" max="10236" width="9.5703125" style="1484" customWidth="1"/>
    <col min="10237" max="10237" width="12.7109375" style="1484" customWidth="1"/>
    <col min="10238" max="10485" width="9.140625" style="1484"/>
    <col min="10486" max="10486" width="25" style="1484" customWidth="1"/>
    <col min="10487" max="10487" width="12.5703125" style="1484" customWidth="1"/>
    <col min="10488" max="10488" width="12.7109375" style="1484" customWidth="1"/>
    <col min="10489" max="10489" width="8.7109375" style="1484" customWidth="1"/>
    <col min="10490" max="10490" width="12.5703125" style="1484" customWidth="1"/>
    <col min="10491" max="10491" width="11.85546875" style="1484" customWidth="1"/>
    <col min="10492" max="10492" width="9.5703125" style="1484" customWidth="1"/>
    <col min="10493" max="10493" width="12.7109375" style="1484" customWidth="1"/>
    <col min="10494" max="10741" width="9.140625" style="1484"/>
    <col min="10742" max="10742" width="25" style="1484" customWidth="1"/>
    <col min="10743" max="10743" width="12.5703125" style="1484" customWidth="1"/>
    <col min="10744" max="10744" width="12.7109375" style="1484" customWidth="1"/>
    <col min="10745" max="10745" width="8.7109375" style="1484" customWidth="1"/>
    <col min="10746" max="10746" width="12.5703125" style="1484" customWidth="1"/>
    <col min="10747" max="10747" width="11.85546875" style="1484" customWidth="1"/>
    <col min="10748" max="10748" width="9.5703125" style="1484" customWidth="1"/>
    <col min="10749" max="10749" width="12.7109375" style="1484" customWidth="1"/>
    <col min="10750" max="10997" width="9.140625" style="1484"/>
    <col min="10998" max="10998" width="25" style="1484" customWidth="1"/>
    <col min="10999" max="10999" width="12.5703125" style="1484" customWidth="1"/>
    <col min="11000" max="11000" width="12.7109375" style="1484" customWidth="1"/>
    <col min="11001" max="11001" width="8.7109375" style="1484" customWidth="1"/>
    <col min="11002" max="11002" width="12.5703125" style="1484" customWidth="1"/>
    <col min="11003" max="11003" width="11.85546875" style="1484" customWidth="1"/>
    <col min="11004" max="11004" width="9.5703125" style="1484" customWidth="1"/>
    <col min="11005" max="11005" width="12.7109375" style="1484" customWidth="1"/>
    <col min="11006" max="11253" width="9.140625" style="1484"/>
    <col min="11254" max="11254" width="25" style="1484" customWidth="1"/>
    <col min="11255" max="11255" width="12.5703125" style="1484" customWidth="1"/>
    <col min="11256" max="11256" width="12.7109375" style="1484" customWidth="1"/>
    <col min="11257" max="11257" width="8.7109375" style="1484" customWidth="1"/>
    <col min="11258" max="11258" width="12.5703125" style="1484" customWidth="1"/>
    <col min="11259" max="11259" width="11.85546875" style="1484" customWidth="1"/>
    <col min="11260" max="11260" width="9.5703125" style="1484" customWidth="1"/>
    <col min="11261" max="11261" width="12.7109375" style="1484" customWidth="1"/>
    <col min="11262" max="11509" width="9.140625" style="1484"/>
    <col min="11510" max="11510" width="25" style="1484" customWidth="1"/>
    <col min="11511" max="11511" width="12.5703125" style="1484" customWidth="1"/>
    <col min="11512" max="11512" width="12.7109375" style="1484" customWidth="1"/>
    <col min="11513" max="11513" width="8.7109375" style="1484" customWidth="1"/>
    <col min="11514" max="11514" width="12.5703125" style="1484" customWidth="1"/>
    <col min="11515" max="11515" width="11.85546875" style="1484" customWidth="1"/>
    <col min="11516" max="11516" width="9.5703125" style="1484" customWidth="1"/>
    <col min="11517" max="11517" width="12.7109375" style="1484" customWidth="1"/>
    <col min="11518" max="11765" width="9.140625" style="1484"/>
    <col min="11766" max="11766" width="25" style="1484" customWidth="1"/>
    <col min="11767" max="11767" width="12.5703125" style="1484" customWidth="1"/>
    <col min="11768" max="11768" width="12.7109375" style="1484" customWidth="1"/>
    <col min="11769" max="11769" width="8.7109375" style="1484" customWidth="1"/>
    <col min="11770" max="11770" width="12.5703125" style="1484" customWidth="1"/>
    <col min="11771" max="11771" width="11.85546875" style="1484" customWidth="1"/>
    <col min="11772" max="11772" width="9.5703125" style="1484" customWidth="1"/>
    <col min="11773" max="11773" width="12.7109375" style="1484" customWidth="1"/>
    <col min="11774" max="12021" width="9.140625" style="1484"/>
    <col min="12022" max="12022" width="25" style="1484" customWidth="1"/>
    <col min="12023" max="12023" width="12.5703125" style="1484" customWidth="1"/>
    <col min="12024" max="12024" width="12.7109375" style="1484" customWidth="1"/>
    <col min="12025" max="12025" width="8.7109375" style="1484" customWidth="1"/>
    <col min="12026" max="12026" width="12.5703125" style="1484" customWidth="1"/>
    <col min="12027" max="12027" width="11.85546875" style="1484" customWidth="1"/>
    <col min="12028" max="12028" width="9.5703125" style="1484" customWidth="1"/>
    <col min="12029" max="12029" width="12.7109375" style="1484" customWidth="1"/>
    <col min="12030" max="12277" width="9.140625" style="1484"/>
    <col min="12278" max="12278" width="25" style="1484" customWidth="1"/>
    <col min="12279" max="12279" width="12.5703125" style="1484" customWidth="1"/>
    <col min="12280" max="12280" width="12.7109375" style="1484" customWidth="1"/>
    <col min="12281" max="12281" width="8.7109375" style="1484" customWidth="1"/>
    <col min="12282" max="12282" width="12.5703125" style="1484" customWidth="1"/>
    <col min="12283" max="12283" width="11.85546875" style="1484" customWidth="1"/>
    <col min="12284" max="12284" width="9.5703125" style="1484" customWidth="1"/>
    <col min="12285" max="12285" width="12.7109375" style="1484" customWidth="1"/>
    <col min="12286" max="12533" width="9.140625" style="1484"/>
    <col min="12534" max="12534" width="25" style="1484" customWidth="1"/>
    <col min="12535" max="12535" width="12.5703125" style="1484" customWidth="1"/>
    <col min="12536" max="12536" width="12.7109375" style="1484" customWidth="1"/>
    <col min="12537" max="12537" width="8.7109375" style="1484" customWidth="1"/>
    <col min="12538" max="12538" width="12.5703125" style="1484" customWidth="1"/>
    <col min="12539" max="12539" width="11.85546875" style="1484" customWidth="1"/>
    <col min="12540" max="12540" width="9.5703125" style="1484" customWidth="1"/>
    <col min="12541" max="12541" width="12.7109375" style="1484" customWidth="1"/>
    <col min="12542" max="12789" width="9.140625" style="1484"/>
    <col min="12790" max="12790" width="25" style="1484" customWidth="1"/>
    <col min="12791" max="12791" width="12.5703125" style="1484" customWidth="1"/>
    <col min="12792" max="12792" width="12.7109375" style="1484" customWidth="1"/>
    <col min="12793" max="12793" width="8.7109375" style="1484" customWidth="1"/>
    <col min="12794" max="12794" width="12.5703125" style="1484" customWidth="1"/>
    <col min="12795" max="12795" width="11.85546875" style="1484" customWidth="1"/>
    <col min="12796" max="12796" width="9.5703125" style="1484" customWidth="1"/>
    <col min="12797" max="12797" width="12.7109375" style="1484" customWidth="1"/>
    <col min="12798" max="13045" width="9.140625" style="1484"/>
    <col min="13046" max="13046" width="25" style="1484" customWidth="1"/>
    <col min="13047" max="13047" width="12.5703125" style="1484" customWidth="1"/>
    <col min="13048" max="13048" width="12.7109375" style="1484" customWidth="1"/>
    <col min="13049" max="13049" width="8.7109375" style="1484" customWidth="1"/>
    <col min="13050" max="13050" width="12.5703125" style="1484" customWidth="1"/>
    <col min="13051" max="13051" width="11.85546875" style="1484" customWidth="1"/>
    <col min="13052" max="13052" width="9.5703125" style="1484" customWidth="1"/>
    <col min="13053" max="13053" width="12.7109375" style="1484" customWidth="1"/>
    <col min="13054" max="13301" width="9.140625" style="1484"/>
    <col min="13302" max="13302" width="25" style="1484" customWidth="1"/>
    <col min="13303" max="13303" width="12.5703125" style="1484" customWidth="1"/>
    <col min="13304" max="13304" width="12.7109375" style="1484" customWidth="1"/>
    <col min="13305" max="13305" width="8.7109375" style="1484" customWidth="1"/>
    <col min="13306" max="13306" width="12.5703125" style="1484" customWidth="1"/>
    <col min="13307" max="13307" width="11.85546875" style="1484" customWidth="1"/>
    <col min="13308" max="13308" width="9.5703125" style="1484" customWidth="1"/>
    <col min="13309" max="13309" width="12.7109375" style="1484" customWidth="1"/>
    <col min="13310" max="13557" width="9.140625" style="1484"/>
    <col min="13558" max="13558" width="25" style="1484" customWidth="1"/>
    <col min="13559" max="13559" width="12.5703125" style="1484" customWidth="1"/>
    <col min="13560" max="13560" width="12.7109375" style="1484" customWidth="1"/>
    <col min="13561" max="13561" width="8.7109375" style="1484" customWidth="1"/>
    <col min="13562" max="13562" width="12.5703125" style="1484" customWidth="1"/>
    <col min="13563" max="13563" width="11.85546875" style="1484" customWidth="1"/>
    <col min="13564" max="13564" width="9.5703125" style="1484" customWidth="1"/>
    <col min="13565" max="13565" width="12.7109375" style="1484" customWidth="1"/>
    <col min="13566" max="13813" width="9.140625" style="1484"/>
    <col min="13814" max="13814" width="25" style="1484" customWidth="1"/>
    <col min="13815" max="13815" width="12.5703125" style="1484" customWidth="1"/>
    <col min="13816" max="13816" width="12.7109375" style="1484" customWidth="1"/>
    <col min="13817" max="13817" width="8.7109375" style="1484" customWidth="1"/>
    <col min="13818" max="13818" width="12.5703125" style="1484" customWidth="1"/>
    <col min="13819" max="13819" width="11.85546875" style="1484" customWidth="1"/>
    <col min="13820" max="13820" width="9.5703125" style="1484" customWidth="1"/>
    <col min="13821" max="13821" width="12.7109375" style="1484" customWidth="1"/>
    <col min="13822" max="14069" width="9.140625" style="1484"/>
    <col min="14070" max="14070" width="25" style="1484" customWidth="1"/>
    <col min="14071" max="14071" width="12.5703125" style="1484" customWidth="1"/>
    <col min="14072" max="14072" width="12.7109375" style="1484" customWidth="1"/>
    <col min="14073" max="14073" width="8.7109375" style="1484" customWidth="1"/>
    <col min="14074" max="14074" width="12.5703125" style="1484" customWidth="1"/>
    <col min="14075" max="14075" width="11.85546875" style="1484" customWidth="1"/>
    <col min="14076" max="14076" width="9.5703125" style="1484" customWidth="1"/>
    <col min="14077" max="14077" width="12.7109375" style="1484" customWidth="1"/>
    <col min="14078" max="14325" width="9.140625" style="1484"/>
    <col min="14326" max="14326" width="25" style="1484" customWidth="1"/>
    <col min="14327" max="14327" width="12.5703125" style="1484" customWidth="1"/>
    <col min="14328" max="14328" width="12.7109375" style="1484" customWidth="1"/>
    <col min="14329" max="14329" width="8.7109375" style="1484" customWidth="1"/>
    <col min="14330" max="14330" width="12.5703125" style="1484" customWidth="1"/>
    <col min="14331" max="14331" width="11.85546875" style="1484" customWidth="1"/>
    <col min="14332" max="14332" width="9.5703125" style="1484" customWidth="1"/>
    <col min="14333" max="14333" width="12.7109375" style="1484" customWidth="1"/>
    <col min="14334" max="14581" width="9.140625" style="1484"/>
    <col min="14582" max="14582" width="25" style="1484" customWidth="1"/>
    <col min="14583" max="14583" width="12.5703125" style="1484" customWidth="1"/>
    <col min="14584" max="14584" width="12.7109375" style="1484" customWidth="1"/>
    <col min="14585" max="14585" width="8.7109375" style="1484" customWidth="1"/>
    <col min="14586" max="14586" width="12.5703125" style="1484" customWidth="1"/>
    <col min="14587" max="14587" width="11.85546875" style="1484" customWidth="1"/>
    <col min="14588" max="14588" width="9.5703125" style="1484" customWidth="1"/>
    <col min="14589" max="14589" width="12.7109375" style="1484" customWidth="1"/>
    <col min="14590" max="14837" width="9.140625" style="1484"/>
    <col min="14838" max="14838" width="25" style="1484" customWidth="1"/>
    <col min="14839" max="14839" width="12.5703125" style="1484" customWidth="1"/>
    <col min="14840" max="14840" width="12.7109375" style="1484" customWidth="1"/>
    <col min="14841" max="14841" width="8.7109375" style="1484" customWidth="1"/>
    <col min="14842" max="14842" width="12.5703125" style="1484" customWidth="1"/>
    <col min="14843" max="14843" width="11.85546875" style="1484" customWidth="1"/>
    <col min="14844" max="14844" width="9.5703125" style="1484" customWidth="1"/>
    <col min="14845" max="14845" width="12.7109375" style="1484" customWidth="1"/>
    <col min="14846" max="15093" width="9.140625" style="1484"/>
    <col min="15094" max="15094" width="25" style="1484" customWidth="1"/>
    <col min="15095" max="15095" width="12.5703125" style="1484" customWidth="1"/>
    <col min="15096" max="15096" width="12.7109375" style="1484" customWidth="1"/>
    <col min="15097" max="15097" width="8.7109375" style="1484" customWidth="1"/>
    <col min="15098" max="15098" width="12.5703125" style="1484" customWidth="1"/>
    <col min="15099" max="15099" width="11.85546875" style="1484" customWidth="1"/>
    <col min="15100" max="15100" width="9.5703125" style="1484" customWidth="1"/>
    <col min="15101" max="15101" width="12.7109375" style="1484" customWidth="1"/>
    <col min="15102" max="15349" width="9.140625" style="1484"/>
    <col min="15350" max="15350" width="25" style="1484" customWidth="1"/>
    <col min="15351" max="15351" width="12.5703125" style="1484" customWidth="1"/>
    <col min="15352" max="15352" width="12.7109375" style="1484" customWidth="1"/>
    <col min="15353" max="15353" width="8.7109375" style="1484" customWidth="1"/>
    <col min="15354" max="15354" width="12.5703125" style="1484" customWidth="1"/>
    <col min="15355" max="15355" width="11.85546875" style="1484" customWidth="1"/>
    <col min="15356" max="15356" width="9.5703125" style="1484" customWidth="1"/>
    <col min="15357" max="15357" width="12.7109375" style="1484" customWidth="1"/>
    <col min="15358" max="15605" width="9.140625" style="1484"/>
    <col min="15606" max="15606" width="25" style="1484" customWidth="1"/>
    <col min="15607" max="15607" width="12.5703125" style="1484" customWidth="1"/>
    <col min="15608" max="15608" width="12.7109375" style="1484" customWidth="1"/>
    <col min="15609" max="15609" width="8.7109375" style="1484" customWidth="1"/>
    <col min="15610" max="15610" width="12.5703125" style="1484" customWidth="1"/>
    <col min="15611" max="15611" width="11.85546875" style="1484" customWidth="1"/>
    <col min="15612" max="15612" width="9.5703125" style="1484" customWidth="1"/>
    <col min="15613" max="15613" width="12.7109375" style="1484" customWidth="1"/>
    <col min="15614" max="15861" width="9.140625" style="1484"/>
    <col min="15862" max="15862" width="25" style="1484" customWidth="1"/>
    <col min="15863" max="15863" width="12.5703125" style="1484" customWidth="1"/>
    <col min="15864" max="15864" width="12.7109375" style="1484" customWidth="1"/>
    <col min="15865" max="15865" width="8.7109375" style="1484" customWidth="1"/>
    <col min="15866" max="15866" width="12.5703125" style="1484" customWidth="1"/>
    <col min="15867" max="15867" width="11.85546875" style="1484" customWidth="1"/>
    <col min="15868" max="15868" width="9.5703125" style="1484" customWidth="1"/>
    <col min="15869" max="15869" width="12.7109375" style="1484" customWidth="1"/>
    <col min="15870" max="16117" width="9.140625" style="1484"/>
    <col min="16118" max="16118" width="25" style="1484" customWidth="1"/>
    <col min="16119" max="16119" width="12.5703125" style="1484" customWidth="1"/>
    <col min="16120" max="16120" width="12.7109375" style="1484" customWidth="1"/>
    <col min="16121" max="16121" width="8.7109375" style="1484" customWidth="1"/>
    <col min="16122" max="16122" width="12.5703125" style="1484" customWidth="1"/>
    <col min="16123" max="16123" width="11.85546875" style="1484" customWidth="1"/>
    <col min="16124" max="16124" width="9.5703125" style="1484" customWidth="1"/>
    <col min="16125" max="16125" width="12.7109375" style="1484" customWidth="1"/>
    <col min="16126" max="16384" width="9.140625" style="1484"/>
  </cols>
  <sheetData>
    <row r="1" spans="1:26" s="1168" customFormat="1" ht="19.5" customHeight="1">
      <c r="A1" s="2471" t="s">
        <v>1610</v>
      </c>
      <c r="B1" s="2471"/>
      <c r="C1" s="2471"/>
      <c r="D1" s="2471"/>
      <c r="E1" s="2471"/>
      <c r="F1" s="2471"/>
      <c r="G1" s="2471"/>
    </row>
    <row r="2" spans="1:26" s="1485" customFormat="1" ht="25.5" customHeight="1">
      <c r="A2" s="2472" t="s">
        <v>1713</v>
      </c>
      <c r="B2" s="2472"/>
      <c r="C2" s="2472"/>
      <c r="D2" s="2472"/>
      <c r="E2" s="2472"/>
      <c r="F2" s="2472"/>
      <c r="G2" s="2472"/>
      <c r="H2" s="1164"/>
      <c r="I2" s="1164"/>
      <c r="J2" s="1164"/>
      <c r="K2" s="1164"/>
      <c r="L2" s="1164"/>
      <c r="M2" s="1164"/>
      <c r="N2" s="1164"/>
      <c r="O2" s="1164"/>
      <c r="P2" s="1164"/>
      <c r="Q2" s="1164"/>
      <c r="R2" s="1164"/>
      <c r="S2" s="1164"/>
      <c r="T2" s="1164"/>
      <c r="U2" s="1164"/>
      <c r="V2" s="1164"/>
      <c r="W2" s="1164"/>
      <c r="X2" s="1164"/>
      <c r="Y2" s="1164"/>
      <c r="Z2" s="1164"/>
    </row>
    <row r="3" spans="1:26" s="1168" customFormat="1" ht="12.95" customHeight="1">
      <c r="A3" s="1154">
        <v>2019</v>
      </c>
      <c r="B3" s="1706"/>
      <c r="C3" s="1706"/>
      <c r="D3" s="1706"/>
      <c r="E3" s="1706"/>
      <c r="F3" s="2479" t="s">
        <v>1611</v>
      </c>
      <c r="G3" s="2479"/>
    </row>
    <row r="4" spans="1:26" s="1358" customFormat="1" ht="14.1" customHeight="1">
      <c r="A4" s="1486" t="s">
        <v>1612</v>
      </c>
      <c r="B4" s="2480" t="s">
        <v>1613</v>
      </c>
      <c r="C4" s="2481"/>
      <c r="D4" s="2482"/>
      <c r="E4" s="2486" t="s">
        <v>1614</v>
      </c>
      <c r="F4" s="2487"/>
      <c r="G4" s="2488"/>
      <c r="H4" s="1232"/>
      <c r="I4" s="1232"/>
      <c r="J4" s="1232"/>
      <c r="K4" s="1232"/>
      <c r="L4" s="1232"/>
      <c r="M4" s="1232"/>
      <c r="N4" s="1232"/>
      <c r="O4" s="1232"/>
      <c r="P4" s="1232"/>
      <c r="Q4" s="1232"/>
      <c r="R4" s="1232"/>
      <c r="S4" s="1232"/>
      <c r="T4" s="1232"/>
      <c r="U4" s="1232"/>
      <c r="V4" s="1232"/>
      <c r="W4" s="1232"/>
      <c r="X4" s="1232"/>
      <c r="Y4" s="1232"/>
      <c r="Z4" s="1232"/>
    </row>
    <row r="5" spans="1:26" s="1358" customFormat="1" ht="23.25" customHeight="1">
      <c r="A5" s="1487"/>
      <c r="B5" s="2483"/>
      <c r="C5" s="2484"/>
      <c r="D5" s="2485"/>
      <c r="E5" s="2469" t="s">
        <v>1615</v>
      </c>
      <c r="F5" s="2470"/>
      <c r="G5" s="2473"/>
      <c r="H5" s="1232"/>
      <c r="I5" s="1232"/>
      <c r="J5" s="1232"/>
      <c r="K5" s="1232"/>
      <c r="L5" s="1232"/>
      <c r="M5" s="1232"/>
      <c r="N5" s="1232"/>
      <c r="O5" s="1232"/>
      <c r="P5" s="1232"/>
      <c r="Q5" s="1232"/>
      <c r="R5" s="1232"/>
      <c r="S5" s="1232"/>
      <c r="T5" s="1232"/>
      <c r="U5" s="1232"/>
      <c r="V5" s="1232"/>
      <c r="W5" s="1232"/>
      <c r="X5" s="1232"/>
      <c r="Y5" s="1232"/>
      <c r="Z5" s="1232"/>
    </row>
    <row r="6" spans="1:26" s="1358" customFormat="1" ht="14.1" customHeight="1">
      <c r="A6" s="1487"/>
      <c r="B6" s="1473"/>
      <c r="C6" s="2476" t="s">
        <v>1616</v>
      </c>
      <c r="D6" s="1473"/>
      <c r="E6" s="1475"/>
      <c r="F6" s="2476" t="s">
        <v>1616</v>
      </c>
      <c r="G6" s="1473"/>
      <c r="H6" s="1232"/>
      <c r="I6" s="1232"/>
      <c r="J6" s="1232"/>
      <c r="K6" s="1232"/>
      <c r="L6" s="1232"/>
      <c r="M6" s="1232"/>
      <c r="N6" s="1232"/>
      <c r="O6" s="1232"/>
      <c r="P6" s="1232"/>
      <c r="Q6" s="1232"/>
      <c r="R6" s="1232"/>
      <c r="S6" s="1232"/>
      <c r="T6" s="1232"/>
      <c r="U6" s="1232"/>
      <c r="V6" s="1232"/>
      <c r="W6" s="1232"/>
      <c r="X6" s="1232"/>
      <c r="Y6" s="1232"/>
      <c r="Z6" s="1232"/>
    </row>
    <row r="7" spans="1:26" s="1358" customFormat="1" ht="14.1" customHeight="1">
      <c r="A7" s="1487"/>
      <c r="B7" s="1482" t="s">
        <v>0</v>
      </c>
      <c r="C7" s="2477"/>
      <c r="D7" s="1482" t="s">
        <v>696</v>
      </c>
      <c r="E7" s="1482" t="s">
        <v>0</v>
      </c>
      <c r="F7" s="2477"/>
      <c r="G7" s="1482" t="s">
        <v>696</v>
      </c>
      <c r="H7" s="1232"/>
      <c r="I7" s="1232"/>
      <c r="J7" s="1232"/>
      <c r="K7" s="1232"/>
      <c r="L7" s="1232"/>
      <c r="M7" s="1232"/>
      <c r="N7" s="1232"/>
      <c r="O7" s="1232"/>
      <c r="P7" s="1232"/>
      <c r="Q7" s="1232"/>
      <c r="R7" s="1232"/>
      <c r="S7" s="1232"/>
      <c r="T7" s="1232"/>
      <c r="U7" s="1232"/>
      <c r="V7" s="1232"/>
      <c r="W7" s="1232"/>
      <c r="X7" s="1232"/>
      <c r="Y7" s="1232"/>
      <c r="Z7" s="1232"/>
    </row>
    <row r="8" spans="1:26" s="1358" customFormat="1" ht="14.1" customHeight="1">
      <c r="A8" s="1488" t="s">
        <v>386</v>
      </c>
      <c r="B8" s="1478"/>
      <c r="C8" s="2478"/>
      <c r="D8" s="1478"/>
      <c r="E8" s="1478"/>
      <c r="F8" s="2478"/>
      <c r="G8" s="1478"/>
      <c r="H8" s="1232"/>
      <c r="I8" s="1232"/>
      <c r="J8" s="1232"/>
      <c r="K8" s="1232"/>
      <c r="L8" s="1232"/>
      <c r="M8" s="1232"/>
      <c r="N8" s="1232"/>
      <c r="O8" s="1232"/>
      <c r="P8" s="1232"/>
      <c r="Q8" s="1232"/>
      <c r="R8" s="1232"/>
      <c r="S8" s="1232"/>
      <c r="T8" s="1232"/>
      <c r="U8" s="1232"/>
      <c r="V8" s="1232"/>
      <c r="W8" s="1232"/>
      <c r="X8" s="1232"/>
      <c r="Y8" s="1232"/>
      <c r="Z8" s="1232"/>
    </row>
    <row r="9" spans="1:26" s="1232" customFormat="1" ht="12.95" customHeight="1" thickBot="1">
      <c r="A9" s="1156"/>
      <c r="B9" s="1156"/>
      <c r="C9" s="1156"/>
      <c r="D9" s="1156"/>
      <c r="E9" s="1156"/>
      <c r="F9" s="1156"/>
      <c r="G9" s="1156"/>
    </row>
    <row r="10" spans="1:26" s="1682" customFormat="1" ht="12.95" customHeight="1" thickBot="1">
      <c r="A10" s="1707" t="s">
        <v>114</v>
      </c>
      <c r="B10" s="1708">
        <v>8742284.4179999996</v>
      </c>
      <c r="C10" s="1708">
        <v>518960.41200000001</v>
      </c>
      <c r="D10" s="1709">
        <v>5.94</v>
      </c>
      <c r="E10" s="1708">
        <v>6137875.182</v>
      </c>
      <c r="F10" s="1708">
        <v>453706.13</v>
      </c>
      <c r="G10" s="1709">
        <v>7.39</v>
      </c>
      <c r="I10" s="1710"/>
      <c r="J10" s="1710"/>
      <c r="K10" s="1711"/>
      <c r="L10" s="1712"/>
      <c r="M10" s="1711"/>
      <c r="N10" s="1711"/>
      <c r="O10" s="1713"/>
    </row>
    <row r="11" spans="1:26" s="1682" customFormat="1" ht="12.95" customHeight="1">
      <c r="A11" s="1497"/>
      <c r="B11" s="1711">
        <v>0</v>
      </c>
      <c r="C11" s="1711">
        <v>0</v>
      </c>
      <c r="D11" s="1713"/>
      <c r="E11" s="1711">
        <v>0</v>
      </c>
      <c r="F11" s="1711">
        <v>0</v>
      </c>
      <c r="G11" s="1713"/>
      <c r="I11" s="1710"/>
      <c r="J11" s="1711"/>
      <c r="K11" s="1711"/>
      <c r="L11" s="1712"/>
      <c r="M11" s="1711"/>
      <c r="N11" s="1711"/>
      <c r="O11" s="1713"/>
    </row>
    <row r="12" spans="1:26" s="1682" customFormat="1" ht="12.95" customHeight="1">
      <c r="A12" s="1497" t="s">
        <v>516</v>
      </c>
      <c r="B12" s="1711">
        <v>8348532.75</v>
      </c>
      <c r="C12" s="1711">
        <v>496296.79700000002</v>
      </c>
      <c r="D12" s="1713">
        <v>5.94</v>
      </c>
      <c r="E12" s="1711">
        <v>5874968.7359999996</v>
      </c>
      <c r="F12" s="1711">
        <v>433947.17099999997</v>
      </c>
      <c r="G12" s="1713">
        <v>7.39</v>
      </c>
      <c r="I12" s="1710"/>
      <c r="J12" s="1711"/>
      <c r="K12" s="1711"/>
      <c r="L12" s="1712"/>
      <c r="M12" s="1711"/>
      <c r="N12" s="1714"/>
      <c r="O12" s="1713"/>
    </row>
    <row r="13" spans="1:26" s="1232" customFormat="1" ht="12.95" customHeight="1">
      <c r="A13" s="1156"/>
      <c r="B13" s="1711">
        <v>0</v>
      </c>
      <c r="C13" s="1711">
        <v>0</v>
      </c>
      <c r="D13" s="1713"/>
      <c r="E13" s="1715">
        <v>0</v>
      </c>
      <c r="F13" s="1715">
        <v>0</v>
      </c>
      <c r="G13" s="1713"/>
      <c r="I13" s="1710"/>
      <c r="J13" s="1711"/>
      <c r="K13" s="1711"/>
      <c r="L13" s="1712"/>
      <c r="M13" s="1715"/>
      <c r="N13" s="1714"/>
      <c r="O13" s="1713"/>
    </row>
    <row r="14" spans="1:26" s="1232" customFormat="1" ht="12.95" customHeight="1">
      <c r="A14" s="1156" t="s">
        <v>570</v>
      </c>
      <c r="B14" s="1715">
        <v>2654020.4780000001</v>
      </c>
      <c r="C14" s="1715">
        <v>146950.81899999999</v>
      </c>
      <c r="D14" s="1716">
        <v>5.54</v>
      </c>
      <c r="E14" s="1715">
        <v>1802784.2660000001</v>
      </c>
      <c r="F14" s="1715">
        <v>128783.16099999999</v>
      </c>
      <c r="G14" s="1713">
        <v>7.14</v>
      </c>
      <c r="I14" s="1710"/>
      <c r="J14" s="1711"/>
      <c r="K14" s="1711"/>
      <c r="L14" s="1712"/>
      <c r="M14" s="1715"/>
      <c r="N14" s="1714"/>
      <c r="O14" s="1716"/>
    </row>
    <row r="15" spans="1:26" s="1232" customFormat="1" ht="12.95" customHeight="1">
      <c r="A15" s="1156" t="s">
        <v>579</v>
      </c>
      <c r="B15" s="1715">
        <v>1909763.6769999999</v>
      </c>
      <c r="C15" s="1715">
        <v>125985.21</v>
      </c>
      <c r="D15" s="1716">
        <v>6.6</v>
      </c>
      <c r="E15" s="1715">
        <v>1335628.97</v>
      </c>
      <c r="F15" s="1715">
        <v>109818.13499999999</v>
      </c>
      <c r="G15" s="1713">
        <v>8.2200000000000006</v>
      </c>
      <c r="I15" s="1710"/>
      <c r="J15" s="1711"/>
      <c r="K15" s="1711"/>
      <c r="L15" s="1712"/>
      <c r="M15" s="1715"/>
      <c r="N15" s="1714"/>
      <c r="O15" s="1716"/>
    </row>
    <row r="16" spans="1:26" s="1232" customFormat="1" ht="12.95" customHeight="1">
      <c r="A16" s="1156" t="s">
        <v>994</v>
      </c>
      <c r="B16" s="1715">
        <v>2326216.2119999998</v>
      </c>
      <c r="C16" s="1715">
        <v>121470.74</v>
      </c>
      <c r="D16" s="1716">
        <v>5.22</v>
      </c>
      <c r="E16" s="1715">
        <v>1659570.1359999999</v>
      </c>
      <c r="F16" s="1715">
        <v>109777.857</v>
      </c>
      <c r="G16" s="1713">
        <v>6.61</v>
      </c>
      <c r="I16" s="1710"/>
      <c r="J16" s="1711"/>
      <c r="K16" s="1711"/>
      <c r="L16" s="1712"/>
      <c r="M16" s="1715"/>
      <c r="N16" s="1714"/>
      <c r="O16" s="1716"/>
    </row>
    <row r="17" spans="1:26" s="1232" customFormat="1" ht="12.95" customHeight="1">
      <c r="A17" s="1156" t="s">
        <v>589</v>
      </c>
      <c r="B17" s="1715">
        <v>850697.43900000001</v>
      </c>
      <c r="C17" s="1715">
        <v>65009.156000000003</v>
      </c>
      <c r="D17" s="1716">
        <v>7.64</v>
      </c>
      <c r="E17" s="1715">
        <v>610924.70400000003</v>
      </c>
      <c r="F17" s="1715">
        <v>52117.832999999999</v>
      </c>
      <c r="G17" s="1713">
        <v>8.5299999999999994</v>
      </c>
      <c r="I17" s="1710"/>
      <c r="J17" s="1711"/>
      <c r="K17" s="1711"/>
      <c r="L17" s="1712"/>
      <c r="M17" s="1715"/>
      <c r="N17" s="1714"/>
      <c r="O17" s="1716"/>
    </row>
    <row r="18" spans="1:26" s="1232" customFormat="1" ht="12.95" customHeight="1">
      <c r="A18" s="1156" t="s">
        <v>595</v>
      </c>
      <c r="B18" s="1715">
        <v>607834.94400000002</v>
      </c>
      <c r="C18" s="1715">
        <v>36880.872000000003</v>
      </c>
      <c r="D18" s="1716">
        <v>6.07</v>
      </c>
      <c r="E18" s="1715">
        <v>466060.66</v>
      </c>
      <c r="F18" s="1715">
        <v>33450.184999999998</v>
      </c>
      <c r="G18" s="1713">
        <v>7.18</v>
      </c>
      <c r="I18" s="1710"/>
      <c r="J18" s="1711"/>
      <c r="K18" s="1711"/>
      <c r="L18" s="1712"/>
      <c r="M18" s="1715"/>
      <c r="N18" s="1714"/>
      <c r="O18" s="1716"/>
    </row>
    <row r="19" spans="1:26" s="1232" customFormat="1" ht="12.95" customHeight="1">
      <c r="A19" s="1156"/>
      <c r="B19" s="1715">
        <v>0</v>
      </c>
      <c r="C19" s="1715">
        <v>0</v>
      </c>
      <c r="D19" s="1713"/>
      <c r="E19" s="1715">
        <v>0</v>
      </c>
      <c r="F19" s="1715">
        <v>0</v>
      </c>
      <c r="G19" s="1713"/>
      <c r="I19" s="1710"/>
      <c r="J19" s="1711"/>
      <c r="K19" s="1711"/>
      <c r="L19" s="1712"/>
      <c r="M19" s="1715"/>
      <c r="N19" s="1714"/>
      <c r="O19" s="1713"/>
    </row>
    <row r="20" spans="1:26" s="1682" customFormat="1" ht="12.95" customHeight="1">
      <c r="A20" s="1497" t="s">
        <v>606</v>
      </c>
      <c r="B20" s="1711">
        <v>205937.48300000001</v>
      </c>
      <c r="C20" s="1711">
        <v>13839.882</v>
      </c>
      <c r="D20" s="1713">
        <v>6.72</v>
      </c>
      <c r="E20" s="1711">
        <v>121761.679</v>
      </c>
      <c r="F20" s="1711">
        <v>11039.218999999999</v>
      </c>
      <c r="G20" s="1713">
        <v>9.07</v>
      </c>
      <c r="I20" s="1710"/>
      <c r="J20" s="1711"/>
      <c r="K20" s="1711"/>
      <c r="L20" s="1712"/>
      <c r="M20" s="1711"/>
      <c r="N20" s="1714"/>
      <c r="O20" s="1713"/>
    </row>
    <row r="21" spans="1:26" s="1682" customFormat="1" ht="12.95" customHeight="1">
      <c r="A21" s="1497"/>
      <c r="G21" s="1713"/>
      <c r="I21" s="1710"/>
      <c r="J21" s="1711"/>
      <c r="K21" s="1711"/>
      <c r="L21" s="1712"/>
      <c r="M21" s="1711"/>
      <c r="N21" s="1714"/>
      <c r="O21" s="1713"/>
    </row>
    <row r="22" spans="1:26" s="1682" customFormat="1" ht="12.95" customHeight="1">
      <c r="A22" s="1497" t="s">
        <v>544</v>
      </c>
      <c r="B22" s="1711">
        <v>187814.185</v>
      </c>
      <c r="C22" s="1711">
        <v>8823.7330000000002</v>
      </c>
      <c r="D22" s="1713">
        <v>4.7</v>
      </c>
      <c r="E22" s="1711">
        <v>141144.76699999999</v>
      </c>
      <c r="F22" s="1711">
        <v>8719.74</v>
      </c>
      <c r="G22" s="1713">
        <v>6.18</v>
      </c>
      <c r="I22" s="1710"/>
      <c r="J22" s="1711"/>
      <c r="K22" s="1711"/>
      <c r="L22" s="1712"/>
      <c r="M22" s="1711"/>
      <c r="N22" s="1714"/>
      <c r="O22" s="1713"/>
    </row>
    <row r="23" spans="1:26" s="1168" customFormat="1" ht="6.95" customHeight="1" thickBot="1">
      <c r="A23" s="1717"/>
      <c r="B23" s="1718"/>
      <c r="C23" s="1718"/>
      <c r="D23" s="1719"/>
      <c r="E23" s="1720"/>
      <c r="F23" s="1720"/>
      <c r="G23" s="1720"/>
    </row>
    <row r="24" spans="1:26" s="1168" customFormat="1" ht="7.5" customHeight="1" thickTop="1"/>
    <row r="25" spans="1:26" s="1168" customFormat="1" ht="12" customHeight="1">
      <c r="A25" s="1721"/>
    </row>
    <row r="26" spans="1:26" s="1168" customFormat="1">
      <c r="A26" s="2471" t="s">
        <v>1610</v>
      </c>
      <c r="B26" s="2471"/>
      <c r="C26" s="2471"/>
      <c r="D26" s="2471"/>
      <c r="E26" s="2471"/>
      <c r="F26" s="2471"/>
      <c r="G26" s="2471"/>
    </row>
    <row r="27" spans="1:26" ht="25.5" customHeight="1">
      <c r="A27" s="2472" t="s">
        <v>1617</v>
      </c>
      <c r="B27" s="2472"/>
      <c r="C27" s="2472"/>
      <c r="D27" s="2472"/>
      <c r="E27" s="2472"/>
      <c r="F27" s="2472"/>
      <c r="G27" s="2472"/>
      <c r="H27" s="1168"/>
      <c r="I27" s="1168"/>
      <c r="J27" s="1168"/>
      <c r="K27" s="1168"/>
      <c r="L27" s="1168"/>
      <c r="M27" s="1168"/>
      <c r="N27" s="1168"/>
      <c r="O27" s="1168"/>
      <c r="P27" s="1168"/>
      <c r="Q27" s="1168"/>
      <c r="R27" s="1168"/>
      <c r="S27" s="1168"/>
      <c r="T27" s="1168"/>
      <c r="U27" s="1168"/>
      <c r="V27" s="1168"/>
      <c r="W27" s="1168"/>
      <c r="X27" s="1168"/>
      <c r="Y27" s="1168"/>
      <c r="Z27" s="1168"/>
    </row>
    <row r="28" spans="1:26" s="1168" customFormat="1" ht="12.75">
      <c r="A28" s="1154">
        <v>2019</v>
      </c>
      <c r="B28" s="1722"/>
      <c r="C28" s="1722"/>
      <c r="D28" s="1723"/>
      <c r="E28" s="1724"/>
      <c r="F28" s="2479" t="s">
        <v>1611</v>
      </c>
      <c r="G28" s="2479"/>
    </row>
    <row r="29" spans="1:26" ht="12.75">
      <c r="A29" s="1470" t="s">
        <v>1612</v>
      </c>
      <c r="B29" s="1489" t="s">
        <v>1614</v>
      </c>
      <c r="C29" s="1490"/>
      <c r="D29" s="1491"/>
      <c r="E29" s="2480" t="s">
        <v>1618</v>
      </c>
      <c r="F29" s="2481"/>
      <c r="G29" s="2482"/>
      <c r="H29" s="1168"/>
      <c r="I29" s="1168"/>
      <c r="J29" s="1168"/>
      <c r="K29" s="1168"/>
      <c r="L29" s="1168"/>
      <c r="M29" s="1168"/>
      <c r="N29" s="1168"/>
      <c r="O29" s="1168"/>
      <c r="P29" s="1168"/>
      <c r="Q29" s="1168"/>
      <c r="R29" s="1168"/>
      <c r="S29" s="1168"/>
      <c r="T29" s="1168"/>
      <c r="U29" s="1168"/>
      <c r="V29" s="1168"/>
      <c r="W29" s="1168"/>
      <c r="X29" s="1168"/>
      <c r="Y29" s="1168"/>
      <c r="Z29" s="1168"/>
    </row>
    <row r="30" spans="1:26" ht="12.75">
      <c r="A30" s="1487"/>
      <c r="B30" s="1489" t="s">
        <v>1619</v>
      </c>
      <c r="C30" s="1490"/>
      <c r="D30" s="1491"/>
      <c r="E30" s="2483"/>
      <c r="F30" s="2484"/>
      <c r="G30" s="2485"/>
      <c r="H30" s="1168"/>
      <c r="I30" s="1168"/>
      <c r="J30" s="1168"/>
      <c r="K30" s="1168"/>
      <c r="L30" s="1168"/>
      <c r="M30" s="1168"/>
      <c r="N30" s="1168"/>
      <c r="O30" s="1168"/>
      <c r="P30" s="1168"/>
      <c r="Q30" s="1168"/>
      <c r="R30" s="1168"/>
      <c r="S30" s="1168"/>
      <c r="T30" s="1168"/>
      <c r="U30" s="1168"/>
      <c r="V30" s="1168"/>
      <c r="W30" s="1168"/>
      <c r="X30" s="1168"/>
      <c r="Y30" s="1168"/>
      <c r="Z30" s="1168"/>
    </row>
    <row r="31" spans="1:26" ht="12.75">
      <c r="A31" s="1487"/>
      <c r="B31" s="1473"/>
      <c r="C31" s="2476" t="s">
        <v>1616</v>
      </c>
      <c r="D31" s="1473"/>
      <c r="E31" s="1475"/>
      <c r="F31" s="2476" t="s">
        <v>1616</v>
      </c>
      <c r="G31" s="1473"/>
      <c r="H31" s="1168"/>
      <c r="I31" s="1168"/>
      <c r="J31" s="1168"/>
      <c r="K31" s="1168"/>
      <c r="L31" s="1168"/>
      <c r="M31" s="1168"/>
      <c r="N31" s="1168"/>
      <c r="O31" s="1168"/>
      <c r="P31" s="1168"/>
      <c r="Q31" s="1168"/>
      <c r="R31" s="1168"/>
      <c r="S31" s="1168"/>
      <c r="T31" s="1168"/>
      <c r="U31" s="1168"/>
      <c r="V31" s="1168"/>
      <c r="W31" s="1168"/>
      <c r="X31" s="1168"/>
      <c r="Y31" s="1168"/>
      <c r="Z31" s="1168"/>
    </row>
    <row r="32" spans="1:26" ht="12.75">
      <c r="A32" s="1487"/>
      <c r="B32" s="1482" t="s">
        <v>0</v>
      </c>
      <c r="C32" s="2477"/>
      <c r="D32" s="1482" t="s">
        <v>696</v>
      </c>
      <c r="E32" s="1482" t="s">
        <v>0</v>
      </c>
      <c r="F32" s="2477"/>
      <c r="G32" s="1482" t="s">
        <v>696</v>
      </c>
      <c r="H32" s="1168"/>
      <c r="I32" s="1168"/>
      <c r="J32" s="1168"/>
      <c r="K32" s="1168"/>
      <c r="L32" s="1168"/>
      <c r="M32" s="1168"/>
      <c r="N32" s="1168"/>
      <c r="O32" s="1168"/>
      <c r="P32" s="1168"/>
      <c r="Q32" s="1168"/>
      <c r="R32" s="1168"/>
      <c r="S32" s="1168"/>
      <c r="T32" s="1168"/>
      <c r="U32" s="1168"/>
      <c r="V32" s="1168"/>
      <c r="W32" s="1168"/>
      <c r="X32" s="1168"/>
      <c r="Y32" s="1168"/>
      <c r="Z32" s="1168"/>
    </row>
    <row r="33" spans="1:26" ht="12.75">
      <c r="A33" s="1488" t="s">
        <v>386</v>
      </c>
      <c r="B33" s="1478"/>
      <c r="C33" s="2478"/>
      <c r="D33" s="1478"/>
      <c r="E33" s="1478"/>
      <c r="F33" s="2478"/>
      <c r="G33" s="1478"/>
      <c r="H33" s="1168"/>
      <c r="I33" s="1168"/>
      <c r="J33" s="1168"/>
      <c r="K33" s="1168"/>
      <c r="L33" s="1168"/>
      <c r="M33" s="1168"/>
      <c r="N33" s="1168"/>
      <c r="O33" s="1168"/>
      <c r="P33" s="1168"/>
      <c r="Q33" s="1168"/>
      <c r="R33" s="1168"/>
      <c r="S33" s="1168"/>
      <c r="T33" s="1168"/>
      <c r="U33" s="1168"/>
      <c r="V33" s="1168"/>
      <c r="W33" s="1168"/>
      <c r="X33" s="1168"/>
      <c r="Y33" s="1168"/>
      <c r="Z33" s="1168"/>
    </row>
    <row r="34" spans="1:26" s="1168" customFormat="1" ht="13.5" thickBot="1">
      <c r="A34" s="1497"/>
      <c r="B34" s="1725"/>
      <c r="C34" s="1711"/>
      <c r="D34" s="1726"/>
      <c r="E34" s="1725"/>
      <c r="F34" s="1711"/>
      <c r="G34" s="1726"/>
      <c r="K34" s="1727"/>
    </row>
    <row r="35" spans="1:26" s="1168" customFormat="1" ht="13.5" thickBot="1">
      <c r="A35" s="1707" t="s">
        <v>114</v>
      </c>
      <c r="B35" s="1708">
        <v>2532274.656</v>
      </c>
      <c r="C35" s="1708">
        <v>171621.984</v>
      </c>
      <c r="D35" s="1709">
        <v>6.78</v>
      </c>
      <c r="E35" s="1708">
        <v>2604409.236</v>
      </c>
      <c r="F35" s="1708">
        <v>65254.281999999999</v>
      </c>
      <c r="G35" s="1709">
        <v>2.5099999999999998</v>
      </c>
      <c r="I35" s="1728"/>
      <c r="K35" s="1729"/>
      <c r="L35" s="1730"/>
      <c r="M35" s="1731"/>
    </row>
    <row r="36" spans="1:26" s="1168" customFormat="1" ht="12.75">
      <c r="A36" s="1497"/>
      <c r="B36" s="1711">
        <v>0</v>
      </c>
      <c r="C36" s="1711">
        <v>0</v>
      </c>
      <c r="D36" s="1713"/>
      <c r="E36" s="1711"/>
      <c r="F36" s="1711"/>
      <c r="G36" s="1713"/>
      <c r="I36" s="1728"/>
    </row>
    <row r="37" spans="1:26" s="1168" customFormat="1" ht="12.75">
      <c r="A37" s="1497" t="s">
        <v>516</v>
      </c>
      <c r="B37" s="1711">
        <v>2413121.1039999998</v>
      </c>
      <c r="C37" s="1711">
        <v>167059.73199999999</v>
      </c>
      <c r="D37" s="1713">
        <v>6.92</v>
      </c>
      <c r="E37" s="1711">
        <v>2473564.014</v>
      </c>
      <c r="F37" s="1711">
        <v>62349.625999999997</v>
      </c>
      <c r="G37" s="1713">
        <v>2.52</v>
      </c>
      <c r="I37" s="1728"/>
    </row>
    <row r="38" spans="1:26" s="1168" customFormat="1" ht="12.75">
      <c r="A38" s="1156"/>
      <c r="B38" s="1711">
        <v>0</v>
      </c>
      <c r="C38" s="1711">
        <v>0</v>
      </c>
      <c r="D38" s="1713"/>
      <c r="E38" s="1715"/>
      <c r="F38" s="1715"/>
      <c r="G38" s="1713"/>
      <c r="I38" s="1728"/>
      <c r="L38" s="1730"/>
      <c r="M38" s="1731"/>
    </row>
    <row r="39" spans="1:26" s="1168" customFormat="1" ht="12.75">
      <c r="A39" s="1156" t="s">
        <v>570</v>
      </c>
      <c r="B39" s="1715">
        <v>765516.73699999996</v>
      </c>
      <c r="C39" s="1715">
        <v>42215.67</v>
      </c>
      <c r="D39" s="1716">
        <v>5.51</v>
      </c>
      <c r="E39" s="1715">
        <v>851236.21200000006</v>
      </c>
      <c r="F39" s="1715">
        <v>18167.657999999999</v>
      </c>
      <c r="G39" s="1716">
        <v>2.13</v>
      </c>
      <c r="I39" s="1728"/>
    </row>
    <row r="40" spans="1:26" s="1168" customFormat="1" ht="12.75">
      <c r="A40" s="1156" t="s">
        <v>579</v>
      </c>
      <c r="B40" s="1715">
        <v>545475.00100000005</v>
      </c>
      <c r="C40" s="1715">
        <v>35391.546000000002</v>
      </c>
      <c r="D40" s="1716">
        <v>6.49</v>
      </c>
      <c r="E40" s="1715">
        <v>574134.70700000005</v>
      </c>
      <c r="F40" s="1715">
        <v>16167.075000000001</v>
      </c>
      <c r="G40" s="1716">
        <v>2.82</v>
      </c>
      <c r="I40" s="1728"/>
    </row>
    <row r="41" spans="1:26" s="1168" customFormat="1" ht="12.75">
      <c r="A41" s="1156" t="s">
        <v>994</v>
      </c>
      <c r="B41" s="1715">
        <v>624848.86</v>
      </c>
      <c r="C41" s="1715">
        <v>56881.419000000002</v>
      </c>
      <c r="D41" s="1716">
        <v>9.1</v>
      </c>
      <c r="E41" s="1715">
        <v>666646.076</v>
      </c>
      <c r="F41" s="1715">
        <v>11692.883</v>
      </c>
      <c r="G41" s="1716">
        <v>1.75</v>
      </c>
      <c r="I41" s="1728"/>
    </row>
    <row r="42" spans="1:26" s="1168" customFormat="1" ht="12.75">
      <c r="A42" s="1156" t="s">
        <v>589</v>
      </c>
      <c r="B42" s="1715">
        <v>302877.25199999998</v>
      </c>
      <c r="C42" s="1715">
        <v>21250.519</v>
      </c>
      <c r="D42" s="1716">
        <v>7.02</v>
      </c>
      <c r="E42" s="1715">
        <v>239772.73499999999</v>
      </c>
      <c r="F42" s="1715">
        <v>12891.323</v>
      </c>
      <c r="G42" s="1716">
        <v>5.38</v>
      </c>
      <c r="I42" s="1728"/>
    </row>
    <row r="43" spans="1:26" s="1168" customFormat="1" ht="12.75">
      <c r="A43" s="1156" t="s">
        <v>595</v>
      </c>
      <c r="B43" s="1715">
        <v>174403.25399999999</v>
      </c>
      <c r="C43" s="1715">
        <v>11320.578</v>
      </c>
      <c r="D43" s="1716">
        <v>6.49</v>
      </c>
      <c r="E43" s="1715">
        <v>141774.28400000001</v>
      </c>
      <c r="F43" s="1715">
        <v>3430.6869999999999</v>
      </c>
      <c r="G43" s="1716">
        <v>2.42</v>
      </c>
      <c r="I43" s="1728"/>
    </row>
    <row r="44" spans="1:26" s="1168" customFormat="1" ht="12.75">
      <c r="A44" s="1156"/>
      <c r="B44" s="1715">
        <v>0</v>
      </c>
      <c r="C44" s="1715">
        <v>0</v>
      </c>
      <c r="D44" s="1716"/>
      <c r="E44" s="1715"/>
      <c r="F44" s="1715"/>
      <c r="G44" s="1716"/>
      <c r="I44" s="1728"/>
    </row>
    <row r="45" spans="1:26" s="1168" customFormat="1" ht="12.75">
      <c r="A45" s="1497" t="s">
        <v>606</v>
      </c>
      <c r="B45" s="1711">
        <v>56519.11</v>
      </c>
      <c r="C45" s="1711">
        <v>1675.307</v>
      </c>
      <c r="D45" s="1713">
        <v>2.96</v>
      </c>
      <c r="E45" s="1711">
        <v>84175.804000000004</v>
      </c>
      <c r="F45" s="1711">
        <v>2800.663</v>
      </c>
      <c r="G45" s="1713">
        <v>3.33</v>
      </c>
      <c r="I45" s="1728"/>
    </row>
    <row r="46" spans="1:26" s="1168" customFormat="1" ht="12.75">
      <c r="A46" s="1497"/>
      <c r="B46" s="1711"/>
      <c r="C46" s="1711"/>
      <c r="D46" s="1713"/>
      <c r="G46" s="1713"/>
      <c r="I46" s="1728"/>
    </row>
    <row r="47" spans="1:26" s="1168" customFormat="1" ht="12.75">
      <c r="A47" s="1497" t="s">
        <v>544</v>
      </c>
      <c r="B47" s="1711">
        <v>62634.442000000003</v>
      </c>
      <c r="C47" s="1711">
        <v>2886.9450000000002</v>
      </c>
      <c r="D47" s="1713">
        <v>4.6100000000000003</v>
      </c>
      <c r="E47" s="1711">
        <v>46669.417999999998</v>
      </c>
      <c r="F47" s="1711">
        <v>103.99299999999999</v>
      </c>
      <c r="G47" s="1713">
        <v>0.22</v>
      </c>
      <c r="I47" s="1728"/>
    </row>
    <row r="48" spans="1:26" s="1168" customFormat="1" ht="12" thickBot="1">
      <c r="A48" s="1717"/>
      <c r="B48" s="1717"/>
      <c r="C48" s="1717"/>
      <c r="D48" s="1717"/>
      <c r="E48" s="1717"/>
      <c r="F48" s="1717"/>
      <c r="G48" s="1717"/>
    </row>
    <row r="49" spans="1:7" s="1168" customFormat="1" ht="12" thickTop="1">
      <c r="A49" s="1706"/>
      <c r="B49" s="1706"/>
      <c r="C49" s="1706"/>
      <c r="D49" s="1706"/>
      <c r="E49" s="1706"/>
      <c r="F49" s="1706"/>
      <c r="G49" s="1706"/>
    </row>
    <row r="50" spans="1:7" s="1168" customFormat="1">
      <c r="A50" s="1706" t="s">
        <v>1620</v>
      </c>
      <c r="B50" s="1706"/>
      <c r="C50" s="1706"/>
      <c r="D50" s="1706"/>
      <c r="E50" s="1706"/>
      <c r="F50" s="1706"/>
      <c r="G50" s="1732"/>
    </row>
    <row r="51" spans="1:7" s="1168" customFormat="1">
      <c r="A51" s="1721" t="s">
        <v>1621</v>
      </c>
      <c r="B51" s="1721"/>
      <c r="C51" s="1721"/>
      <c r="D51" s="1721"/>
      <c r="E51" s="1721"/>
      <c r="F51" s="1732"/>
    </row>
    <row r="52" spans="1:7" s="1168" customFormat="1">
      <c r="A52" s="1732"/>
      <c r="B52" s="1732"/>
      <c r="C52" s="1732"/>
      <c r="D52" s="1732"/>
      <c r="E52" s="1732"/>
      <c r="F52" s="1732"/>
      <c r="G52" s="1732"/>
    </row>
    <row r="53" spans="1:7" s="1168" customFormat="1" ht="12.75">
      <c r="A53" s="345" t="s">
        <v>377</v>
      </c>
      <c r="B53" s="346"/>
      <c r="C53" s="1733"/>
      <c r="D53" s="1733"/>
      <c r="E53" s="1733"/>
      <c r="F53" s="1229"/>
      <c r="G53" s="1229"/>
    </row>
    <row r="54" spans="1:7" s="1168" customFormat="1">
      <c r="A54" s="1734" t="s">
        <v>1622</v>
      </c>
      <c r="B54" s="346"/>
      <c r="C54" s="1733"/>
      <c r="D54" s="1733"/>
      <c r="E54" s="1733"/>
      <c r="F54" s="1229"/>
      <c r="G54" s="1229"/>
    </row>
    <row r="55" spans="1:7" s="1168" customFormat="1"/>
    <row r="56" spans="1:7" s="1168" customFormat="1"/>
    <row r="57" spans="1:7" s="1168" customFormat="1"/>
    <row r="58" spans="1:7" s="1168" customFormat="1"/>
    <row r="59" spans="1:7" s="1168" customFormat="1"/>
    <row r="60" spans="1:7" s="1168" customFormat="1"/>
    <row r="61" spans="1:7" s="1168" customFormat="1"/>
    <row r="62" spans="1:7" s="1168" customFormat="1"/>
    <row r="63" spans="1:7" s="1168" customFormat="1"/>
    <row r="64" spans="1:7" s="1168" customFormat="1"/>
    <row r="65" s="1168" customFormat="1"/>
    <row r="66" s="1168" customFormat="1"/>
    <row r="67" s="1168" customFormat="1"/>
  </sheetData>
  <mergeCells count="14">
    <mergeCell ref="A1:G1"/>
    <mergeCell ref="A2:G2"/>
    <mergeCell ref="F3:G3"/>
    <mergeCell ref="B4:D5"/>
    <mergeCell ref="E4:G4"/>
    <mergeCell ref="E5:G5"/>
    <mergeCell ref="C31:C33"/>
    <mergeCell ref="F31:F33"/>
    <mergeCell ref="C6:C8"/>
    <mergeCell ref="F6:F8"/>
    <mergeCell ref="A26:G26"/>
    <mergeCell ref="A27:G27"/>
    <mergeCell ref="F28:G28"/>
    <mergeCell ref="E29:G30"/>
  </mergeCells>
  <hyperlinks>
    <hyperlink ref="A54" r:id="rId1"/>
  </hyperlinks>
  <pageMargins left="0.78740157480314965" right="0.78740157480314965" top="1.1811023622047243" bottom="0.78740157480314965" header="0" footer="0"/>
  <pageSetup paperSize="9" scale="91" orientation="portrait" verticalDpi="300" r:id="rId2"/>
  <headerFooter alignWithMargins="0"/>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workbookViewId="0">
      <selection activeCell="A2" sqref="A2:F2"/>
    </sheetView>
  </sheetViews>
  <sheetFormatPr defaultRowHeight="11.25"/>
  <cols>
    <col min="1" max="1" width="21.28515625" style="1484" customWidth="1"/>
    <col min="2" max="2" width="10.42578125" style="1484" customWidth="1"/>
    <col min="3" max="3" width="10.140625" style="1484" customWidth="1"/>
    <col min="4" max="4" width="10.7109375" style="1484" customWidth="1"/>
    <col min="5" max="5" width="12.5703125" style="1484" customWidth="1"/>
    <col min="6" max="6" width="9.5703125" style="1484" customWidth="1"/>
    <col min="7" max="7" width="2.85546875" style="1484" customWidth="1"/>
    <col min="8" max="8" width="7.140625" style="1484" customWidth="1"/>
    <col min="9" max="9" width="0" style="1484" hidden="1" customWidth="1"/>
    <col min="10" max="249" width="9.140625" style="1484"/>
    <col min="250" max="250" width="21.7109375" style="1484" customWidth="1"/>
    <col min="251" max="251" width="10.85546875" style="1484" customWidth="1"/>
    <col min="252" max="252" width="10.140625" style="1484" customWidth="1"/>
    <col min="253" max="253" width="10.7109375" style="1484" customWidth="1"/>
    <col min="254" max="254" width="14.7109375" style="1484" customWidth="1"/>
    <col min="255" max="255" width="12.5703125" style="1484" customWidth="1"/>
    <col min="256" max="256" width="8.7109375" style="1484" customWidth="1"/>
    <col min="257" max="505" width="9.140625" style="1484"/>
    <col min="506" max="506" width="21.7109375" style="1484" customWidth="1"/>
    <col min="507" max="507" width="10.85546875" style="1484" customWidth="1"/>
    <col min="508" max="508" width="10.140625" style="1484" customWidth="1"/>
    <col min="509" max="509" width="10.7109375" style="1484" customWidth="1"/>
    <col min="510" max="510" width="14.7109375" style="1484" customWidth="1"/>
    <col min="511" max="511" width="12.5703125" style="1484" customWidth="1"/>
    <col min="512" max="512" width="8.7109375" style="1484" customWidth="1"/>
    <col min="513" max="761" width="9.140625" style="1484"/>
    <col min="762" max="762" width="21.7109375" style="1484" customWidth="1"/>
    <col min="763" max="763" width="10.85546875" style="1484" customWidth="1"/>
    <col min="764" max="764" width="10.140625" style="1484" customWidth="1"/>
    <col min="765" max="765" width="10.7109375" style="1484" customWidth="1"/>
    <col min="766" max="766" width="14.7109375" style="1484" customWidth="1"/>
    <col min="767" max="767" width="12.5703125" style="1484" customWidth="1"/>
    <col min="768" max="768" width="8.7109375" style="1484" customWidth="1"/>
    <col min="769" max="1017" width="9.140625" style="1484"/>
    <col min="1018" max="1018" width="21.7109375" style="1484" customWidth="1"/>
    <col min="1019" max="1019" width="10.85546875" style="1484" customWidth="1"/>
    <col min="1020" max="1020" width="10.140625" style="1484" customWidth="1"/>
    <col min="1021" max="1021" width="10.7109375" style="1484" customWidth="1"/>
    <col min="1022" max="1022" width="14.7109375" style="1484" customWidth="1"/>
    <col min="1023" max="1023" width="12.5703125" style="1484" customWidth="1"/>
    <col min="1024" max="1024" width="8.7109375" style="1484" customWidth="1"/>
    <col min="1025" max="1273" width="9.140625" style="1484"/>
    <col min="1274" max="1274" width="21.7109375" style="1484" customWidth="1"/>
    <col min="1275" max="1275" width="10.85546875" style="1484" customWidth="1"/>
    <col min="1276" max="1276" width="10.140625" style="1484" customWidth="1"/>
    <col min="1277" max="1277" width="10.7109375" style="1484" customWidth="1"/>
    <col min="1278" max="1278" width="14.7109375" style="1484" customWidth="1"/>
    <col min="1279" max="1279" width="12.5703125" style="1484" customWidth="1"/>
    <col min="1280" max="1280" width="8.7109375" style="1484" customWidth="1"/>
    <col min="1281" max="1529" width="9.140625" style="1484"/>
    <col min="1530" max="1530" width="21.7109375" style="1484" customWidth="1"/>
    <col min="1531" max="1531" width="10.85546875" style="1484" customWidth="1"/>
    <col min="1532" max="1532" width="10.140625" style="1484" customWidth="1"/>
    <col min="1533" max="1533" width="10.7109375" style="1484" customWidth="1"/>
    <col min="1534" max="1534" width="14.7109375" style="1484" customWidth="1"/>
    <col min="1535" max="1535" width="12.5703125" style="1484" customWidth="1"/>
    <col min="1536" max="1536" width="8.7109375" style="1484" customWidth="1"/>
    <col min="1537" max="1785" width="9.140625" style="1484"/>
    <col min="1786" max="1786" width="21.7109375" style="1484" customWidth="1"/>
    <col min="1787" max="1787" width="10.85546875" style="1484" customWidth="1"/>
    <col min="1788" max="1788" width="10.140625" style="1484" customWidth="1"/>
    <col min="1789" max="1789" width="10.7109375" style="1484" customWidth="1"/>
    <col min="1790" max="1790" width="14.7109375" style="1484" customWidth="1"/>
    <col min="1791" max="1791" width="12.5703125" style="1484" customWidth="1"/>
    <col min="1792" max="1792" width="8.7109375" style="1484" customWidth="1"/>
    <col min="1793" max="2041" width="9.140625" style="1484"/>
    <col min="2042" max="2042" width="21.7109375" style="1484" customWidth="1"/>
    <col min="2043" max="2043" width="10.85546875" style="1484" customWidth="1"/>
    <col min="2044" max="2044" width="10.140625" style="1484" customWidth="1"/>
    <col min="2045" max="2045" width="10.7109375" style="1484" customWidth="1"/>
    <col min="2046" max="2046" width="14.7109375" style="1484" customWidth="1"/>
    <col min="2047" max="2047" width="12.5703125" style="1484" customWidth="1"/>
    <col min="2048" max="2048" width="8.7109375" style="1484" customWidth="1"/>
    <col min="2049" max="2297" width="9.140625" style="1484"/>
    <col min="2298" max="2298" width="21.7109375" style="1484" customWidth="1"/>
    <col min="2299" max="2299" width="10.85546875" style="1484" customWidth="1"/>
    <col min="2300" max="2300" width="10.140625" style="1484" customWidth="1"/>
    <col min="2301" max="2301" width="10.7109375" style="1484" customWidth="1"/>
    <col min="2302" max="2302" width="14.7109375" style="1484" customWidth="1"/>
    <col min="2303" max="2303" width="12.5703125" style="1484" customWidth="1"/>
    <col min="2304" max="2304" width="8.7109375" style="1484" customWidth="1"/>
    <col min="2305" max="2553" width="9.140625" style="1484"/>
    <col min="2554" max="2554" width="21.7109375" style="1484" customWidth="1"/>
    <col min="2555" max="2555" width="10.85546875" style="1484" customWidth="1"/>
    <col min="2556" max="2556" width="10.140625" style="1484" customWidth="1"/>
    <col min="2557" max="2557" width="10.7109375" style="1484" customWidth="1"/>
    <col min="2558" max="2558" width="14.7109375" style="1484" customWidth="1"/>
    <col min="2559" max="2559" width="12.5703125" style="1484" customWidth="1"/>
    <col min="2560" max="2560" width="8.7109375" style="1484" customWidth="1"/>
    <col min="2561" max="2809" width="9.140625" style="1484"/>
    <col min="2810" max="2810" width="21.7109375" style="1484" customWidth="1"/>
    <col min="2811" max="2811" width="10.85546875" style="1484" customWidth="1"/>
    <col min="2812" max="2812" width="10.140625" style="1484" customWidth="1"/>
    <col min="2813" max="2813" width="10.7109375" style="1484" customWidth="1"/>
    <col min="2814" max="2814" width="14.7109375" style="1484" customWidth="1"/>
    <col min="2815" max="2815" width="12.5703125" style="1484" customWidth="1"/>
    <col min="2816" max="2816" width="8.7109375" style="1484" customWidth="1"/>
    <col min="2817" max="3065" width="9.140625" style="1484"/>
    <col min="3066" max="3066" width="21.7109375" style="1484" customWidth="1"/>
    <col min="3067" max="3067" width="10.85546875" style="1484" customWidth="1"/>
    <col min="3068" max="3068" width="10.140625" style="1484" customWidth="1"/>
    <col min="3069" max="3069" width="10.7109375" style="1484" customWidth="1"/>
    <col min="3070" max="3070" width="14.7109375" style="1484" customWidth="1"/>
    <col min="3071" max="3071" width="12.5703125" style="1484" customWidth="1"/>
    <col min="3072" max="3072" width="8.7109375" style="1484" customWidth="1"/>
    <col min="3073" max="3321" width="9.140625" style="1484"/>
    <col min="3322" max="3322" width="21.7109375" style="1484" customWidth="1"/>
    <col min="3323" max="3323" width="10.85546875" style="1484" customWidth="1"/>
    <col min="3324" max="3324" width="10.140625" style="1484" customWidth="1"/>
    <col min="3325" max="3325" width="10.7109375" style="1484" customWidth="1"/>
    <col min="3326" max="3326" width="14.7109375" style="1484" customWidth="1"/>
    <col min="3327" max="3327" width="12.5703125" style="1484" customWidth="1"/>
    <col min="3328" max="3328" width="8.7109375" style="1484" customWidth="1"/>
    <col min="3329" max="3577" width="9.140625" style="1484"/>
    <col min="3578" max="3578" width="21.7109375" style="1484" customWidth="1"/>
    <col min="3579" max="3579" width="10.85546875" style="1484" customWidth="1"/>
    <col min="3580" max="3580" width="10.140625" style="1484" customWidth="1"/>
    <col min="3581" max="3581" width="10.7109375" style="1484" customWidth="1"/>
    <col min="3582" max="3582" width="14.7109375" style="1484" customWidth="1"/>
    <col min="3583" max="3583" width="12.5703125" style="1484" customWidth="1"/>
    <col min="3584" max="3584" width="8.7109375" style="1484" customWidth="1"/>
    <col min="3585" max="3833" width="9.140625" style="1484"/>
    <col min="3834" max="3834" width="21.7109375" style="1484" customWidth="1"/>
    <col min="3835" max="3835" width="10.85546875" style="1484" customWidth="1"/>
    <col min="3836" max="3836" width="10.140625" style="1484" customWidth="1"/>
    <col min="3837" max="3837" width="10.7109375" style="1484" customWidth="1"/>
    <col min="3838" max="3838" width="14.7109375" style="1484" customWidth="1"/>
    <col min="3839" max="3839" width="12.5703125" style="1484" customWidth="1"/>
    <col min="3840" max="3840" width="8.7109375" style="1484" customWidth="1"/>
    <col min="3841" max="4089" width="9.140625" style="1484"/>
    <col min="4090" max="4090" width="21.7109375" style="1484" customWidth="1"/>
    <col min="4091" max="4091" width="10.85546875" style="1484" customWidth="1"/>
    <col min="4092" max="4092" width="10.140625" style="1484" customWidth="1"/>
    <col min="4093" max="4093" width="10.7109375" style="1484" customWidth="1"/>
    <col min="4094" max="4094" width="14.7109375" style="1484" customWidth="1"/>
    <col min="4095" max="4095" width="12.5703125" style="1484" customWidth="1"/>
    <col min="4096" max="4096" width="8.7109375" style="1484" customWidth="1"/>
    <col min="4097" max="4345" width="9.140625" style="1484"/>
    <col min="4346" max="4346" width="21.7109375" style="1484" customWidth="1"/>
    <col min="4347" max="4347" width="10.85546875" style="1484" customWidth="1"/>
    <col min="4348" max="4348" width="10.140625" style="1484" customWidth="1"/>
    <col min="4349" max="4349" width="10.7109375" style="1484" customWidth="1"/>
    <col min="4350" max="4350" width="14.7109375" style="1484" customWidth="1"/>
    <col min="4351" max="4351" width="12.5703125" style="1484" customWidth="1"/>
    <col min="4352" max="4352" width="8.7109375" style="1484" customWidth="1"/>
    <col min="4353" max="4601" width="9.140625" style="1484"/>
    <col min="4602" max="4602" width="21.7109375" style="1484" customWidth="1"/>
    <col min="4603" max="4603" width="10.85546875" style="1484" customWidth="1"/>
    <col min="4604" max="4604" width="10.140625" style="1484" customWidth="1"/>
    <col min="4605" max="4605" width="10.7109375" style="1484" customWidth="1"/>
    <col min="4606" max="4606" width="14.7109375" style="1484" customWidth="1"/>
    <col min="4607" max="4607" width="12.5703125" style="1484" customWidth="1"/>
    <col min="4608" max="4608" width="8.7109375" style="1484" customWidth="1"/>
    <col min="4609" max="4857" width="9.140625" style="1484"/>
    <col min="4858" max="4858" width="21.7109375" style="1484" customWidth="1"/>
    <col min="4859" max="4859" width="10.85546875" style="1484" customWidth="1"/>
    <col min="4860" max="4860" width="10.140625" style="1484" customWidth="1"/>
    <col min="4861" max="4861" width="10.7109375" style="1484" customWidth="1"/>
    <col min="4862" max="4862" width="14.7109375" style="1484" customWidth="1"/>
    <col min="4863" max="4863" width="12.5703125" style="1484" customWidth="1"/>
    <col min="4864" max="4864" width="8.7109375" style="1484" customWidth="1"/>
    <col min="4865" max="5113" width="9.140625" style="1484"/>
    <col min="5114" max="5114" width="21.7109375" style="1484" customWidth="1"/>
    <col min="5115" max="5115" width="10.85546875" style="1484" customWidth="1"/>
    <col min="5116" max="5116" width="10.140625" style="1484" customWidth="1"/>
    <col min="5117" max="5117" width="10.7109375" style="1484" customWidth="1"/>
    <col min="5118" max="5118" width="14.7109375" style="1484" customWidth="1"/>
    <col min="5119" max="5119" width="12.5703125" style="1484" customWidth="1"/>
    <col min="5120" max="5120" width="8.7109375" style="1484" customWidth="1"/>
    <col min="5121" max="5369" width="9.140625" style="1484"/>
    <col min="5370" max="5370" width="21.7109375" style="1484" customWidth="1"/>
    <col min="5371" max="5371" width="10.85546875" style="1484" customWidth="1"/>
    <col min="5372" max="5372" width="10.140625" style="1484" customWidth="1"/>
    <col min="5373" max="5373" width="10.7109375" style="1484" customWidth="1"/>
    <col min="5374" max="5374" width="14.7109375" style="1484" customWidth="1"/>
    <col min="5375" max="5375" width="12.5703125" style="1484" customWidth="1"/>
    <col min="5376" max="5376" width="8.7109375" style="1484" customWidth="1"/>
    <col min="5377" max="5625" width="9.140625" style="1484"/>
    <col min="5626" max="5626" width="21.7109375" style="1484" customWidth="1"/>
    <col min="5627" max="5627" width="10.85546875" style="1484" customWidth="1"/>
    <col min="5628" max="5628" width="10.140625" style="1484" customWidth="1"/>
    <col min="5629" max="5629" width="10.7109375" style="1484" customWidth="1"/>
    <col min="5630" max="5630" width="14.7109375" style="1484" customWidth="1"/>
    <col min="5631" max="5631" width="12.5703125" style="1484" customWidth="1"/>
    <col min="5632" max="5632" width="8.7109375" style="1484" customWidth="1"/>
    <col min="5633" max="5881" width="9.140625" style="1484"/>
    <col min="5882" max="5882" width="21.7109375" style="1484" customWidth="1"/>
    <col min="5883" max="5883" width="10.85546875" style="1484" customWidth="1"/>
    <col min="5884" max="5884" width="10.140625" style="1484" customWidth="1"/>
    <col min="5885" max="5885" width="10.7109375" style="1484" customWidth="1"/>
    <col min="5886" max="5886" width="14.7109375" style="1484" customWidth="1"/>
    <col min="5887" max="5887" width="12.5703125" style="1484" customWidth="1"/>
    <col min="5888" max="5888" width="8.7109375" style="1484" customWidth="1"/>
    <col min="5889" max="6137" width="9.140625" style="1484"/>
    <col min="6138" max="6138" width="21.7109375" style="1484" customWidth="1"/>
    <col min="6139" max="6139" width="10.85546875" style="1484" customWidth="1"/>
    <col min="6140" max="6140" width="10.140625" style="1484" customWidth="1"/>
    <col min="6141" max="6141" width="10.7109375" style="1484" customWidth="1"/>
    <col min="6142" max="6142" width="14.7109375" style="1484" customWidth="1"/>
    <col min="6143" max="6143" width="12.5703125" style="1484" customWidth="1"/>
    <col min="6144" max="6144" width="8.7109375" style="1484" customWidth="1"/>
    <col min="6145" max="6393" width="9.140625" style="1484"/>
    <col min="6394" max="6394" width="21.7109375" style="1484" customWidth="1"/>
    <col min="6395" max="6395" width="10.85546875" style="1484" customWidth="1"/>
    <col min="6396" max="6396" width="10.140625" style="1484" customWidth="1"/>
    <col min="6397" max="6397" width="10.7109375" style="1484" customWidth="1"/>
    <col min="6398" max="6398" width="14.7109375" style="1484" customWidth="1"/>
    <col min="6399" max="6399" width="12.5703125" style="1484" customWidth="1"/>
    <col min="6400" max="6400" width="8.7109375" style="1484" customWidth="1"/>
    <col min="6401" max="6649" width="9.140625" style="1484"/>
    <col min="6650" max="6650" width="21.7109375" style="1484" customWidth="1"/>
    <col min="6651" max="6651" width="10.85546875" style="1484" customWidth="1"/>
    <col min="6652" max="6652" width="10.140625" style="1484" customWidth="1"/>
    <col min="6653" max="6653" width="10.7109375" style="1484" customWidth="1"/>
    <col min="6654" max="6654" width="14.7109375" style="1484" customWidth="1"/>
    <col min="6655" max="6655" width="12.5703125" style="1484" customWidth="1"/>
    <col min="6656" max="6656" width="8.7109375" style="1484" customWidth="1"/>
    <col min="6657" max="6905" width="9.140625" style="1484"/>
    <col min="6906" max="6906" width="21.7109375" style="1484" customWidth="1"/>
    <col min="6907" max="6907" width="10.85546875" style="1484" customWidth="1"/>
    <col min="6908" max="6908" width="10.140625" style="1484" customWidth="1"/>
    <col min="6909" max="6909" width="10.7109375" style="1484" customWidth="1"/>
    <col min="6910" max="6910" width="14.7109375" style="1484" customWidth="1"/>
    <col min="6911" max="6911" width="12.5703125" style="1484" customWidth="1"/>
    <col min="6912" max="6912" width="8.7109375" style="1484" customWidth="1"/>
    <col min="6913" max="7161" width="9.140625" style="1484"/>
    <col min="7162" max="7162" width="21.7109375" style="1484" customWidth="1"/>
    <col min="7163" max="7163" width="10.85546875" style="1484" customWidth="1"/>
    <col min="7164" max="7164" width="10.140625" style="1484" customWidth="1"/>
    <col min="7165" max="7165" width="10.7109375" style="1484" customWidth="1"/>
    <col min="7166" max="7166" width="14.7109375" style="1484" customWidth="1"/>
    <col min="7167" max="7167" width="12.5703125" style="1484" customWidth="1"/>
    <col min="7168" max="7168" width="8.7109375" style="1484" customWidth="1"/>
    <col min="7169" max="7417" width="9.140625" style="1484"/>
    <col min="7418" max="7418" width="21.7109375" style="1484" customWidth="1"/>
    <col min="7419" max="7419" width="10.85546875" style="1484" customWidth="1"/>
    <col min="7420" max="7420" width="10.140625" style="1484" customWidth="1"/>
    <col min="7421" max="7421" width="10.7109375" style="1484" customWidth="1"/>
    <col min="7422" max="7422" width="14.7109375" style="1484" customWidth="1"/>
    <col min="7423" max="7423" width="12.5703125" style="1484" customWidth="1"/>
    <col min="7424" max="7424" width="8.7109375" style="1484" customWidth="1"/>
    <col min="7425" max="7673" width="9.140625" style="1484"/>
    <col min="7674" max="7674" width="21.7109375" style="1484" customWidth="1"/>
    <col min="7675" max="7675" width="10.85546875" style="1484" customWidth="1"/>
    <col min="7676" max="7676" width="10.140625" style="1484" customWidth="1"/>
    <col min="7677" max="7677" width="10.7109375" style="1484" customWidth="1"/>
    <col min="7678" max="7678" width="14.7109375" style="1484" customWidth="1"/>
    <col min="7679" max="7679" width="12.5703125" style="1484" customWidth="1"/>
    <col min="7680" max="7680" width="8.7109375" style="1484" customWidth="1"/>
    <col min="7681" max="7929" width="9.140625" style="1484"/>
    <col min="7930" max="7930" width="21.7109375" style="1484" customWidth="1"/>
    <col min="7931" max="7931" width="10.85546875" style="1484" customWidth="1"/>
    <col min="7932" max="7932" width="10.140625" style="1484" customWidth="1"/>
    <col min="7933" max="7933" width="10.7109375" style="1484" customWidth="1"/>
    <col min="7934" max="7934" width="14.7109375" style="1484" customWidth="1"/>
    <col min="7935" max="7935" width="12.5703125" style="1484" customWidth="1"/>
    <col min="7936" max="7936" width="8.7109375" style="1484" customWidth="1"/>
    <col min="7937" max="8185" width="9.140625" style="1484"/>
    <col min="8186" max="8186" width="21.7109375" style="1484" customWidth="1"/>
    <col min="8187" max="8187" width="10.85546875" style="1484" customWidth="1"/>
    <col min="8188" max="8188" width="10.140625" style="1484" customWidth="1"/>
    <col min="8189" max="8189" width="10.7109375" style="1484" customWidth="1"/>
    <col min="8190" max="8190" width="14.7109375" style="1484" customWidth="1"/>
    <col min="8191" max="8191" width="12.5703125" style="1484" customWidth="1"/>
    <col min="8192" max="8192" width="8.7109375" style="1484" customWidth="1"/>
    <col min="8193" max="8441" width="9.140625" style="1484"/>
    <col min="8442" max="8442" width="21.7109375" style="1484" customWidth="1"/>
    <col min="8443" max="8443" width="10.85546875" style="1484" customWidth="1"/>
    <col min="8444" max="8444" width="10.140625" style="1484" customWidth="1"/>
    <col min="8445" max="8445" width="10.7109375" style="1484" customWidth="1"/>
    <col min="8446" max="8446" width="14.7109375" style="1484" customWidth="1"/>
    <col min="8447" max="8447" width="12.5703125" style="1484" customWidth="1"/>
    <col min="8448" max="8448" width="8.7109375" style="1484" customWidth="1"/>
    <col min="8449" max="8697" width="9.140625" style="1484"/>
    <col min="8698" max="8698" width="21.7109375" style="1484" customWidth="1"/>
    <col min="8699" max="8699" width="10.85546875" style="1484" customWidth="1"/>
    <col min="8700" max="8700" width="10.140625" style="1484" customWidth="1"/>
    <col min="8701" max="8701" width="10.7109375" style="1484" customWidth="1"/>
    <col min="8702" max="8702" width="14.7109375" style="1484" customWidth="1"/>
    <col min="8703" max="8703" width="12.5703125" style="1484" customWidth="1"/>
    <col min="8704" max="8704" width="8.7109375" style="1484" customWidth="1"/>
    <col min="8705" max="8953" width="9.140625" style="1484"/>
    <col min="8954" max="8954" width="21.7109375" style="1484" customWidth="1"/>
    <col min="8955" max="8955" width="10.85546875" style="1484" customWidth="1"/>
    <col min="8956" max="8956" width="10.140625" style="1484" customWidth="1"/>
    <col min="8957" max="8957" width="10.7109375" style="1484" customWidth="1"/>
    <col min="8958" max="8958" width="14.7109375" style="1484" customWidth="1"/>
    <col min="8959" max="8959" width="12.5703125" style="1484" customWidth="1"/>
    <col min="8960" max="8960" width="8.7109375" style="1484" customWidth="1"/>
    <col min="8961" max="9209" width="9.140625" style="1484"/>
    <col min="9210" max="9210" width="21.7109375" style="1484" customWidth="1"/>
    <col min="9211" max="9211" width="10.85546875" style="1484" customWidth="1"/>
    <col min="9212" max="9212" width="10.140625" style="1484" customWidth="1"/>
    <col min="9213" max="9213" width="10.7109375" style="1484" customWidth="1"/>
    <col min="9214" max="9214" width="14.7109375" style="1484" customWidth="1"/>
    <col min="9215" max="9215" width="12.5703125" style="1484" customWidth="1"/>
    <col min="9216" max="9216" width="8.7109375" style="1484" customWidth="1"/>
    <col min="9217" max="9465" width="9.140625" style="1484"/>
    <col min="9466" max="9466" width="21.7109375" style="1484" customWidth="1"/>
    <col min="9467" max="9467" width="10.85546875" style="1484" customWidth="1"/>
    <col min="9468" max="9468" width="10.140625" style="1484" customWidth="1"/>
    <col min="9469" max="9469" width="10.7109375" style="1484" customWidth="1"/>
    <col min="9470" max="9470" width="14.7109375" style="1484" customWidth="1"/>
    <col min="9471" max="9471" width="12.5703125" style="1484" customWidth="1"/>
    <col min="9472" max="9472" width="8.7109375" style="1484" customWidth="1"/>
    <col min="9473" max="9721" width="9.140625" style="1484"/>
    <col min="9722" max="9722" width="21.7109375" style="1484" customWidth="1"/>
    <col min="9723" max="9723" width="10.85546875" style="1484" customWidth="1"/>
    <col min="9724" max="9724" width="10.140625" style="1484" customWidth="1"/>
    <col min="9725" max="9725" width="10.7109375" style="1484" customWidth="1"/>
    <col min="9726" max="9726" width="14.7109375" style="1484" customWidth="1"/>
    <col min="9727" max="9727" width="12.5703125" style="1484" customWidth="1"/>
    <col min="9728" max="9728" width="8.7109375" style="1484" customWidth="1"/>
    <col min="9729" max="9977" width="9.140625" style="1484"/>
    <col min="9978" max="9978" width="21.7109375" style="1484" customWidth="1"/>
    <col min="9979" max="9979" width="10.85546875" style="1484" customWidth="1"/>
    <col min="9980" max="9980" width="10.140625" style="1484" customWidth="1"/>
    <col min="9981" max="9981" width="10.7109375" style="1484" customWidth="1"/>
    <col min="9982" max="9982" width="14.7109375" style="1484" customWidth="1"/>
    <col min="9983" max="9983" width="12.5703125" style="1484" customWidth="1"/>
    <col min="9984" max="9984" width="8.7109375" style="1484" customWidth="1"/>
    <col min="9985" max="10233" width="9.140625" style="1484"/>
    <col min="10234" max="10234" width="21.7109375" style="1484" customWidth="1"/>
    <col min="10235" max="10235" width="10.85546875" style="1484" customWidth="1"/>
    <col min="10236" max="10236" width="10.140625" style="1484" customWidth="1"/>
    <col min="10237" max="10237" width="10.7109375" style="1484" customWidth="1"/>
    <col min="10238" max="10238" width="14.7109375" style="1484" customWidth="1"/>
    <col min="10239" max="10239" width="12.5703125" style="1484" customWidth="1"/>
    <col min="10240" max="10240" width="8.7109375" style="1484" customWidth="1"/>
    <col min="10241" max="10489" width="9.140625" style="1484"/>
    <col min="10490" max="10490" width="21.7109375" style="1484" customWidth="1"/>
    <col min="10491" max="10491" width="10.85546875" style="1484" customWidth="1"/>
    <col min="10492" max="10492" width="10.140625" style="1484" customWidth="1"/>
    <col min="10493" max="10493" width="10.7109375" style="1484" customWidth="1"/>
    <col min="10494" max="10494" width="14.7109375" style="1484" customWidth="1"/>
    <col min="10495" max="10495" width="12.5703125" style="1484" customWidth="1"/>
    <col min="10496" max="10496" width="8.7109375" style="1484" customWidth="1"/>
    <col min="10497" max="10745" width="9.140625" style="1484"/>
    <col min="10746" max="10746" width="21.7109375" style="1484" customWidth="1"/>
    <col min="10747" max="10747" width="10.85546875" style="1484" customWidth="1"/>
    <col min="10748" max="10748" width="10.140625" style="1484" customWidth="1"/>
    <col min="10749" max="10749" width="10.7109375" style="1484" customWidth="1"/>
    <col min="10750" max="10750" width="14.7109375" style="1484" customWidth="1"/>
    <col min="10751" max="10751" width="12.5703125" style="1484" customWidth="1"/>
    <col min="10752" max="10752" width="8.7109375" style="1484" customWidth="1"/>
    <col min="10753" max="11001" width="9.140625" style="1484"/>
    <col min="11002" max="11002" width="21.7109375" style="1484" customWidth="1"/>
    <col min="11003" max="11003" width="10.85546875" style="1484" customWidth="1"/>
    <col min="11004" max="11004" width="10.140625" style="1484" customWidth="1"/>
    <col min="11005" max="11005" width="10.7109375" style="1484" customWidth="1"/>
    <col min="11006" max="11006" width="14.7109375" style="1484" customWidth="1"/>
    <col min="11007" max="11007" width="12.5703125" style="1484" customWidth="1"/>
    <col min="11008" max="11008" width="8.7109375" style="1484" customWidth="1"/>
    <col min="11009" max="11257" width="9.140625" style="1484"/>
    <col min="11258" max="11258" width="21.7109375" style="1484" customWidth="1"/>
    <col min="11259" max="11259" width="10.85546875" style="1484" customWidth="1"/>
    <col min="11260" max="11260" width="10.140625" style="1484" customWidth="1"/>
    <col min="11261" max="11261" width="10.7109375" style="1484" customWidth="1"/>
    <col min="11262" max="11262" width="14.7109375" style="1484" customWidth="1"/>
    <col min="11263" max="11263" width="12.5703125" style="1484" customWidth="1"/>
    <col min="11264" max="11264" width="8.7109375" style="1484" customWidth="1"/>
    <col min="11265" max="11513" width="9.140625" style="1484"/>
    <col min="11514" max="11514" width="21.7109375" style="1484" customWidth="1"/>
    <col min="11515" max="11515" width="10.85546875" style="1484" customWidth="1"/>
    <col min="11516" max="11516" width="10.140625" style="1484" customWidth="1"/>
    <col min="11517" max="11517" width="10.7109375" style="1484" customWidth="1"/>
    <col min="11518" max="11518" width="14.7109375" style="1484" customWidth="1"/>
    <col min="11519" max="11519" width="12.5703125" style="1484" customWidth="1"/>
    <col min="11520" max="11520" width="8.7109375" style="1484" customWidth="1"/>
    <col min="11521" max="11769" width="9.140625" style="1484"/>
    <col min="11770" max="11770" width="21.7109375" style="1484" customWidth="1"/>
    <col min="11771" max="11771" width="10.85546875" style="1484" customWidth="1"/>
    <col min="11772" max="11772" width="10.140625" style="1484" customWidth="1"/>
    <col min="11773" max="11773" width="10.7109375" style="1484" customWidth="1"/>
    <col min="11774" max="11774" width="14.7109375" style="1484" customWidth="1"/>
    <col min="11775" max="11775" width="12.5703125" style="1484" customWidth="1"/>
    <col min="11776" max="11776" width="8.7109375" style="1484" customWidth="1"/>
    <col min="11777" max="12025" width="9.140625" style="1484"/>
    <col min="12026" max="12026" width="21.7109375" style="1484" customWidth="1"/>
    <col min="12027" max="12027" width="10.85546875" style="1484" customWidth="1"/>
    <col min="12028" max="12028" width="10.140625" style="1484" customWidth="1"/>
    <col min="12029" max="12029" width="10.7109375" style="1484" customWidth="1"/>
    <col min="12030" max="12030" width="14.7109375" style="1484" customWidth="1"/>
    <col min="12031" max="12031" width="12.5703125" style="1484" customWidth="1"/>
    <col min="12032" max="12032" width="8.7109375" style="1484" customWidth="1"/>
    <col min="12033" max="12281" width="9.140625" style="1484"/>
    <col min="12282" max="12282" width="21.7109375" style="1484" customWidth="1"/>
    <col min="12283" max="12283" width="10.85546875" style="1484" customWidth="1"/>
    <col min="12284" max="12284" width="10.140625" style="1484" customWidth="1"/>
    <col min="12285" max="12285" width="10.7109375" style="1484" customWidth="1"/>
    <col min="12286" max="12286" width="14.7109375" style="1484" customWidth="1"/>
    <col min="12287" max="12287" width="12.5703125" style="1484" customWidth="1"/>
    <col min="12288" max="12288" width="8.7109375" style="1484" customWidth="1"/>
    <col min="12289" max="12537" width="9.140625" style="1484"/>
    <col min="12538" max="12538" width="21.7109375" style="1484" customWidth="1"/>
    <col min="12539" max="12539" width="10.85546875" style="1484" customWidth="1"/>
    <col min="12540" max="12540" width="10.140625" style="1484" customWidth="1"/>
    <col min="12541" max="12541" width="10.7109375" style="1484" customWidth="1"/>
    <col min="12542" max="12542" width="14.7109375" style="1484" customWidth="1"/>
    <col min="12543" max="12543" width="12.5703125" style="1484" customWidth="1"/>
    <col min="12544" max="12544" width="8.7109375" style="1484" customWidth="1"/>
    <col min="12545" max="12793" width="9.140625" style="1484"/>
    <col min="12794" max="12794" width="21.7109375" style="1484" customWidth="1"/>
    <col min="12795" max="12795" width="10.85546875" style="1484" customWidth="1"/>
    <col min="12796" max="12796" width="10.140625" style="1484" customWidth="1"/>
    <col min="12797" max="12797" width="10.7109375" style="1484" customWidth="1"/>
    <col min="12798" max="12798" width="14.7109375" style="1484" customWidth="1"/>
    <col min="12799" max="12799" width="12.5703125" style="1484" customWidth="1"/>
    <col min="12800" max="12800" width="8.7109375" style="1484" customWidth="1"/>
    <col min="12801" max="13049" width="9.140625" style="1484"/>
    <col min="13050" max="13050" width="21.7109375" style="1484" customWidth="1"/>
    <col min="13051" max="13051" width="10.85546875" style="1484" customWidth="1"/>
    <col min="13052" max="13052" width="10.140625" style="1484" customWidth="1"/>
    <col min="13053" max="13053" width="10.7109375" style="1484" customWidth="1"/>
    <col min="13054" max="13054" width="14.7109375" style="1484" customWidth="1"/>
    <col min="13055" max="13055" width="12.5703125" style="1484" customWidth="1"/>
    <col min="13056" max="13056" width="8.7109375" style="1484" customWidth="1"/>
    <col min="13057" max="13305" width="9.140625" style="1484"/>
    <col min="13306" max="13306" width="21.7109375" style="1484" customWidth="1"/>
    <col min="13307" max="13307" width="10.85546875" style="1484" customWidth="1"/>
    <col min="13308" max="13308" width="10.140625" style="1484" customWidth="1"/>
    <col min="13309" max="13309" width="10.7109375" style="1484" customWidth="1"/>
    <col min="13310" max="13310" width="14.7109375" style="1484" customWidth="1"/>
    <col min="13311" max="13311" width="12.5703125" style="1484" customWidth="1"/>
    <col min="13312" max="13312" width="8.7109375" style="1484" customWidth="1"/>
    <col min="13313" max="13561" width="9.140625" style="1484"/>
    <col min="13562" max="13562" width="21.7109375" style="1484" customWidth="1"/>
    <col min="13563" max="13563" width="10.85546875" style="1484" customWidth="1"/>
    <col min="13564" max="13564" width="10.140625" style="1484" customWidth="1"/>
    <col min="13565" max="13565" width="10.7109375" style="1484" customWidth="1"/>
    <col min="13566" max="13566" width="14.7109375" style="1484" customWidth="1"/>
    <col min="13567" max="13567" width="12.5703125" style="1484" customWidth="1"/>
    <col min="13568" max="13568" width="8.7109375" style="1484" customWidth="1"/>
    <col min="13569" max="13817" width="9.140625" style="1484"/>
    <col min="13818" max="13818" width="21.7109375" style="1484" customWidth="1"/>
    <col min="13819" max="13819" width="10.85546875" style="1484" customWidth="1"/>
    <col min="13820" max="13820" width="10.140625" style="1484" customWidth="1"/>
    <col min="13821" max="13821" width="10.7109375" style="1484" customWidth="1"/>
    <col min="13822" max="13822" width="14.7109375" style="1484" customWidth="1"/>
    <col min="13823" max="13823" width="12.5703125" style="1484" customWidth="1"/>
    <col min="13824" max="13824" width="8.7109375" style="1484" customWidth="1"/>
    <col min="13825" max="14073" width="9.140625" style="1484"/>
    <col min="14074" max="14074" width="21.7109375" style="1484" customWidth="1"/>
    <col min="14075" max="14075" width="10.85546875" style="1484" customWidth="1"/>
    <col min="14076" max="14076" width="10.140625" style="1484" customWidth="1"/>
    <col min="14077" max="14077" width="10.7109375" style="1484" customWidth="1"/>
    <col min="14078" max="14078" width="14.7109375" style="1484" customWidth="1"/>
    <col min="14079" max="14079" width="12.5703125" style="1484" customWidth="1"/>
    <col min="14080" max="14080" width="8.7109375" style="1484" customWidth="1"/>
    <col min="14081" max="14329" width="9.140625" style="1484"/>
    <col min="14330" max="14330" width="21.7109375" style="1484" customWidth="1"/>
    <col min="14331" max="14331" width="10.85546875" style="1484" customWidth="1"/>
    <col min="14332" max="14332" width="10.140625" style="1484" customWidth="1"/>
    <col min="14333" max="14333" width="10.7109375" style="1484" customWidth="1"/>
    <col min="14334" max="14334" width="14.7109375" style="1484" customWidth="1"/>
    <col min="14335" max="14335" width="12.5703125" style="1484" customWidth="1"/>
    <col min="14336" max="14336" width="8.7109375" style="1484" customWidth="1"/>
    <col min="14337" max="14585" width="9.140625" style="1484"/>
    <col min="14586" max="14586" width="21.7109375" style="1484" customWidth="1"/>
    <col min="14587" max="14587" width="10.85546875" style="1484" customWidth="1"/>
    <col min="14588" max="14588" width="10.140625" style="1484" customWidth="1"/>
    <col min="14589" max="14589" width="10.7109375" style="1484" customWidth="1"/>
    <col min="14590" max="14590" width="14.7109375" style="1484" customWidth="1"/>
    <col min="14591" max="14591" width="12.5703125" style="1484" customWidth="1"/>
    <col min="14592" max="14592" width="8.7109375" style="1484" customWidth="1"/>
    <col min="14593" max="14841" width="9.140625" style="1484"/>
    <col min="14842" max="14842" width="21.7109375" style="1484" customWidth="1"/>
    <col min="14843" max="14843" width="10.85546875" style="1484" customWidth="1"/>
    <col min="14844" max="14844" width="10.140625" style="1484" customWidth="1"/>
    <col min="14845" max="14845" width="10.7109375" style="1484" customWidth="1"/>
    <col min="14846" max="14846" width="14.7109375" style="1484" customWidth="1"/>
    <col min="14847" max="14847" width="12.5703125" style="1484" customWidth="1"/>
    <col min="14848" max="14848" width="8.7109375" style="1484" customWidth="1"/>
    <col min="14849" max="15097" width="9.140625" style="1484"/>
    <col min="15098" max="15098" width="21.7109375" style="1484" customWidth="1"/>
    <col min="15099" max="15099" width="10.85546875" style="1484" customWidth="1"/>
    <col min="15100" max="15100" width="10.140625" style="1484" customWidth="1"/>
    <col min="15101" max="15101" width="10.7109375" style="1484" customWidth="1"/>
    <col min="15102" max="15102" width="14.7109375" style="1484" customWidth="1"/>
    <col min="15103" max="15103" width="12.5703125" style="1484" customWidth="1"/>
    <col min="15104" max="15104" width="8.7109375" style="1484" customWidth="1"/>
    <col min="15105" max="15353" width="9.140625" style="1484"/>
    <col min="15354" max="15354" width="21.7109375" style="1484" customWidth="1"/>
    <col min="15355" max="15355" width="10.85546875" style="1484" customWidth="1"/>
    <col min="15356" max="15356" width="10.140625" style="1484" customWidth="1"/>
    <col min="15357" max="15357" width="10.7109375" style="1484" customWidth="1"/>
    <col min="15358" max="15358" width="14.7109375" style="1484" customWidth="1"/>
    <col min="15359" max="15359" width="12.5703125" style="1484" customWidth="1"/>
    <col min="15360" max="15360" width="8.7109375" style="1484" customWidth="1"/>
    <col min="15361" max="15609" width="9.140625" style="1484"/>
    <col min="15610" max="15610" width="21.7109375" style="1484" customWidth="1"/>
    <col min="15611" max="15611" width="10.85546875" style="1484" customWidth="1"/>
    <col min="15612" max="15612" width="10.140625" style="1484" customWidth="1"/>
    <col min="15613" max="15613" width="10.7109375" style="1484" customWidth="1"/>
    <col min="15614" max="15614" width="14.7109375" style="1484" customWidth="1"/>
    <col min="15615" max="15615" width="12.5703125" style="1484" customWidth="1"/>
    <col min="15616" max="15616" width="8.7109375" style="1484" customWidth="1"/>
    <col min="15617" max="15865" width="9.140625" style="1484"/>
    <col min="15866" max="15866" width="21.7109375" style="1484" customWidth="1"/>
    <col min="15867" max="15867" width="10.85546875" style="1484" customWidth="1"/>
    <col min="15868" max="15868" width="10.140625" style="1484" customWidth="1"/>
    <col min="15869" max="15869" width="10.7109375" style="1484" customWidth="1"/>
    <col min="15870" max="15870" width="14.7109375" style="1484" customWidth="1"/>
    <col min="15871" max="15871" width="12.5703125" style="1484" customWidth="1"/>
    <col min="15872" max="15872" width="8.7109375" style="1484" customWidth="1"/>
    <col min="15873" max="16121" width="9.140625" style="1484"/>
    <col min="16122" max="16122" width="21.7109375" style="1484" customWidth="1"/>
    <col min="16123" max="16123" width="10.85546875" style="1484" customWidth="1"/>
    <col min="16124" max="16124" width="10.140625" style="1484" customWidth="1"/>
    <col min="16125" max="16125" width="10.7109375" style="1484" customWidth="1"/>
    <col min="16126" max="16126" width="14.7109375" style="1484" customWidth="1"/>
    <col min="16127" max="16127" width="12.5703125" style="1484" customWidth="1"/>
    <col min="16128" max="16128" width="8.7109375" style="1484" customWidth="1"/>
    <col min="16129" max="16384" width="9.140625" style="1484"/>
  </cols>
  <sheetData>
    <row r="1" spans="1:29" s="1168" customFormat="1" ht="19.5" customHeight="1">
      <c r="A1" s="2471" t="s">
        <v>1623</v>
      </c>
      <c r="B1" s="2471"/>
      <c r="C1" s="2471"/>
      <c r="D1" s="2471"/>
      <c r="E1" s="2471"/>
      <c r="F1" s="2471"/>
    </row>
    <row r="2" spans="1:29" ht="25.5" customHeight="1">
      <c r="A2" s="2472" t="s">
        <v>1624</v>
      </c>
      <c r="B2" s="2472"/>
      <c r="C2" s="2472"/>
      <c r="D2" s="2472"/>
      <c r="E2" s="2472"/>
      <c r="F2" s="2472"/>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row>
    <row r="3" spans="1:29" s="1232" customFormat="1" ht="12.95" customHeight="1">
      <c r="A3" s="1501">
        <v>2019</v>
      </c>
      <c r="B3" s="1735"/>
      <c r="C3" s="1735"/>
      <c r="D3" s="1735"/>
      <c r="E3" s="1735"/>
      <c r="F3" s="1736" t="s">
        <v>1602</v>
      </c>
    </row>
    <row r="4" spans="1:29"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c r="AB4" s="1232"/>
      <c r="AC4" s="1232"/>
    </row>
    <row r="5" spans="1:29"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row>
    <row r="6" spans="1:29" s="1358" customFormat="1" ht="10.5"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c r="AB6" s="1232"/>
      <c r="AC6" s="1232"/>
    </row>
    <row r="7" spans="1:29" s="1358" customFormat="1" ht="16.5" customHeight="1">
      <c r="A7" s="1495" t="s">
        <v>1628</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row>
    <row r="8" spans="1:29" s="1682" customFormat="1" ht="9" customHeight="1">
      <c r="B8" s="1737"/>
      <c r="C8" s="1737"/>
      <c r="D8" s="1737"/>
      <c r="E8" s="1737"/>
      <c r="F8" s="1737"/>
    </row>
    <row r="9" spans="1:29" s="1682" customFormat="1" ht="23.25" customHeight="1">
      <c r="A9" s="1496" t="s">
        <v>406</v>
      </c>
      <c r="B9" s="1738">
        <f>+B11+B13+B15+B17+B19+B21+B23+B25+B27+B29</f>
        <v>518960.41200000001</v>
      </c>
      <c r="C9" s="1738">
        <f>+C11+C13+C15+C17+C19+C21+C23+C25+C27+C29</f>
        <v>453706.13</v>
      </c>
      <c r="D9" s="1738">
        <f t="shared" ref="D9:F9" si="0">+D11+D13+D15+D17+D19+D21+D23+D25+D27+D29</f>
        <v>171621.98400000003</v>
      </c>
      <c r="E9" s="1738">
        <f t="shared" si="0"/>
        <v>282084.14600000001</v>
      </c>
      <c r="F9" s="1738">
        <f t="shared" si="0"/>
        <v>65254.282000000007</v>
      </c>
      <c r="G9" s="1739"/>
      <c r="H9" s="1737"/>
      <c r="J9" s="1738"/>
      <c r="K9" s="1738"/>
      <c r="L9" s="1738"/>
    </row>
    <row r="10" spans="1:29" s="1682" customFormat="1" ht="9.9499999999999993" customHeight="1">
      <c r="A10" s="1497"/>
      <c r="B10" s="1738"/>
      <c r="C10" s="1740"/>
      <c r="D10" s="1740"/>
      <c r="E10" s="1740"/>
      <c r="F10" s="1740"/>
      <c r="J10" s="1738"/>
      <c r="K10" s="1738"/>
      <c r="L10" s="1738"/>
    </row>
    <row r="11" spans="1:29" s="1743" customFormat="1" ht="30" customHeight="1">
      <c r="A11" s="1498" t="s">
        <v>1629</v>
      </c>
      <c r="B11" s="1738">
        <f>C11+F11</f>
        <v>111753.019</v>
      </c>
      <c r="C11" s="1741">
        <f>D11+E11</f>
        <v>80197.073999999993</v>
      </c>
      <c r="D11" s="1741">
        <v>49814.286999999997</v>
      </c>
      <c r="E11" s="1741">
        <v>30382.787</v>
      </c>
      <c r="F11" s="1741">
        <v>31555.945</v>
      </c>
      <c r="G11" s="1742"/>
      <c r="J11" s="1738"/>
      <c r="K11" s="1738"/>
      <c r="L11" s="1738"/>
    </row>
    <row r="12" spans="1:29" s="1682" customFormat="1" ht="9.9499999999999993" customHeight="1">
      <c r="A12" s="1157"/>
      <c r="B12" s="1738"/>
      <c r="C12" s="1741"/>
      <c r="D12" s="1741"/>
      <c r="E12" s="1741"/>
      <c r="F12" s="1741"/>
      <c r="G12" s="1739"/>
      <c r="J12" s="1738"/>
      <c r="K12" s="1738"/>
      <c r="L12" s="1738"/>
    </row>
    <row r="13" spans="1:29" s="1743" customFormat="1" ht="30" customHeight="1">
      <c r="A13" s="1499" t="s">
        <v>1630</v>
      </c>
      <c r="B13" s="1738">
        <f t="shared" ref="B13:B29" si="1">C13+F13</f>
        <v>74442.036000000007</v>
      </c>
      <c r="C13" s="1741">
        <f t="shared" ref="C13:C29" si="2">D13+E13</f>
        <v>70039.724000000002</v>
      </c>
      <c r="D13" s="1741">
        <v>57496.728000000003</v>
      </c>
      <c r="E13" s="1741">
        <v>12542.995999999999</v>
      </c>
      <c r="F13" s="1741">
        <v>4402.3119999999999</v>
      </c>
      <c r="J13" s="1738"/>
      <c r="K13" s="1738"/>
      <c r="L13" s="1738"/>
    </row>
    <row r="14" spans="1:29" s="1682" customFormat="1" ht="9.9499999999999993" customHeight="1">
      <c r="A14" s="1232"/>
      <c r="B14" s="1738"/>
      <c r="C14" s="1741"/>
      <c r="D14" s="1741"/>
      <c r="E14" s="1741"/>
      <c r="F14" s="1741"/>
      <c r="J14" s="1738"/>
      <c r="K14" s="1738"/>
      <c r="L14" s="1738"/>
    </row>
    <row r="15" spans="1:29" s="1743" customFormat="1" ht="30" customHeight="1">
      <c r="A15" s="1498" t="s">
        <v>1631</v>
      </c>
      <c r="B15" s="1738">
        <f t="shared" si="1"/>
        <v>8396.8069999999989</v>
      </c>
      <c r="C15" s="1741">
        <f t="shared" si="2"/>
        <v>8218.1059999999998</v>
      </c>
      <c r="D15" s="1741">
        <v>1817.09</v>
      </c>
      <c r="E15" s="1741">
        <v>6401.0159999999996</v>
      </c>
      <c r="F15" s="1741">
        <v>178.70099999999999</v>
      </c>
      <c r="J15" s="1738"/>
      <c r="K15" s="1738"/>
      <c r="L15" s="1738"/>
    </row>
    <row r="16" spans="1:29" s="1682" customFormat="1" ht="9.9499999999999993" customHeight="1">
      <c r="A16" s="1156"/>
      <c r="B16" s="1738"/>
      <c r="C16" s="1741"/>
      <c r="J16" s="1738"/>
      <c r="K16" s="1738"/>
      <c r="L16" s="1738"/>
    </row>
    <row r="17" spans="1:12" s="1743" customFormat="1" ht="30" customHeight="1">
      <c r="A17" s="1500" t="s">
        <v>1632</v>
      </c>
      <c r="B17" s="1738">
        <f t="shared" si="1"/>
        <v>11429.540999999999</v>
      </c>
      <c r="C17" s="1741">
        <f t="shared" si="2"/>
        <v>9419.3269999999993</v>
      </c>
      <c r="D17" s="1741">
        <v>3090.3009999999999</v>
      </c>
      <c r="E17" s="1741">
        <v>6329.0259999999998</v>
      </c>
      <c r="F17" s="1741">
        <v>2010.2139999999999</v>
      </c>
      <c r="J17" s="1738"/>
      <c r="K17" s="1738"/>
      <c r="L17" s="1738"/>
    </row>
    <row r="18" spans="1:12" s="1232" customFormat="1" ht="9.9499999999999993" customHeight="1">
      <c r="B18" s="1738"/>
      <c r="C18" s="1741"/>
      <c r="J18" s="1738"/>
      <c r="K18" s="1738"/>
      <c r="L18" s="1738"/>
    </row>
    <row r="19" spans="1:12" s="1499" customFormat="1" ht="30" customHeight="1">
      <c r="A19" s="1500" t="s">
        <v>1633</v>
      </c>
      <c r="B19" s="1738">
        <f t="shared" si="1"/>
        <v>133869.87400000001</v>
      </c>
      <c r="C19" s="1741">
        <f t="shared" si="2"/>
        <v>118119.038</v>
      </c>
      <c r="D19" s="1741">
        <v>18367.018</v>
      </c>
      <c r="E19" s="1741">
        <v>99752.02</v>
      </c>
      <c r="F19" s="1741">
        <v>15750.835999999999</v>
      </c>
      <c r="G19" s="1744"/>
      <c r="J19" s="1738"/>
      <c r="K19" s="1738"/>
      <c r="L19" s="1738"/>
    </row>
    <row r="20" spans="1:12" s="1232" customFormat="1" ht="9.9499999999999993" customHeight="1">
      <c r="A20" s="1156"/>
      <c r="B20" s="1738"/>
      <c r="C20" s="1741"/>
      <c r="J20" s="1738"/>
      <c r="K20" s="1738"/>
      <c r="L20" s="1738"/>
    </row>
    <row r="21" spans="1:12" s="1499" customFormat="1" ht="30" customHeight="1">
      <c r="A21" s="1500" t="s">
        <v>1634</v>
      </c>
      <c r="B21" s="1738">
        <f t="shared" si="1"/>
        <v>10050.976000000001</v>
      </c>
      <c r="C21" s="1741">
        <f t="shared" si="2"/>
        <v>9628.4680000000008</v>
      </c>
      <c r="D21" s="1741">
        <v>2541.431</v>
      </c>
      <c r="E21" s="1741">
        <v>7087.0370000000003</v>
      </c>
      <c r="F21" s="1741">
        <v>422.50799999999998</v>
      </c>
      <c r="J21" s="1738"/>
      <c r="K21" s="1738"/>
      <c r="L21" s="1738"/>
    </row>
    <row r="22" spans="1:12" s="1682" customFormat="1" ht="9.9499999999999993" customHeight="1">
      <c r="A22" s="1501"/>
      <c r="B22" s="1738"/>
      <c r="C22" s="1741"/>
      <c r="J22" s="1738"/>
      <c r="K22" s="1738"/>
      <c r="L22" s="1738"/>
    </row>
    <row r="23" spans="1:12" s="1499" customFormat="1" ht="30" customHeight="1">
      <c r="A23" s="1500" t="s">
        <v>1635</v>
      </c>
      <c r="B23" s="1738">
        <f t="shared" si="1"/>
        <v>6641.6190000000006</v>
      </c>
      <c r="C23" s="1741">
        <f t="shared" si="2"/>
        <v>4566.9120000000003</v>
      </c>
      <c r="D23" s="1741">
        <v>1361.1210000000001</v>
      </c>
      <c r="E23" s="1741">
        <v>3205.7910000000002</v>
      </c>
      <c r="F23" s="1741">
        <v>2074.7069999999999</v>
      </c>
      <c r="J23" s="1738"/>
      <c r="K23" s="1738"/>
      <c r="L23" s="1738"/>
    </row>
    <row r="24" spans="1:12" s="1232" customFormat="1" ht="9.9499999999999993" customHeight="1">
      <c r="A24" s="1156"/>
      <c r="B24" s="1738"/>
      <c r="C24" s="1741"/>
      <c r="J24" s="1738"/>
      <c r="K24" s="1738"/>
      <c r="L24" s="1738"/>
    </row>
    <row r="25" spans="1:12" s="1499" customFormat="1" ht="30" customHeight="1">
      <c r="A25" s="1498" t="s">
        <v>1636</v>
      </c>
      <c r="B25" s="1738">
        <f t="shared" si="1"/>
        <v>10592.101000000001</v>
      </c>
      <c r="C25" s="1741">
        <f t="shared" si="2"/>
        <v>10582.841</v>
      </c>
      <c r="D25" s="1741">
        <v>1432.7059999999999</v>
      </c>
      <c r="E25" s="1741">
        <v>9150.1350000000002</v>
      </c>
      <c r="F25" s="1741">
        <v>9.26</v>
      </c>
      <c r="J25" s="1738"/>
      <c r="K25" s="1738"/>
      <c r="L25" s="1738"/>
    </row>
    <row r="26" spans="1:12" s="1232" customFormat="1" ht="9.9499999999999993" customHeight="1">
      <c r="A26" s="1156"/>
      <c r="B26" s="1738"/>
      <c r="C26" s="1741"/>
      <c r="J26" s="1738"/>
      <c r="K26" s="1738"/>
      <c r="L26" s="1738"/>
    </row>
    <row r="27" spans="1:12" s="1499" customFormat="1" ht="30" customHeight="1">
      <c r="A27" s="1498" t="s">
        <v>1637</v>
      </c>
      <c r="B27" s="1738">
        <f t="shared" si="1"/>
        <v>3608.3009999999999</v>
      </c>
      <c r="C27" s="1741">
        <f t="shared" si="2"/>
        <v>3561.482</v>
      </c>
      <c r="D27" s="1741">
        <v>909.80499999999995</v>
      </c>
      <c r="E27" s="1741">
        <v>2651.6770000000001</v>
      </c>
      <c r="F27" s="1741">
        <v>46.819000000000003</v>
      </c>
      <c r="J27" s="1738"/>
      <c r="K27" s="1738"/>
      <c r="L27" s="1738"/>
    </row>
    <row r="28" spans="1:12" s="1232" customFormat="1" ht="9.9499999999999993" customHeight="1">
      <c r="A28" s="1502"/>
      <c r="B28" s="1738"/>
      <c r="C28" s="1741"/>
      <c r="J28" s="1738"/>
      <c r="K28" s="1738"/>
      <c r="L28" s="1738"/>
    </row>
    <row r="29" spans="1:12" s="1499" customFormat="1" ht="30" customHeight="1">
      <c r="A29" s="1503" t="s">
        <v>1638</v>
      </c>
      <c r="B29" s="1738">
        <f t="shared" si="1"/>
        <v>148176.13800000001</v>
      </c>
      <c r="C29" s="1741">
        <f t="shared" si="2"/>
        <v>139373.158</v>
      </c>
      <c r="D29" s="1741">
        <v>34791.497000000003</v>
      </c>
      <c r="E29" s="1741">
        <v>104581.66099999999</v>
      </c>
      <c r="F29" s="1741">
        <v>8802.98</v>
      </c>
      <c r="J29" s="1738"/>
      <c r="K29" s="1738"/>
      <c r="L29" s="1738"/>
    </row>
    <row r="30" spans="1:12" s="1682" customFormat="1" ht="6.75" customHeight="1" thickBot="1">
      <c r="A30" s="1745"/>
      <c r="B30" s="1746"/>
      <c r="C30" s="1746"/>
      <c r="D30" s="1747"/>
      <c r="E30" s="1747"/>
      <c r="F30" s="1746"/>
    </row>
    <row r="31" spans="1:12" s="1682" customFormat="1" ht="3.75" customHeight="1" thickTop="1">
      <c r="A31" s="1748"/>
      <c r="B31" s="1749"/>
      <c r="C31" s="1749"/>
      <c r="D31" s="1750"/>
      <c r="E31" s="1750"/>
      <c r="F31" s="1749"/>
    </row>
    <row r="32" spans="1:12" s="1232" customFormat="1" ht="12.95" customHeight="1">
      <c r="A32" s="1751" t="s">
        <v>1639</v>
      </c>
      <c r="B32" s="1751"/>
      <c r="C32" s="1751"/>
      <c r="D32" s="1751"/>
      <c r="E32" s="1156"/>
    </row>
    <row r="33" spans="1:6" s="1164" customFormat="1" ht="7.5" customHeight="1">
      <c r="A33" s="1752"/>
      <c r="B33" s="1753"/>
      <c r="C33" s="1753"/>
      <c r="D33" s="1753"/>
      <c r="E33" s="1753"/>
      <c r="F33" s="1753"/>
    </row>
    <row r="34" spans="1:6" s="1164" customFormat="1" ht="15" customHeight="1">
      <c r="A34" s="415" t="s">
        <v>377</v>
      </c>
      <c r="B34" s="346"/>
      <c r="C34" s="1753"/>
      <c r="D34" s="1510"/>
      <c r="E34" s="1753"/>
      <c r="F34" s="1510"/>
    </row>
    <row r="35" spans="1:6" s="1756" customFormat="1" ht="12" customHeight="1">
      <c r="A35" s="356" t="s">
        <v>1622</v>
      </c>
      <c r="B35" s="346"/>
      <c r="C35" s="1754"/>
      <c r="D35" s="1755"/>
      <c r="E35" s="1754"/>
      <c r="F35" s="1755"/>
    </row>
    <row r="36" spans="1:6" s="1756" customFormat="1" ht="12" customHeight="1">
      <c r="A36" s="356" t="s">
        <v>1640</v>
      </c>
      <c r="B36" s="346"/>
      <c r="C36" s="1754"/>
      <c r="D36" s="1755"/>
      <c r="E36" s="1754"/>
      <c r="F36" s="1755"/>
    </row>
    <row r="37" spans="1:6" s="1756" customFormat="1" ht="12" customHeight="1">
      <c r="A37" s="356" t="s">
        <v>1641</v>
      </c>
      <c r="B37" s="346"/>
      <c r="C37" s="1754"/>
      <c r="D37" s="1755"/>
      <c r="E37" s="1754"/>
      <c r="F37" s="1755"/>
    </row>
    <row r="38" spans="1:6" s="1756" customFormat="1" ht="12" customHeight="1">
      <c r="A38" s="356" t="s">
        <v>1642</v>
      </c>
      <c r="B38" s="346"/>
      <c r="C38" s="1754"/>
      <c r="D38" s="1755"/>
      <c r="E38" s="1754"/>
      <c r="F38" s="1755"/>
    </row>
    <row r="39" spans="1:6" s="1756" customFormat="1" ht="12" customHeight="1">
      <c r="A39" s="356" t="s">
        <v>1643</v>
      </c>
      <c r="B39" s="346"/>
      <c r="C39" s="1754"/>
      <c r="D39" s="1755"/>
      <c r="E39" s="1754"/>
      <c r="F39" s="1755"/>
    </row>
    <row r="40" spans="1:6" s="1756" customFormat="1" ht="12" customHeight="1">
      <c r="A40" s="356" t="s">
        <v>1644</v>
      </c>
      <c r="B40" s="346"/>
      <c r="C40" s="1754"/>
      <c r="D40" s="1755"/>
      <c r="E40" s="1754"/>
      <c r="F40" s="1755"/>
    </row>
    <row r="41" spans="1:6" s="1756" customFormat="1" ht="12" customHeight="1">
      <c r="A41" s="356" t="s">
        <v>1645</v>
      </c>
      <c r="B41" s="346"/>
      <c r="C41" s="1754"/>
      <c r="D41" s="1755"/>
      <c r="E41" s="1754"/>
      <c r="F41" s="1755"/>
    </row>
    <row r="42" spans="1:6" s="1756" customFormat="1" ht="12" customHeight="1">
      <c r="A42" s="356" t="s">
        <v>1646</v>
      </c>
      <c r="B42" s="346"/>
      <c r="C42" s="1754"/>
      <c r="D42" s="1755"/>
      <c r="E42" s="1754"/>
      <c r="F42" s="1755"/>
    </row>
    <row r="43" spans="1:6" s="1756" customFormat="1" ht="12" customHeight="1">
      <c r="A43" s="356" t="s">
        <v>1647</v>
      </c>
      <c r="B43" s="346"/>
      <c r="C43" s="1754"/>
      <c r="D43" s="1755"/>
      <c r="E43" s="1754"/>
      <c r="F43" s="1755"/>
    </row>
    <row r="44" spans="1:6" s="1756" customFormat="1" ht="12" customHeight="1">
      <c r="A44" s="356" t="s">
        <v>1648</v>
      </c>
      <c r="B44" s="346"/>
      <c r="C44" s="1754"/>
      <c r="D44" s="1755"/>
      <c r="E44" s="1754"/>
      <c r="F44" s="1755"/>
    </row>
    <row r="45" spans="1:6" s="1756" customFormat="1" ht="12" customHeight="1">
      <c r="A45" s="356" t="s">
        <v>1649</v>
      </c>
      <c r="B45" s="346"/>
      <c r="C45" s="1754"/>
      <c r="D45" s="1755"/>
      <c r="E45" s="1754"/>
      <c r="F45" s="1755"/>
    </row>
    <row r="46" spans="1:6" s="1164" customFormat="1" ht="15" customHeight="1">
      <c r="A46" s="402"/>
      <c r="B46" s="346"/>
      <c r="C46" s="1753"/>
      <c r="D46" s="1510"/>
      <c r="E46" s="1753"/>
      <c r="F46" s="1510"/>
    </row>
    <row r="47" spans="1:6" s="1168" customFormat="1"/>
    <row r="48" spans="1:6" s="1168" customFormat="1"/>
    <row r="49" s="1168" customFormat="1"/>
    <row r="50" s="1168" customFormat="1"/>
    <row r="51" s="1168" customFormat="1"/>
    <row r="52" s="1168" customFormat="1"/>
    <row r="53" s="1168" customFormat="1"/>
    <row r="54" s="1168" customFormat="1"/>
    <row r="55" s="1168" customFormat="1"/>
    <row r="56" s="1168" customFormat="1"/>
    <row r="57" s="1168" customFormat="1"/>
    <row r="58" s="1168" customFormat="1"/>
    <row r="59" s="1168" customFormat="1"/>
    <row r="60" s="1168" customFormat="1"/>
  </sheetData>
  <mergeCells count="8">
    <mergeCell ref="A1:F1"/>
    <mergeCell ref="A2:F2"/>
    <mergeCell ref="B4:B7"/>
    <mergeCell ref="C4:E5"/>
    <mergeCell ref="F4:F7"/>
    <mergeCell ref="C6:C7"/>
    <mergeCell ref="D6:D7"/>
    <mergeCell ref="E6:E7"/>
  </mergeCells>
  <hyperlinks>
    <hyperlink ref="A35" r:id="rId1"/>
    <hyperlink ref="A36" r:id="rId2"/>
    <hyperlink ref="A37" r:id="rId3"/>
    <hyperlink ref="A38:A39" r:id="rId4" display="http://www.ine.pt/xurl/ind/0008058"/>
    <hyperlink ref="A38" r:id="rId5"/>
    <hyperlink ref="A39" r:id="rId6"/>
    <hyperlink ref="A40" r:id="rId7"/>
    <hyperlink ref="A41" r:id="rId8"/>
    <hyperlink ref="A42" r:id="rId9"/>
    <hyperlink ref="A43" r:id="rId10"/>
    <hyperlink ref="A44" r:id="rId11"/>
    <hyperlink ref="A45" r:id="rId12"/>
  </hyperlinks>
  <pageMargins left="0.39370078740157483" right="0.11811023622047245" top="0.47244094488188981" bottom="0.47244094488188981" header="0" footer="0"/>
  <pageSetup paperSize="9" scale="89" orientation="portrait" horizontalDpi="300" verticalDpi="300" r:id="rId13"/>
  <headerFooter alignWithMargins="0"/>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0"/>
  <sheetViews>
    <sheetView workbookViewId="0"/>
  </sheetViews>
  <sheetFormatPr defaultRowHeight="12.75"/>
  <cols>
    <col min="1" max="1" width="10.5703125" style="116" customWidth="1"/>
    <col min="2" max="3" width="7.85546875" style="116" customWidth="1"/>
    <col min="4" max="8" width="7.42578125" style="116" customWidth="1"/>
    <col min="9" max="9" width="7.7109375" style="116" customWidth="1"/>
    <col min="10" max="10" width="8" style="116" customWidth="1"/>
    <col min="11" max="22" width="9.140625" style="116"/>
    <col min="23" max="31" width="9.140625" style="115"/>
    <col min="32" max="16384" width="9.140625" style="116"/>
  </cols>
  <sheetData>
    <row r="1" spans="1:22" ht="13.5">
      <c r="A1" s="81" t="s">
        <v>140</v>
      </c>
      <c r="B1" s="150"/>
      <c r="C1" s="150"/>
      <c r="D1" s="150"/>
      <c r="E1" s="150"/>
      <c r="F1" s="150"/>
      <c r="G1" s="150"/>
      <c r="H1" s="150"/>
      <c r="I1" s="150"/>
      <c r="J1" s="150"/>
      <c r="K1" s="115"/>
      <c r="L1" s="115"/>
      <c r="M1" s="115"/>
      <c r="N1" s="115"/>
      <c r="O1" s="115"/>
      <c r="P1" s="115"/>
      <c r="Q1" s="115"/>
      <c r="R1" s="115"/>
      <c r="S1" s="115"/>
      <c r="T1" s="115"/>
      <c r="U1" s="115"/>
      <c r="V1" s="115"/>
    </row>
    <row r="2" spans="1:22" ht="23.25" customHeight="1">
      <c r="A2" s="2070" t="s">
        <v>291</v>
      </c>
      <c r="B2" s="2070"/>
      <c r="C2" s="2070"/>
      <c r="D2" s="2070"/>
      <c r="E2" s="2070"/>
      <c r="F2" s="2070"/>
      <c r="G2" s="2070"/>
      <c r="H2" s="2070"/>
      <c r="I2" s="2070"/>
      <c r="J2" s="2070"/>
      <c r="K2" s="115"/>
      <c r="L2" s="115"/>
      <c r="M2" s="115"/>
      <c r="N2" s="115"/>
      <c r="O2" s="115"/>
      <c r="P2" s="115"/>
      <c r="Q2" s="115"/>
      <c r="R2" s="115"/>
      <c r="S2" s="115"/>
      <c r="T2" s="115"/>
      <c r="U2" s="115"/>
      <c r="V2" s="115"/>
    </row>
    <row r="3" spans="1:22" ht="13.5">
      <c r="A3" s="151">
        <v>2018</v>
      </c>
      <c r="B3" s="84"/>
      <c r="C3" s="85"/>
      <c r="D3" s="85"/>
      <c r="E3" s="85"/>
      <c r="F3" s="152"/>
      <c r="G3" s="85"/>
      <c r="H3" s="85"/>
      <c r="I3" s="85"/>
      <c r="J3" s="85"/>
      <c r="K3" s="115"/>
      <c r="L3" s="115"/>
      <c r="M3" s="115"/>
      <c r="N3" s="115"/>
      <c r="O3" s="115"/>
      <c r="P3" s="115"/>
      <c r="Q3" s="115"/>
      <c r="R3" s="115"/>
      <c r="S3" s="115"/>
      <c r="T3" s="115"/>
      <c r="U3" s="115"/>
      <c r="V3" s="115"/>
    </row>
    <row r="4" spans="1:22" ht="12.75" customHeight="1">
      <c r="A4" s="2049" t="s">
        <v>88</v>
      </c>
      <c r="B4" s="2049" t="s">
        <v>89</v>
      </c>
      <c r="C4" s="2049" t="s">
        <v>90</v>
      </c>
      <c r="D4" s="2053" t="s">
        <v>91</v>
      </c>
      <c r="E4" s="2054"/>
      <c r="F4" s="2054"/>
      <c r="G4" s="2055" t="s">
        <v>92</v>
      </c>
      <c r="H4" s="2056"/>
      <c r="I4" s="2056"/>
      <c r="J4" s="2057" t="s">
        <v>93</v>
      </c>
      <c r="K4" s="115"/>
      <c r="L4" s="115"/>
      <c r="M4" s="115"/>
      <c r="N4" s="115"/>
      <c r="O4" s="115"/>
      <c r="P4" s="115"/>
      <c r="Q4" s="115"/>
      <c r="R4" s="115"/>
      <c r="S4" s="115"/>
      <c r="T4" s="115"/>
      <c r="U4" s="115"/>
      <c r="V4" s="115"/>
    </row>
    <row r="5" spans="1:22">
      <c r="A5" s="2050"/>
      <c r="B5" s="2050"/>
      <c r="C5" s="2050"/>
      <c r="D5" s="2049" t="s">
        <v>94</v>
      </c>
      <c r="E5" s="2049" t="s">
        <v>95</v>
      </c>
      <c r="F5" s="2049" t="s">
        <v>96</v>
      </c>
      <c r="G5" s="2049" t="s">
        <v>0</v>
      </c>
      <c r="H5" s="2049" t="s">
        <v>97</v>
      </c>
      <c r="I5" s="2049" t="s">
        <v>98</v>
      </c>
      <c r="J5" s="2058"/>
      <c r="K5" s="115"/>
      <c r="L5" s="115"/>
      <c r="M5" s="115"/>
      <c r="N5" s="115"/>
      <c r="O5" s="115"/>
      <c r="P5" s="115"/>
      <c r="Q5" s="115"/>
      <c r="R5" s="115"/>
      <c r="S5" s="115"/>
      <c r="T5" s="115"/>
      <c r="U5" s="115"/>
      <c r="V5" s="115"/>
    </row>
    <row r="6" spans="1:22">
      <c r="A6" s="2050"/>
      <c r="B6" s="2050"/>
      <c r="C6" s="2050"/>
      <c r="D6" s="2050"/>
      <c r="E6" s="2050"/>
      <c r="F6" s="2050"/>
      <c r="G6" s="2050"/>
      <c r="H6" s="2050"/>
      <c r="I6" s="2050"/>
      <c r="J6" s="2058"/>
      <c r="K6" s="115"/>
      <c r="L6" s="115"/>
      <c r="M6" s="115"/>
      <c r="N6" s="115"/>
      <c r="O6" s="115"/>
      <c r="P6" s="115"/>
      <c r="Q6" s="115"/>
      <c r="R6" s="115"/>
      <c r="S6" s="115"/>
      <c r="T6" s="115"/>
      <c r="U6" s="115"/>
      <c r="V6" s="115"/>
    </row>
    <row r="7" spans="1:22">
      <c r="A7" s="2050"/>
      <c r="B7" s="2050"/>
      <c r="C7" s="2050"/>
      <c r="D7" s="2050"/>
      <c r="E7" s="2050"/>
      <c r="F7" s="2050"/>
      <c r="G7" s="2050"/>
      <c r="H7" s="2050"/>
      <c r="I7" s="2050"/>
      <c r="J7" s="2058"/>
      <c r="K7" s="115"/>
      <c r="L7" s="115"/>
      <c r="M7" s="115"/>
      <c r="N7" s="115"/>
      <c r="O7" s="115"/>
      <c r="P7" s="115"/>
      <c r="Q7" s="115"/>
      <c r="R7" s="115"/>
      <c r="S7" s="115"/>
      <c r="T7" s="115"/>
      <c r="U7" s="115"/>
      <c r="V7" s="115"/>
    </row>
    <row r="8" spans="1:22">
      <c r="A8" s="2050"/>
      <c r="B8" s="2050"/>
      <c r="C8" s="2050"/>
      <c r="D8" s="2050"/>
      <c r="E8" s="2050"/>
      <c r="F8" s="2050"/>
      <c r="G8" s="2050"/>
      <c r="H8" s="2050"/>
      <c r="I8" s="2050"/>
      <c r="J8" s="2058"/>
      <c r="K8" s="115"/>
      <c r="L8" s="115"/>
      <c r="M8" s="115"/>
      <c r="N8" s="115"/>
      <c r="O8" s="115"/>
      <c r="P8" s="115"/>
      <c r="Q8" s="115"/>
      <c r="R8" s="115"/>
      <c r="S8" s="115"/>
      <c r="T8" s="115"/>
      <c r="U8" s="115"/>
      <c r="V8" s="115"/>
    </row>
    <row r="9" spans="1:22">
      <c r="A9" s="2050"/>
      <c r="B9" s="2052"/>
      <c r="C9" s="2052"/>
      <c r="D9" s="2052"/>
      <c r="E9" s="2052"/>
      <c r="F9" s="2052"/>
      <c r="G9" s="2052"/>
      <c r="H9" s="2052"/>
      <c r="I9" s="2052"/>
      <c r="J9" s="2059"/>
      <c r="K9" s="115"/>
      <c r="L9" s="115"/>
      <c r="M9" s="115"/>
      <c r="N9" s="115"/>
      <c r="O9" s="115"/>
      <c r="P9" s="115"/>
      <c r="Q9" s="115"/>
      <c r="R9" s="115"/>
      <c r="S9" s="115"/>
      <c r="T9" s="115"/>
      <c r="U9" s="115"/>
      <c r="V9" s="115"/>
    </row>
    <row r="10" spans="1:22">
      <c r="A10" s="2051"/>
      <c r="B10" s="2060" t="s">
        <v>99</v>
      </c>
      <c r="C10" s="2061"/>
      <c r="D10" s="2060" t="s">
        <v>100</v>
      </c>
      <c r="E10" s="2062"/>
      <c r="F10" s="2062"/>
      <c r="G10" s="2062"/>
      <c r="H10" s="2062"/>
      <c r="I10" s="2062"/>
      <c r="J10" s="2062"/>
      <c r="K10" s="115"/>
      <c r="L10" s="115"/>
      <c r="M10" s="115"/>
      <c r="N10" s="115"/>
      <c r="O10" s="115"/>
      <c r="P10" s="115"/>
      <c r="Q10" s="115"/>
      <c r="R10" s="115"/>
      <c r="S10" s="115"/>
      <c r="T10" s="115"/>
      <c r="U10" s="115"/>
      <c r="V10" s="115"/>
    </row>
    <row r="11" spans="1:22" ht="7.5" customHeight="1">
      <c r="A11" s="87"/>
      <c r="B11" s="87"/>
      <c r="C11" s="87"/>
      <c r="D11" s="87"/>
      <c r="E11" s="87"/>
      <c r="F11" s="87"/>
      <c r="G11" s="87"/>
      <c r="H11" s="87"/>
      <c r="I11" s="87"/>
      <c r="J11" s="87"/>
      <c r="K11" s="115"/>
      <c r="L11" s="115"/>
      <c r="M11" s="115"/>
      <c r="N11" s="115"/>
      <c r="O11" s="115"/>
      <c r="P11" s="115"/>
      <c r="Q11" s="115"/>
      <c r="R11" s="115"/>
      <c r="S11" s="115"/>
      <c r="T11" s="115"/>
      <c r="U11" s="115"/>
      <c r="V11" s="115"/>
    </row>
    <row r="12" spans="1:22" ht="13.5">
      <c r="A12" s="88" t="s">
        <v>142</v>
      </c>
      <c r="B12" s="153"/>
      <c r="C12" s="153"/>
      <c r="D12" s="154"/>
      <c r="E12" s="155"/>
      <c r="F12" s="155"/>
      <c r="G12" s="154"/>
      <c r="H12" s="155"/>
      <c r="I12" s="155"/>
      <c r="J12" s="155"/>
      <c r="K12" s="115"/>
      <c r="L12" s="115"/>
      <c r="M12" s="115"/>
      <c r="N12" s="115"/>
      <c r="O12" s="115"/>
      <c r="P12" s="115"/>
      <c r="Q12" s="115"/>
      <c r="R12" s="115"/>
      <c r="S12" s="115"/>
      <c r="T12" s="115"/>
      <c r="U12" s="115"/>
      <c r="V12" s="115"/>
    </row>
    <row r="13" spans="1:22" ht="7.5" customHeight="1">
      <c r="A13" s="88"/>
      <c r="B13" s="156"/>
      <c r="C13" s="153"/>
      <c r="D13" s="154"/>
      <c r="E13" s="155"/>
      <c r="F13" s="155"/>
      <c r="G13" s="154"/>
      <c r="H13" s="155"/>
      <c r="I13" s="155"/>
      <c r="J13" s="155"/>
      <c r="K13" s="115"/>
      <c r="L13" s="115"/>
      <c r="M13" s="115"/>
      <c r="N13" s="115"/>
      <c r="O13" s="115"/>
      <c r="P13" s="115"/>
      <c r="Q13" s="115"/>
      <c r="R13" s="115"/>
      <c r="S13" s="115"/>
      <c r="T13" s="115"/>
      <c r="U13" s="115"/>
      <c r="V13" s="115"/>
    </row>
    <row r="14" spans="1:22" ht="13.5">
      <c r="A14" s="135" t="s">
        <v>0</v>
      </c>
      <c r="B14" s="106">
        <v>730</v>
      </c>
      <c r="C14" s="106">
        <v>2098</v>
      </c>
      <c r="D14" s="106">
        <v>24821.474999999999</v>
      </c>
      <c r="E14" s="106">
        <v>55982.031000000003</v>
      </c>
      <c r="F14" s="106">
        <v>17873.797999999999</v>
      </c>
      <c r="G14" s="106">
        <v>103379.232</v>
      </c>
      <c r="H14" s="106">
        <v>91494.947</v>
      </c>
      <c r="I14" s="106">
        <v>11884.285</v>
      </c>
      <c r="J14" s="106">
        <v>1694.018</v>
      </c>
      <c r="K14" s="115"/>
      <c r="L14" s="115"/>
      <c r="M14" s="115"/>
      <c r="N14" s="115"/>
      <c r="O14" s="115"/>
      <c r="P14" s="115"/>
      <c r="Q14" s="115"/>
      <c r="R14" s="115"/>
      <c r="S14" s="115"/>
      <c r="T14" s="115"/>
      <c r="U14" s="115"/>
      <c r="V14" s="115"/>
    </row>
    <row r="15" spans="1:22" ht="13.5">
      <c r="A15" s="125" t="s">
        <v>102</v>
      </c>
      <c r="B15" s="109">
        <v>695</v>
      </c>
      <c r="C15" s="110">
        <v>1263</v>
      </c>
      <c r="D15" s="110">
        <v>11116.541999999999</v>
      </c>
      <c r="E15" s="110">
        <v>34120.78</v>
      </c>
      <c r="F15" s="110">
        <v>9938.1129999999994</v>
      </c>
      <c r="G15" s="110">
        <v>59626.156999999999</v>
      </c>
      <c r="H15" s="110">
        <v>55218.408000000003</v>
      </c>
      <c r="I15" s="110">
        <v>4407.7489999999998</v>
      </c>
      <c r="J15" s="110">
        <v>2157.6260000000002</v>
      </c>
      <c r="K15" s="115"/>
      <c r="L15" s="115"/>
      <c r="M15" s="115"/>
      <c r="N15" s="115"/>
      <c r="O15" s="115"/>
      <c r="P15" s="115"/>
      <c r="Q15" s="115"/>
      <c r="R15" s="115"/>
      <c r="S15" s="115"/>
      <c r="T15" s="115"/>
      <c r="U15" s="115"/>
      <c r="V15" s="115"/>
    </row>
    <row r="16" spans="1:22" ht="13.5">
      <c r="A16" s="124" t="s">
        <v>104</v>
      </c>
      <c r="B16" s="109">
        <v>31</v>
      </c>
      <c r="C16" s="109" t="s">
        <v>119</v>
      </c>
      <c r="D16" s="109" t="s">
        <v>131</v>
      </c>
      <c r="E16" s="109" t="s">
        <v>131</v>
      </c>
      <c r="F16" s="109" t="s">
        <v>131</v>
      </c>
      <c r="G16" s="109" t="s">
        <v>131</v>
      </c>
      <c r="H16" s="109" t="s">
        <v>131</v>
      </c>
      <c r="I16" s="109" t="s">
        <v>131</v>
      </c>
      <c r="J16" s="109" t="s">
        <v>131</v>
      </c>
      <c r="K16" s="115"/>
      <c r="L16" s="115"/>
      <c r="M16" s="115"/>
      <c r="N16" s="115"/>
      <c r="O16" s="115"/>
      <c r="P16" s="115"/>
      <c r="Q16" s="115"/>
      <c r="R16" s="115"/>
      <c r="S16" s="115"/>
      <c r="T16" s="115"/>
      <c r="U16" s="115"/>
      <c r="V16" s="115"/>
    </row>
    <row r="17" spans="1:22" ht="13.5">
      <c r="A17" s="124" t="s">
        <v>105</v>
      </c>
      <c r="B17" s="109">
        <v>4</v>
      </c>
      <c r="C17" s="110" t="s">
        <v>119</v>
      </c>
      <c r="D17" s="110" t="s">
        <v>131</v>
      </c>
      <c r="E17" s="110" t="s">
        <v>131</v>
      </c>
      <c r="F17" s="110" t="s">
        <v>131</v>
      </c>
      <c r="G17" s="110" t="s">
        <v>131</v>
      </c>
      <c r="H17" s="110" t="s">
        <v>131</v>
      </c>
      <c r="I17" s="110" t="s">
        <v>131</v>
      </c>
      <c r="J17" s="110" t="s">
        <v>131</v>
      </c>
      <c r="K17" s="115"/>
      <c r="L17" s="115"/>
      <c r="M17" s="115"/>
      <c r="N17" s="115"/>
      <c r="O17" s="115"/>
      <c r="P17" s="115"/>
      <c r="Q17" s="115"/>
      <c r="R17" s="115"/>
      <c r="S17" s="115"/>
      <c r="T17" s="115"/>
      <c r="U17" s="115"/>
      <c r="V17" s="115"/>
    </row>
    <row r="18" spans="1:22" ht="13.5">
      <c r="A18" s="125" t="s">
        <v>106</v>
      </c>
      <c r="B18" s="157">
        <v>0</v>
      </c>
      <c r="C18" s="157">
        <v>0</v>
      </c>
      <c r="D18" s="157">
        <v>0</v>
      </c>
      <c r="E18" s="157">
        <v>0</v>
      </c>
      <c r="F18" s="157">
        <v>0</v>
      </c>
      <c r="G18" s="157">
        <v>0</v>
      </c>
      <c r="H18" s="157">
        <v>0</v>
      </c>
      <c r="I18" s="157">
        <v>0</v>
      </c>
      <c r="J18" s="157">
        <v>0</v>
      </c>
      <c r="K18" s="115"/>
      <c r="L18" s="115"/>
      <c r="M18" s="115"/>
      <c r="N18" s="115"/>
      <c r="O18" s="115"/>
      <c r="P18" s="115"/>
      <c r="Q18" s="115"/>
      <c r="R18" s="115"/>
      <c r="S18" s="115"/>
      <c r="T18" s="115"/>
      <c r="U18" s="115"/>
      <c r="V18" s="115"/>
    </row>
    <row r="19" spans="1:22" ht="7.5" customHeight="1">
      <c r="A19" s="125"/>
      <c r="B19" s="111"/>
      <c r="C19" s="111"/>
      <c r="D19" s="111"/>
      <c r="E19" s="111"/>
      <c r="F19" s="111"/>
      <c r="G19" s="111"/>
      <c r="H19" s="111"/>
      <c r="I19" s="111"/>
      <c r="J19" s="111"/>
      <c r="K19" s="115"/>
      <c r="L19" s="115"/>
      <c r="M19" s="115"/>
      <c r="N19" s="115"/>
      <c r="O19" s="115"/>
      <c r="P19" s="115"/>
      <c r="Q19" s="115"/>
      <c r="R19" s="115"/>
      <c r="S19" s="115"/>
      <c r="T19" s="115"/>
      <c r="U19" s="115"/>
      <c r="V19" s="115"/>
    </row>
    <row r="20" spans="1:22" ht="13.5">
      <c r="A20" s="135" t="s">
        <v>143</v>
      </c>
      <c r="B20" s="157"/>
      <c r="C20" s="157"/>
      <c r="D20" s="157"/>
      <c r="E20" s="157"/>
      <c r="F20" s="157"/>
      <c r="G20" s="157"/>
      <c r="H20" s="157"/>
      <c r="I20" s="157"/>
      <c r="J20" s="157"/>
      <c r="K20" s="115"/>
      <c r="L20" s="115"/>
      <c r="M20" s="115"/>
      <c r="N20" s="115"/>
      <c r="O20" s="115"/>
      <c r="P20" s="115"/>
      <c r="Q20" s="115"/>
      <c r="R20" s="115"/>
      <c r="S20" s="115"/>
      <c r="T20" s="115"/>
      <c r="U20" s="115"/>
      <c r="V20" s="115"/>
    </row>
    <row r="21" spans="1:22" ht="7.5" customHeight="1">
      <c r="A21" s="135"/>
      <c r="B21" s="157"/>
      <c r="C21" s="157"/>
      <c r="D21" s="157"/>
      <c r="E21" s="157"/>
      <c r="F21" s="157"/>
      <c r="G21" s="157"/>
      <c r="H21" s="157"/>
      <c r="I21" s="157"/>
      <c r="J21" s="157"/>
      <c r="K21" s="115"/>
      <c r="L21" s="115"/>
      <c r="M21" s="115"/>
      <c r="N21" s="115"/>
      <c r="O21" s="115"/>
      <c r="P21" s="115"/>
      <c r="Q21" s="115"/>
      <c r="R21" s="115"/>
      <c r="S21" s="115"/>
      <c r="T21" s="115"/>
      <c r="U21" s="115"/>
      <c r="V21" s="115"/>
    </row>
    <row r="22" spans="1:22" ht="13.5">
      <c r="A22" s="135" t="s">
        <v>0</v>
      </c>
      <c r="B22" s="106">
        <v>54</v>
      </c>
      <c r="C22" s="106">
        <v>202</v>
      </c>
      <c r="D22" s="106">
        <v>2525.741</v>
      </c>
      <c r="E22" s="106">
        <v>1899.4280000000001</v>
      </c>
      <c r="F22" s="106">
        <v>1163.019</v>
      </c>
      <c r="G22" s="106">
        <v>6247.4920000000002</v>
      </c>
      <c r="H22" s="106">
        <v>5925.5540000000001</v>
      </c>
      <c r="I22" s="106">
        <v>321.93799999999999</v>
      </c>
      <c r="J22" s="106">
        <v>224.10400000000001</v>
      </c>
      <c r="K22" s="115"/>
      <c r="L22" s="115"/>
      <c r="M22" s="115"/>
      <c r="N22" s="115"/>
      <c r="O22" s="115"/>
      <c r="P22" s="115"/>
      <c r="Q22" s="115"/>
      <c r="R22" s="115"/>
      <c r="S22" s="115"/>
      <c r="T22" s="115"/>
      <c r="U22" s="115"/>
      <c r="V22" s="115"/>
    </row>
    <row r="23" spans="1:22" ht="13.5">
      <c r="A23" s="125" t="s">
        <v>102</v>
      </c>
      <c r="B23" s="109">
        <v>49</v>
      </c>
      <c r="C23" s="109" t="s">
        <v>119</v>
      </c>
      <c r="D23" s="109" t="s">
        <v>131</v>
      </c>
      <c r="E23" s="109" t="s">
        <v>131</v>
      </c>
      <c r="F23" s="109" t="s">
        <v>131</v>
      </c>
      <c r="G23" s="109" t="s">
        <v>131</v>
      </c>
      <c r="H23" s="109" t="s">
        <v>131</v>
      </c>
      <c r="I23" s="109" t="s">
        <v>131</v>
      </c>
      <c r="J23" s="109" t="s">
        <v>131</v>
      </c>
      <c r="K23" s="115"/>
      <c r="L23" s="115"/>
      <c r="M23" s="115"/>
      <c r="N23" s="115"/>
      <c r="O23" s="115"/>
      <c r="P23" s="115"/>
      <c r="Q23" s="115"/>
      <c r="R23" s="115"/>
      <c r="S23" s="115"/>
      <c r="T23" s="115"/>
      <c r="U23" s="115"/>
      <c r="V23" s="115"/>
    </row>
    <row r="24" spans="1:22" ht="13.5">
      <c r="A24" s="124" t="s">
        <v>104</v>
      </c>
      <c r="B24" s="109">
        <v>4</v>
      </c>
      <c r="C24" s="110">
        <v>91</v>
      </c>
      <c r="D24" s="110">
        <v>1517.934</v>
      </c>
      <c r="E24" s="110">
        <v>1281.4690000000001</v>
      </c>
      <c r="F24" s="110">
        <v>528.85400000000004</v>
      </c>
      <c r="G24" s="110">
        <v>3594.0770000000002</v>
      </c>
      <c r="H24" s="110">
        <v>3589.1979999999999</v>
      </c>
      <c r="I24" s="110">
        <v>4.8789999999999996</v>
      </c>
      <c r="J24" s="110">
        <v>83.71</v>
      </c>
      <c r="K24" s="115"/>
      <c r="L24" s="115"/>
      <c r="M24" s="115"/>
      <c r="N24" s="115"/>
      <c r="O24" s="115"/>
      <c r="P24" s="115"/>
      <c r="Q24" s="115"/>
      <c r="R24" s="115"/>
      <c r="S24" s="115"/>
      <c r="T24" s="115"/>
      <c r="U24" s="115"/>
      <c r="V24" s="115"/>
    </row>
    <row r="25" spans="1:22" ht="13.5">
      <c r="A25" s="124" t="s">
        <v>105</v>
      </c>
      <c r="B25" s="109">
        <v>1</v>
      </c>
      <c r="C25" s="110" t="s">
        <v>119</v>
      </c>
      <c r="D25" s="110" t="s">
        <v>131</v>
      </c>
      <c r="E25" s="110" t="s">
        <v>131</v>
      </c>
      <c r="F25" s="110" t="s">
        <v>131</v>
      </c>
      <c r="G25" s="110" t="s">
        <v>131</v>
      </c>
      <c r="H25" s="110" t="s">
        <v>131</v>
      </c>
      <c r="I25" s="110" t="s">
        <v>131</v>
      </c>
      <c r="J25" s="110" t="s">
        <v>131</v>
      </c>
      <c r="K25" s="115"/>
      <c r="L25" s="115"/>
      <c r="M25" s="115"/>
      <c r="N25" s="115"/>
      <c r="O25" s="115"/>
      <c r="P25" s="115"/>
      <c r="Q25" s="115"/>
      <c r="R25" s="115"/>
      <c r="S25" s="115"/>
      <c r="T25" s="115"/>
      <c r="U25" s="115"/>
      <c r="V25" s="115"/>
    </row>
    <row r="26" spans="1:22" ht="13.5">
      <c r="A26" s="125" t="s">
        <v>106</v>
      </c>
      <c r="B26" s="109">
        <v>0</v>
      </c>
      <c r="C26" s="109">
        <v>0</v>
      </c>
      <c r="D26" s="109">
        <v>0</v>
      </c>
      <c r="E26" s="109">
        <v>0</v>
      </c>
      <c r="F26" s="109">
        <v>0</v>
      </c>
      <c r="G26" s="109">
        <v>0</v>
      </c>
      <c r="H26" s="109">
        <v>0</v>
      </c>
      <c r="I26" s="109">
        <v>0</v>
      </c>
      <c r="J26" s="109">
        <v>0</v>
      </c>
      <c r="K26" s="115"/>
      <c r="L26" s="115"/>
      <c r="M26" s="115"/>
      <c r="N26" s="115"/>
      <c r="O26" s="115"/>
      <c r="P26" s="115"/>
      <c r="Q26" s="115"/>
      <c r="R26" s="115"/>
      <c r="S26" s="115"/>
      <c r="T26" s="115"/>
      <c r="U26" s="115"/>
      <c r="V26" s="115"/>
    </row>
    <row r="27" spans="1:22" ht="7.5" customHeight="1">
      <c r="A27" s="125"/>
      <c r="B27" s="157"/>
      <c r="C27" s="157"/>
      <c r="D27" s="157"/>
      <c r="E27" s="157"/>
      <c r="F27" s="157"/>
      <c r="G27" s="157"/>
      <c r="H27" s="157"/>
      <c r="I27" s="157"/>
      <c r="J27" s="157"/>
      <c r="K27" s="115"/>
      <c r="L27" s="115"/>
      <c r="M27" s="115"/>
      <c r="N27" s="115"/>
      <c r="O27" s="115"/>
      <c r="P27" s="115"/>
      <c r="Q27" s="115"/>
      <c r="R27" s="115"/>
      <c r="S27" s="115"/>
      <c r="T27" s="115"/>
      <c r="U27" s="115"/>
      <c r="V27" s="115"/>
    </row>
    <row r="28" spans="1:22" ht="13.5">
      <c r="A28" s="135" t="s">
        <v>144</v>
      </c>
      <c r="B28" s="158"/>
      <c r="C28" s="158"/>
      <c r="D28" s="159"/>
      <c r="E28" s="160"/>
      <c r="F28" s="160"/>
      <c r="G28" s="159"/>
      <c r="H28" s="160"/>
      <c r="I28" s="160"/>
      <c r="J28" s="160"/>
      <c r="K28" s="115"/>
      <c r="L28" s="115"/>
      <c r="M28" s="115"/>
      <c r="N28" s="115"/>
      <c r="O28" s="115"/>
      <c r="P28" s="115"/>
      <c r="Q28" s="115"/>
      <c r="R28" s="115"/>
      <c r="S28" s="115"/>
      <c r="T28" s="115"/>
      <c r="U28" s="115"/>
      <c r="V28" s="115"/>
    </row>
    <row r="29" spans="1:22" ht="7.5" customHeight="1">
      <c r="A29" s="135"/>
      <c r="B29" s="161"/>
      <c r="C29" s="158"/>
      <c r="D29" s="159"/>
      <c r="E29" s="160"/>
      <c r="F29" s="160"/>
      <c r="G29" s="159"/>
      <c r="H29" s="160"/>
      <c r="I29" s="160"/>
      <c r="J29" s="160"/>
      <c r="K29" s="115"/>
      <c r="L29" s="115"/>
      <c r="M29" s="115"/>
      <c r="N29" s="115"/>
      <c r="O29" s="115"/>
      <c r="P29" s="115"/>
      <c r="Q29" s="115"/>
      <c r="R29" s="115"/>
      <c r="S29" s="115"/>
      <c r="T29" s="115"/>
      <c r="U29" s="115"/>
      <c r="V29" s="115"/>
    </row>
    <row r="30" spans="1:22" ht="13.5">
      <c r="A30" s="135" t="s">
        <v>0</v>
      </c>
      <c r="B30" s="106">
        <v>54</v>
      </c>
      <c r="C30" s="106">
        <v>202</v>
      </c>
      <c r="D30" s="106">
        <v>2525.741</v>
      </c>
      <c r="E30" s="106">
        <v>1899.4280000000001</v>
      </c>
      <c r="F30" s="106">
        <v>1163.019</v>
      </c>
      <c r="G30" s="106">
        <v>6247.4920000000002</v>
      </c>
      <c r="H30" s="106">
        <v>5925.5540000000001</v>
      </c>
      <c r="I30" s="106">
        <v>321.93799999999999</v>
      </c>
      <c r="J30" s="106">
        <v>224.10400000000001</v>
      </c>
      <c r="K30" s="115"/>
      <c r="L30" s="115"/>
      <c r="M30" s="115"/>
      <c r="N30" s="115"/>
      <c r="O30" s="115"/>
      <c r="P30" s="115"/>
      <c r="Q30" s="115"/>
      <c r="R30" s="115"/>
      <c r="S30" s="115"/>
      <c r="T30" s="115"/>
      <c r="U30" s="115"/>
      <c r="V30" s="115"/>
    </row>
    <row r="31" spans="1:22" ht="13.5">
      <c r="A31" s="125" t="s">
        <v>102</v>
      </c>
      <c r="B31" s="109">
        <v>49</v>
      </c>
      <c r="C31" s="110" t="s">
        <v>119</v>
      </c>
      <c r="D31" s="110" t="s">
        <v>131</v>
      </c>
      <c r="E31" s="110" t="s">
        <v>131</v>
      </c>
      <c r="F31" s="110" t="s">
        <v>131</v>
      </c>
      <c r="G31" s="110" t="s">
        <v>131</v>
      </c>
      <c r="H31" s="110" t="s">
        <v>131</v>
      </c>
      <c r="I31" s="110" t="s">
        <v>131</v>
      </c>
      <c r="J31" s="110" t="s">
        <v>131</v>
      </c>
      <c r="K31" s="115"/>
      <c r="L31" s="115"/>
      <c r="M31" s="115"/>
      <c r="N31" s="115"/>
      <c r="O31" s="115"/>
      <c r="P31" s="115"/>
      <c r="Q31" s="115"/>
      <c r="R31" s="115"/>
      <c r="S31" s="115"/>
      <c r="T31" s="115"/>
      <c r="U31" s="115"/>
      <c r="V31" s="115"/>
    </row>
    <row r="32" spans="1:22" ht="13.5">
      <c r="A32" s="124" t="s">
        <v>104</v>
      </c>
      <c r="B32" s="109">
        <v>4</v>
      </c>
      <c r="C32" s="110">
        <v>91</v>
      </c>
      <c r="D32" s="110">
        <v>1517.934</v>
      </c>
      <c r="E32" s="110">
        <v>1281.4690000000001</v>
      </c>
      <c r="F32" s="110">
        <v>528.85400000000004</v>
      </c>
      <c r="G32" s="110">
        <v>3594.0770000000002</v>
      </c>
      <c r="H32" s="110">
        <v>3589.1979999999999</v>
      </c>
      <c r="I32" s="110">
        <v>4.8789999999999996</v>
      </c>
      <c r="J32" s="110">
        <v>83.71</v>
      </c>
      <c r="K32" s="115"/>
      <c r="L32" s="115"/>
      <c r="M32" s="115"/>
      <c r="N32" s="115"/>
      <c r="O32" s="115"/>
      <c r="P32" s="115"/>
      <c r="Q32" s="115"/>
      <c r="R32" s="115"/>
      <c r="S32" s="115"/>
      <c r="T32" s="115"/>
      <c r="U32" s="115"/>
      <c r="V32" s="115"/>
    </row>
    <row r="33" spans="1:22" ht="13.5">
      <c r="A33" s="124" t="s">
        <v>105</v>
      </c>
      <c r="B33" s="109">
        <v>1</v>
      </c>
      <c r="C33" s="109" t="s">
        <v>119</v>
      </c>
      <c r="D33" s="109" t="s">
        <v>131</v>
      </c>
      <c r="E33" s="109" t="s">
        <v>131</v>
      </c>
      <c r="F33" s="109" t="s">
        <v>131</v>
      </c>
      <c r="G33" s="109" t="s">
        <v>131</v>
      </c>
      <c r="H33" s="109" t="s">
        <v>131</v>
      </c>
      <c r="I33" s="109" t="s">
        <v>131</v>
      </c>
      <c r="J33" s="109" t="s">
        <v>131</v>
      </c>
      <c r="K33" s="115"/>
      <c r="L33" s="115"/>
      <c r="M33" s="115"/>
      <c r="N33" s="115"/>
      <c r="O33" s="115"/>
      <c r="P33" s="115"/>
      <c r="Q33" s="115"/>
      <c r="R33" s="115"/>
      <c r="S33" s="115"/>
      <c r="T33" s="115"/>
      <c r="U33" s="115"/>
      <c r="V33" s="115"/>
    </row>
    <row r="34" spans="1:22" ht="13.5">
      <c r="A34" s="125" t="s">
        <v>106</v>
      </c>
      <c r="B34" s="109">
        <v>0</v>
      </c>
      <c r="C34" s="109">
        <v>0</v>
      </c>
      <c r="D34" s="109">
        <v>0</v>
      </c>
      <c r="E34" s="109">
        <v>0</v>
      </c>
      <c r="F34" s="109">
        <v>0</v>
      </c>
      <c r="G34" s="109">
        <v>0</v>
      </c>
      <c r="H34" s="109">
        <v>0</v>
      </c>
      <c r="I34" s="109">
        <v>0</v>
      </c>
      <c r="J34" s="109">
        <v>0</v>
      </c>
      <c r="K34" s="115"/>
      <c r="L34" s="115"/>
      <c r="M34" s="115"/>
      <c r="N34" s="115"/>
      <c r="O34" s="115"/>
      <c r="P34" s="115"/>
      <c r="Q34" s="115"/>
      <c r="R34" s="115"/>
      <c r="S34" s="115"/>
      <c r="T34" s="115"/>
      <c r="U34" s="115"/>
      <c r="V34" s="115"/>
    </row>
    <row r="35" spans="1:22" ht="6" customHeight="1" thickBot="1">
      <c r="A35" s="130"/>
      <c r="B35" s="130"/>
      <c r="C35" s="130"/>
      <c r="D35" s="162"/>
      <c r="E35" s="130"/>
      <c r="F35" s="130"/>
      <c r="G35" s="162"/>
      <c r="H35" s="130"/>
      <c r="I35" s="130"/>
      <c r="J35" s="130"/>
      <c r="K35" s="115"/>
      <c r="L35" s="115"/>
      <c r="M35" s="115"/>
      <c r="N35" s="115"/>
      <c r="O35" s="115"/>
      <c r="P35" s="115"/>
      <c r="Q35" s="115"/>
      <c r="R35" s="115"/>
      <c r="S35" s="115"/>
      <c r="T35" s="115"/>
      <c r="U35" s="115"/>
      <c r="V35" s="115"/>
    </row>
    <row r="36" spans="1:22" ht="14.25" thickTop="1">
      <c r="A36" s="2069" t="s">
        <v>108</v>
      </c>
      <c r="B36" s="2069"/>
      <c r="C36" s="2069"/>
      <c r="D36" s="2069"/>
      <c r="E36" s="2069"/>
      <c r="F36" s="2069"/>
      <c r="G36" s="2069"/>
      <c r="H36" s="2069"/>
      <c r="I36" s="2069"/>
      <c r="J36" s="2069"/>
      <c r="K36" s="115"/>
      <c r="L36" s="115"/>
      <c r="M36" s="115"/>
      <c r="N36" s="115"/>
      <c r="O36" s="115"/>
      <c r="P36" s="115"/>
      <c r="Q36" s="115"/>
      <c r="R36" s="115"/>
      <c r="S36" s="115"/>
      <c r="T36" s="115"/>
      <c r="U36" s="115"/>
      <c r="V36" s="115"/>
    </row>
    <row r="37" spans="1:22">
      <c r="A37" s="115"/>
      <c r="B37" s="115"/>
      <c r="C37" s="115"/>
      <c r="D37" s="115"/>
      <c r="E37" s="115"/>
      <c r="F37" s="115"/>
      <c r="G37" s="115"/>
      <c r="H37" s="115"/>
      <c r="I37" s="115"/>
      <c r="J37" s="115"/>
      <c r="K37" s="115"/>
      <c r="L37" s="115"/>
      <c r="M37" s="115"/>
      <c r="N37" s="115"/>
      <c r="O37" s="115"/>
      <c r="P37" s="115"/>
      <c r="Q37" s="115"/>
      <c r="R37" s="115"/>
      <c r="S37" s="115"/>
      <c r="T37" s="115"/>
      <c r="U37" s="115"/>
      <c r="V37" s="115"/>
    </row>
    <row r="38" spans="1:22">
      <c r="A38" s="115"/>
      <c r="B38" s="115"/>
      <c r="C38" s="115"/>
      <c r="D38" s="115"/>
      <c r="E38" s="115"/>
      <c r="F38" s="115"/>
      <c r="G38" s="115"/>
      <c r="H38" s="115"/>
      <c r="I38" s="115"/>
      <c r="J38" s="115"/>
      <c r="K38" s="115"/>
      <c r="L38" s="115"/>
      <c r="M38" s="115"/>
      <c r="N38" s="115"/>
      <c r="O38" s="115"/>
      <c r="P38" s="115"/>
      <c r="Q38" s="115"/>
      <c r="R38" s="115"/>
      <c r="S38" s="115"/>
      <c r="T38" s="115"/>
      <c r="U38" s="115"/>
      <c r="V38" s="115"/>
    </row>
    <row r="39" spans="1:22">
      <c r="A39" s="115"/>
      <c r="B39" s="115"/>
      <c r="C39" s="115"/>
      <c r="D39" s="115"/>
      <c r="E39" s="115"/>
      <c r="F39" s="115"/>
      <c r="G39" s="115"/>
      <c r="H39" s="115"/>
      <c r="I39" s="115"/>
      <c r="J39" s="115"/>
      <c r="K39" s="115"/>
      <c r="L39" s="115"/>
      <c r="M39" s="115"/>
      <c r="N39" s="115"/>
      <c r="O39" s="115"/>
      <c r="P39" s="115"/>
      <c r="Q39" s="115"/>
      <c r="R39" s="115"/>
      <c r="S39" s="115"/>
      <c r="T39" s="115"/>
      <c r="U39" s="115"/>
      <c r="V39" s="115"/>
    </row>
    <row r="40" spans="1:22">
      <c r="A40" s="115"/>
      <c r="B40" s="115"/>
      <c r="C40" s="115"/>
      <c r="D40" s="115"/>
      <c r="E40" s="115"/>
      <c r="F40" s="115"/>
      <c r="G40" s="115"/>
      <c r="H40" s="115"/>
      <c r="I40" s="115"/>
      <c r="J40" s="115"/>
      <c r="K40" s="115"/>
      <c r="L40" s="115"/>
      <c r="M40" s="115"/>
      <c r="N40" s="115"/>
      <c r="O40" s="115"/>
      <c r="P40" s="115"/>
      <c r="Q40" s="115"/>
      <c r="R40" s="115"/>
      <c r="S40" s="115"/>
      <c r="T40" s="115"/>
      <c r="U40" s="115"/>
      <c r="V40" s="115"/>
    </row>
    <row r="41" spans="1:22">
      <c r="A41" s="115"/>
      <c r="B41" s="115"/>
      <c r="C41" s="115"/>
      <c r="D41" s="115"/>
      <c r="E41" s="115"/>
      <c r="F41" s="115"/>
      <c r="G41" s="115"/>
      <c r="H41" s="115"/>
      <c r="I41" s="115"/>
      <c r="J41" s="115"/>
      <c r="K41" s="115"/>
      <c r="L41" s="115"/>
      <c r="M41" s="115"/>
      <c r="N41" s="115"/>
      <c r="O41" s="115"/>
      <c r="P41" s="115"/>
      <c r="Q41" s="115"/>
      <c r="R41" s="115"/>
      <c r="S41" s="115"/>
      <c r="T41" s="115"/>
      <c r="U41" s="115"/>
      <c r="V41" s="115"/>
    </row>
    <row r="42" spans="1:22">
      <c r="A42" s="115"/>
      <c r="B42" s="115"/>
      <c r="C42" s="115"/>
      <c r="D42" s="115"/>
      <c r="E42" s="115"/>
      <c r="F42" s="115"/>
      <c r="G42" s="115"/>
      <c r="H42" s="115"/>
      <c r="I42" s="115"/>
      <c r="J42" s="115"/>
      <c r="K42" s="115"/>
      <c r="L42" s="115"/>
      <c r="M42" s="115"/>
      <c r="N42" s="115"/>
      <c r="O42" s="115"/>
      <c r="P42" s="115"/>
      <c r="Q42" s="115"/>
      <c r="R42" s="115"/>
      <c r="S42" s="115"/>
      <c r="T42" s="115"/>
      <c r="U42" s="115"/>
      <c r="V42" s="115"/>
    </row>
    <row r="43" spans="1:22">
      <c r="A43" s="115"/>
      <c r="B43" s="115"/>
      <c r="C43" s="115"/>
      <c r="D43" s="115"/>
      <c r="E43" s="115"/>
      <c r="F43" s="115"/>
      <c r="G43" s="115"/>
      <c r="H43" s="115"/>
      <c r="I43" s="115"/>
      <c r="J43" s="115"/>
      <c r="K43" s="115"/>
      <c r="L43" s="115"/>
      <c r="M43" s="115"/>
      <c r="N43" s="115"/>
      <c r="O43" s="115"/>
      <c r="P43" s="115"/>
      <c r="Q43" s="115"/>
      <c r="R43" s="115"/>
      <c r="S43" s="115"/>
      <c r="T43" s="115"/>
      <c r="U43" s="115"/>
      <c r="V43" s="115"/>
    </row>
    <row r="44" spans="1:22">
      <c r="A44" s="115"/>
      <c r="B44" s="115"/>
      <c r="C44" s="115"/>
      <c r="D44" s="115"/>
      <c r="E44" s="115"/>
      <c r="F44" s="115"/>
      <c r="G44" s="115"/>
      <c r="H44" s="115"/>
      <c r="I44" s="115"/>
      <c r="J44" s="115"/>
      <c r="K44" s="115"/>
      <c r="L44" s="115"/>
      <c r="M44" s="115"/>
      <c r="N44" s="115"/>
      <c r="O44" s="115"/>
      <c r="P44" s="115"/>
      <c r="Q44" s="115"/>
      <c r="R44" s="115"/>
      <c r="S44" s="115"/>
      <c r="T44" s="115"/>
      <c r="U44" s="115"/>
      <c r="V44" s="115"/>
    </row>
    <row r="45" spans="1:22">
      <c r="A45" s="115"/>
      <c r="B45" s="115"/>
      <c r="C45" s="115"/>
      <c r="D45" s="115"/>
      <c r="E45" s="115"/>
      <c r="F45" s="115"/>
      <c r="G45" s="115"/>
      <c r="H45" s="115"/>
      <c r="I45" s="115"/>
      <c r="J45" s="115"/>
      <c r="K45" s="115"/>
      <c r="L45" s="115"/>
      <c r="M45" s="115"/>
      <c r="N45" s="115"/>
      <c r="O45" s="115"/>
      <c r="P45" s="115"/>
      <c r="Q45" s="115"/>
      <c r="R45" s="115"/>
      <c r="S45" s="115"/>
      <c r="T45" s="115"/>
      <c r="U45" s="115"/>
      <c r="V45" s="115"/>
    </row>
    <row r="46" spans="1:22">
      <c r="A46" s="115"/>
      <c r="B46" s="115"/>
      <c r="C46" s="115"/>
      <c r="D46" s="115"/>
      <c r="E46" s="115"/>
      <c r="F46" s="115"/>
      <c r="G46" s="115"/>
      <c r="H46" s="115"/>
      <c r="I46" s="115"/>
      <c r="J46" s="115"/>
      <c r="K46" s="115"/>
      <c r="L46" s="115"/>
      <c r="M46" s="115"/>
      <c r="N46" s="115"/>
      <c r="O46" s="115"/>
      <c r="P46" s="115"/>
      <c r="Q46" s="115"/>
      <c r="R46" s="115"/>
      <c r="S46" s="115"/>
      <c r="T46" s="115"/>
      <c r="U46" s="115"/>
      <c r="V46" s="115"/>
    </row>
    <row r="47" spans="1:22">
      <c r="A47" s="115"/>
      <c r="B47" s="115"/>
      <c r="C47" s="115"/>
      <c r="D47" s="115"/>
      <c r="E47" s="115"/>
      <c r="F47" s="115"/>
      <c r="G47" s="115"/>
      <c r="H47" s="115"/>
      <c r="I47" s="115"/>
      <c r="J47" s="115"/>
      <c r="K47" s="115"/>
      <c r="L47" s="115"/>
      <c r="M47" s="115"/>
      <c r="N47" s="115"/>
      <c r="O47" s="115"/>
      <c r="P47" s="115"/>
      <c r="Q47" s="115"/>
      <c r="R47" s="115"/>
      <c r="S47" s="115"/>
      <c r="T47" s="115"/>
      <c r="U47" s="115"/>
      <c r="V47" s="115"/>
    </row>
    <row r="48" spans="1:22">
      <c r="A48" s="115"/>
      <c r="B48" s="115"/>
      <c r="C48" s="115"/>
      <c r="D48" s="115"/>
      <c r="E48" s="115"/>
      <c r="F48" s="115"/>
      <c r="G48" s="115"/>
      <c r="H48" s="115"/>
      <c r="I48" s="115"/>
      <c r="J48" s="115"/>
      <c r="K48" s="115"/>
      <c r="L48" s="115"/>
      <c r="M48" s="115"/>
      <c r="N48" s="115"/>
      <c r="O48" s="115"/>
      <c r="P48" s="115"/>
      <c r="Q48" s="115"/>
      <c r="R48" s="115"/>
      <c r="S48" s="115"/>
      <c r="T48" s="115"/>
      <c r="U48" s="115"/>
      <c r="V48" s="115"/>
    </row>
    <row r="49" s="115" customFormat="1"/>
    <row r="50" s="115" customFormat="1"/>
  </sheetData>
  <mergeCells count="16">
    <mergeCell ref="A36:J36"/>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7"/>
  <sheetViews>
    <sheetView workbookViewId="0">
      <selection activeCell="A2" sqref="A2:F2"/>
    </sheetView>
  </sheetViews>
  <sheetFormatPr defaultRowHeight="11.25"/>
  <cols>
    <col min="1" max="1" width="32.42578125" style="1484" customWidth="1"/>
    <col min="2" max="2" width="9.42578125" style="1485" customWidth="1"/>
    <col min="3" max="4" width="9.42578125" style="1484" customWidth="1"/>
    <col min="5" max="5" width="8.42578125" style="1484" customWidth="1"/>
    <col min="6" max="6" width="8.28515625" style="1484" customWidth="1"/>
    <col min="7" max="255" width="9.140625" style="1484"/>
    <col min="256" max="256" width="38.85546875" style="1484" customWidth="1"/>
    <col min="257" max="259" width="9.42578125" style="1484" customWidth="1"/>
    <col min="260" max="260" width="9.5703125" style="1484" customWidth="1"/>
    <col min="261" max="261" width="8.42578125" style="1484" customWidth="1"/>
    <col min="262" max="262" width="8.28515625" style="1484" customWidth="1"/>
    <col min="263" max="511" width="9.140625" style="1484"/>
    <col min="512" max="512" width="38.85546875" style="1484" customWidth="1"/>
    <col min="513" max="515" width="9.42578125" style="1484" customWidth="1"/>
    <col min="516" max="516" width="9.5703125" style="1484" customWidth="1"/>
    <col min="517" max="517" width="8.42578125" style="1484" customWidth="1"/>
    <col min="518" max="518" width="8.28515625" style="1484" customWidth="1"/>
    <col min="519" max="767" width="9.140625" style="1484"/>
    <col min="768" max="768" width="38.85546875" style="1484" customWidth="1"/>
    <col min="769" max="771" width="9.42578125" style="1484" customWidth="1"/>
    <col min="772" max="772" width="9.5703125" style="1484" customWidth="1"/>
    <col min="773" max="773" width="8.42578125" style="1484" customWidth="1"/>
    <col min="774" max="774" width="8.28515625" style="1484" customWidth="1"/>
    <col min="775" max="1023" width="9.140625" style="1484"/>
    <col min="1024" max="1024" width="38.85546875" style="1484" customWidth="1"/>
    <col min="1025" max="1027" width="9.42578125" style="1484" customWidth="1"/>
    <col min="1028" max="1028" width="9.5703125" style="1484" customWidth="1"/>
    <col min="1029" max="1029" width="8.42578125" style="1484" customWidth="1"/>
    <col min="1030" max="1030" width="8.28515625" style="1484" customWidth="1"/>
    <col min="1031" max="1279" width="9.140625" style="1484"/>
    <col min="1280" max="1280" width="38.85546875" style="1484" customWidth="1"/>
    <col min="1281" max="1283" width="9.42578125" style="1484" customWidth="1"/>
    <col min="1284" max="1284" width="9.5703125" style="1484" customWidth="1"/>
    <col min="1285" max="1285" width="8.42578125" style="1484" customWidth="1"/>
    <col min="1286" max="1286" width="8.28515625" style="1484" customWidth="1"/>
    <col min="1287" max="1535" width="9.140625" style="1484"/>
    <col min="1536" max="1536" width="38.85546875" style="1484" customWidth="1"/>
    <col min="1537" max="1539" width="9.42578125" style="1484" customWidth="1"/>
    <col min="1540" max="1540" width="9.5703125" style="1484" customWidth="1"/>
    <col min="1541" max="1541" width="8.42578125" style="1484" customWidth="1"/>
    <col min="1542" max="1542" width="8.28515625" style="1484" customWidth="1"/>
    <col min="1543" max="1791" width="9.140625" style="1484"/>
    <col min="1792" max="1792" width="38.85546875" style="1484" customWidth="1"/>
    <col min="1793" max="1795" width="9.42578125" style="1484" customWidth="1"/>
    <col min="1796" max="1796" width="9.5703125" style="1484" customWidth="1"/>
    <col min="1797" max="1797" width="8.42578125" style="1484" customWidth="1"/>
    <col min="1798" max="1798" width="8.28515625" style="1484" customWidth="1"/>
    <col min="1799" max="2047" width="9.140625" style="1484"/>
    <col min="2048" max="2048" width="38.85546875" style="1484" customWidth="1"/>
    <col min="2049" max="2051" width="9.42578125" style="1484" customWidth="1"/>
    <col min="2052" max="2052" width="9.5703125" style="1484" customWidth="1"/>
    <col min="2053" max="2053" width="8.42578125" style="1484" customWidth="1"/>
    <col min="2054" max="2054" width="8.28515625" style="1484" customWidth="1"/>
    <col min="2055" max="2303" width="9.140625" style="1484"/>
    <col min="2304" max="2304" width="38.85546875" style="1484" customWidth="1"/>
    <col min="2305" max="2307" width="9.42578125" style="1484" customWidth="1"/>
    <col min="2308" max="2308" width="9.5703125" style="1484" customWidth="1"/>
    <col min="2309" max="2309" width="8.42578125" style="1484" customWidth="1"/>
    <col min="2310" max="2310" width="8.28515625" style="1484" customWidth="1"/>
    <col min="2311" max="2559" width="9.140625" style="1484"/>
    <col min="2560" max="2560" width="38.85546875" style="1484" customWidth="1"/>
    <col min="2561" max="2563" width="9.42578125" style="1484" customWidth="1"/>
    <col min="2564" max="2564" width="9.5703125" style="1484" customWidth="1"/>
    <col min="2565" max="2565" width="8.42578125" style="1484" customWidth="1"/>
    <col min="2566" max="2566" width="8.28515625" style="1484" customWidth="1"/>
    <col min="2567" max="2815" width="9.140625" style="1484"/>
    <col min="2816" max="2816" width="38.85546875" style="1484" customWidth="1"/>
    <col min="2817" max="2819" width="9.42578125" style="1484" customWidth="1"/>
    <col min="2820" max="2820" width="9.5703125" style="1484" customWidth="1"/>
    <col min="2821" max="2821" width="8.42578125" style="1484" customWidth="1"/>
    <col min="2822" max="2822" width="8.28515625" style="1484" customWidth="1"/>
    <col min="2823" max="3071" width="9.140625" style="1484"/>
    <col min="3072" max="3072" width="38.85546875" style="1484" customWidth="1"/>
    <col min="3073" max="3075" width="9.42578125" style="1484" customWidth="1"/>
    <col min="3076" max="3076" width="9.5703125" style="1484" customWidth="1"/>
    <col min="3077" max="3077" width="8.42578125" style="1484" customWidth="1"/>
    <col min="3078" max="3078" width="8.28515625" style="1484" customWidth="1"/>
    <col min="3079" max="3327" width="9.140625" style="1484"/>
    <col min="3328" max="3328" width="38.85546875" style="1484" customWidth="1"/>
    <col min="3329" max="3331" width="9.42578125" style="1484" customWidth="1"/>
    <col min="3332" max="3332" width="9.5703125" style="1484" customWidth="1"/>
    <col min="3333" max="3333" width="8.42578125" style="1484" customWidth="1"/>
    <col min="3334" max="3334" width="8.28515625" style="1484" customWidth="1"/>
    <col min="3335" max="3583" width="9.140625" style="1484"/>
    <col min="3584" max="3584" width="38.85546875" style="1484" customWidth="1"/>
    <col min="3585" max="3587" width="9.42578125" style="1484" customWidth="1"/>
    <col min="3588" max="3588" width="9.5703125" style="1484" customWidth="1"/>
    <col min="3589" max="3589" width="8.42578125" style="1484" customWidth="1"/>
    <col min="3590" max="3590" width="8.28515625" style="1484" customWidth="1"/>
    <col min="3591" max="3839" width="9.140625" style="1484"/>
    <col min="3840" max="3840" width="38.85546875" style="1484" customWidth="1"/>
    <col min="3841" max="3843" width="9.42578125" style="1484" customWidth="1"/>
    <col min="3844" max="3844" width="9.5703125" style="1484" customWidth="1"/>
    <col min="3845" max="3845" width="8.42578125" style="1484" customWidth="1"/>
    <col min="3846" max="3846" width="8.28515625" style="1484" customWidth="1"/>
    <col min="3847" max="4095" width="9.140625" style="1484"/>
    <col min="4096" max="4096" width="38.85546875" style="1484" customWidth="1"/>
    <col min="4097" max="4099" width="9.42578125" style="1484" customWidth="1"/>
    <col min="4100" max="4100" width="9.5703125" style="1484" customWidth="1"/>
    <col min="4101" max="4101" width="8.42578125" style="1484" customWidth="1"/>
    <col min="4102" max="4102" width="8.28515625" style="1484" customWidth="1"/>
    <col min="4103" max="4351" width="9.140625" style="1484"/>
    <col min="4352" max="4352" width="38.85546875" style="1484" customWidth="1"/>
    <col min="4353" max="4355" width="9.42578125" style="1484" customWidth="1"/>
    <col min="4356" max="4356" width="9.5703125" style="1484" customWidth="1"/>
    <col min="4357" max="4357" width="8.42578125" style="1484" customWidth="1"/>
    <col min="4358" max="4358" width="8.28515625" style="1484" customWidth="1"/>
    <col min="4359" max="4607" width="9.140625" style="1484"/>
    <col min="4608" max="4608" width="38.85546875" style="1484" customWidth="1"/>
    <col min="4609" max="4611" width="9.42578125" style="1484" customWidth="1"/>
    <col min="4612" max="4612" width="9.5703125" style="1484" customWidth="1"/>
    <col min="4613" max="4613" width="8.42578125" style="1484" customWidth="1"/>
    <col min="4614" max="4614" width="8.28515625" style="1484" customWidth="1"/>
    <col min="4615" max="4863" width="9.140625" style="1484"/>
    <col min="4864" max="4864" width="38.85546875" style="1484" customWidth="1"/>
    <col min="4865" max="4867" width="9.42578125" style="1484" customWidth="1"/>
    <col min="4868" max="4868" width="9.5703125" style="1484" customWidth="1"/>
    <col min="4869" max="4869" width="8.42578125" style="1484" customWidth="1"/>
    <col min="4870" max="4870" width="8.28515625" style="1484" customWidth="1"/>
    <col min="4871" max="5119" width="9.140625" style="1484"/>
    <col min="5120" max="5120" width="38.85546875" style="1484" customWidth="1"/>
    <col min="5121" max="5123" width="9.42578125" style="1484" customWidth="1"/>
    <col min="5124" max="5124" width="9.5703125" style="1484" customWidth="1"/>
    <col min="5125" max="5125" width="8.42578125" style="1484" customWidth="1"/>
    <col min="5126" max="5126" width="8.28515625" style="1484" customWidth="1"/>
    <col min="5127" max="5375" width="9.140625" style="1484"/>
    <col min="5376" max="5376" width="38.85546875" style="1484" customWidth="1"/>
    <col min="5377" max="5379" width="9.42578125" style="1484" customWidth="1"/>
    <col min="5380" max="5380" width="9.5703125" style="1484" customWidth="1"/>
    <col min="5381" max="5381" width="8.42578125" style="1484" customWidth="1"/>
    <col min="5382" max="5382" width="8.28515625" style="1484" customWidth="1"/>
    <col min="5383" max="5631" width="9.140625" style="1484"/>
    <col min="5632" max="5632" width="38.85546875" style="1484" customWidth="1"/>
    <col min="5633" max="5635" width="9.42578125" style="1484" customWidth="1"/>
    <col min="5636" max="5636" width="9.5703125" style="1484" customWidth="1"/>
    <col min="5637" max="5637" width="8.42578125" style="1484" customWidth="1"/>
    <col min="5638" max="5638" width="8.28515625" style="1484" customWidth="1"/>
    <col min="5639" max="5887" width="9.140625" style="1484"/>
    <col min="5888" max="5888" width="38.85546875" style="1484" customWidth="1"/>
    <col min="5889" max="5891" width="9.42578125" style="1484" customWidth="1"/>
    <col min="5892" max="5892" width="9.5703125" style="1484" customWidth="1"/>
    <col min="5893" max="5893" width="8.42578125" style="1484" customWidth="1"/>
    <col min="5894" max="5894" width="8.28515625" style="1484" customWidth="1"/>
    <col min="5895" max="6143" width="9.140625" style="1484"/>
    <col min="6144" max="6144" width="38.85546875" style="1484" customWidth="1"/>
    <col min="6145" max="6147" width="9.42578125" style="1484" customWidth="1"/>
    <col min="6148" max="6148" width="9.5703125" style="1484" customWidth="1"/>
    <col min="6149" max="6149" width="8.42578125" style="1484" customWidth="1"/>
    <col min="6150" max="6150" width="8.28515625" style="1484" customWidth="1"/>
    <col min="6151" max="6399" width="9.140625" style="1484"/>
    <col min="6400" max="6400" width="38.85546875" style="1484" customWidth="1"/>
    <col min="6401" max="6403" width="9.42578125" style="1484" customWidth="1"/>
    <col min="6404" max="6404" width="9.5703125" style="1484" customWidth="1"/>
    <col min="6405" max="6405" width="8.42578125" style="1484" customWidth="1"/>
    <col min="6406" max="6406" width="8.28515625" style="1484" customWidth="1"/>
    <col min="6407" max="6655" width="9.140625" style="1484"/>
    <col min="6656" max="6656" width="38.85546875" style="1484" customWidth="1"/>
    <col min="6657" max="6659" width="9.42578125" style="1484" customWidth="1"/>
    <col min="6660" max="6660" width="9.5703125" style="1484" customWidth="1"/>
    <col min="6661" max="6661" width="8.42578125" style="1484" customWidth="1"/>
    <col min="6662" max="6662" width="8.28515625" style="1484" customWidth="1"/>
    <col min="6663" max="6911" width="9.140625" style="1484"/>
    <col min="6912" max="6912" width="38.85546875" style="1484" customWidth="1"/>
    <col min="6913" max="6915" width="9.42578125" style="1484" customWidth="1"/>
    <col min="6916" max="6916" width="9.5703125" style="1484" customWidth="1"/>
    <col min="6917" max="6917" width="8.42578125" style="1484" customWidth="1"/>
    <col min="6918" max="6918" width="8.28515625" style="1484" customWidth="1"/>
    <col min="6919" max="7167" width="9.140625" style="1484"/>
    <col min="7168" max="7168" width="38.85546875" style="1484" customWidth="1"/>
    <col min="7169" max="7171" width="9.42578125" style="1484" customWidth="1"/>
    <col min="7172" max="7172" width="9.5703125" style="1484" customWidth="1"/>
    <col min="7173" max="7173" width="8.42578125" style="1484" customWidth="1"/>
    <col min="7174" max="7174" width="8.28515625" style="1484" customWidth="1"/>
    <col min="7175" max="7423" width="9.140625" style="1484"/>
    <col min="7424" max="7424" width="38.85546875" style="1484" customWidth="1"/>
    <col min="7425" max="7427" width="9.42578125" style="1484" customWidth="1"/>
    <col min="7428" max="7428" width="9.5703125" style="1484" customWidth="1"/>
    <col min="7429" max="7429" width="8.42578125" style="1484" customWidth="1"/>
    <col min="7430" max="7430" width="8.28515625" style="1484" customWidth="1"/>
    <col min="7431" max="7679" width="9.140625" style="1484"/>
    <col min="7680" max="7680" width="38.85546875" style="1484" customWidth="1"/>
    <col min="7681" max="7683" width="9.42578125" style="1484" customWidth="1"/>
    <col min="7684" max="7684" width="9.5703125" style="1484" customWidth="1"/>
    <col min="7685" max="7685" width="8.42578125" style="1484" customWidth="1"/>
    <col min="7686" max="7686" width="8.28515625" style="1484" customWidth="1"/>
    <col min="7687" max="7935" width="9.140625" style="1484"/>
    <col min="7936" max="7936" width="38.85546875" style="1484" customWidth="1"/>
    <col min="7937" max="7939" width="9.42578125" style="1484" customWidth="1"/>
    <col min="7940" max="7940" width="9.5703125" style="1484" customWidth="1"/>
    <col min="7941" max="7941" width="8.42578125" style="1484" customWidth="1"/>
    <col min="7942" max="7942" width="8.28515625" style="1484" customWidth="1"/>
    <col min="7943" max="8191" width="9.140625" style="1484"/>
    <col min="8192" max="8192" width="38.85546875" style="1484" customWidth="1"/>
    <col min="8193" max="8195" width="9.42578125" style="1484" customWidth="1"/>
    <col min="8196" max="8196" width="9.5703125" style="1484" customWidth="1"/>
    <col min="8197" max="8197" width="8.42578125" style="1484" customWidth="1"/>
    <col min="8198" max="8198" width="8.28515625" style="1484" customWidth="1"/>
    <col min="8199" max="8447" width="9.140625" style="1484"/>
    <col min="8448" max="8448" width="38.85546875" style="1484" customWidth="1"/>
    <col min="8449" max="8451" width="9.42578125" style="1484" customWidth="1"/>
    <col min="8452" max="8452" width="9.5703125" style="1484" customWidth="1"/>
    <col min="8453" max="8453" width="8.42578125" style="1484" customWidth="1"/>
    <col min="8454" max="8454" width="8.28515625" style="1484" customWidth="1"/>
    <col min="8455" max="8703" width="9.140625" style="1484"/>
    <col min="8704" max="8704" width="38.85546875" style="1484" customWidth="1"/>
    <col min="8705" max="8707" width="9.42578125" style="1484" customWidth="1"/>
    <col min="8708" max="8708" width="9.5703125" style="1484" customWidth="1"/>
    <col min="8709" max="8709" width="8.42578125" style="1484" customWidth="1"/>
    <col min="8710" max="8710" width="8.28515625" style="1484" customWidth="1"/>
    <col min="8711" max="8959" width="9.140625" style="1484"/>
    <col min="8960" max="8960" width="38.85546875" style="1484" customWidth="1"/>
    <col min="8961" max="8963" width="9.42578125" style="1484" customWidth="1"/>
    <col min="8964" max="8964" width="9.5703125" style="1484" customWidth="1"/>
    <col min="8965" max="8965" width="8.42578125" style="1484" customWidth="1"/>
    <col min="8966" max="8966" width="8.28515625" style="1484" customWidth="1"/>
    <col min="8967" max="9215" width="9.140625" style="1484"/>
    <col min="9216" max="9216" width="38.85546875" style="1484" customWidth="1"/>
    <col min="9217" max="9219" width="9.42578125" style="1484" customWidth="1"/>
    <col min="9220" max="9220" width="9.5703125" style="1484" customWidth="1"/>
    <col min="9221" max="9221" width="8.42578125" style="1484" customWidth="1"/>
    <col min="9222" max="9222" width="8.28515625" style="1484" customWidth="1"/>
    <col min="9223" max="9471" width="9.140625" style="1484"/>
    <col min="9472" max="9472" width="38.85546875" style="1484" customWidth="1"/>
    <col min="9473" max="9475" width="9.42578125" style="1484" customWidth="1"/>
    <col min="9476" max="9476" width="9.5703125" style="1484" customWidth="1"/>
    <col min="9477" max="9477" width="8.42578125" style="1484" customWidth="1"/>
    <col min="9478" max="9478" width="8.28515625" style="1484" customWidth="1"/>
    <col min="9479" max="9727" width="9.140625" style="1484"/>
    <col min="9728" max="9728" width="38.85546875" style="1484" customWidth="1"/>
    <col min="9729" max="9731" width="9.42578125" style="1484" customWidth="1"/>
    <col min="9732" max="9732" width="9.5703125" style="1484" customWidth="1"/>
    <col min="9733" max="9733" width="8.42578125" style="1484" customWidth="1"/>
    <col min="9734" max="9734" width="8.28515625" style="1484" customWidth="1"/>
    <col min="9735" max="9983" width="9.140625" style="1484"/>
    <col min="9984" max="9984" width="38.85546875" style="1484" customWidth="1"/>
    <col min="9985" max="9987" width="9.42578125" style="1484" customWidth="1"/>
    <col min="9988" max="9988" width="9.5703125" style="1484" customWidth="1"/>
    <col min="9989" max="9989" width="8.42578125" style="1484" customWidth="1"/>
    <col min="9990" max="9990" width="8.28515625" style="1484" customWidth="1"/>
    <col min="9991" max="10239" width="9.140625" style="1484"/>
    <col min="10240" max="10240" width="38.85546875" style="1484" customWidth="1"/>
    <col min="10241" max="10243" width="9.42578125" style="1484" customWidth="1"/>
    <col min="10244" max="10244" width="9.5703125" style="1484" customWidth="1"/>
    <col min="10245" max="10245" width="8.42578125" style="1484" customWidth="1"/>
    <col min="10246" max="10246" width="8.28515625" style="1484" customWidth="1"/>
    <col min="10247" max="10495" width="9.140625" style="1484"/>
    <col min="10496" max="10496" width="38.85546875" style="1484" customWidth="1"/>
    <col min="10497" max="10499" width="9.42578125" style="1484" customWidth="1"/>
    <col min="10500" max="10500" width="9.5703125" style="1484" customWidth="1"/>
    <col min="10501" max="10501" width="8.42578125" style="1484" customWidth="1"/>
    <col min="10502" max="10502" width="8.28515625" style="1484" customWidth="1"/>
    <col min="10503" max="10751" width="9.140625" style="1484"/>
    <col min="10752" max="10752" width="38.85546875" style="1484" customWidth="1"/>
    <col min="10753" max="10755" width="9.42578125" style="1484" customWidth="1"/>
    <col min="10756" max="10756" width="9.5703125" style="1484" customWidth="1"/>
    <col min="10757" max="10757" width="8.42578125" style="1484" customWidth="1"/>
    <col min="10758" max="10758" width="8.28515625" style="1484" customWidth="1"/>
    <col min="10759" max="11007" width="9.140625" style="1484"/>
    <col min="11008" max="11008" width="38.85546875" style="1484" customWidth="1"/>
    <col min="11009" max="11011" width="9.42578125" style="1484" customWidth="1"/>
    <col min="11012" max="11012" width="9.5703125" style="1484" customWidth="1"/>
    <col min="11013" max="11013" width="8.42578125" style="1484" customWidth="1"/>
    <col min="11014" max="11014" width="8.28515625" style="1484" customWidth="1"/>
    <col min="11015" max="11263" width="9.140625" style="1484"/>
    <col min="11264" max="11264" width="38.85546875" style="1484" customWidth="1"/>
    <col min="11265" max="11267" width="9.42578125" style="1484" customWidth="1"/>
    <col min="11268" max="11268" width="9.5703125" style="1484" customWidth="1"/>
    <col min="11269" max="11269" width="8.42578125" style="1484" customWidth="1"/>
    <col min="11270" max="11270" width="8.28515625" style="1484" customWidth="1"/>
    <col min="11271" max="11519" width="9.140625" style="1484"/>
    <col min="11520" max="11520" width="38.85546875" style="1484" customWidth="1"/>
    <col min="11521" max="11523" width="9.42578125" style="1484" customWidth="1"/>
    <col min="11524" max="11524" width="9.5703125" style="1484" customWidth="1"/>
    <col min="11525" max="11525" width="8.42578125" style="1484" customWidth="1"/>
    <col min="11526" max="11526" width="8.28515625" style="1484" customWidth="1"/>
    <col min="11527" max="11775" width="9.140625" style="1484"/>
    <col min="11776" max="11776" width="38.85546875" style="1484" customWidth="1"/>
    <col min="11777" max="11779" width="9.42578125" style="1484" customWidth="1"/>
    <col min="11780" max="11780" width="9.5703125" style="1484" customWidth="1"/>
    <col min="11781" max="11781" width="8.42578125" style="1484" customWidth="1"/>
    <col min="11782" max="11782" width="8.28515625" style="1484" customWidth="1"/>
    <col min="11783" max="12031" width="9.140625" style="1484"/>
    <col min="12032" max="12032" width="38.85546875" style="1484" customWidth="1"/>
    <col min="12033" max="12035" width="9.42578125" style="1484" customWidth="1"/>
    <col min="12036" max="12036" width="9.5703125" style="1484" customWidth="1"/>
    <col min="12037" max="12037" width="8.42578125" style="1484" customWidth="1"/>
    <col min="12038" max="12038" width="8.28515625" style="1484" customWidth="1"/>
    <col min="12039" max="12287" width="9.140625" style="1484"/>
    <col min="12288" max="12288" width="38.85546875" style="1484" customWidth="1"/>
    <col min="12289" max="12291" width="9.42578125" style="1484" customWidth="1"/>
    <col min="12292" max="12292" width="9.5703125" style="1484" customWidth="1"/>
    <col min="12293" max="12293" width="8.42578125" style="1484" customWidth="1"/>
    <col min="12294" max="12294" width="8.28515625" style="1484" customWidth="1"/>
    <col min="12295" max="12543" width="9.140625" style="1484"/>
    <col min="12544" max="12544" width="38.85546875" style="1484" customWidth="1"/>
    <col min="12545" max="12547" width="9.42578125" style="1484" customWidth="1"/>
    <col min="12548" max="12548" width="9.5703125" style="1484" customWidth="1"/>
    <col min="12549" max="12549" width="8.42578125" style="1484" customWidth="1"/>
    <col min="12550" max="12550" width="8.28515625" style="1484" customWidth="1"/>
    <col min="12551" max="12799" width="9.140625" style="1484"/>
    <col min="12800" max="12800" width="38.85546875" style="1484" customWidth="1"/>
    <col min="12801" max="12803" width="9.42578125" style="1484" customWidth="1"/>
    <col min="12804" max="12804" width="9.5703125" style="1484" customWidth="1"/>
    <col min="12805" max="12805" width="8.42578125" style="1484" customWidth="1"/>
    <col min="12806" max="12806" width="8.28515625" style="1484" customWidth="1"/>
    <col min="12807" max="13055" width="9.140625" style="1484"/>
    <col min="13056" max="13056" width="38.85546875" style="1484" customWidth="1"/>
    <col min="13057" max="13059" width="9.42578125" style="1484" customWidth="1"/>
    <col min="13060" max="13060" width="9.5703125" style="1484" customWidth="1"/>
    <col min="13061" max="13061" width="8.42578125" style="1484" customWidth="1"/>
    <col min="13062" max="13062" width="8.28515625" style="1484" customWidth="1"/>
    <col min="13063" max="13311" width="9.140625" style="1484"/>
    <col min="13312" max="13312" width="38.85546875" style="1484" customWidth="1"/>
    <col min="13313" max="13315" width="9.42578125" style="1484" customWidth="1"/>
    <col min="13316" max="13316" width="9.5703125" style="1484" customWidth="1"/>
    <col min="13317" max="13317" width="8.42578125" style="1484" customWidth="1"/>
    <col min="13318" max="13318" width="8.28515625" style="1484" customWidth="1"/>
    <col min="13319" max="13567" width="9.140625" style="1484"/>
    <col min="13568" max="13568" width="38.85546875" style="1484" customWidth="1"/>
    <col min="13569" max="13571" width="9.42578125" style="1484" customWidth="1"/>
    <col min="13572" max="13572" width="9.5703125" style="1484" customWidth="1"/>
    <col min="13573" max="13573" width="8.42578125" style="1484" customWidth="1"/>
    <col min="13574" max="13574" width="8.28515625" style="1484" customWidth="1"/>
    <col min="13575" max="13823" width="9.140625" style="1484"/>
    <col min="13824" max="13824" width="38.85546875" style="1484" customWidth="1"/>
    <col min="13825" max="13827" width="9.42578125" style="1484" customWidth="1"/>
    <col min="13828" max="13828" width="9.5703125" style="1484" customWidth="1"/>
    <col min="13829" max="13829" width="8.42578125" style="1484" customWidth="1"/>
    <col min="13830" max="13830" width="8.28515625" style="1484" customWidth="1"/>
    <col min="13831" max="14079" width="9.140625" style="1484"/>
    <col min="14080" max="14080" width="38.85546875" style="1484" customWidth="1"/>
    <col min="14081" max="14083" width="9.42578125" style="1484" customWidth="1"/>
    <col min="14084" max="14084" width="9.5703125" style="1484" customWidth="1"/>
    <col min="14085" max="14085" width="8.42578125" style="1484" customWidth="1"/>
    <col min="14086" max="14086" width="8.28515625" style="1484" customWidth="1"/>
    <col min="14087" max="14335" width="9.140625" style="1484"/>
    <col min="14336" max="14336" width="38.85546875" style="1484" customWidth="1"/>
    <col min="14337" max="14339" width="9.42578125" style="1484" customWidth="1"/>
    <col min="14340" max="14340" width="9.5703125" style="1484" customWidth="1"/>
    <col min="14341" max="14341" width="8.42578125" style="1484" customWidth="1"/>
    <col min="14342" max="14342" width="8.28515625" style="1484" customWidth="1"/>
    <col min="14343" max="14591" width="9.140625" style="1484"/>
    <col min="14592" max="14592" width="38.85546875" style="1484" customWidth="1"/>
    <col min="14593" max="14595" width="9.42578125" style="1484" customWidth="1"/>
    <col min="14596" max="14596" width="9.5703125" style="1484" customWidth="1"/>
    <col min="14597" max="14597" width="8.42578125" style="1484" customWidth="1"/>
    <col min="14598" max="14598" width="8.28515625" style="1484" customWidth="1"/>
    <col min="14599" max="14847" width="9.140625" style="1484"/>
    <col min="14848" max="14848" width="38.85546875" style="1484" customWidth="1"/>
    <col min="14849" max="14851" width="9.42578125" style="1484" customWidth="1"/>
    <col min="14852" max="14852" width="9.5703125" style="1484" customWidth="1"/>
    <col min="14853" max="14853" width="8.42578125" style="1484" customWidth="1"/>
    <col min="14854" max="14854" width="8.28515625" style="1484" customWidth="1"/>
    <col min="14855" max="15103" width="9.140625" style="1484"/>
    <col min="15104" max="15104" width="38.85546875" style="1484" customWidth="1"/>
    <col min="15105" max="15107" width="9.42578125" style="1484" customWidth="1"/>
    <col min="15108" max="15108" width="9.5703125" style="1484" customWidth="1"/>
    <col min="15109" max="15109" width="8.42578125" style="1484" customWidth="1"/>
    <col min="15110" max="15110" width="8.28515625" style="1484" customWidth="1"/>
    <col min="15111" max="15359" width="9.140625" style="1484"/>
    <col min="15360" max="15360" width="38.85546875" style="1484" customWidth="1"/>
    <col min="15361" max="15363" width="9.42578125" style="1484" customWidth="1"/>
    <col min="15364" max="15364" width="9.5703125" style="1484" customWidth="1"/>
    <col min="15365" max="15365" width="8.42578125" style="1484" customWidth="1"/>
    <col min="15366" max="15366" width="8.28515625" style="1484" customWidth="1"/>
    <col min="15367" max="15615" width="9.140625" style="1484"/>
    <col min="15616" max="15616" width="38.85546875" style="1484" customWidth="1"/>
    <col min="15617" max="15619" width="9.42578125" style="1484" customWidth="1"/>
    <col min="15620" max="15620" width="9.5703125" style="1484" customWidth="1"/>
    <col min="15621" max="15621" width="8.42578125" style="1484" customWidth="1"/>
    <col min="15622" max="15622" width="8.28515625" style="1484" customWidth="1"/>
    <col min="15623" max="15871" width="9.140625" style="1484"/>
    <col min="15872" max="15872" width="38.85546875" style="1484" customWidth="1"/>
    <col min="15873" max="15875" width="9.42578125" style="1484" customWidth="1"/>
    <col min="15876" max="15876" width="9.5703125" style="1484" customWidth="1"/>
    <col min="15877" max="15877" width="8.42578125" style="1484" customWidth="1"/>
    <col min="15878" max="15878" width="8.28515625" style="1484" customWidth="1"/>
    <col min="15879" max="16127" width="9.140625" style="1484"/>
    <col min="16128" max="16128" width="38.85546875" style="1484" customWidth="1"/>
    <col min="16129" max="16131" width="9.42578125" style="1484" customWidth="1"/>
    <col min="16132" max="16132" width="9.5703125" style="1484" customWidth="1"/>
    <col min="16133" max="16133" width="8.42578125" style="1484" customWidth="1"/>
    <col min="16134" max="16134" width="8.28515625" style="1484" customWidth="1"/>
    <col min="16135" max="16384" width="9.140625" style="1484"/>
  </cols>
  <sheetData>
    <row r="1" spans="1:27" s="1168" customFormat="1" ht="19.5" customHeight="1">
      <c r="A1" s="2471" t="s">
        <v>1650</v>
      </c>
      <c r="B1" s="2471"/>
      <c r="C1" s="2471"/>
      <c r="D1" s="2471"/>
    </row>
    <row r="2" spans="1:27" ht="19.5" customHeight="1">
      <c r="A2" s="2472" t="s">
        <v>1651</v>
      </c>
      <c r="B2" s="2472"/>
      <c r="C2" s="2472"/>
      <c r="D2" s="2472"/>
      <c r="E2" s="2498"/>
      <c r="F2" s="2498"/>
      <c r="G2" s="1168"/>
      <c r="H2" s="1168"/>
      <c r="I2" s="1168"/>
      <c r="J2" s="1168"/>
      <c r="K2" s="1168"/>
      <c r="L2" s="1168"/>
      <c r="M2" s="1168"/>
      <c r="N2" s="1168"/>
      <c r="O2" s="1168"/>
      <c r="P2" s="1168"/>
      <c r="Q2" s="1168"/>
      <c r="R2" s="1168"/>
      <c r="S2" s="1168"/>
      <c r="T2" s="1168"/>
      <c r="U2" s="1168"/>
      <c r="V2" s="1168"/>
      <c r="W2" s="1168"/>
      <c r="X2" s="1168"/>
      <c r="Y2" s="1168"/>
      <c r="Z2" s="1168"/>
      <c r="AA2" s="1168"/>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7" customHeight="1">
      <c r="A7" s="1495" t="s">
        <v>1652</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row>
    <row r="8" spans="1:27" s="1232" customFormat="1" ht="6" customHeight="1">
      <c r="A8" s="1579" t="s">
        <v>103</v>
      </c>
      <c r="B8" s="1748"/>
      <c r="C8" s="1579"/>
      <c r="D8" s="1579"/>
    </row>
    <row r="9" spans="1:27" s="1682" customFormat="1" ht="24.75" customHeight="1">
      <c r="A9" s="1496" t="s">
        <v>114</v>
      </c>
      <c r="B9" s="1740">
        <f>SUM(B10:B14)</f>
        <v>111753.019</v>
      </c>
      <c r="C9" s="1740">
        <f t="shared" ref="C9:F9" si="0">SUM(C10:C14)</f>
        <v>80197.073999999993</v>
      </c>
      <c r="D9" s="1740">
        <f t="shared" si="0"/>
        <v>49814.286999999997</v>
      </c>
      <c r="E9" s="1740">
        <f t="shared" si="0"/>
        <v>30382.786999999997</v>
      </c>
      <c r="F9" s="1740">
        <f t="shared" si="0"/>
        <v>31555.945</v>
      </c>
      <c r="G9" s="1739"/>
      <c r="H9" s="1739"/>
      <c r="I9" s="1739"/>
      <c r="J9" s="1739"/>
      <c r="K9" s="1739"/>
      <c r="L9" s="1739"/>
    </row>
    <row r="10" spans="1:27" s="1682" customFormat="1" ht="15" customHeight="1">
      <c r="A10" s="1583" t="s">
        <v>1653</v>
      </c>
      <c r="B10" s="1739">
        <f>C10+F10</f>
        <v>57843.9</v>
      </c>
      <c r="C10" s="1507">
        <f>D10+E10</f>
        <v>46544.197</v>
      </c>
      <c r="D10" s="1739">
        <v>31945.68</v>
      </c>
      <c r="E10" s="1507">
        <v>14598.517</v>
      </c>
      <c r="F10" s="1507">
        <v>11299.703</v>
      </c>
      <c r="G10" s="1758"/>
      <c r="H10" s="1759"/>
      <c r="I10" s="1759"/>
      <c r="J10" s="1759"/>
    </row>
    <row r="11" spans="1:27" s="1682" customFormat="1" ht="15" customHeight="1">
      <c r="A11" s="1497" t="s">
        <v>1654</v>
      </c>
      <c r="B11" s="1739">
        <f>C11+F11</f>
        <v>23875.447</v>
      </c>
      <c r="C11" s="1507">
        <f t="shared" ref="C11:C14" si="1">D11+E11</f>
        <v>9335.1929999999993</v>
      </c>
      <c r="D11" s="1739">
        <v>4923.3959999999997</v>
      </c>
      <c r="E11" s="1507">
        <v>4411.7969999999996</v>
      </c>
      <c r="F11" s="1507">
        <v>14540.254000000001</v>
      </c>
      <c r="G11" s="1758"/>
      <c r="H11" s="1759"/>
      <c r="I11" s="1759"/>
      <c r="J11" s="1759"/>
    </row>
    <row r="12" spans="1:27" s="1682" customFormat="1" ht="15" customHeight="1">
      <c r="A12" s="1497" t="s">
        <v>1655</v>
      </c>
      <c r="B12" s="1739">
        <f>C12+F12</f>
        <v>4622.848</v>
      </c>
      <c r="C12" s="1507">
        <f t="shared" si="1"/>
        <v>3578.6679999999997</v>
      </c>
      <c r="D12" s="1739">
        <v>2148.0039999999999</v>
      </c>
      <c r="E12" s="1507">
        <v>1430.664</v>
      </c>
      <c r="F12" s="1507">
        <v>1044.18</v>
      </c>
      <c r="G12" s="1758"/>
      <c r="H12" s="1759"/>
      <c r="I12" s="1759"/>
      <c r="J12" s="1759"/>
    </row>
    <row r="13" spans="1:27" s="1682" customFormat="1" ht="15" customHeight="1">
      <c r="A13" s="1497" t="s">
        <v>1656</v>
      </c>
      <c r="B13" s="1739">
        <f>C13+F13</f>
        <v>4943.7050000000008</v>
      </c>
      <c r="C13" s="1507">
        <f t="shared" si="1"/>
        <v>4626.7610000000004</v>
      </c>
      <c r="D13" s="1739">
        <v>561.10400000000004</v>
      </c>
      <c r="E13" s="1507">
        <v>4065.6570000000002</v>
      </c>
      <c r="F13" s="1507">
        <v>316.94400000000002</v>
      </c>
      <c r="G13" s="1758"/>
      <c r="H13" s="1759"/>
      <c r="I13" s="1759"/>
      <c r="J13" s="1759"/>
    </row>
    <row r="14" spans="1:27" s="1682" customFormat="1" ht="15" customHeight="1">
      <c r="A14" s="1497" t="s">
        <v>1657</v>
      </c>
      <c r="B14" s="1739">
        <f>C14+F14</f>
        <v>20467.118999999999</v>
      </c>
      <c r="C14" s="1507">
        <f t="shared" si="1"/>
        <v>16112.254999999999</v>
      </c>
      <c r="D14" s="1739">
        <v>10236.102999999999</v>
      </c>
      <c r="E14" s="1507">
        <v>5876.152</v>
      </c>
      <c r="F14" s="1507">
        <v>4354.8639999999996</v>
      </c>
      <c r="G14" s="1758"/>
      <c r="H14" s="1759"/>
      <c r="I14" s="1759"/>
      <c r="J14" s="1759"/>
    </row>
    <row r="15" spans="1:27" s="1232" customFormat="1" ht="15" customHeight="1">
      <c r="A15" s="1497"/>
      <c r="B15" s="1507"/>
      <c r="C15" s="1507"/>
      <c r="D15" s="1507"/>
      <c r="E15" s="1758"/>
      <c r="F15" s="1758"/>
      <c r="G15" s="1594"/>
    </row>
    <row r="16" spans="1:27" s="1682" customFormat="1" ht="24.95" customHeight="1">
      <c r="A16" s="1760" t="s">
        <v>115</v>
      </c>
      <c r="B16" s="1740">
        <f t="shared" ref="B16:F16" si="2">SUM(B17:B21)</f>
        <v>109312.827</v>
      </c>
      <c r="C16" s="1740">
        <f t="shared" si="2"/>
        <v>78486.035000000003</v>
      </c>
      <c r="D16" s="1740">
        <f t="shared" si="2"/>
        <v>48807.295999999995</v>
      </c>
      <c r="E16" s="1740">
        <f t="shared" si="2"/>
        <v>29678.738999999998</v>
      </c>
      <c r="F16" s="1740">
        <f t="shared" si="2"/>
        <v>30826.792000000001</v>
      </c>
      <c r="G16" s="1758"/>
      <c r="H16" s="1758"/>
      <c r="I16" s="1758"/>
      <c r="J16" s="1758"/>
      <c r="K16" s="1758"/>
      <c r="L16" s="1758"/>
    </row>
    <row r="17" spans="1:9" s="1682" customFormat="1" ht="15" customHeight="1">
      <c r="A17" s="1583" t="s">
        <v>1653</v>
      </c>
      <c r="B17" s="1507">
        <f>C17+F17</f>
        <v>56575.203999999998</v>
      </c>
      <c r="C17" s="1739">
        <f>D17+E17</f>
        <v>45297.286</v>
      </c>
      <c r="D17" s="1507">
        <v>31006.172999999999</v>
      </c>
      <c r="E17" s="1507">
        <v>14291.112999999999</v>
      </c>
      <c r="F17" s="1507">
        <v>11277.918</v>
      </c>
      <c r="G17" s="1758"/>
      <c r="H17" s="1739"/>
    </row>
    <row r="18" spans="1:9" s="1682" customFormat="1" ht="15" customHeight="1">
      <c r="A18" s="1497" t="s">
        <v>1654</v>
      </c>
      <c r="B18" s="1507">
        <f>C18+F18</f>
        <v>23097.224999999999</v>
      </c>
      <c r="C18" s="1739">
        <f t="shared" ref="C18:C21" si="3">D18+E18</f>
        <v>9161.6710000000003</v>
      </c>
      <c r="D18" s="1507">
        <v>4879.76</v>
      </c>
      <c r="E18" s="1507">
        <v>4281.9110000000001</v>
      </c>
      <c r="F18" s="1507">
        <v>13935.554</v>
      </c>
      <c r="G18" s="1758"/>
      <c r="H18" s="1739"/>
    </row>
    <row r="19" spans="1:9" s="1682" customFormat="1" ht="15" customHeight="1">
      <c r="A19" s="1497" t="s">
        <v>1655</v>
      </c>
      <c r="B19" s="1507">
        <f>C19+F19</f>
        <v>4622.848</v>
      </c>
      <c r="C19" s="1739">
        <f t="shared" si="3"/>
        <v>3578.6679999999997</v>
      </c>
      <c r="D19" s="1507">
        <v>2148.0039999999999</v>
      </c>
      <c r="E19" s="1507">
        <v>1430.664</v>
      </c>
      <c r="F19" s="1507">
        <v>1044.18</v>
      </c>
      <c r="G19" s="1758"/>
      <c r="H19" s="1739"/>
    </row>
    <row r="20" spans="1:9" s="1682" customFormat="1" ht="15" customHeight="1">
      <c r="A20" s="1497" t="s">
        <v>1656</v>
      </c>
      <c r="B20" s="1507">
        <f>C20+F20</f>
        <v>4933.1000000000004</v>
      </c>
      <c r="C20" s="1739">
        <f t="shared" si="3"/>
        <v>4616.1559999999999</v>
      </c>
      <c r="D20" s="1507">
        <v>561.10400000000004</v>
      </c>
      <c r="E20" s="1507">
        <v>4055.0520000000001</v>
      </c>
      <c r="F20" s="1507">
        <v>316.94400000000002</v>
      </c>
      <c r="G20" s="1758"/>
      <c r="H20" s="1739"/>
    </row>
    <row r="21" spans="1:9" s="1682" customFormat="1" ht="15" customHeight="1">
      <c r="A21" s="1497" t="s">
        <v>1657</v>
      </c>
      <c r="B21" s="1507">
        <f>C21+F21</f>
        <v>20084.449999999997</v>
      </c>
      <c r="C21" s="1739">
        <f t="shared" si="3"/>
        <v>15832.253999999999</v>
      </c>
      <c r="D21" s="1507">
        <v>10212.254999999999</v>
      </c>
      <c r="E21" s="1507">
        <v>5619.9989999999998</v>
      </c>
      <c r="F21" s="1507">
        <v>4252.1959999999999</v>
      </c>
      <c r="G21" s="1758"/>
      <c r="H21" s="1739"/>
    </row>
    <row r="22" spans="1:9" s="1232" customFormat="1" ht="15" customHeight="1">
      <c r="A22" s="1761"/>
      <c r="B22" s="1507"/>
      <c r="C22" s="1507"/>
      <c r="D22" s="1762"/>
      <c r="E22" s="1763"/>
      <c r="F22" s="1763"/>
      <c r="G22" s="1594"/>
    </row>
    <row r="23" spans="1:9" s="1682" customFormat="1" ht="24.95" customHeight="1">
      <c r="A23" s="1760" t="s">
        <v>1658</v>
      </c>
      <c r="B23" s="1740">
        <f t="shared" ref="B23:F23" si="4">SUM(B24:B28)</f>
        <v>27203.132999999998</v>
      </c>
      <c r="C23" s="1740">
        <f t="shared" si="4"/>
        <v>19755.899000000001</v>
      </c>
      <c r="D23" s="1740">
        <f t="shared" si="4"/>
        <v>11890.74</v>
      </c>
      <c r="E23" s="1740">
        <f t="shared" si="4"/>
        <v>7865.1590000000006</v>
      </c>
      <c r="F23" s="1740">
        <f t="shared" si="4"/>
        <v>7447.2340000000004</v>
      </c>
      <c r="G23" s="1758"/>
      <c r="H23" s="1758"/>
      <c r="I23" s="1764"/>
    </row>
    <row r="24" spans="1:9" s="1232" customFormat="1" ht="15" customHeight="1">
      <c r="A24" s="1502" t="s">
        <v>1653</v>
      </c>
      <c r="B24" s="1507">
        <f>C24+F24</f>
        <v>15303.819</v>
      </c>
      <c r="C24" s="1739">
        <f>D24+E24</f>
        <v>12356.333000000001</v>
      </c>
      <c r="D24" s="1762">
        <v>8966.33</v>
      </c>
      <c r="E24" s="1762">
        <v>3390.0030000000002</v>
      </c>
      <c r="F24" s="1507">
        <v>2947.4859999999999</v>
      </c>
      <c r="G24" s="1758"/>
      <c r="H24" s="1758"/>
      <c r="I24" s="1764"/>
    </row>
    <row r="25" spans="1:9" s="1232" customFormat="1" ht="15" customHeight="1">
      <c r="A25" s="1156" t="s">
        <v>1654</v>
      </c>
      <c r="B25" s="1507">
        <f>C25+F25</f>
        <v>5318.7730000000001</v>
      </c>
      <c r="C25" s="1739">
        <f t="shared" ref="C25:C28" si="5">D25+E25</f>
        <v>1740.4650000000001</v>
      </c>
      <c r="D25" s="1762">
        <v>1123.4670000000001</v>
      </c>
      <c r="E25" s="1762">
        <v>616.99800000000005</v>
      </c>
      <c r="F25" s="1507">
        <v>3578.308</v>
      </c>
      <c r="G25" s="1758"/>
      <c r="H25" s="1758"/>
      <c r="I25" s="1764"/>
    </row>
    <row r="26" spans="1:9" s="1232" customFormat="1" ht="15" customHeight="1">
      <c r="A26" s="1156" t="s">
        <v>1655</v>
      </c>
      <c r="B26" s="1507">
        <f>C26+F26</f>
        <v>1672.2450000000001</v>
      </c>
      <c r="C26" s="1739">
        <f t="shared" si="5"/>
        <v>1570.2840000000001</v>
      </c>
      <c r="D26" s="1762">
        <v>953.30899999999997</v>
      </c>
      <c r="E26" s="1762">
        <v>616.97500000000002</v>
      </c>
      <c r="F26" s="1507">
        <v>101.961</v>
      </c>
      <c r="G26" s="1758"/>
      <c r="H26" s="1758"/>
      <c r="I26" s="1764"/>
    </row>
    <row r="27" spans="1:9" s="1232" customFormat="1" ht="15" customHeight="1">
      <c r="A27" s="1156" t="s">
        <v>1656</v>
      </c>
      <c r="B27" s="1507">
        <f>C27+F27</f>
        <v>1543.48</v>
      </c>
      <c r="C27" s="1739">
        <f t="shared" si="5"/>
        <v>1469.8869999999999</v>
      </c>
      <c r="D27" s="1762">
        <v>117.43600000000001</v>
      </c>
      <c r="E27" s="1762">
        <v>1352.451</v>
      </c>
      <c r="F27" s="1507">
        <v>73.593000000000004</v>
      </c>
      <c r="G27" s="1758"/>
      <c r="H27" s="1758"/>
      <c r="I27" s="1764"/>
    </row>
    <row r="28" spans="1:9" s="1232" customFormat="1" ht="15" customHeight="1">
      <c r="A28" s="1156" t="s">
        <v>1657</v>
      </c>
      <c r="B28" s="1507">
        <f>C28+F28</f>
        <v>3364.8159999999998</v>
      </c>
      <c r="C28" s="1739">
        <f t="shared" si="5"/>
        <v>2618.9299999999998</v>
      </c>
      <c r="D28" s="1762">
        <v>730.19799999999998</v>
      </c>
      <c r="E28" s="1762">
        <v>1888.732</v>
      </c>
      <c r="F28" s="1507">
        <v>745.88599999999997</v>
      </c>
      <c r="G28" s="1758"/>
      <c r="H28" s="1758"/>
      <c r="I28" s="1764"/>
    </row>
    <row r="29" spans="1:9" s="1232" customFormat="1" ht="15" customHeight="1">
      <c r="A29" s="1761"/>
      <c r="B29" s="1507"/>
      <c r="C29" s="1507"/>
      <c r="D29" s="1762"/>
      <c r="E29" s="1763"/>
      <c r="F29" s="1763"/>
      <c r="G29" s="1594"/>
    </row>
    <row r="30" spans="1:9" s="1682" customFormat="1" ht="24.95" customHeight="1">
      <c r="A30" s="1760" t="s">
        <v>1659</v>
      </c>
      <c r="B30" s="1740">
        <f t="shared" ref="B30:F30" si="6">SUM(B31:B35)</f>
        <v>21723.535</v>
      </c>
      <c r="C30" s="1740">
        <f t="shared" si="6"/>
        <v>14773.004000000001</v>
      </c>
      <c r="D30" s="1740">
        <f t="shared" si="6"/>
        <v>8240.3060000000005</v>
      </c>
      <c r="E30" s="1740">
        <f t="shared" si="6"/>
        <v>6532.6980000000003</v>
      </c>
      <c r="F30" s="1740">
        <f t="shared" si="6"/>
        <v>6950.5309999999999</v>
      </c>
      <c r="G30" s="1758"/>
      <c r="H30" s="1758"/>
      <c r="I30" s="1764"/>
    </row>
    <row r="31" spans="1:9" s="1232" customFormat="1" ht="15" customHeight="1">
      <c r="A31" s="1502" t="s">
        <v>1653</v>
      </c>
      <c r="B31" s="1507">
        <f>C31+F31</f>
        <v>13144.983</v>
      </c>
      <c r="C31" s="1739">
        <f>D31+E31</f>
        <v>10301.293</v>
      </c>
      <c r="D31" s="1762">
        <v>6615.4639999999999</v>
      </c>
      <c r="E31" s="1762">
        <v>3685.8290000000002</v>
      </c>
      <c r="F31" s="1507">
        <v>2843.69</v>
      </c>
      <c r="G31" s="1758"/>
      <c r="H31" s="1758"/>
      <c r="I31" s="1764"/>
    </row>
    <row r="32" spans="1:9" s="1232" customFormat="1" ht="15" customHeight="1">
      <c r="A32" s="1156" t="s">
        <v>1654</v>
      </c>
      <c r="B32" s="1507">
        <f>C32+F32</f>
        <v>4628.6810000000005</v>
      </c>
      <c r="C32" s="1739">
        <f t="shared" ref="C32:C35" si="7">D32+E32</f>
        <v>1380.1019999999999</v>
      </c>
      <c r="D32" s="1762">
        <v>733.98</v>
      </c>
      <c r="E32" s="1762">
        <v>646.12199999999996</v>
      </c>
      <c r="F32" s="1507">
        <v>3248.5790000000002</v>
      </c>
      <c r="G32" s="1758"/>
      <c r="H32" s="1758"/>
      <c r="I32" s="1764"/>
    </row>
    <row r="33" spans="1:9" s="1232" customFormat="1" ht="15" customHeight="1">
      <c r="A33" s="1156" t="s">
        <v>1655</v>
      </c>
      <c r="B33" s="1507">
        <f>C33+F33</f>
        <v>661.16800000000012</v>
      </c>
      <c r="C33" s="1739">
        <f t="shared" si="7"/>
        <v>574.78400000000011</v>
      </c>
      <c r="D33" s="1762">
        <v>295.01100000000002</v>
      </c>
      <c r="E33" s="1762">
        <v>279.77300000000002</v>
      </c>
      <c r="F33" s="1507">
        <v>86.384</v>
      </c>
      <c r="G33" s="1758"/>
      <c r="H33" s="1758"/>
      <c r="I33" s="1764"/>
    </row>
    <row r="34" spans="1:9" s="1232" customFormat="1" ht="15" customHeight="1">
      <c r="A34" s="1156" t="s">
        <v>1656</v>
      </c>
      <c r="B34" s="1507">
        <f>C34+F34</f>
        <v>1732.8679999999999</v>
      </c>
      <c r="C34" s="1739">
        <f t="shared" si="7"/>
        <v>1516.816</v>
      </c>
      <c r="D34" s="1762">
        <v>109.09399999999999</v>
      </c>
      <c r="E34" s="1762">
        <v>1407.722</v>
      </c>
      <c r="F34" s="1507">
        <v>216.05199999999999</v>
      </c>
      <c r="G34" s="1758"/>
      <c r="H34" s="1758"/>
      <c r="I34" s="1764"/>
    </row>
    <row r="35" spans="1:9" s="1232" customFormat="1" ht="15" customHeight="1">
      <c r="A35" s="1156" t="s">
        <v>1657</v>
      </c>
      <c r="B35" s="1507">
        <f>C35+F35</f>
        <v>1555.835</v>
      </c>
      <c r="C35" s="1739">
        <f t="shared" si="7"/>
        <v>1000.009</v>
      </c>
      <c r="D35" s="1762">
        <v>486.75700000000001</v>
      </c>
      <c r="E35" s="1762">
        <v>513.25199999999995</v>
      </c>
      <c r="F35" s="1507">
        <v>555.82600000000002</v>
      </c>
      <c r="G35" s="1758"/>
      <c r="H35" s="1758"/>
      <c r="I35" s="1764"/>
    </row>
    <row r="36" spans="1:9" s="1232" customFormat="1" ht="15" customHeight="1">
      <c r="A36" s="1156"/>
      <c r="B36" s="1507"/>
      <c r="C36" s="1765"/>
      <c r="D36" s="1766"/>
      <c r="E36" s="1763"/>
      <c r="F36" s="1763"/>
      <c r="G36" s="1594"/>
    </row>
    <row r="37" spans="1:9" s="1682" customFormat="1" ht="24.95" customHeight="1">
      <c r="A37" s="1760" t="s">
        <v>1660</v>
      </c>
      <c r="B37" s="1740">
        <f t="shared" ref="B37:F37" si="8">SUM(B38:B42)</f>
        <v>37139.497000000003</v>
      </c>
      <c r="C37" s="1740">
        <f t="shared" si="8"/>
        <v>29665.296999999999</v>
      </c>
      <c r="D37" s="1740">
        <f t="shared" si="8"/>
        <v>20113.042999999998</v>
      </c>
      <c r="E37" s="1740">
        <f t="shared" si="8"/>
        <v>9552.2540000000008</v>
      </c>
      <c r="F37" s="1740">
        <f t="shared" si="8"/>
        <v>7474.2</v>
      </c>
      <c r="G37" s="1758"/>
      <c r="H37" s="1758"/>
      <c r="I37" s="1764"/>
    </row>
    <row r="38" spans="1:9" s="1232" customFormat="1" ht="15" customHeight="1">
      <c r="A38" s="1502" t="s">
        <v>1653</v>
      </c>
      <c r="B38" s="1507">
        <f>C38+F38</f>
        <v>16654.187999999998</v>
      </c>
      <c r="C38" s="1739">
        <f>D38+E38</f>
        <v>14539.047999999999</v>
      </c>
      <c r="D38" s="1762">
        <v>9492.3559999999998</v>
      </c>
      <c r="E38" s="1762">
        <v>5046.692</v>
      </c>
      <c r="F38" s="1507">
        <v>2115.14</v>
      </c>
      <c r="G38" s="1758"/>
      <c r="H38" s="1758"/>
      <c r="I38" s="1764"/>
    </row>
    <row r="39" spans="1:9" s="1232" customFormat="1" ht="15" customHeight="1">
      <c r="A39" s="1156" t="s">
        <v>1654</v>
      </c>
      <c r="B39" s="1507">
        <f>C39+F39</f>
        <v>7815.5210000000006</v>
      </c>
      <c r="C39" s="1739">
        <f t="shared" ref="C39:C42" si="9">D39+E39</f>
        <v>3751.0370000000003</v>
      </c>
      <c r="D39" s="1762">
        <v>1963.0509999999999</v>
      </c>
      <c r="E39" s="1762">
        <v>1787.9860000000001</v>
      </c>
      <c r="F39" s="1507">
        <v>4064.4839999999999</v>
      </c>
      <c r="G39" s="1758"/>
      <c r="H39" s="1758"/>
      <c r="I39" s="1764"/>
    </row>
    <row r="40" spans="1:9" s="1232" customFormat="1" ht="15" customHeight="1">
      <c r="A40" s="1156" t="s">
        <v>1655</v>
      </c>
      <c r="B40" s="1507">
        <f>C40+F40</f>
        <v>487.09</v>
      </c>
      <c r="C40" s="1739">
        <f t="shared" si="9"/>
        <v>414.31899999999996</v>
      </c>
      <c r="D40" s="1762">
        <v>154.66200000000001</v>
      </c>
      <c r="E40" s="1762">
        <v>259.65699999999998</v>
      </c>
      <c r="F40" s="1507">
        <v>72.771000000000001</v>
      </c>
      <c r="G40" s="1758"/>
      <c r="H40" s="1758"/>
      <c r="I40" s="1764"/>
    </row>
    <row r="41" spans="1:9" s="1232" customFormat="1" ht="15" customHeight="1">
      <c r="A41" s="1674" t="s">
        <v>1656</v>
      </c>
      <c r="B41" s="1507">
        <f>C41+F41</f>
        <v>31.721</v>
      </c>
      <c r="C41" s="1739">
        <f t="shared" si="9"/>
        <v>31.721</v>
      </c>
      <c r="D41" s="1762">
        <v>9.9039999999999999</v>
      </c>
      <c r="E41" s="1762">
        <v>21.817</v>
      </c>
      <c r="F41" s="1507">
        <v>0</v>
      </c>
      <c r="G41" s="1758"/>
      <c r="H41" s="1758"/>
      <c r="I41" s="1764"/>
    </row>
    <row r="42" spans="1:9" s="1232" customFormat="1" ht="15" customHeight="1">
      <c r="A42" s="1156" t="s">
        <v>1657</v>
      </c>
      <c r="B42" s="1507">
        <f>C42+F42</f>
        <v>12150.976999999999</v>
      </c>
      <c r="C42" s="1739">
        <f t="shared" si="9"/>
        <v>10929.171999999999</v>
      </c>
      <c r="D42" s="1762">
        <v>8493.07</v>
      </c>
      <c r="E42" s="1762">
        <v>2436.1019999999999</v>
      </c>
      <c r="F42" s="1507">
        <v>1221.8050000000001</v>
      </c>
      <c r="G42" s="1758"/>
      <c r="H42" s="1758"/>
      <c r="I42" s="1764"/>
    </row>
    <row r="43" spans="1:9" s="1168" customFormat="1" ht="4.5" customHeight="1" thickBot="1">
      <c r="A43" s="1717"/>
      <c r="B43" s="1717"/>
      <c r="C43" s="1717"/>
      <c r="D43" s="1717"/>
      <c r="E43" s="1717"/>
      <c r="F43" s="1717"/>
    </row>
    <row r="44" spans="1:9" s="1168" customFormat="1" ht="4.5" customHeight="1" thickTop="1">
      <c r="A44" s="1706"/>
      <c r="B44" s="1164"/>
    </row>
    <row r="45" spans="1:9" s="1168" customFormat="1">
      <c r="A45" s="1732"/>
      <c r="B45" s="1164"/>
    </row>
    <row r="46" spans="1:9" s="1168" customFormat="1">
      <c r="A46" s="1732"/>
      <c r="B46" s="1164"/>
    </row>
    <row r="47" spans="1:9" s="1168" customFormat="1">
      <c r="A47" s="1732"/>
      <c r="B47" s="1164"/>
    </row>
    <row r="48" spans="1:9" s="1168" customFormat="1">
      <c r="A48" s="1732"/>
      <c r="B48" s="1752"/>
      <c r="C48" s="1732"/>
      <c r="D48" s="1732"/>
    </row>
    <row r="49" spans="1:4" s="1168" customFormat="1">
      <c r="A49" s="1732"/>
      <c r="B49" s="1752"/>
      <c r="C49" s="1732"/>
      <c r="D49" s="1732"/>
    </row>
    <row r="50" spans="1:4" s="1168" customFormat="1">
      <c r="A50" s="1732"/>
      <c r="B50" s="1752"/>
      <c r="C50" s="1732"/>
      <c r="D50" s="1732"/>
    </row>
    <row r="51" spans="1:4" s="1168" customFormat="1">
      <c r="A51" s="1732"/>
      <c r="B51" s="1752"/>
      <c r="C51" s="1732"/>
      <c r="D51" s="1732"/>
    </row>
    <row r="52" spans="1:4" s="1168" customFormat="1">
      <c r="A52" s="1732"/>
      <c r="B52" s="1752"/>
      <c r="C52" s="1732"/>
      <c r="D52" s="1732"/>
    </row>
    <row r="53" spans="1:4" s="1168" customFormat="1">
      <c r="A53" s="1732"/>
      <c r="B53" s="1752"/>
      <c r="C53" s="1732"/>
      <c r="D53" s="1732"/>
    </row>
    <row r="54" spans="1:4" s="1168" customFormat="1">
      <c r="A54" s="1732"/>
      <c r="B54" s="1752"/>
      <c r="C54" s="1732"/>
      <c r="D54" s="1732"/>
    </row>
    <row r="55" spans="1:4" s="1168" customFormat="1">
      <c r="A55" s="1732"/>
      <c r="B55" s="1752"/>
      <c r="C55" s="1732"/>
      <c r="D55" s="1732"/>
    </row>
    <row r="56" spans="1:4" s="1168" customFormat="1">
      <c r="A56" s="1732"/>
      <c r="B56" s="1752"/>
      <c r="C56" s="1732"/>
      <c r="D56" s="1732"/>
    </row>
    <row r="57" spans="1:4" s="1168" customFormat="1">
      <c r="A57" s="1732"/>
      <c r="B57" s="1752"/>
      <c r="C57" s="1732"/>
      <c r="D57" s="1732"/>
    </row>
    <row r="58" spans="1:4" s="1168" customFormat="1">
      <c r="A58" s="1732"/>
      <c r="B58" s="1752"/>
      <c r="C58" s="1732"/>
      <c r="D58" s="1732"/>
    </row>
    <row r="59" spans="1:4" s="1168" customFormat="1">
      <c r="A59" s="1732"/>
      <c r="B59" s="1752"/>
      <c r="C59" s="1732"/>
      <c r="D59" s="1732"/>
    </row>
    <row r="60" spans="1:4" s="1168" customFormat="1">
      <c r="A60" s="1732"/>
      <c r="B60" s="1752"/>
      <c r="C60" s="1732"/>
      <c r="D60" s="1732"/>
    </row>
    <row r="61" spans="1:4" s="1168" customFormat="1">
      <c r="A61" s="1732"/>
      <c r="B61" s="1752"/>
      <c r="C61" s="1732"/>
      <c r="D61" s="1732"/>
    </row>
    <row r="62" spans="1:4" s="1168" customFormat="1">
      <c r="A62" s="1732"/>
      <c r="B62" s="1752"/>
      <c r="C62" s="1732"/>
      <c r="D62" s="1732"/>
    </row>
    <row r="63" spans="1:4" s="1168" customFormat="1">
      <c r="A63" s="1732"/>
      <c r="B63" s="1752"/>
      <c r="C63" s="1732"/>
      <c r="D63" s="1732"/>
    </row>
    <row r="64" spans="1:4">
      <c r="A64" s="1492"/>
      <c r="B64" s="1504"/>
      <c r="C64" s="1492"/>
      <c r="D64" s="1492"/>
    </row>
    <row r="65" spans="1:4">
      <c r="A65" s="1492"/>
      <c r="B65" s="1504"/>
      <c r="C65" s="1492"/>
      <c r="D65" s="1492"/>
    </row>
    <row r="66" spans="1:4">
      <c r="A66" s="1492"/>
      <c r="B66" s="1504"/>
      <c r="C66" s="1492"/>
      <c r="D66" s="1492"/>
    </row>
    <row r="67" spans="1:4">
      <c r="A67" s="1492"/>
      <c r="B67" s="1504"/>
      <c r="C67" s="1492"/>
      <c r="D67" s="1492"/>
    </row>
    <row r="68" spans="1:4">
      <c r="A68" s="1492"/>
      <c r="B68" s="1504"/>
      <c r="C68" s="1492"/>
      <c r="D68" s="1492"/>
    </row>
    <row r="69" spans="1:4">
      <c r="A69" s="1492"/>
      <c r="B69" s="1504"/>
      <c r="C69" s="1492"/>
      <c r="D69" s="1492"/>
    </row>
    <row r="70" spans="1:4">
      <c r="A70" s="1492"/>
      <c r="B70" s="1504"/>
      <c r="C70" s="1492"/>
      <c r="D70" s="1492"/>
    </row>
    <row r="71" spans="1:4">
      <c r="A71" s="1492"/>
      <c r="B71" s="1504"/>
      <c r="C71" s="1492"/>
      <c r="D71" s="1492"/>
    </row>
    <row r="72" spans="1:4">
      <c r="A72" s="1492"/>
      <c r="B72" s="1504"/>
      <c r="C72" s="1492"/>
      <c r="D72" s="1492"/>
    </row>
    <row r="73" spans="1:4">
      <c r="A73" s="1492"/>
      <c r="B73" s="1504"/>
      <c r="C73" s="1492"/>
      <c r="D73" s="1492"/>
    </row>
    <row r="74" spans="1:4">
      <c r="A74" s="1492"/>
      <c r="B74" s="1504"/>
      <c r="C74" s="1492"/>
      <c r="D74" s="1492"/>
    </row>
    <row r="75" spans="1:4">
      <c r="A75" s="1492"/>
      <c r="B75" s="1504"/>
      <c r="C75" s="1492"/>
      <c r="D75" s="1492"/>
    </row>
    <row r="76" spans="1:4">
      <c r="A76" s="1492"/>
      <c r="B76" s="1504"/>
      <c r="C76" s="1492"/>
      <c r="D76" s="1492"/>
    </row>
    <row r="77" spans="1:4">
      <c r="A77" s="1492"/>
      <c r="B77" s="1504"/>
      <c r="C77" s="1492"/>
      <c r="D77" s="1492"/>
    </row>
    <row r="78" spans="1:4">
      <c r="A78" s="1492"/>
      <c r="B78" s="1504"/>
      <c r="C78" s="1492"/>
      <c r="D78" s="1492"/>
    </row>
    <row r="79" spans="1:4">
      <c r="A79" s="1492"/>
      <c r="B79" s="1504"/>
      <c r="C79" s="1492"/>
      <c r="D79" s="1492"/>
    </row>
    <row r="80" spans="1:4">
      <c r="A80" s="1492"/>
      <c r="B80" s="1504"/>
      <c r="C80" s="1492"/>
      <c r="D80" s="1492"/>
    </row>
    <row r="81" spans="1:4">
      <c r="A81" s="1492"/>
      <c r="B81" s="1504"/>
      <c r="C81" s="1492"/>
      <c r="D81" s="1492"/>
    </row>
    <row r="82" spans="1:4">
      <c r="A82" s="1492"/>
      <c r="B82" s="1504"/>
      <c r="C82" s="1492"/>
      <c r="D82" s="1492"/>
    </row>
    <row r="83" spans="1:4">
      <c r="A83" s="1492"/>
      <c r="B83" s="1504"/>
      <c r="C83" s="1492"/>
      <c r="D83" s="1492"/>
    </row>
    <row r="84" spans="1:4">
      <c r="A84" s="1492"/>
      <c r="B84" s="1504"/>
      <c r="C84" s="1492"/>
      <c r="D84" s="1492"/>
    </row>
    <row r="85" spans="1:4">
      <c r="A85" s="1492"/>
      <c r="B85" s="1504"/>
      <c r="C85" s="1492"/>
      <c r="D85" s="1492"/>
    </row>
    <row r="86" spans="1:4">
      <c r="A86" s="1492"/>
      <c r="B86" s="1504"/>
      <c r="C86" s="1492"/>
      <c r="D86" s="1492"/>
    </row>
    <row r="87" spans="1:4">
      <c r="A87" s="1492"/>
      <c r="B87" s="1504"/>
      <c r="C87" s="1492"/>
      <c r="D87" s="1492"/>
    </row>
    <row r="88" spans="1:4">
      <c r="A88" s="1492"/>
      <c r="B88" s="1504"/>
      <c r="C88" s="1492"/>
      <c r="D88" s="1492"/>
    </row>
    <row r="89" spans="1:4">
      <c r="A89" s="1492"/>
      <c r="B89" s="1504"/>
      <c r="C89" s="1492"/>
      <c r="D89" s="1492"/>
    </row>
    <row r="90" spans="1:4">
      <c r="A90" s="1492"/>
      <c r="B90" s="1504"/>
      <c r="C90" s="1492"/>
      <c r="D90" s="1492"/>
    </row>
    <row r="91" spans="1:4">
      <c r="A91" s="1492"/>
      <c r="B91" s="1504"/>
      <c r="C91" s="1492"/>
      <c r="D91" s="1492"/>
    </row>
    <row r="92" spans="1:4">
      <c r="A92" s="1492"/>
      <c r="B92" s="1504"/>
      <c r="C92" s="1492"/>
      <c r="D92" s="1492"/>
    </row>
    <row r="93" spans="1:4">
      <c r="A93" s="1492"/>
      <c r="B93" s="1504"/>
      <c r="C93" s="1492"/>
      <c r="D93" s="1492"/>
    </row>
    <row r="94" spans="1:4">
      <c r="A94" s="1492"/>
      <c r="B94" s="1504"/>
      <c r="C94" s="1492"/>
      <c r="D94" s="1492"/>
    </row>
    <row r="95" spans="1:4">
      <c r="A95" s="1492"/>
      <c r="B95" s="1504"/>
      <c r="C95" s="1492"/>
      <c r="D95" s="1492"/>
    </row>
    <row r="96" spans="1:4">
      <c r="A96" s="1492"/>
      <c r="B96" s="1504"/>
      <c r="C96" s="1492"/>
      <c r="D96" s="1492"/>
    </row>
    <row r="97" spans="1:4">
      <c r="A97" s="1492"/>
      <c r="B97" s="1504"/>
      <c r="C97" s="1492"/>
      <c r="D97" s="1492"/>
    </row>
    <row r="98" spans="1:4">
      <c r="A98" s="1492"/>
      <c r="B98" s="1504"/>
      <c r="C98" s="1492"/>
      <c r="D98" s="1492"/>
    </row>
    <row r="99" spans="1:4">
      <c r="A99" s="1492"/>
      <c r="B99" s="1504"/>
      <c r="C99" s="1492"/>
      <c r="D99" s="1492"/>
    </row>
    <row r="100" spans="1:4">
      <c r="A100" s="1492"/>
      <c r="B100" s="1504"/>
      <c r="C100" s="1492"/>
      <c r="D100" s="1492"/>
    </row>
    <row r="101" spans="1:4">
      <c r="A101" s="1492"/>
      <c r="B101" s="1504"/>
      <c r="C101" s="1492"/>
      <c r="D101" s="1492"/>
    </row>
    <row r="102" spans="1:4">
      <c r="A102" s="1492"/>
      <c r="B102" s="1504"/>
      <c r="C102" s="1492"/>
      <c r="D102" s="1492"/>
    </row>
    <row r="103" spans="1:4">
      <c r="A103" s="1492"/>
      <c r="B103" s="1504"/>
      <c r="C103" s="1492"/>
      <c r="D103" s="1492"/>
    </row>
    <row r="104" spans="1:4">
      <c r="A104" s="1492"/>
      <c r="B104" s="1504"/>
      <c r="C104" s="1492"/>
      <c r="D104" s="1492"/>
    </row>
    <row r="105" spans="1:4">
      <c r="A105" s="1492"/>
      <c r="B105" s="1504"/>
      <c r="C105" s="1492"/>
      <c r="D105" s="1492"/>
    </row>
    <row r="106" spans="1:4">
      <c r="A106" s="1492"/>
      <c r="B106" s="1504"/>
      <c r="C106" s="1492"/>
      <c r="D106" s="1492"/>
    </row>
    <row r="107" spans="1:4">
      <c r="A107" s="1492"/>
      <c r="B107" s="1504"/>
      <c r="C107" s="1492"/>
      <c r="D107" s="1492"/>
    </row>
    <row r="108" spans="1:4">
      <c r="A108" s="1492"/>
      <c r="B108" s="1504"/>
      <c r="C108" s="1492"/>
      <c r="D108" s="1492"/>
    </row>
    <row r="109" spans="1:4">
      <c r="A109" s="1492"/>
      <c r="B109" s="1504"/>
      <c r="C109" s="1492"/>
      <c r="D109" s="1492"/>
    </row>
    <row r="110" spans="1:4">
      <c r="A110" s="1492"/>
      <c r="B110" s="1504"/>
      <c r="C110" s="1492"/>
      <c r="D110" s="1492"/>
    </row>
    <row r="111" spans="1:4">
      <c r="A111" s="1492"/>
      <c r="B111" s="1504"/>
      <c r="C111" s="1492"/>
      <c r="D111" s="1492"/>
    </row>
    <row r="112" spans="1:4">
      <c r="A112" s="1492"/>
      <c r="B112" s="1504"/>
      <c r="C112" s="1492"/>
      <c r="D112" s="1492"/>
    </row>
    <row r="113" spans="1:4">
      <c r="A113" s="1492"/>
      <c r="B113" s="1504"/>
      <c r="C113" s="1492"/>
      <c r="D113" s="1492"/>
    </row>
    <row r="114" spans="1:4">
      <c r="A114" s="1492"/>
      <c r="B114" s="1504"/>
      <c r="C114" s="1492"/>
      <c r="D114" s="1492"/>
    </row>
    <row r="115" spans="1:4">
      <c r="A115" s="1492"/>
      <c r="B115" s="1504"/>
      <c r="C115" s="1492"/>
      <c r="D115" s="1492"/>
    </row>
    <row r="116" spans="1:4">
      <c r="A116" s="1492"/>
      <c r="B116" s="1504"/>
      <c r="C116" s="1492"/>
      <c r="D116" s="1492"/>
    </row>
    <row r="117" spans="1:4">
      <c r="A117" s="1492"/>
      <c r="B117" s="1504"/>
      <c r="C117" s="1492"/>
      <c r="D117" s="1492"/>
    </row>
    <row r="118" spans="1:4">
      <c r="A118" s="1492"/>
      <c r="B118" s="1504"/>
      <c r="C118" s="1492"/>
      <c r="D118" s="1492"/>
    </row>
    <row r="119" spans="1:4">
      <c r="A119" s="1492"/>
      <c r="B119" s="1504"/>
      <c r="C119" s="1492"/>
      <c r="D119" s="1492"/>
    </row>
    <row r="120" spans="1:4">
      <c r="A120" s="1492"/>
      <c r="B120" s="1504"/>
      <c r="C120" s="1492"/>
      <c r="D120" s="1492"/>
    </row>
    <row r="121" spans="1:4">
      <c r="A121" s="1492"/>
      <c r="B121" s="1504"/>
      <c r="C121" s="1492"/>
      <c r="D121" s="1492"/>
    </row>
    <row r="122" spans="1:4">
      <c r="A122" s="1492"/>
      <c r="B122" s="1504"/>
      <c r="C122" s="1492"/>
      <c r="D122" s="1492"/>
    </row>
    <row r="123" spans="1:4">
      <c r="A123" s="1492"/>
      <c r="B123" s="1504"/>
      <c r="C123" s="1492"/>
      <c r="D123" s="1492"/>
    </row>
    <row r="124" spans="1:4">
      <c r="A124" s="1492"/>
      <c r="B124" s="1504"/>
      <c r="C124" s="1492"/>
      <c r="D124" s="1492"/>
    </row>
    <row r="125" spans="1:4">
      <c r="A125" s="1492"/>
      <c r="B125" s="1504"/>
      <c r="C125" s="1492"/>
      <c r="D125" s="1492"/>
    </row>
    <row r="126" spans="1:4">
      <c r="A126" s="1492"/>
      <c r="B126" s="1504"/>
      <c r="C126" s="1492"/>
      <c r="D126" s="1492"/>
    </row>
    <row r="127" spans="1:4">
      <c r="A127" s="1492"/>
      <c r="B127" s="1504"/>
      <c r="C127" s="1492"/>
      <c r="D127" s="1492"/>
    </row>
    <row r="128" spans="1:4">
      <c r="A128" s="1492"/>
      <c r="B128" s="1504"/>
      <c r="C128" s="1492"/>
      <c r="D128" s="1492"/>
    </row>
    <row r="129" spans="1:4">
      <c r="A129" s="1492"/>
      <c r="B129" s="1504"/>
      <c r="C129" s="1492"/>
      <c r="D129" s="1492"/>
    </row>
    <row r="130" spans="1:4">
      <c r="A130" s="1492"/>
      <c r="B130" s="1504"/>
      <c r="C130" s="1492"/>
      <c r="D130" s="1492"/>
    </row>
    <row r="131" spans="1:4">
      <c r="A131" s="1492"/>
      <c r="B131" s="1504"/>
      <c r="C131" s="1492"/>
      <c r="D131" s="1492"/>
    </row>
    <row r="132" spans="1:4">
      <c r="A132" s="1492"/>
      <c r="B132" s="1504"/>
      <c r="C132" s="1492"/>
      <c r="D132" s="1492"/>
    </row>
    <row r="133" spans="1:4">
      <c r="A133" s="1492"/>
      <c r="B133" s="1504"/>
      <c r="C133" s="1492"/>
      <c r="D133" s="1492"/>
    </row>
    <row r="134" spans="1:4">
      <c r="A134" s="1492"/>
      <c r="B134" s="1504"/>
      <c r="C134" s="1492"/>
      <c r="D134" s="1492"/>
    </row>
    <row r="135" spans="1:4">
      <c r="A135" s="1492"/>
      <c r="B135" s="1504"/>
      <c r="C135" s="1492"/>
      <c r="D135" s="1492"/>
    </row>
    <row r="136" spans="1:4">
      <c r="A136" s="1492"/>
      <c r="B136" s="1504"/>
      <c r="C136" s="1492"/>
      <c r="D136" s="1492"/>
    </row>
    <row r="137" spans="1:4">
      <c r="A137" s="1492"/>
      <c r="B137" s="1504"/>
      <c r="C137" s="1492"/>
      <c r="D137" s="1492"/>
    </row>
    <row r="138" spans="1:4">
      <c r="A138" s="1492"/>
      <c r="B138" s="1504"/>
      <c r="C138" s="1492"/>
      <c r="D138" s="1492"/>
    </row>
    <row r="139" spans="1:4">
      <c r="A139" s="1492"/>
      <c r="B139" s="1504"/>
      <c r="C139" s="1492"/>
      <c r="D139" s="1492"/>
    </row>
    <row r="140" spans="1:4">
      <c r="A140" s="1492"/>
      <c r="B140" s="1504"/>
      <c r="C140" s="1492"/>
      <c r="D140" s="1492"/>
    </row>
    <row r="141" spans="1:4">
      <c r="A141" s="1492"/>
      <c r="B141" s="1504"/>
      <c r="C141" s="1492"/>
      <c r="D141" s="1492"/>
    </row>
    <row r="142" spans="1:4">
      <c r="A142" s="1492"/>
      <c r="B142" s="1504"/>
      <c r="C142" s="1492"/>
      <c r="D142" s="1492"/>
    </row>
    <row r="143" spans="1:4">
      <c r="A143" s="1492"/>
      <c r="B143" s="1504"/>
      <c r="C143" s="1492"/>
      <c r="D143" s="1492"/>
    </row>
    <row r="144" spans="1:4">
      <c r="A144" s="1492"/>
      <c r="B144" s="1504"/>
      <c r="C144" s="1492"/>
      <c r="D144" s="1492"/>
    </row>
    <row r="145" spans="1:4">
      <c r="A145" s="1492"/>
      <c r="B145" s="1504"/>
      <c r="C145" s="1492"/>
      <c r="D145" s="1492"/>
    </row>
    <row r="146" spans="1:4">
      <c r="A146" s="1492"/>
      <c r="B146" s="1504"/>
      <c r="C146" s="1492"/>
      <c r="D146" s="1492"/>
    </row>
    <row r="147" spans="1:4">
      <c r="A147" s="1492"/>
      <c r="B147" s="1504"/>
      <c r="C147" s="1492"/>
      <c r="D147" s="1492"/>
    </row>
    <row r="148" spans="1:4">
      <c r="A148" s="1492"/>
      <c r="B148" s="1504"/>
      <c r="C148" s="1492"/>
      <c r="D148" s="1492"/>
    </row>
    <row r="149" spans="1:4">
      <c r="A149" s="1492"/>
      <c r="B149" s="1504"/>
      <c r="C149" s="1492"/>
      <c r="D149" s="1492"/>
    </row>
    <row r="150" spans="1:4">
      <c r="A150" s="1492"/>
      <c r="B150" s="1504"/>
      <c r="C150" s="1492"/>
      <c r="D150" s="1492"/>
    </row>
    <row r="151" spans="1:4">
      <c r="A151" s="1492"/>
      <c r="B151" s="1504"/>
      <c r="C151" s="1492"/>
      <c r="D151" s="1492"/>
    </row>
    <row r="152" spans="1:4">
      <c r="A152" s="1492"/>
      <c r="B152" s="1504"/>
      <c r="C152" s="1492"/>
      <c r="D152" s="1492"/>
    </row>
    <row r="153" spans="1:4">
      <c r="A153" s="1492"/>
      <c r="B153" s="1504"/>
      <c r="C153" s="1492"/>
      <c r="D153" s="1492"/>
    </row>
    <row r="154" spans="1:4">
      <c r="A154" s="1492"/>
      <c r="B154" s="1504"/>
      <c r="C154" s="1492"/>
      <c r="D154" s="1492"/>
    </row>
    <row r="155" spans="1:4">
      <c r="A155" s="1492"/>
      <c r="B155" s="1504"/>
      <c r="C155" s="1492"/>
      <c r="D155" s="1492"/>
    </row>
    <row r="156" spans="1:4">
      <c r="A156" s="1492"/>
      <c r="B156" s="1504"/>
      <c r="C156" s="1492"/>
      <c r="D156" s="1492"/>
    </row>
    <row r="157" spans="1:4">
      <c r="A157" s="1492"/>
      <c r="B157" s="1504"/>
      <c r="C157" s="1492"/>
      <c r="D157" s="1492"/>
    </row>
    <row r="158" spans="1:4">
      <c r="A158" s="1492"/>
      <c r="B158" s="1504"/>
      <c r="C158" s="1492"/>
      <c r="D158" s="1492"/>
    </row>
    <row r="159" spans="1:4">
      <c r="A159" s="1492"/>
      <c r="B159" s="1504"/>
      <c r="C159" s="1492"/>
      <c r="D159" s="1492"/>
    </row>
    <row r="160" spans="1:4">
      <c r="A160" s="1492"/>
      <c r="B160" s="1504"/>
      <c r="C160" s="1492"/>
      <c r="D160" s="1492"/>
    </row>
    <row r="161" spans="1:4">
      <c r="A161" s="1492"/>
      <c r="B161" s="1504"/>
      <c r="C161" s="1492"/>
      <c r="D161" s="1492"/>
    </row>
    <row r="162" spans="1:4">
      <c r="A162" s="1492"/>
      <c r="B162" s="1504"/>
      <c r="C162" s="1492"/>
      <c r="D162" s="1492"/>
    </row>
    <row r="163" spans="1:4">
      <c r="A163" s="1492"/>
      <c r="B163" s="1504"/>
      <c r="C163" s="1492"/>
      <c r="D163" s="1492"/>
    </row>
    <row r="164" spans="1:4">
      <c r="A164" s="1492"/>
      <c r="B164" s="1504"/>
      <c r="C164" s="1492"/>
      <c r="D164" s="1492"/>
    </row>
    <row r="165" spans="1:4">
      <c r="A165" s="1492"/>
      <c r="B165" s="1504"/>
      <c r="C165" s="1492"/>
      <c r="D165" s="1492"/>
    </row>
    <row r="166" spans="1:4">
      <c r="A166" s="1492"/>
      <c r="B166" s="1504"/>
      <c r="C166" s="1492"/>
      <c r="D166" s="1492"/>
    </row>
    <row r="167" spans="1:4">
      <c r="A167" s="1492"/>
      <c r="B167" s="1504"/>
      <c r="C167" s="1492"/>
      <c r="D167" s="1492"/>
    </row>
    <row r="168" spans="1:4">
      <c r="A168" s="1492"/>
      <c r="B168" s="1504"/>
      <c r="C168" s="1492"/>
      <c r="D168" s="1492"/>
    </row>
    <row r="169" spans="1:4">
      <c r="A169" s="1492"/>
      <c r="B169" s="1504"/>
      <c r="C169" s="1492"/>
      <c r="D169" s="1492"/>
    </row>
    <row r="170" spans="1:4">
      <c r="A170" s="1492"/>
      <c r="B170" s="1504"/>
      <c r="C170" s="1492"/>
      <c r="D170" s="1492"/>
    </row>
    <row r="171" spans="1:4">
      <c r="A171" s="1492"/>
      <c r="B171" s="1504"/>
      <c r="C171" s="1492"/>
      <c r="D171" s="1492"/>
    </row>
    <row r="172" spans="1:4">
      <c r="A172" s="1492"/>
      <c r="B172" s="1504"/>
      <c r="C172" s="1492"/>
      <c r="D172" s="1492"/>
    </row>
    <row r="173" spans="1:4">
      <c r="A173" s="1492"/>
      <c r="B173" s="1504"/>
      <c r="C173" s="1492"/>
      <c r="D173" s="1492"/>
    </row>
    <row r="174" spans="1:4">
      <c r="A174" s="1492"/>
      <c r="B174" s="1504"/>
      <c r="C174" s="1492"/>
      <c r="D174" s="1492"/>
    </row>
    <row r="175" spans="1:4">
      <c r="A175" s="1492"/>
      <c r="B175" s="1504"/>
      <c r="C175" s="1492"/>
      <c r="D175" s="1492"/>
    </row>
    <row r="176" spans="1:4">
      <c r="A176" s="1492"/>
      <c r="B176" s="1504"/>
      <c r="C176" s="1492"/>
      <c r="D176" s="1492"/>
    </row>
    <row r="177" spans="1:4">
      <c r="A177" s="1492"/>
      <c r="B177" s="1504"/>
      <c r="C177" s="1492"/>
      <c r="D177" s="1492"/>
    </row>
    <row r="178" spans="1:4">
      <c r="A178" s="1492"/>
      <c r="B178" s="1504"/>
      <c r="C178" s="1492"/>
      <c r="D178" s="1492"/>
    </row>
    <row r="179" spans="1:4">
      <c r="A179" s="1492"/>
      <c r="B179" s="1504"/>
      <c r="C179" s="1492"/>
      <c r="D179" s="1492"/>
    </row>
    <row r="180" spans="1:4">
      <c r="A180" s="1492"/>
      <c r="B180" s="1504"/>
      <c r="C180" s="1492"/>
      <c r="D180" s="1492"/>
    </row>
    <row r="181" spans="1:4">
      <c r="A181" s="1492"/>
      <c r="B181" s="1504"/>
      <c r="C181" s="1492"/>
      <c r="D181" s="1492"/>
    </row>
    <row r="182" spans="1:4">
      <c r="A182" s="1492"/>
      <c r="B182" s="1504"/>
      <c r="C182" s="1492"/>
      <c r="D182" s="1492"/>
    </row>
    <row r="183" spans="1:4">
      <c r="A183" s="1492"/>
      <c r="B183" s="1504"/>
      <c r="C183" s="1492"/>
      <c r="D183" s="1492"/>
    </row>
    <row r="184" spans="1:4">
      <c r="A184" s="1492"/>
      <c r="B184" s="1504"/>
      <c r="C184" s="1492"/>
      <c r="D184" s="1492"/>
    </row>
    <row r="185" spans="1:4">
      <c r="A185" s="1492"/>
      <c r="B185" s="1504"/>
      <c r="C185" s="1492"/>
      <c r="D185" s="1492"/>
    </row>
    <row r="186" spans="1:4">
      <c r="A186" s="1492"/>
      <c r="B186" s="1504"/>
      <c r="C186" s="1492"/>
      <c r="D186" s="1492"/>
    </row>
    <row r="187" spans="1:4">
      <c r="A187" s="1492"/>
      <c r="B187" s="1504"/>
      <c r="C187" s="1492"/>
      <c r="D187" s="1492"/>
    </row>
    <row r="188" spans="1:4">
      <c r="A188" s="1492"/>
      <c r="B188" s="1504"/>
      <c r="C188" s="1492"/>
      <c r="D188" s="1492"/>
    </row>
    <row r="189" spans="1:4">
      <c r="A189" s="1492"/>
      <c r="B189" s="1504"/>
      <c r="C189" s="1492"/>
      <c r="D189" s="1492"/>
    </row>
    <row r="190" spans="1:4">
      <c r="A190" s="1492"/>
      <c r="B190" s="1504"/>
      <c r="C190" s="1492"/>
      <c r="D190" s="1492"/>
    </row>
    <row r="191" spans="1:4">
      <c r="A191" s="1492"/>
      <c r="B191" s="1504"/>
      <c r="C191" s="1492"/>
      <c r="D191" s="1492"/>
    </row>
    <row r="192" spans="1:4">
      <c r="A192" s="1492"/>
      <c r="B192" s="1504"/>
      <c r="C192" s="1492"/>
      <c r="D192" s="1492"/>
    </row>
    <row r="193" spans="1:4">
      <c r="A193" s="1492"/>
      <c r="B193" s="1504"/>
      <c r="C193" s="1492"/>
      <c r="D193" s="1492"/>
    </row>
    <row r="194" spans="1:4">
      <c r="A194" s="1492"/>
      <c r="B194" s="1504"/>
      <c r="C194" s="1492"/>
      <c r="D194" s="1492"/>
    </row>
    <row r="195" spans="1:4">
      <c r="A195" s="1492"/>
      <c r="B195" s="1504"/>
      <c r="C195" s="1492"/>
      <c r="D195" s="1492"/>
    </row>
    <row r="196" spans="1:4">
      <c r="A196" s="1492"/>
      <c r="B196" s="1504"/>
      <c r="C196" s="1492"/>
      <c r="D196" s="1492"/>
    </row>
    <row r="197" spans="1:4">
      <c r="A197" s="1492"/>
      <c r="B197" s="1504"/>
      <c r="C197" s="1492"/>
      <c r="D197" s="1492"/>
    </row>
    <row r="198" spans="1:4">
      <c r="A198" s="1492"/>
      <c r="B198" s="1504"/>
      <c r="C198" s="1492"/>
      <c r="D198" s="1492"/>
    </row>
    <row r="199" spans="1:4">
      <c r="A199" s="1492"/>
      <c r="B199" s="1504"/>
      <c r="C199" s="1492"/>
      <c r="D199" s="1492"/>
    </row>
    <row r="200" spans="1:4">
      <c r="A200" s="1492"/>
      <c r="B200" s="1504"/>
      <c r="C200" s="1492"/>
      <c r="D200" s="1492"/>
    </row>
    <row r="201" spans="1:4">
      <c r="A201" s="1492"/>
      <c r="B201" s="1504"/>
      <c r="C201" s="1492"/>
      <c r="D201" s="1492"/>
    </row>
    <row r="202" spans="1:4">
      <c r="A202" s="1492"/>
      <c r="B202" s="1504"/>
      <c r="C202" s="1492"/>
      <c r="D202" s="1492"/>
    </row>
    <row r="203" spans="1:4">
      <c r="A203" s="1492"/>
      <c r="B203" s="1504"/>
      <c r="C203" s="1492"/>
      <c r="D203" s="1492"/>
    </row>
    <row r="204" spans="1:4">
      <c r="A204" s="1492"/>
      <c r="B204" s="1504"/>
      <c r="C204" s="1492"/>
      <c r="D204" s="1492"/>
    </row>
    <row r="205" spans="1:4">
      <c r="A205" s="1492"/>
      <c r="B205" s="1504"/>
      <c r="C205" s="1492"/>
      <c r="D205" s="1492"/>
    </row>
    <row r="206" spans="1:4">
      <c r="A206" s="1492"/>
      <c r="B206" s="1504"/>
      <c r="C206" s="1492"/>
      <c r="D206" s="1492"/>
    </row>
    <row r="207" spans="1:4">
      <c r="A207" s="1492"/>
      <c r="B207" s="1504"/>
      <c r="C207" s="1492"/>
      <c r="D207" s="1492"/>
    </row>
    <row r="208" spans="1:4">
      <c r="A208" s="1492"/>
      <c r="B208" s="1504"/>
      <c r="C208" s="1492"/>
      <c r="D208" s="1492"/>
    </row>
    <row r="209" spans="1:4">
      <c r="A209" s="1492"/>
      <c r="B209" s="1504"/>
      <c r="C209" s="1492"/>
      <c r="D209" s="1492"/>
    </row>
    <row r="210" spans="1:4">
      <c r="A210" s="1492"/>
      <c r="B210" s="1504"/>
      <c r="C210" s="1492"/>
      <c r="D210" s="1492"/>
    </row>
    <row r="211" spans="1:4">
      <c r="A211" s="1492"/>
      <c r="B211" s="1504"/>
      <c r="C211" s="1492"/>
      <c r="D211" s="1492"/>
    </row>
    <row r="212" spans="1:4">
      <c r="A212" s="1492"/>
      <c r="B212" s="1504"/>
      <c r="C212" s="1492"/>
      <c r="D212" s="1492"/>
    </row>
    <row r="213" spans="1:4">
      <c r="A213" s="1492"/>
      <c r="B213" s="1504"/>
      <c r="C213" s="1492"/>
      <c r="D213" s="1492"/>
    </row>
    <row r="214" spans="1:4">
      <c r="A214" s="1492"/>
      <c r="B214" s="1504"/>
      <c r="C214" s="1492"/>
      <c r="D214" s="1492"/>
    </row>
    <row r="215" spans="1:4">
      <c r="A215" s="1492"/>
      <c r="B215" s="1504"/>
      <c r="C215" s="1492"/>
      <c r="D215" s="1492"/>
    </row>
    <row r="216" spans="1:4">
      <c r="A216" s="1492"/>
      <c r="B216" s="1504"/>
      <c r="C216" s="1492"/>
      <c r="D216" s="1492"/>
    </row>
    <row r="217" spans="1:4">
      <c r="A217" s="1492"/>
      <c r="B217" s="1504"/>
      <c r="C217" s="1492"/>
      <c r="D217" s="1492"/>
    </row>
    <row r="218" spans="1:4">
      <c r="A218" s="1492"/>
      <c r="B218" s="1504"/>
      <c r="C218" s="1492"/>
      <c r="D218" s="1492"/>
    </row>
    <row r="219" spans="1:4">
      <c r="A219" s="1492"/>
      <c r="B219" s="1504"/>
      <c r="C219" s="1492"/>
      <c r="D219" s="1492"/>
    </row>
    <row r="220" spans="1:4">
      <c r="A220" s="1492"/>
      <c r="B220" s="1504"/>
      <c r="C220" s="1492"/>
      <c r="D220" s="1492"/>
    </row>
    <row r="221" spans="1:4">
      <c r="A221" s="1492"/>
      <c r="B221" s="1504"/>
      <c r="C221" s="1492"/>
      <c r="D221" s="1492"/>
    </row>
    <row r="222" spans="1:4">
      <c r="A222" s="1492"/>
      <c r="B222" s="1504"/>
      <c r="C222" s="1492"/>
      <c r="D222" s="1492"/>
    </row>
    <row r="223" spans="1:4">
      <c r="A223" s="1492"/>
      <c r="B223" s="1504"/>
      <c r="C223" s="1492"/>
      <c r="D223" s="1492"/>
    </row>
    <row r="224" spans="1:4">
      <c r="A224" s="1492"/>
      <c r="B224" s="1504"/>
      <c r="C224" s="1492"/>
      <c r="D224" s="1492"/>
    </row>
    <row r="225" spans="1:4">
      <c r="A225" s="1492"/>
      <c r="B225" s="1504"/>
      <c r="C225" s="1492"/>
      <c r="D225" s="1492"/>
    </row>
    <row r="226" spans="1:4">
      <c r="A226" s="1492"/>
      <c r="B226" s="1504"/>
      <c r="C226" s="1492"/>
      <c r="D226" s="1492"/>
    </row>
    <row r="227" spans="1:4">
      <c r="A227" s="1492"/>
      <c r="B227" s="1504"/>
      <c r="C227" s="1492"/>
      <c r="D227" s="1492"/>
    </row>
    <row r="228" spans="1:4">
      <c r="A228" s="1492"/>
      <c r="B228" s="1504"/>
      <c r="C228" s="1492"/>
      <c r="D228" s="1492"/>
    </row>
    <row r="229" spans="1:4">
      <c r="A229" s="1492"/>
      <c r="B229" s="1504"/>
      <c r="C229" s="1492"/>
      <c r="D229" s="1492"/>
    </row>
    <row r="230" spans="1:4">
      <c r="A230" s="1492"/>
      <c r="B230" s="1504"/>
      <c r="C230" s="1492"/>
      <c r="D230" s="1492"/>
    </row>
    <row r="231" spans="1:4">
      <c r="A231" s="1492"/>
      <c r="B231" s="1504"/>
      <c r="C231" s="1492"/>
      <c r="D231" s="1492"/>
    </row>
    <row r="232" spans="1:4">
      <c r="A232" s="1492"/>
      <c r="B232" s="1504"/>
      <c r="C232" s="1492"/>
      <c r="D232" s="1492"/>
    </row>
    <row r="233" spans="1:4">
      <c r="A233" s="1492"/>
      <c r="B233" s="1504"/>
      <c r="C233" s="1492"/>
      <c r="D233" s="1492"/>
    </row>
    <row r="234" spans="1:4">
      <c r="A234" s="1492"/>
      <c r="B234" s="1504"/>
      <c r="C234" s="1492"/>
      <c r="D234" s="1492"/>
    </row>
    <row r="235" spans="1:4">
      <c r="A235" s="1492"/>
      <c r="B235" s="1504"/>
      <c r="C235" s="1492"/>
      <c r="D235" s="1492"/>
    </row>
    <row r="236" spans="1:4">
      <c r="A236" s="1492"/>
      <c r="B236" s="1504"/>
      <c r="C236" s="1492"/>
      <c r="D236" s="1492"/>
    </row>
    <row r="237" spans="1:4">
      <c r="A237" s="1492"/>
      <c r="B237" s="1504"/>
      <c r="C237" s="1492"/>
      <c r="D237" s="1492"/>
    </row>
    <row r="238" spans="1:4">
      <c r="A238" s="1492"/>
      <c r="B238" s="1504"/>
      <c r="C238" s="1492"/>
      <c r="D238" s="1492"/>
    </row>
    <row r="239" spans="1:4">
      <c r="A239" s="1492"/>
      <c r="B239" s="1504"/>
      <c r="C239" s="1492"/>
      <c r="D239" s="1492"/>
    </row>
    <row r="240" spans="1:4">
      <c r="A240" s="1492"/>
      <c r="B240" s="1504"/>
      <c r="C240" s="1492"/>
      <c r="D240" s="1492"/>
    </row>
    <row r="241" spans="1:4">
      <c r="A241" s="1492"/>
      <c r="B241" s="1504"/>
      <c r="C241" s="1492"/>
      <c r="D241" s="1492"/>
    </row>
    <row r="242" spans="1:4">
      <c r="A242" s="1492"/>
      <c r="B242" s="1504"/>
      <c r="C242" s="1492"/>
      <c r="D242" s="1492"/>
    </row>
    <row r="243" spans="1:4">
      <c r="A243" s="1492"/>
      <c r="B243" s="1504"/>
      <c r="C243" s="1492"/>
      <c r="D243" s="1492"/>
    </row>
    <row r="244" spans="1:4">
      <c r="A244" s="1492"/>
      <c r="B244" s="1504"/>
      <c r="C244" s="1492"/>
      <c r="D244" s="1492"/>
    </row>
    <row r="245" spans="1:4">
      <c r="A245" s="1492"/>
      <c r="B245" s="1504"/>
      <c r="C245" s="1492"/>
      <c r="D245" s="1492"/>
    </row>
    <row r="246" spans="1:4">
      <c r="A246" s="1492"/>
      <c r="B246" s="1504"/>
      <c r="C246" s="1492"/>
      <c r="D246" s="1492"/>
    </row>
    <row r="247" spans="1:4">
      <c r="A247" s="1492"/>
      <c r="B247" s="1504"/>
      <c r="C247" s="1492"/>
      <c r="D247" s="1492"/>
    </row>
    <row r="248" spans="1:4">
      <c r="A248" s="1492"/>
      <c r="B248" s="1504"/>
      <c r="C248" s="1492"/>
      <c r="D248" s="1492"/>
    </row>
    <row r="249" spans="1:4">
      <c r="A249" s="1492"/>
      <c r="B249" s="1504"/>
      <c r="C249" s="1492"/>
      <c r="D249" s="1492"/>
    </row>
    <row r="250" spans="1:4">
      <c r="A250" s="1492"/>
      <c r="B250" s="1504"/>
      <c r="C250" s="1492"/>
      <c r="D250" s="1492"/>
    </row>
    <row r="251" spans="1:4">
      <c r="A251" s="1492"/>
      <c r="B251" s="1504"/>
      <c r="C251" s="1492"/>
      <c r="D251" s="1492"/>
    </row>
    <row r="252" spans="1:4">
      <c r="A252" s="1492"/>
      <c r="B252" s="1504"/>
      <c r="C252" s="1492"/>
      <c r="D252" s="1492"/>
    </row>
    <row r="253" spans="1:4">
      <c r="A253" s="1492"/>
      <c r="B253" s="1504"/>
      <c r="C253" s="1492"/>
      <c r="D253" s="1492"/>
    </row>
    <row r="254" spans="1:4">
      <c r="A254" s="1492"/>
      <c r="B254" s="1504"/>
      <c r="C254" s="1492"/>
      <c r="D254" s="1492"/>
    </row>
    <row r="255" spans="1:4">
      <c r="A255" s="1492"/>
      <c r="B255" s="1504"/>
      <c r="C255" s="1492"/>
      <c r="D255" s="1492"/>
    </row>
    <row r="256" spans="1:4">
      <c r="A256" s="1492"/>
      <c r="B256" s="1504"/>
      <c r="C256" s="1492"/>
      <c r="D256" s="1492"/>
    </row>
    <row r="257" spans="1:4">
      <c r="A257" s="1492"/>
      <c r="B257" s="1504"/>
      <c r="C257" s="1492"/>
      <c r="D257" s="1492"/>
    </row>
    <row r="258" spans="1:4">
      <c r="A258" s="1492"/>
      <c r="B258" s="1504"/>
      <c r="C258" s="1492"/>
      <c r="D258" s="1492"/>
    </row>
    <row r="259" spans="1:4">
      <c r="A259" s="1492"/>
      <c r="B259" s="1504"/>
      <c r="C259" s="1492"/>
      <c r="D259" s="1492"/>
    </row>
    <row r="260" spans="1:4">
      <c r="A260" s="1492"/>
      <c r="B260" s="1504"/>
      <c r="C260" s="1492"/>
      <c r="D260" s="1492"/>
    </row>
    <row r="261" spans="1:4">
      <c r="A261" s="1492"/>
      <c r="B261" s="1504"/>
      <c r="C261" s="1492"/>
      <c r="D261" s="1492"/>
    </row>
    <row r="262" spans="1:4">
      <c r="A262" s="1492"/>
      <c r="B262" s="1504"/>
      <c r="C262" s="1492"/>
      <c r="D262" s="1492"/>
    </row>
    <row r="263" spans="1:4">
      <c r="A263" s="1492"/>
      <c r="B263" s="1504"/>
      <c r="C263" s="1492"/>
      <c r="D263" s="1492"/>
    </row>
    <row r="264" spans="1:4">
      <c r="A264" s="1492"/>
      <c r="B264" s="1504"/>
      <c r="C264" s="1492"/>
      <c r="D264" s="1492"/>
    </row>
    <row r="265" spans="1:4">
      <c r="A265" s="1492"/>
      <c r="B265" s="1504"/>
      <c r="C265" s="1492"/>
      <c r="D265" s="1492"/>
    </row>
    <row r="266" spans="1:4">
      <c r="A266" s="1492"/>
      <c r="B266" s="1504"/>
      <c r="C266" s="1492"/>
      <c r="D266" s="1492"/>
    </row>
    <row r="267" spans="1:4">
      <c r="A267" s="1492"/>
      <c r="B267" s="1504"/>
      <c r="C267" s="1492"/>
      <c r="D267" s="1492"/>
    </row>
    <row r="268" spans="1:4">
      <c r="A268" s="1492"/>
      <c r="B268" s="1504"/>
      <c r="C268" s="1492"/>
      <c r="D268" s="1492"/>
    </row>
    <row r="269" spans="1:4">
      <c r="A269" s="1492"/>
      <c r="B269" s="1504"/>
      <c r="C269" s="1492"/>
      <c r="D269" s="1492"/>
    </row>
    <row r="270" spans="1:4">
      <c r="A270" s="1492"/>
      <c r="B270" s="1504"/>
      <c r="C270" s="1492"/>
      <c r="D270" s="1492"/>
    </row>
    <row r="271" spans="1:4">
      <c r="A271" s="1492"/>
      <c r="B271" s="1504"/>
      <c r="C271" s="1492"/>
      <c r="D271" s="1492"/>
    </row>
    <row r="272" spans="1:4">
      <c r="A272" s="1492"/>
      <c r="B272" s="1504"/>
      <c r="C272" s="1492"/>
      <c r="D272" s="1492"/>
    </row>
    <row r="273" spans="1:4">
      <c r="A273" s="1492"/>
      <c r="B273" s="1504"/>
      <c r="C273" s="1492"/>
      <c r="D273" s="1492"/>
    </row>
    <row r="274" spans="1:4">
      <c r="A274" s="1492"/>
      <c r="B274" s="1504"/>
      <c r="C274" s="1492"/>
      <c r="D274" s="1492"/>
    </row>
    <row r="275" spans="1:4">
      <c r="A275" s="1492"/>
      <c r="B275" s="1504"/>
      <c r="C275" s="1492"/>
      <c r="D275" s="1492"/>
    </row>
    <row r="276" spans="1:4">
      <c r="A276" s="1492"/>
      <c r="B276" s="1504"/>
      <c r="C276" s="1492"/>
      <c r="D276" s="1492"/>
    </row>
    <row r="277" spans="1:4">
      <c r="A277" s="1492"/>
      <c r="B277" s="1504"/>
      <c r="C277" s="1492"/>
      <c r="D277" s="1492"/>
    </row>
    <row r="278" spans="1:4">
      <c r="A278" s="1492"/>
      <c r="B278" s="1504"/>
      <c r="C278" s="1492"/>
      <c r="D278" s="1492"/>
    </row>
    <row r="279" spans="1:4">
      <c r="A279" s="1492"/>
      <c r="B279" s="1504"/>
      <c r="C279" s="1492"/>
      <c r="D279" s="1492"/>
    </row>
    <row r="280" spans="1:4">
      <c r="A280" s="1492"/>
      <c r="B280" s="1504"/>
      <c r="C280" s="1492"/>
      <c r="D280" s="1492"/>
    </row>
    <row r="281" spans="1:4">
      <c r="A281" s="1492"/>
      <c r="B281" s="1504"/>
      <c r="C281" s="1492"/>
      <c r="D281" s="1492"/>
    </row>
    <row r="282" spans="1:4">
      <c r="A282" s="1492"/>
      <c r="B282" s="1504"/>
      <c r="C282" s="1492"/>
      <c r="D282" s="1492"/>
    </row>
    <row r="283" spans="1:4">
      <c r="A283" s="1492"/>
      <c r="B283" s="1504"/>
      <c r="C283" s="1492"/>
      <c r="D283" s="1492"/>
    </row>
    <row r="284" spans="1:4">
      <c r="A284" s="1492"/>
      <c r="B284" s="1504"/>
      <c r="C284" s="1492"/>
      <c r="D284" s="1492"/>
    </row>
    <row r="285" spans="1:4">
      <c r="A285" s="1492"/>
      <c r="B285" s="1504"/>
      <c r="C285" s="1492"/>
      <c r="D285" s="1492"/>
    </row>
    <row r="286" spans="1:4">
      <c r="A286" s="1492"/>
      <c r="B286" s="1504"/>
      <c r="C286" s="1492"/>
      <c r="D286" s="1492"/>
    </row>
    <row r="287" spans="1:4">
      <c r="A287" s="1492"/>
      <c r="B287" s="1504"/>
      <c r="C287" s="1492"/>
      <c r="D287" s="1492"/>
    </row>
    <row r="288" spans="1:4">
      <c r="A288" s="1492"/>
      <c r="B288" s="1504"/>
      <c r="C288" s="1492"/>
      <c r="D288" s="1492"/>
    </row>
    <row r="289" spans="1:4">
      <c r="A289" s="1492"/>
      <c r="B289" s="1504"/>
      <c r="C289" s="1492"/>
      <c r="D289" s="1492"/>
    </row>
    <row r="290" spans="1:4">
      <c r="A290" s="1492"/>
      <c r="B290" s="1504"/>
      <c r="C290" s="1492"/>
      <c r="D290" s="1492"/>
    </row>
    <row r="291" spans="1:4">
      <c r="A291" s="1492"/>
      <c r="B291" s="1504"/>
      <c r="C291" s="1492"/>
      <c r="D291" s="1492"/>
    </row>
    <row r="292" spans="1:4">
      <c r="A292" s="1492"/>
      <c r="B292" s="1504"/>
      <c r="C292" s="1492"/>
      <c r="D292" s="1492"/>
    </row>
    <row r="293" spans="1:4">
      <c r="A293" s="1492"/>
      <c r="B293" s="1504"/>
      <c r="C293" s="1492"/>
      <c r="D293" s="1492"/>
    </row>
    <row r="294" spans="1:4">
      <c r="A294" s="1492"/>
      <c r="B294" s="1504"/>
      <c r="C294" s="1492"/>
      <c r="D294" s="1492"/>
    </row>
    <row r="295" spans="1:4">
      <c r="A295" s="1492"/>
      <c r="B295" s="1504"/>
      <c r="C295" s="1492"/>
      <c r="D295" s="1492"/>
    </row>
    <row r="296" spans="1:4">
      <c r="A296" s="1492"/>
      <c r="B296" s="1504"/>
      <c r="C296" s="1492"/>
      <c r="D296" s="1492"/>
    </row>
    <row r="297" spans="1:4">
      <c r="A297" s="1492"/>
      <c r="B297" s="1504"/>
      <c r="C297" s="1492"/>
      <c r="D297" s="1492"/>
    </row>
    <row r="298" spans="1:4">
      <c r="A298" s="1492"/>
      <c r="B298" s="1504"/>
      <c r="C298" s="1492"/>
      <c r="D298" s="1492"/>
    </row>
    <row r="299" spans="1:4">
      <c r="A299" s="1492"/>
      <c r="B299" s="1504"/>
      <c r="C299" s="1492"/>
      <c r="D299" s="1492"/>
    </row>
    <row r="300" spans="1:4">
      <c r="A300" s="1492"/>
      <c r="B300" s="1504"/>
      <c r="C300" s="1492"/>
      <c r="D300" s="1492"/>
    </row>
    <row r="301" spans="1:4">
      <c r="A301" s="1492"/>
      <c r="B301" s="1504"/>
      <c r="C301" s="1492"/>
      <c r="D301" s="1492"/>
    </row>
    <row r="302" spans="1:4">
      <c r="A302" s="1492"/>
      <c r="B302" s="1504"/>
      <c r="C302" s="1492"/>
      <c r="D302" s="1492"/>
    </row>
    <row r="303" spans="1:4">
      <c r="A303" s="1492"/>
      <c r="B303" s="1504"/>
      <c r="C303" s="1492"/>
      <c r="D303" s="1492"/>
    </row>
    <row r="304" spans="1:4">
      <c r="A304" s="1492"/>
      <c r="B304" s="1504"/>
      <c r="C304" s="1492"/>
      <c r="D304" s="1492"/>
    </row>
    <row r="305" spans="1:4">
      <c r="A305" s="1492"/>
      <c r="B305" s="1504"/>
      <c r="C305" s="1492"/>
      <c r="D305" s="1492"/>
    </row>
    <row r="306" spans="1:4">
      <c r="A306" s="1492"/>
      <c r="B306" s="1504"/>
      <c r="C306" s="1492"/>
      <c r="D306" s="1492"/>
    </row>
    <row r="307" spans="1:4">
      <c r="A307" s="1492"/>
      <c r="B307" s="1504"/>
      <c r="C307" s="1492"/>
      <c r="D307" s="1492"/>
    </row>
    <row r="308" spans="1:4">
      <c r="A308" s="1492"/>
      <c r="B308" s="1504"/>
      <c r="C308" s="1492"/>
      <c r="D308" s="1492"/>
    </row>
    <row r="309" spans="1:4">
      <c r="A309" s="1492"/>
      <c r="B309" s="1504"/>
      <c r="C309" s="1492"/>
      <c r="D309" s="1492"/>
    </row>
    <row r="310" spans="1:4">
      <c r="A310" s="1492"/>
      <c r="B310" s="1504"/>
      <c r="C310" s="1492"/>
      <c r="D310" s="1492"/>
    </row>
    <row r="311" spans="1:4">
      <c r="A311" s="1492"/>
      <c r="B311" s="1504"/>
      <c r="C311" s="1492"/>
      <c r="D311" s="1492"/>
    </row>
    <row r="312" spans="1:4">
      <c r="A312" s="1492"/>
      <c r="B312" s="1504"/>
      <c r="C312" s="1492"/>
      <c r="D312" s="1492"/>
    </row>
    <row r="313" spans="1:4">
      <c r="A313" s="1492"/>
      <c r="B313" s="1504"/>
      <c r="C313" s="1492"/>
      <c r="D313" s="1492"/>
    </row>
    <row r="314" spans="1:4">
      <c r="A314" s="1492"/>
      <c r="B314" s="1504"/>
      <c r="C314" s="1492"/>
      <c r="D314" s="1492"/>
    </row>
    <row r="315" spans="1:4">
      <c r="A315" s="1492"/>
      <c r="B315" s="1504"/>
      <c r="C315" s="1492"/>
      <c r="D315" s="1492"/>
    </row>
    <row r="316" spans="1:4">
      <c r="A316" s="1492"/>
      <c r="B316" s="1504"/>
      <c r="C316" s="1492"/>
      <c r="D316" s="1492"/>
    </row>
    <row r="317" spans="1:4">
      <c r="A317" s="1492"/>
      <c r="B317" s="1504"/>
      <c r="C317" s="1492"/>
      <c r="D317" s="1492"/>
    </row>
    <row r="318" spans="1:4">
      <c r="A318" s="1492"/>
      <c r="B318" s="1504"/>
      <c r="C318" s="1492"/>
      <c r="D318" s="1492"/>
    </row>
    <row r="319" spans="1:4">
      <c r="A319" s="1492"/>
      <c r="B319" s="1504"/>
      <c r="C319" s="1492"/>
      <c r="D319" s="1492"/>
    </row>
    <row r="320" spans="1:4">
      <c r="A320" s="1492"/>
      <c r="B320" s="1504"/>
      <c r="C320" s="1492"/>
      <c r="D320" s="1492"/>
    </row>
    <row r="321" spans="1:4">
      <c r="A321" s="1492"/>
      <c r="B321" s="1504"/>
      <c r="C321" s="1492"/>
      <c r="D321" s="1492"/>
    </row>
    <row r="322" spans="1:4">
      <c r="A322" s="1492"/>
      <c r="B322" s="1504"/>
      <c r="C322" s="1492"/>
      <c r="D322" s="1492"/>
    </row>
    <row r="323" spans="1:4">
      <c r="A323" s="1492"/>
      <c r="B323" s="1504"/>
      <c r="C323" s="1492"/>
      <c r="D323" s="1492"/>
    </row>
    <row r="324" spans="1:4">
      <c r="A324" s="1492"/>
      <c r="B324" s="1504"/>
      <c r="C324" s="1492"/>
      <c r="D324" s="1492"/>
    </row>
    <row r="325" spans="1:4">
      <c r="A325" s="1492"/>
      <c r="B325" s="1504"/>
      <c r="C325" s="1492"/>
      <c r="D325" s="1492"/>
    </row>
    <row r="326" spans="1:4">
      <c r="A326" s="1492"/>
      <c r="B326" s="1504"/>
      <c r="C326" s="1492"/>
      <c r="D326" s="1492"/>
    </row>
    <row r="327" spans="1:4">
      <c r="A327" s="1492"/>
      <c r="B327" s="1504"/>
      <c r="C327" s="1492"/>
      <c r="D327" s="1492"/>
    </row>
    <row r="328" spans="1:4">
      <c r="A328" s="1492"/>
      <c r="B328" s="1504"/>
      <c r="C328" s="1492"/>
      <c r="D328" s="1492"/>
    </row>
    <row r="329" spans="1:4">
      <c r="A329" s="1492"/>
      <c r="B329" s="1504"/>
      <c r="C329" s="1492"/>
      <c r="D329" s="1492"/>
    </row>
    <row r="330" spans="1:4">
      <c r="A330" s="1492"/>
      <c r="B330" s="1504"/>
      <c r="C330" s="1492"/>
      <c r="D330" s="1492"/>
    </row>
    <row r="331" spans="1:4">
      <c r="A331" s="1492"/>
      <c r="B331" s="1504"/>
      <c r="C331" s="1492"/>
      <c r="D331" s="1492"/>
    </row>
    <row r="332" spans="1:4">
      <c r="A332" s="1492"/>
      <c r="B332" s="1504"/>
      <c r="C332" s="1492"/>
      <c r="D332" s="1492"/>
    </row>
    <row r="333" spans="1:4">
      <c r="A333" s="1492"/>
      <c r="B333" s="1504"/>
      <c r="C333" s="1492"/>
      <c r="D333" s="1492"/>
    </row>
    <row r="334" spans="1:4">
      <c r="A334" s="1492"/>
      <c r="B334" s="1504"/>
      <c r="C334" s="1492"/>
      <c r="D334" s="1492"/>
    </row>
    <row r="335" spans="1:4">
      <c r="A335" s="1492"/>
      <c r="B335" s="1504"/>
      <c r="C335" s="1492"/>
      <c r="D335" s="1492"/>
    </row>
    <row r="336" spans="1:4">
      <c r="A336" s="1492"/>
      <c r="B336" s="1504"/>
      <c r="C336" s="1492"/>
      <c r="D336" s="1492"/>
    </row>
    <row r="337" spans="1:4">
      <c r="A337" s="1492"/>
      <c r="B337" s="1504"/>
      <c r="C337" s="1492"/>
      <c r="D337" s="1492"/>
    </row>
    <row r="338" spans="1:4">
      <c r="A338" s="1492"/>
      <c r="B338" s="1504"/>
      <c r="C338" s="1492"/>
      <c r="D338" s="1492"/>
    </row>
    <row r="339" spans="1:4">
      <c r="A339" s="1492"/>
      <c r="B339" s="1504"/>
      <c r="C339" s="1492"/>
      <c r="D339" s="1492"/>
    </row>
    <row r="340" spans="1:4">
      <c r="A340" s="1492"/>
      <c r="B340" s="1504"/>
      <c r="C340" s="1492"/>
      <c r="D340" s="1492"/>
    </row>
    <row r="341" spans="1:4">
      <c r="A341" s="1492"/>
      <c r="B341" s="1504"/>
      <c r="C341" s="1492"/>
      <c r="D341" s="1492"/>
    </row>
    <row r="342" spans="1:4">
      <c r="A342" s="1492"/>
      <c r="B342" s="1504"/>
      <c r="C342" s="1492"/>
      <c r="D342" s="1492"/>
    </row>
    <row r="343" spans="1:4">
      <c r="A343" s="1492"/>
      <c r="B343" s="1504"/>
      <c r="C343" s="1492"/>
      <c r="D343" s="1492"/>
    </row>
    <row r="344" spans="1:4">
      <c r="A344" s="1492"/>
      <c r="B344" s="1504"/>
      <c r="C344" s="1492"/>
      <c r="D344" s="1492"/>
    </row>
    <row r="345" spans="1:4">
      <c r="A345" s="1492"/>
      <c r="B345" s="1504"/>
      <c r="C345" s="1492"/>
      <c r="D345" s="1492"/>
    </row>
    <row r="346" spans="1:4">
      <c r="A346" s="1492"/>
      <c r="B346" s="1504"/>
      <c r="C346" s="1492"/>
      <c r="D346" s="1492"/>
    </row>
    <row r="347" spans="1:4">
      <c r="A347" s="1492"/>
      <c r="B347" s="1504"/>
      <c r="C347" s="1492"/>
      <c r="D347" s="1492"/>
    </row>
    <row r="348" spans="1:4">
      <c r="A348" s="1492"/>
      <c r="B348" s="1504"/>
      <c r="C348" s="1492"/>
      <c r="D348" s="1492"/>
    </row>
    <row r="349" spans="1:4">
      <c r="A349" s="1492"/>
      <c r="B349" s="1504"/>
      <c r="C349" s="1492"/>
      <c r="D349" s="1492"/>
    </row>
    <row r="350" spans="1:4">
      <c r="A350" s="1492"/>
      <c r="B350" s="1504"/>
      <c r="C350" s="1492"/>
      <c r="D350" s="1492"/>
    </row>
    <row r="351" spans="1:4">
      <c r="A351" s="1492"/>
      <c r="B351" s="1504"/>
      <c r="C351" s="1492"/>
      <c r="D351" s="1492"/>
    </row>
    <row r="352" spans="1:4">
      <c r="A352" s="1492"/>
      <c r="B352" s="1504"/>
      <c r="C352" s="1492"/>
      <c r="D352" s="1492"/>
    </row>
    <row r="353" spans="1:4">
      <c r="A353" s="1492"/>
      <c r="B353" s="1504"/>
      <c r="C353" s="1492"/>
      <c r="D353" s="1492"/>
    </row>
    <row r="354" spans="1:4">
      <c r="A354" s="1492"/>
      <c r="B354" s="1504"/>
      <c r="C354" s="1492"/>
      <c r="D354" s="1492"/>
    </row>
    <row r="355" spans="1:4">
      <c r="A355" s="1492"/>
      <c r="B355" s="1504"/>
      <c r="C355" s="1492"/>
      <c r="D355" s="1492"/>
    </row>
    <row r="356" spans="1:4">
      <c r="A356" s="1492"/>
      <c r="B356" s="1504"/>
      <c r="C356" s="1492"/>
      <c r="D356" s="1492"/>
    </row>
    <row r="357" spans="1:4">
      <c r="A357" s="1492"/>
      <c r="B357" s="1504"/>
      <c r="C357" s="1492"/>
      <c r="D357" s="1492"/>
    </row>
    <row r="358" spans="1:4">
      <c r="A358" s="1492"/>
      <c r="B358" s="1504"/>
      <c r="C358" s="1492"/>
      <c r="D358" s="1492"/>
    </row>
    <row r="359" spans="1:4">
      <c r="A359" s="1492"/>
      <c r="B359" s="1504"/>
      <c r="C359" s="1492"/>
      <c r="D359" s="1492"/>
    </row>
    <row r="360" spans="1:4">
      <c r="A360" s="1492"/>
      <c r="B360" s="1504"/>
      <c r="C360" s="1492"/>
      <c r="D360" s="1492"/>
    </row>
    <row r="361" spans="1:4">
      <c r="A361" s="1492"/>
      <c r="B361" s="1504"/>
      <c r="C361" s="1492"/>
      <c r="D361" s="1492"/>
    </row>
    <row r="362" spans="1:4">
      <c r="A362" s="1492"/>
      <c r="B362" s="1504"/>
      <c r="C362" s="1492"/>
      <c r="D362" s="1492"/>
    </row>
    <row r="363" spans="1:4">
      <c r="A363" s="1492"/>
      <c r="B363" s="1504"/>
      <c r="C363" s="1492"/>
      <c r="D363" s="1492"/>
    </row>
    <row r="364" spans="1:4">
      <c r="A364" s="1492"/>
      <c r="B364" s="1504"/>
      <c r="C364" s="1492"/>
      <c r="D364" s="1492"/>
    </row>
    <row r="365" spans="1:4">
      <c r="A365" s="1492"/>
      <c r="B365" s="1504"/>
      <c r="C365" s="1492"/>
      <c r="D365" s="1492"/>
    </row>
    <row r="366" spans="1:4">
      <c r="A366" s="1492"/>
      <c r="B366" s="1504"/>
      <c r="C366" s="1492"/>
      <c r="D366" s="1492"/>
    </row>
    <row r="367" spans="1:4">
      <c r="A367" s="1492"/>
      <c r="B367" s="1504"/>
      <c r="C367" s="1492"/>
      <c r="D367" s="1492"/>
    </row>
    <row r="368" spans="1:4">
      <c r="A368" s="1492"/>
      <c r="B368" s="1504"/>
      <c r="C368" s="1492"/>
      <c r="D368" s="1492"/>
    </row>
    <row r="369" spans="1:4">
      <c r="A369" s="1492"/>
      <c r="B369" s="1504"/>
      <c r="C369" s="1492"/>
      <c r="D369" s="1492"/>
    </row>
    <row r="370" spans="1:4">
      <c r="A370" s="1492"/>
      <c r="B370" s="1504"/>
      <c r="C370" s="1492"/>
      <c r="D370" s="1492"/>
    </row>
    <row r="371" spans="1:4">
      <c r="A371" s="1492"/>
      <c r="B371" s="1504"/>
      <c r="C371" s="1492"/>
      <c r="D371" s="1492"/>
    </row>
    <row r="372" spans="1:4">
      <c r="A372" s="1492"/>
      <c r="B372" s="1504"/>
      <c r="C372" s="1492"/>
      <c r="D372" s="1492"/>
    </row>
    <row r="373" spans="1:4">
      <c r="A373" s="1492"/>
      <c r="B373" s="1504"/>
      <c r="C373" s="1492"/>
      <c r="D373" s="1492"/>
    </row>
    <row r="374" spans="1:4">
      <c r="A374" s="1492"/>
      <c r="B374" s="1504"/>
      <c r="C374" s="1492"/>
      <c r="D374" s="1492"/>
    </row>
    <row r="375" spans="1:4">
      <c r="A375" s="1492"/>
      <c r="B375" s="1504"/>
      <c r="C375" s="1492"/>
      <c r="D375" s="1492"/>
    </row>
    <row r="376" spans="1:4">
      <c r="A376" s="1492"/>
      <c r="B376" s="1504"/>
      <c r="C376" s="1492"/>
      <c r="D376" s="1492"/>
    </row>
    <row r="377" spans="1:4">
      <c r="A377" s="1492"/>
      <c r="B377" s="1504"/>
      <c r="C377" s="1492"/>
      <c r="D377" s="1492"/>
    </row>
    <row r="378" spans="1:4">
      <c r="A378" s="1492"/>
      <c r="B378" s="1504"/>
      <c r="C378" s="1492"/>
      <c r="D378" s="1492"/>
    </row>
    <row r="379" spans="1:4">
      <c r="A379" s="1492"/>
      <c r="B379" s="1504"/>
      <c r="C379" s="1492"/>
      <c r="D379" s="1492"/>
    </row>
    <row r="380" spans="1:4">
      <c r="A380" s="1492"/>
      <c r="B380" s="1504"/>
      <c r="C380" s="1492"/>
      <c r="D380" s="1492"/>
    </row>
    <row r="381" spans="1:4">
      <c r="A381" s="1492"/>
      <c r="B381" s="1504"/>
      <c r="C381" s="1492"/>
      <c r="D381" s="1492"/>
    </row>
    <row r="382" spans="1:4">
      <c r="A382" s="1492"/>
      <c r="B382" s="1504"/>
      <c r="C382" s="1492"/>
      <c r="D382" s="1492"/>
    </row>
    <row r="383" spans="1:4">
      <c r="A383" s="1492"/>
      <c r="B383" s="1504"/>
      <c r="C383" s="1492"/>
      <c r="D383" s="1492"/>
    </row>
    <row r="384" spans="1:4">
      <c r="A384" s="1492"/>
      <c r="B384" s="1504"/>
      <c r="C384" s="1492"/>
      <c r="D384" s="1492"/>
    </row>
    <row r="385" spans="1:4">
      <c r="A385" s="1492"/>
      <c r="B385" s="1504"/>
      <c r="C385" s="1492"/>
      <c r="D385" s="1492"/>
    </row>
    <row r="386" spans="1:4">
      <c r="A386" s="1492"/>
      <c r="B386" s="1504"/>
      <c r="C386" s="1492"/>
      <c r="D386" s="1492"/>
    </row>
    <row r="387" spans="1:4">
      <c r="A387" s="1492"/>
      <c r="B387" s="1504"/>
      <c r="C387" s="1492"/>
      <c r="D387" s="1492"/>
    </row>
    <row r="388" spans="1:4">
      <c r="A388" s="1492"/>
      <c r="B388" s="1504"/>
      <c r="C388" s="1492"/>
      <c r="D388" s="1492"/>
    </row>
    <row r="389" spans="1:4">
      <c r="A389" s="1492"/>
      <c r="B389" s="1504"/>
      <c r="C389" s="1492"/>
      <c r="D389" s="1492"/>
    </row>
    <row r="390" spans="1:4">
      <c r="A390" s="1492"/>
      <c r="B390" s="1504"/>
      <c r="C390" s="1492"/>
      <c r="D390" s="1492"/>
    </row>
    <row r="391" spans="1:4">
      <c r="A391" s="1492"/>
      <c r="B391" s="1504"/>
      <c r="C391" s="1492"/>
      <c r="D391" s="1492"/>
    </row>
    <row r="392" spans="1:4">
      <c r="A392" s="1492"/>
      <c r="B392" s="1504"/>
      <c r="C392" s="1492"/>
      <c r="D392" s="1492"/>
    </row>
    <row r="393" spans="1:4">
      <c r="A393" s="1492"/>
      <c r="B393" s="1504"/>
      <c r="C393" s="1492"/>
      <c r="D393" s="1492"/>
    </row>
    <row r="394" spans="1:4">
      <c r="A394" s="1492"/>
      <c r="B394" s="1504"/>
      <c r="C394" s="1492"/>
      <c r="D394" s="1492"/>
    </row>
    <row r="395" spans="1:4">
      <c r="A395" s="1492"/>
      <c r="B395" s="1504"/>
      <c r="C395" s="1492"/>
      <c r="D395" s="1492"/>
    </row>
    <row r="396" spans="1:4">
      <c r="A396" s="1492"/>
      <c r="B396" s="1504"/>
      <c r="C396" s="1492"/>
      <c r="D396" s="1492"/>
    </row>
    <row r="397" spans="1:4">
      <c r="A397" s="1492"/>
      <c r="B397" s="1504"/>
      <c r="C397" s="1492"/>
      <c r="D397" s="1492"/>
    </row>
    <row r="398" spans="1:4">
      <c r="A398" s="1492"/>
      <c r="B398" s="1504"/>
      <c r="C398" s="1492"/>
      <c r="D398" s="1492"/>
    </row>
    <row r="399" spans="1:4">
      <c r="A399" s="1492"/>
      <c r="B399" s="1504"/>
      <c r="C399" s="1492"/>
      <c r="D399" s="1492"/>
    </row>
    <row r="400" spans="1:4">
      <c r="A400" s="1492"/>
      <c r="B400" s="1504"/>
      <c r="C400" s="1492"/>
      <c r="D400" s="1492"/>
    </row>
    <row r="401" spans="1:4">
      <c r="A401" s="1492"/>
      <c r="B401" s="1504"/>
      <c r="C401" s="1492"/>
      <c r="D401" s="1492"/>
    </row>
    <row r="402" spans="1:4">
      <c r="A402" s="1492"/>
      <c r="B402" s="1504"/>
      <c r="C402" s="1492"/>
      <c r="D402" s="1492"/>
    </row>
    <row r="403" spans="1:4">
      <c r="A403" s="1492"/>
      <c r="B403" s="1504"/>
      <c r="C403" s="1492"/>
      <c r="D403" s="1492"/>
    </row>
    <row r="404" spans="1:4">
      <c r="A404" s="1492"/>
      <c r="B404" s="1504"/>
      <c r="C404" s="1492"/>
      <c r="D404" s="1492"/>
    </row>
    <row r="405" spans="1:4">
      <c r="A405" s="1492"/>
      <c r="B405" s="1504"/>
      <c r="C405" s="1492"/>
      <c r="D405" s="1492"/>
    </row>
    <row r="406" spans="1:4">
      <c r="A406" s="1492"/>
      <c r="B406" s="1504"/>
      <c r="C406" s="1492"/>
      <c r="D406" s="1492"/>
    </row>
    <row r="407" spans="1:4">
      <c r="A407" s="1492"/>
      <c r="B407" s="1504"/>
      <c r="C407" s="1492"/>
      <c r="D407" s="1492"/>
    </row>
    <row r="408" spans="1:4">
      <c r="A408" s="1492"/>
      <c r="B408" s="1504"/>
      <c r="C408" s="1492"/>
      <c r="D408" s="1492"/>
    </row>
    <row r="409" spans="1:4">
      <c r="A409" s="1492"/>
      <c r="B409" s="1504"/>
      <c r="C409" s="1492"/>
      <c r="D409" s="1492"/>
    </row>
    <row r="410" spans="1:4">
      <c r="A410" s="1492"/>
      <c r="B410" s="1504"/>
      <c r="C410" s="1492"/>
      <c r="D410" s="1492"/>
    </row>
    <row r="411" spans="1:4">
      <c r="A411" s="1492"/>
      <c r="B411" s="1504"/>
      <c r="C411" s="1492"/>
      <c r="D411" s="1492"/>
    </row>
    <row r="412" spans="1:4">
      <c r="A412" s="1492"/>
      <c r="B412" s="1504"/>
      <c r="C412" s="1492"/>
      <c r="D412" s="1492"/>
    </row>
    <row r="413" spans="1:4">
      <c r="A413" s="1492"/>
      <c r="B413" s="1504"/>
      <c r="C413" s="1492"/>
      <c r="D413" s="1492"/>
    </row>
    <row r="414" spans="1:4">
      <c r="A414" s="1492"/>
      <c r="B414" s="1504"/>
      <c r="C414" s="1492"/>
      <c r="D414" s="1492"/>
    </row>
    <row r="415" spans="1:4">
      <c r="A415" s="1492"/>
      <c r="B415" s="1504"/>
      <c r="C415" s="1492"/>
      <c r="D415" s="1492"/>
    </row>
    <row r="416" spans="1:4">
      <c r="A416" s="1492"/>
      <c r="B416" s="1504"/>
      <c r="C416" s="1492"/>
      <c r="D416" s="1492"/>
    </row>
    <row r="417" spans="1:4">
      <c r="A417" s="1492"/>
      <c r="B417" s="1504"/>
      <c r="C417" s="1492"/>
      <c r="D417" s="1492"/>
    </row>
    <row r="418" spans="1:4">
      <c r="A418" s="1492"/>
      <c r="B418" s="1504"/>
      <c r="C418" s="1492"/>
      <c r="D418" s="1492"/>
    </row>
    <row r="419" spans="1:4">
      <c r="A419" s="1492"/>
      <c r="B419" s="1504"/>
      <c r="C419" s="1492"/>
      <c r="D419" s="1492"/>
    </row>
    <row r="420" spans="1:4">
      <c r="A420" s="1492"/>
      <c r="B420" s="1504"/>
      <c r="C420" s="1492"/>
      <c r="D420" s="1492"/>
    </row>
    <row r="421" spans="1:4">
      <c r="A421" s="1492"/>
      <c r="B421" s="1504"/>
      <c r="C421" s="1492"/>
      <c r="D421" s="1492"/>
    </row>
    <row r="422" spans="1:4">
      <c r="A422" s="1492"/>
      <c r="B422" s="1504"/>
      <c r="C422" s="1492"/>
      <c r="D422" s="1492"/>
    </row>
    <row r="423" spans="1:4">
      <c r="A423" s="1492"/>
      <c r="B423" s="1504"/>
      <c r="C423" s="1492"/>
      <c r="D423" s="1492"/>
    </row>
    <row r="424" spans="1:4">
      <c r="A424" s="1492"/>
      <c r="B424" s="1504"/>
      <c r="C424" s="1492"/>
      <c r="D424" s="1492"/>
    </row>
    <row r="425" spans="1:4">
      <c r="A425" s="1492"/>
      <c r="B425" s="1504"/>
      <c r="C425" s="1492"/>
      <c r="D425" s="1492"/>
    </row>
    <row r="426" spans="1:4">
      <c r="A426" s="1492"/>
      <c r="B426" s="1504"/>
      <c r="C426" s="1492"/>
      <c r="D426" s="1492"/>
    </row>
    <row r="427" spans="1:4">
      <c r="A427" s="1492"/>
      <c r="B427" s="1504"/>
      <c r="C427" s="1492"/>
      <c r="D427" s="1492"/>
    </row>
    <row r="428" spans="1:4">
      <c r="A428" s="1492"/>
      <c r="B428" s="1504"/>
      <c r="C428" s="1492"/>
      <c r="D428" s="1492"/>
    </row>
    <row r="429" spans="1:4">
      <c r="A429" s="1492"/>
      <c r="B429" s="1504"/>
      <c r="C429" s="1492"/>
      <c r="D429" s="1492"/>
    </row>
    <row r="430" spans="1:4">
      <c r="A430" s="1492"/>
      <c r="B430" s="1504"/>
      <c r="C430" s="1492"/>
      <c r="D430" s="1492"/>
    </row>
    <row r="431" spans="1:4">
      <c r="A431" s="1492"/>
      <c r="B431" s="1504"/>
      <c r="C431" s="1492"/>
      <c r="D431" s="1492"/>
    </row>
    <row r="432" spans="1:4">
      <c r="A432" s="1492"/>
      <c r="B432" s="1504"/>
      <c r="C432" s="1492"/>
      <c r="D432" s="1492"/>
    </row>
    <row r="433" spans="1:4">
      <c r="A433" s="1492"/>
      <c r="B433" s="1504"/>
      <c r="C433" s="1492"/>
      <c r="D433" s="1492"/>
    </row>
    <row r="434" spans="1:4">
      <c r="A434" s="1492"/>
      <c r="B434" s="1504"/>
      <c r="C434" s="1492"/>
      <c r="D434" s="1492"/>
    </row>
    <row r="435" spans="1:4">
      <c r="A435" s="1492"/>
      <c r="B435" s="1504"/>
      <c r="C435" s="1492"/>
      <c r="D435" s="1492"/>
    </row>
    <row r="436" spans="1:4">
      <c r="A436" s="1492"/>
      <c r="B436" s="1504"/>
      <c r="C436" s="1492"/>
      <c r="D436" s="1492"/>
    </row>
    <row r="437" spans="1:4">
      <c r="A437" s="1492"/>
      <c r="B437" s="1504"/>
      <c r="C437" s="1492"/>
      <c r="D437" s="1492"/>
    </row>
    <row r="438" spans="1:4">
      <c r="A438" s="1492"/>
      <c r="B438" s="1504"/>
      <c r="C438" s="1492"/>
      <c r="D438" s="1492"/>
    </row>
    <row r="439" spans="1:4">
      <c r="A439" s="1492"/>
      <c r="B439" s="1504"/>
      <c r="C439" s="1492"/>
      <c r="D439" s="1492"/>
    </row>
    <row r="440" spans="1:4">
      <c r="A440" s="1492"/>
      <c r="B440" s="1504"/>
      <c r="C440" s="1492"/>
      <c r="D440" s="1492"/>
    </row>
    <row r="441" spans="1:4">
      <c r="A441" s="1492"/>
      <c r="B441" s="1504"/>
      <c r="C441" s="1492"/>
      <c r="D441" s="1492"/>
    </row>
    <row r="442" spans="1:4">
      <c r="A442" s="1492"/>
      <c r="B442" s="1504"/>
      <c r="C442" s="1492"/>
      <c r="D442" s="1492"/>
    </row>
    <row r="443" spans="1:4">
      <c r="A443" s="1492"/>
      <c r="B443" s="1504"/>
      <c r="C443" s="1492"/>
      <c r="D443" s="1492"/>
    </row>
    <row r="444" spans="1:4">
      <c r="A444" s="1492"/>
      <c r="B444" s="1504"/>
      <c r="C444" s="1492"/>
      <c r="D444" s="1492"/>
    </row>
    <row r="445" spans="1:4">
      <c r="A445" s="1492"/>
      <c r="B445" s="1504"/>
      <c r="C445" s="1492"/>
      <c r="D445" s="1492"/>
    </row>
    <row r="446" spans="1:4">
      <c r="A446" s="1492"/>
      <c r="B446" s="1504"/>
      <c r="C446" s="1492"/>
      <c r="D446" s="1492"/>
    </row>
    <row r="447" spans="1:4">
      <c r="A447" s="1492"/>
      <c r="B447" s="1504"/>
      <c r="C447" s="1492"/>
      <c r="D447" s="1492"/>
    </row>
    <row r="448" spans="1:4">
      <c r="A448" s="1492"/>
      <c r="B448" s="1504"/>
      <c r="C448" s="1492"/>
      <c r="D448" s="1492"/>
    </row>
    <row r="449" spans="1:4">
      <c r="A449" s="1492"/>
      <c r="B449" s="1504"/>
      <c r="C449" s="1492"/>
      <c r="D449" s="1492"/>
    </row>
    <row r="450" spans="1:4">
      <c r="A450" s="1492"/>
      <c r="B450" s="1504"/>
      <c r="C450" s="1492"/>
      <c r="D450" s="1492"/>
    </row>
    <row r="451" spans="1:4">
      <c r="A451" s="1492"/>
      <c r="B451" s="1504"/>
      <c r="C451" s="1492"/>
      <c r="D451" s="1492"/>
    </row>
    <row r="452" spans="1:4">
      <c r="A452" s="1492"/>
      <c r="B452" s="1504"/>
      <c r="C452" s="1492"/>
      <c r="D452" s="1492"/>
    </row>
    <row r="453" spans="1:4">
      <c r="A453" s="1492"/>
      <c r="B453" s="1504"/>
      <c r="C453" s="1492"/>
      <c r="D453" s="1492"/>
    </row>
    <row r="454" spans="1:4">
      <c r="A454" s="1492"/>
      <c r="B454" s="1504"/>
      <c r="C454" s="1492"/>
      <c r="D454" s="1492"/>
    </row>
    <row r="455" spans="1:4">
      <c r="A455" s="1492"/>
      <c r="B455" s="1504"/>
      <c r="C455" s="1492"/>
      <c r="D455" s="1492"/>
    </row>
    <row r="456" spans="1:4">
      <c r="A456" s="1492"/>
      <c r="B456" s="1504"/>
      <c r="C456" s="1492"/>
      <c r="D456" s="1492"/>
    </row>
    <row r="457" spans="1:4">
      <c r="A457" s="1492"/>
      <c r="B457" s="1504"/>
      <c r="C457" s="1492"/>
      <c r="D457" s="1492"/>
    </row>
    <row r="458" spans="1:4">
      <c r="A458" s="1492"/>
      <c r="B458" s="1504"/>
      <c r="C458" s="1492"/>
      <c r="D458" s="1492"/>
    </row>
    <row r="459" spans="1:4">
      <c r="A459" s="1492"/>
      <c r="B459" s="1504"/>
      <c r="C459" s="1492"/>
      <c r="D459" s="1492"/>
    </row>
    <row r="460" spans="1:4">
      <c r="A460" s="1492"/>
      <c r="B460" s="1504"/>
      <c r="C460" s="1492"/>
      <c r="D460" s="1492"/>
    </row>
    <row r="461" spans="1:4">
      <c r="A461" s="1492"/>
      <c r="B461" s="1504"/>
      <c r="C461" s="1492"/>
      <c r="D461" s="1492"/>
    </row>
    <row r="462" spans="1:4">
      <c r="A462" s="1492"/>
      <c r="B462" s="1504"/>
      <c r="C462" s="1492"/>
      <c r="D462" s="1492"/>
    </row>
    <row r="463" spans="1:4">
      <c r="A463" s="1492"/>
      <c r="B463" s="1504"/>
      <c r="C463" s="1492"/>
      <c r="D463" s="1492"/>
    </row>
    <row r="464" spans="1:4">
      <c r="A464" s="1492"/>
      <c r="B464" s="1504"/>
      <c r="C464" s="1492"/>
      <c r="D464" s="1492"/>
    </row>
    <row r="465" spans="1:4">
      <c r="A465" s="1492"/>
      <c r="B465" s="1504"/>
      <c r="C465" s="1492"/>
      <c r="D465" s="1492"/>
    </row>
    <row r="466" spans="1:4">
      <c r="A466" s="1492"/>
      <c r="B466" s="1504"/>
      <c r="C466" s="1492"/>
      <c r="D466" s="1492"/>
    </row>
    <row r="467" spans="1:4">
      <c r="A467" s="1492"/>
      <c r="B467" s="1504"/>
      <c r="C467" s="1492"/>
      <c r="D467" s="1492"/>
    </row>
    <row r="468" spans="1:4">
      <c r="A468" s="1492"/>
      <c r="B468" s="1504"/>
      <c r="C468" s="1492"/>
      <c r="D468" s="1492"/>
    </row>
    <row r="469" spans="1:4">
      <c r="A469" s="1492"/>
      <c r="B469" s="1504"/>
      <c r="C469" s="1492"/>
      <c r="D469" s="1492"/>
    </row>
    <row r="470" spans="1:4">
      <c r="A470" s="1492"/>
      <c r="B470" s="1504"/>
      <c r="C470" s="1492"/>
      <c r="D470" s="1492"/>
    </row>
    <row r="471" spans="1:4">
      <c r="A471" s="1492"/>
      <c r="B471" s="1504"/>
      <c r="C471" s="1492"/>
      <c r="D471" s="1492"/>
    </row>
    <row r="472" spans="1:4">
      <c r="A472" s="1492"/>
      <c r="B472" s="1504"/>
      <c r="C472" s="1492"/>
      <c r="D472" s="1492"/>
    </row>
    <row r="473" spans="1:4">
      <c r="A473" s="1492"/>
      <c r="B473" s="1504"/>
      <c r="C473" s="1492"/>
      <c r="D473" s="1492"/>
    </row>
    <row r="474" spans="1:4">
      <c r="A474" s="1492"/>
      <c r="B474" s="1504"/>
      <c r="C474" s="1492"/>
      <c r="D474" s="1492"/>
    </row>
    <row r="475" spans="1:4">
      <c r="A475" s="1492"/>
      <c r="B475" s="1504"/>
      <c r="C475" s="1492"/>
      <c r="D475" s="1492"/>
    </row>
    <row r="476" spans="1:4">
      <c r="A476" s="1492"/>
      <c r="B476" s="1504"/>
      <c r="C476" s="1492"/>
      <c r="D476" s="1492"/>
    </row>
    <row r="477" spans="1:4">
      <c r="A477" s="1492"/>
      <c r="B477" s="1504"/>
      <c r="C477" s="1492"/>
      <c r="D477" s="1492"/>
    </row>
    <row r="478" spans="1:4">
      <c r="A478" s="1492"/>
      <c r="B478" s="1504"/>
      <c r="C478" s="1492"/>
      <c r="D478" s="1492"/>
    </row>
    <row r="479" spans="1:4">
      <c r="A479" s="1492"/>
      <c r="B479" s="1504"/>
      <c r="C479" s="1492"/>
      <c r="D479" s="1492"/>
    </row>
    <row r="480" spans="1:4">
      <c r="A480" s="1492"/>
      <c r="B480" s="1504"/>
      <c r="C480" s="1492"/>
      <c r="D480" s="1492"/>
    </row>
    <row r="481" spans="1:4">
      <c r="A481" s="1492"/>
      <c r="B481" s="1504"/>
      <c r="C481" s="1492"/>
      <c r="D481" s="1492"/>
    </row>
    <row r="482" spans="1:4">
      <c r="A482" s="1492"/>
      <c r="B482" s="1504"/>
      <c r="C482" s="1492"/>
      <c r="D482" s="1492"/>
    </row>
    <row r="483" spans="1:4">
      <c r="A483" s="1492"/>
      <c r="B483" s="1504"/>
      <c r="C483" s="1492"/>
      <c r="D483" s="1492"/>
    </row>
    <row r="484" spans="1:4">
      <c r="A484" s="1492"/>
      <c r="B484" s="1504"/>
      <c r="C484" s="1492"/>
      <c r="D484" s="1492"/>
    </row>
    <row r="485" spans="1:4">
      <c r="A485" s="1492"/>
      <c r="B485" s="1504"/>
      <c r="C485" s="1492"/>
      <c r="D485" s="1492"/>
    </row>
    <row r="486" spans="1:4">
      <c r="A486" s="1492"/>
      <c r="B486" s="1504"/>
      <c r="C486" s="1492"/>
      <c r="D486" s="1492"/>
    </row>
    <row r="487" spans="1:4">
      <c r="A487" s="1492"/>
      <c r="B487" s="1504"/>
      <c r="C487" s="1492"/>
      <c r="D487" s="1492"/>
    </row>
    <row r="488" spans="1:4">
      <c r="A488" s="1492"/>
      <c r="B488" s="1504"/>
      <c r="C488" s="1492"/>
      <c r="D488" s="1492"/>
    </row>
    <row r="489" spans="1:4">
      <c r="A489" s="1492"/>
      <c r="B489" s="1504"/>
      <c r="C489" s="1492"/>
      <c r="D489" s="1492"/>
    </row>
    <row r="490" spans="1:4">
      <c r="A490" s="1492"/>
      <c r="B490" s="1504"/>
      <c r="C490" s="1492"/>
      <c r="D490" s="1492"/>
    </row>
    <row r="491" spans="1:4">
      <c r="A491" s="1492"/>
      <c r="B491" s="1504"/>
      <c r="C491" s="1492"/>
      <c r="D491" s="1492"/>
    </row>
    <row r="492" spans="1:4">
      <c r="A492" s="1492"/>
      <c r="B492" s="1504"/>
      <c r="C492" s="1492"/>
      <c r="D492" s="1492"/>
    </row>
    <row r="493" spans="1:4">
      <c r="A493" s="1492"/>
      <c r="B493" s="1504"/>
      <c r="C493" s="1492"/>
      <c r="D493" s="1492"/>
    </row>
    <row r="494" spans="1:4">
      <c r="A494" s="1492"/>
      <c r="B494" s="1504"/>
      <c r="C494" s="1492"/>
      <c r="D494" s="1492"/>
    </row>
    <row r="495" spans="1:4">
      <c r="A495" s="1492"/>
      <c r="B495" s="1504"/>
      <c r="C495" s="1492"/>
      <c r="D495" s="1492"/>
    </row>
    <row r="496" spans="1:4">
      <c r="A496" s="1492"/>
      <c r="B496" s="1504"/>
      <c r="C496" s="1492"/>
      <c r="D496" s="1492"/>
    </row>
    <row r="497" spans="1:4">
      <c r="A497" s="1492"/>
      <c r="B497" s="1504"/>
      <c r="C497" s="1492"/>
      <c r="D497" s="1492"/>
    </row>
    <row r="498" spans="1:4">
      <c r="A498" s="1492"/>
      <c r="B498" s="1504"/>
      <c r="C498" s="1492"/>
      <c r="D498" s="1492"/>
    </row>
    <row r="499" spans="1:4">
      <c r="A499" s="1492"/>
      <c r="B499" s="1504"/>
      <c r="C499" s="1492"/>
      <c r="D499" s="1492"/>
    </row>
    <row r="500" spans="1:4">
      <c r="A500" s="1492"/>
      <c r="B500" s="1504"/>
      <c r="C500" s="1492"/>
      <c r="D500" s="1492"/>
    </row>
    <row r="501" spans="1:4">
      <c r="A501" s="1492"/>
      <c r="B501" s="1504"/>
      <c r="C501" s="1492"/>
      <c r="D501" s="1492"/>
    </row>
    <row r="502" spans="1:4">
      <c r="A502" s="1492"/>
      <c r="B502" s="1504"/>
      <c r="C502" s="1492"/>
      <c r="D502" s="1492"/>
    </row>
    <row r="503" spans="1:4">
      <c r="A503" s="1492"/>
      <c r="B503" s="1504"/>
      <c r="C503" s="1492"/>
      <c r="D503" s="1492"/>
    </row>
    <row r="504" spans="1:4">
      <c r="A504" s="1492"/>
      <c r="B504" s="1504"/>
      <c r="C504" s="1492"/>
      <c r="D504" s="1492"/>
    </row>
    <row r="505" spans="1:4">
      <c r="A505" s="1492"/>
      <c r="B505" s="1504"/>
      <c r="C505" s="1492"/>
      <c r="D505" s="1492"/>
    </row>
    <row r="506" spans="1:4">
      <c r="A506" s="1492"/>
      <c r="B506" s="1504"/>
      <c r="C506" s="1492"/>
      <c r="D506" s="1492"/>
    </row>
    <row r="507" spans="1:4">
      <c r="A507" s="1492"/>
      <c r="B507" s="1504"/>
      <c r="C507" s="1492"/>
      <c r="D507" s="1492"/>
    </row>
    <row r="508" spans="1:4">
      <c r="A508" s="1492"/>
      <c r="B508" s="1504"/>
      <c r="C508" s="1492"/>
      <c r="D508" s="1492"/>
    </row>
    <row r="509" spans="1:4">
      <c r="A509" s="1492"/>
      <c r="B509" s="1504"/>
      <c r="C509" s="1492"/>
      <c r="D509" s="1492"/>
    </row>
    <row r="510" spans="1:4">
      <c r="A510" s="1492"/>
      <c r="B510" s="1504"/>
      <c r="C510" s="1492"/>
      <c r="D510" s="1492"/>
    </row>
    <row r="511" spans="1:4">
      <c r="A511" s="1492"/>
      <c r="B511" s="1504"/>
      <c r="C511" s="1492"/>
      <c r="D511" s="1492"/>
    </row>
    <row r="512" spans="1:4">
      <c r="A512" s="1492"/>
      <c r="B512" s="1504"/>
      <c r="C512" s="1492"/>
      <c r="D512" s="1492"/>
    </row>
    <row r="513" spans="1:4">
      <c r="A513" s="1492"/>
      <c r="B513" s="1504"/>
      <c r="C513" s="1492"/>
      <c r="D513" s="1492"/>
    </row>
    <row r="514" spans="1:4">
      <c r="A514" s="1492"/>
      <c r="B514" s="1504"/>
      <c r="C514" s="1492"/>
      <c r="D514" s="1492"/>
    </row>
    <row r="515" spans="1:4">
      <c r="A515" s="1492"/>
      <c r="B515" s="1504"/>
      <c r="C515" s="1492"/>
      <c r="D515" s="1492"/>
    </row>
    <row r="516" spans="1:4">
      <c r="A516" s="1492"/>
      <c r="B516" s="1504"/>
      <c r="C516" s="1492"/>
      <c r="D516" s="1492"/>
    </row>
    <row r="517" spans="1:4">
      <c r="A517" s="1492"/>
      <c r="B517" s="1504"/>
      <c r="C517" s="1492"/>
      <c r="D517" s="1492"/>
    </row>
    <row r="518" spans="1:4">
      <c r="A518" s="1492"/>
      <c r="B518" s="1504"/>
      <c r="C518" s="1492"/>
      <c r="D518" s="1492"/>
    </row>
    <row r="519" spans="1:4">
      <c r="A519" s="1492"/>
      <c r="B519" s="1504"/>
      <c r="C519" s="1492"/>
      <c r="D519" s="1492"/>
    </row>
    <row r="520" spans="1:4">
      <c r="A520" s="1492"/>
      <c r="B520" s="1504"/>
      <c r="C520" s="1492"/>
      <c r="D520" s="1492"/>
    </row>
    <row r="521" spans="1:4">
      <c r="A521" s="1492"/>
      <c r="B521" s="1504"/>
      <c r="C521" s="1492"/>
      <c r="D521" s="1492"/>
    </row>
    <row r="522" spans="1:4">
      <c r="A522" s="1492"/>
      <c r="B522" s="1504"/>
      <c r="C522" s="1492"/>
      <c r="D522" s="1492"/>
    </row>
    <row r="523" spans="1:4">
      <c r="A523" s="1492"/>
      <c r="B523" s="1504"/>
      <c r="C523" s="1492"/>
      <c r="D523" s="1492"/>
    </row>
    <row r="524" spans="1:4">
      <c r="A524" s="1492"/>
      <c r="B524" s="1504"/>
      <c r="C524" s="1492"/>
      <c r="D524" s="1492"/>
    </row>
    <row r="525" spans="1:4">
      <c r="A525" s="1492"/>
      <c r="B525" s="1504"/>
      <c r="C525" s="1492"/>
      <c r="D525" s="1492"/>
    </row>
    <row r="526" spans="1:4">
      <c r="A526" s="1492"/>
      <c r="B526" s="1504"/>
      <c r="C526" s="1492"/>
      <c r="D526" s="1492"/>
    </row>
    <row r="527" spans="1:4">
      <c r="A527" s="1492"/>
      <c r="B527" s="1504"/>
      <c r="C527" s="1492"/>
      <c r="D527" s="1492"/>
    </row>
    <row r="528" spans="1:4">
      <c r="A528" s="1492"/>
      <c r="B528" s="1504"/>
      <c r="C528" s="1492"/>
      <c r="D528" s="1492"/>
    </row>
    <row r="529" spans="1:4">
      <c r="A529" s="1492"/>
      <c r="B529" s="1504"/>
      <c r="C529" s="1492"/>
      <c r="D529" s="1492"/>
    </row>
    <row r="530" spans="1:4">
      <c r="A530" s="1492"/>
      <c r="B530" s="1504"/>
      <c r="C530" s="1492"/>
      <c r="D530" s="1492"/>
    </row>
    <row r="531" spans="1:4">
      <c r="A531" s="1492"/>
      <c r="B531" s="1504"/>
      <c r="C531" s="1492"/>
      <c r="D531" s="1492"/>
    </row>
    <row r="532" spans="1:4">
      <c r="A532" s="1492"/>
      <c r="B532" s="1504"/>
      <c r="C532" s="1492"/>
      <c r="D532" s="1492"/>
    </row>
    <row r="533" spans="1:4">
      <c r="A533" s="1492"/>
      <c r="B533" s="1504"/>
      <c r="C533" s="1492"/>
      <c r="D533" s="1492"/>
    </row>
    <row r="534" spans="1:4">
      <c r="A534" s="1492"/>
      <c r="B534" s="1504"/>
      <c r="C534" s="1492"/>
      <c r="D534" s="1492"/>
    </row>
    <row r="535" spans="1:4">
      <c r="A535" s="1492"/>
      <c r="B535" s="1504"/>
      <c r="C535" s="1492"/>
      <c r="D535" s="1492"/>
    </row>
    <row r="536" spans="1:4">
      <c r="A536" s="1492"/>
      <c r="B536" s="1504"/>
      <c r="C536" s="1492"/>
      <c r="D536" s="1492"/>
    </row>
    <row r="537" spans="1:4">
      <c r="A537" s="1492"/>
      <c r="B537" s="1504"/>
      <c r="C537" s="1492"/>
      <c r="D537" s="1492"/>
    </row>
    <row r="538" spans="1:4">
      <c r="A538" s="1492"/>
      <c r="B538" s="1504"/>
      <c r="C538" s="1492"/>
      <c r="D538" s="1492"/>
    </row>
    <row r="539" spans="1:4">
      <c r="A539" s="1492"/>
      <c r="B539" s="1504"/>
      <c r="C539" s="1492"/>
      <c r="D539" s="1492"/>
    </row>
    <row r="540" spans="1:4">
      <c r="A540" s="1492"/>
      <c r="B540" s="1504"/>
      <c r="C540" s="1492"/>
      <c r="D540" s="1492"/>
    </row>
    <row r="541" spans="1:4">
      <c r="A541" s="1492"/>
      <c r="B541" s="1504"/>
      <c r="C541" s="1492"/>
      <c r="D541" s="1492"/>
    </row>
    <row r="542" spans="1:4">
      <c r="A542" s="1492"/>
      <c r="B542" s="1504"/>
      <c r="C542" s="1492"/>
      <c r="D542" s="1492"/>
    </row>
    <row r="543" spans="1:4">
      <c r="A543" s="1492"/>
      <c r="B543" s="1504"/>
      <c r="C543" s="1492"/>
      <c r="D543" s="1492"/>
    </row>
    <row r="544" spans="1:4">
      <c r="A544" s="1492"/>
      <c r="B544" s="1504"/>
      <c r="C544" s="1492"/>
      <c r="D544" s="1492"/>
    </row>
    <row r="545" spans="1:4">
      <c r="A545" s="1492"/>
      <c r="B545" s="1504"/>
      <c r="C545" s="1492"/>
      <c r="D545" s="1492"/>
    </row>
    <row r="546" spans="1:4">
      <c r="A546" s="1492"/>
      <c r="B546" s="1504"/>
      <c r="C546" s="1492"/>
      <c r="D546" s="1492"/>
    </row>
    <row r="547" spans="1:4">
      <c r="A547" s="1492"/>
      <c r="B547" s="1504"/>
      <c r="C547" s="1492"/>
      <c r="D547" s="1492"/>
    </row>
    <row r="548" spans="1:4">
      <c r="A548" s="1492"/>
      <c r="B548" s="1504"/>
      <c r="C548" s="1492"/>
      <c r="D548" s="1492"/>
    </row>
    <row r="549" spans="1:4">
      <c r="A549" s="1492"/>
      <c r="B549" s="1504"/>
      <c r="C549" s="1492"/>
      <c r="D549" s="1492"/>
    </row>
    <row r="550" spans="1:4">
      <c r="A550" s="1492"/>
      <c r="B550" s="1504"/>
      <c r="C550" s="1492"/>
      <c r="D550" s="1492"/>
    </row>
    <row r="551" spans="1:4">
      <c r="A551" s="1492"/>
      <c r="B551" s="1504"/>
      <c r="C551" s="1492"/>
      <c r="D551" s="1492"/>
    </row>
    <row r="552" spans="1:4">
      <c r="A552" s="1492"/>
      <c r="B552" s="1504"/>
      <c r="C552" s="1492"/>
      <c r="D552" s="1492"/>
    </row>
    <row r="553" spans="1:4">
      <c r="A553" s="1492"/>
      <c r="B553" s="1504"/>
      <c r="C553" s="1492"/>
      <c r="D553" s="1492"/>
    </row>
    <row r="554" spans="1:4">
      <c r="A554" s="1492"/>
      <c r="B554" s="1504"/>
      <c r="C554" s="1492"/>
      <c r="D554" s="1492"/>
    </row>
    <row r="555" spans="1:4">
      <c r="A555" s="1492"/>
      <c r="B555" s="1504"/>
      <c r="C555" s="1492"/>
      <c r="D555" s="1492"/>
    </row>
    <row r="556" spans="1:4">
      <c r="A556" s="1492"/>
      <c r="B556" s="1504"/>
      <c r="C556" s="1492"/>
      <c r="D556" s="1492"/>
    </row>
    <row r="557" spans="1:4">
      <c r="A557" s="1492"/>
      <c r="B557" s="1504"/>
      <c r="C557" s="1492"/>
      <c r="D557" s="1492"/>
    </row>
    <row r="558" spans="1:4">
      <c r="A558" s="1492"/>
      <c r="B558" s="1504"/>
      <c r="C558" s="1492"/>
      <c r="D558" s="1492"/>
    </row>
    <row r="559" spans="1:4">
      <c r="A559" s="1492"/>
      <c r="B559" s="1504"/>
      <c r="C559" s="1492"/>
      <c r="D559" s="1492"/>
    </row>
    <row r="560" spans="1:4">
      <c r="A560" s="1492"/>
      <c r="B560" s="1504"/>
      <c r="C560" s="1492"/>
      <c r="D560" s="1492"/>
    </row>
    <row r="561" spans="1:4">
      <c r="A561" s="1492"/>
      <c r="B561" s="1504"/>
      <c r="C561" s="1492"/>
      <c r="D561" s="1492"/>
    </row>
    <row r="562" spans="1:4">
      <c r="A562" s="1492"/>
      <c r="B562" s="1504"/>
      <c r="C562" s="1492"/>
      <c r="D562" s="1492"/>
    </row>
    <row r="563" spans="1:4">
      <c r="A563" s="1492"/>
      <c r="B563" s="1504"/>
      <c r="C563" s="1492"/>
      <c r="D563" s="1492"/>
    </row>
    <row r="564" spans="1:4">
      <c r="A564" s="1492"/>
      <c r="B564" s="1504"/>
      <c r="C564" s="1492"/>
      <c r="D564" s="1492"/>
    </row>
    <row r="565" spans="1:4">
      <c r="A565" s="1492"/>
      <c r="B565" s="1504"/>
      <c r="C565" s="1492"/>
      <c r="D565" s="1492"/>
    </row>
    <row r="566" spans="1:4">
      <c r="A566" s="1492"/>
      <c r="B566" s="1504"/>
      <c r="C566" s="1492"/>
      <c r="D566" s="1492"/>
    </row>
    <row r="567" spans="1:4">
      <c r="A567" s="1492"/>
      <c r="B567" s="1504"/>
      <c r="C567" s="1492"/>
      <c r="D567" s="1492"/>
    </row>
    <row r="568" spans="1:4">
      <c r="A568" s="1492"/>
      <c r="B568" s="1504"/>
      <c r="C568" s="1492"/>
      <c r="D568" s="1492"/>
    </row>
    <row r="569" spans="1:4">
      <c r="A569" s="1492"/>
      <c r="B569" s="1504"/>
      <c r="C569" s="1492"/>
      <c r="D569" s="1492"/>
    </row>
    <row r="570" spans="1:4">
      <c r="A570" s="1492"/>
      <c r="B570" s="1504"/>
      <c r="C570" s="1492"/>
      <c r="D570" s="1492"/>
    </row>
    <row r="571" spans="1:4">
      <c r="A571" s="1492"/>
      <c r="B571" s="1504"/>
      <c r="C571" s="1492"/>
      <c r="D571" s="1492"/>
    </row>
    <row r="572" spans="1:4">
      <c r="A572" s="1492"/>
      <c r="B572" s="1504"/>
      <c r="C572" s="1492"/>
      <c r="D572" s="1492"/>
    </row>
    <row r="573" spans="1:4">
      <c r="A573" s="1492"/>
      <c r="B573" s="1504"/>
      <c r="C573" s="1492"/>
      <c r="D573" s="1492"/>
    </row>
    <row r="574" spans="1:4">
      <c r="A574" s="1492"/>
      <c r="B574" s="1504"/>
      <c r="C574" s="1492"/>
      <c r="D574" s="1492"/>
    </row>
    <row r="575" spans="1:4">
      <c r="A575" s="1492"/>
      <c r="B575" s="1504"/>
      <c r="C575" s="1492"/>
      <c r="D575" s="1492"/>
    </row>
    <row r="576" spans="1:4">
      <c r="A576" s="1492"/>
      <c r="B576" s="1504"/>
      <c r="C576" s="1492"/>
      <c r="D576" s="1492"/>
    </row>
    <row r="577" spans="1:4">
      <c r="A577" s="1492"/>
      <c r="B577" s="1504"/>
      <c r="C577" s="1492"/>
      <c r="D577" s="1492"/>
    </row>
    <row r="578" spans="1:4">
      <c r="A578" s="1492"/>
      <c r="B578" s="1504"/>
      <c r="C578" s="1492"/>
      <c r="D578" s="1492"/>
    </row>
    <row r="579" spans="1:4">
      <c r="A579" s="1492"/>
      <c r="B579" s="1504"/>
      <c r="C579" s="1492"/>
      <c r="D579" s="1492"/>
    </row>
    <row r="580" spans="1:4">
      <c r="A580" s="1492"/>
      <c r="B580" s="1504"/>
      <c r="C580" s="1492"/>
      <c r="D580" s="1492"/>
    </row>
    <row r="581" spans="1:4">
      <c r="A581" s="1492"/>
      <c r="B581" s="1504"/>
      <c r="C581" s="1492"/>
      <c r="D581" s="1492"/>
    </row>
    <row r="582" spans="1:4">
      <c r="A582" s="1492"/>
      <c r="B582" s="1504"/>
      <c r="C582" s="1492"/>
      <c r="D582" s="1492"/>
    </row>
    <row r="583" spans="1:4">
      <c r="A583" s="1492"/>
      <c r="B583" s="1504"/>
      <c r="C583" s="1492"/>
      <c r="D583" s="1492"/>
    </row>
    <row r="584" spans="1:4">
      <c r="A584" s="1492"/>
      <c r="B584" s="1504"/>
      <c r="C584" s="1492"/>
      <c r="D584" s="1492"/>
    </row>
    <row r="585" spans="1:4">
      <c r="A585" s="1492"/>
      <c r="B585" s="1504"/>
      <c r="C585" s="1492"/>
      <c r="D585" s="1492"/>
    </row>
    <row r="586" spans="1:4">
      <c r="A586" s="1492"/>
      <c r="B586" s="1504"/>
      <c r="C586" s="1492"/>
      <c r="D586" s="1492"/>
    </row>
    <row r="587" spans="1:4">
      <c r="A587" s="1492"/>
      <c r="B587" s="1504"/>
      <c r="C587" s="1492"/>
      <c r="D587" s="1492"/>
    </row>
    <row r="588" spans="1:4">
      <c r="A588" s="1492"/>
      <c r="B588" s="1504"/>
      <c r="C588" s="1492"/>
      <c r="D588" s="1492"/>
    </row>
    <row r="589" spans="1:4">
      <c r="A589" s="1492"/>
      <c r="B589" s="1504"/>
      <c r="C589" s="1492"/>
      <c r="D589" s="1492"/>
    </row>
    <row r="590" spans="1:4">
      <c r="A590" s="1492"/>
      <c r="B590" s="1504"/>
      <c r="C590" s="1492"/>
      <c r="D590" s="1492"/>
    </row>
    <row r="591" spans="1:4">
      <c r="A591" s="1492"/>
      <c r="B591" s="1504"/>
      <c r="C591" s="1492"/>
      <c r="D591" s="1492"/>
    </row>
    <row r="592" spans="1:4">
      <c r="A592" s="1492"/>
      <c r="B592" s="1504"/>
      <c r="C592" s="1492"/>
      <c r="D592" s="1492"/>
    </row>
    <row r="593" spans="1:4">
      <c r="A593" s="1492"/>
      <c r="B593" s="1504"/>
      <c r="C593" s="1492"/>
      <c r="D593" s="1492"/>
    </row>
    <row r="594" spans="1:4">
      <c r="A594" s="1492"/>
      <c r="B594" s="1504"/>
      <c r="C594" s="1492"/>
      <c r="D594" s="1492"/>
    </row>
    <row r="595" spans="1:4">
      <c r="A595" s="1492"/>
      <c r="B595" s="1504"/>
      <c r="C595" s="1492"/>
      <c r="D595" s="1492"/>
    </row>
    <row r="596" spans="1:4">
      <c r="A596" s="1492"/>
      <c r="B596" s="1504"/>
      <c r="C596" s="1492"/>
      <c r="D596" s="1492"/>
    </row>
    <row r="597" spans="1:4">
      <c r="A597" s="1492"/>
      <c r="B597" s="1504"/>
      <c r="C597" s="1492"/>
      <c r="D597" s="1492"/>
    </row>
    <row r="598" spans="1:4">
      <c r="A598" s="1492"/>
      <c r="B598" s="1504"/>
      <c r="C598" s="1492"/>
      <c r="D598" s="1492"/>
    </row>
    <row r="599" spans="1:4">
      <c r="A599" s="1492"/>
      <c r="B599" s="1504"/>
      <c r="C599" s="1492"/>
      <c r="D599" s="1492"/>
    </row>
    <row r="600" spans="1:4">
      <c r="A600" s="1492"/>
      <c r="B600" s="1504"/>
      <c r="C600" s="1492"/>
      <c r="D600" s="1492"/>
    </row>
    <row r="601" spans="1:4">
      <c r="A601" s="1492"/>
      <c r="B601" s="1504"/>
      <c r="C601" s="1492"/>
      <c r="D601" s="1492"/>
    </row>
    <row r="602" spans="1:4">
      <c r="A602" s="1492"/>
      <c r="B602" s="1504"/>
      <c r="C602" s="1492"/>
      <c r="D602" s="1492"/>
    </row>
    <row r="603" spans="1:4">
      <c r="A603" s="1492"/>
      <c r="B603" s="1504"/>
      <c r="C603" s="1492"/>
      <c r="D603" s="1492"/>
    </row>
    <row r="604" spans="1:4">
      <c r="A604" s="1492"/>
      <c r="B604" s="1504"/>
      <c r="C604" s="1492"/>
      <c r="D604" s="1492"/>
    </row>
    <row r="605" spans="1:4">
      <c r="A605" s="1492"/>
      <c r="B605" s="1504"/>
      <c r="C605" s="1492"/>
      <c r="D605" s="1492"/>
    </row>
    <row r="606" spans="1:4">
      <c r="A606" s="1492"/>
      <c r="B606" s="1504"/>
      <c r="C606" s="1492"/>
      <c r="D606" s="1492"/>
    </row>
    <row r="607" spans="1:4">
      <c r="A607" s="1492"/>
      <c r="B607" s="1504"/>
      <c r="C607" s="1492"/>
      <c r="D607" s="1492"/>
    </row>
    <row r="608" spans="1:4">
      <c r="A608" s="1492"/>
      <c r="B608" s="1504"/>
      <c r="C608" s="1492"/>
      <c r="D608" s="1492"/>
    </row>
    <row r="609" spans="1:4">
      <c r="A609" s="1492"/>
      <c r="B609" s="1504"/>
      <c r="C609" s="1492"/>
      <c r="D609" s="1492"/>
    </row>
    <row r="610" spans="1:4">
      <c r="A610" s="1492"/>
      <c r="B610" s="1504"/>
      <c r="C610" s="1492"/>
      <c r="D610" s="1492"/>
    </row>
    <row r="611" spans="1:4">
      <c r="A611" s="1492"/>
      <c r="B611" s="1504"/>
      <c r="C611" s="1492"/>
      <c r="D611" s="1492"/>
    </row>
    <row r="612" spans="1:4">
      <c r="A612" s="1492"/>
      <c r="B612" s="1504"/>
      <c r="C612" s="1492"/>
      <c r="D612" s="1492"/>
    </row>
    <row r="613" spans="1:4">
      <c r="A613" s="1492"/>
      <c r="B613" s="1504"/>
      <c r="C613" s="1492"/>
      <c r="D613" s="1492"/>
    </row>
    <row r="614" spans="1:4">
      <c r="A614" s="1492"/>
      <c r="B614" s="1504"/>
      <c r="C614" s="1492"/>
      <c r="D614" s="1492"/>
    </row>
    <row r="615" spans="1:4">
      <c r="A615" s="1492"/>
      <c r="B615" s="1504"/>
      <c r="C615" s="1492"/>
      <c r="D615" s="1492"/>
    </row>
    <row r="616" spans="1:4">
      <c r="A616" s="1492"/>
      <c r="B616" s="1504"/>
      <c r="C616" s="1492"/>
      <c r="D616" s="1492"/>
    </row>
    <row r="617" spans="1:4">
      <c r="A617" s="1492"/>
      <c r="B617" s="1504"/>
      <c r="C617" s="1492"/>
      <c r="D617" s="1492"/>
    </row>
    <row r="618" spans="1:4">
      <c r="A618" s="1492"/>
      <c r="B618" s="1504"/>
      <c r="C618" s="1492"/>
      <c r="D618" s="1492"/>
    </row>
    <row r="619" spans="1:4">
      <c r="A619" s="1492"/>
      <c r="B619" s="1504"/>
      <c r="C619" s="1492"/>
      <c r="D619" s="1492"/>
    </row>
    <row r="620" spans="1:4">
      <c r="A620" s="1492"/>
      <c r="B620" s="1504"/>
      <c r="C620" s="1492"/>
      <c r="D620" s="1492"/>
    </row>
    <row r="621" spans="1:4">
      <c r="A621" s="1492"/>
      <c r="B621" s="1504"/>
      <c r="C621" s="1492"/>
      <c r="D621" s="1492"/>
    </row>
    <row r="622" spans="1:4">
      <c r="A622" s="1492"/>
      <c r="B622" s="1504"/>
      <c r="C622" s="1492"/>
      <c r="D622" s="1492"/>
    </row>
    <row r="623" spans="1:4">
      <c r="A623" s="1492"/>
      <c r="B623" s="1504"/>
      <c r="C623" s="1492"/>
      <c r="D623" s="1492"/>
    </row>
    <row r="624" spans="1:4">
      <c r="A624" s="1492"/>
      <c r="B624" s="1504"/>
      <c r="C624" s="1492"/>
      <c r="D624" s="1492"/>
    </row>
    <row r="625" spans="1:4">
      <c r="A625" s="1492"/>
      <c r="B625" s="1504"/>
      <c r="C625" s="1492"/>
      <c r="D625" s="1492"/>
    </row>
    <row r="626" spans="1:4">
      <c r="A626" s="1492"/>
      <c r="B626" s="1504"/>
      <c r="C626" s="1492"/>
      <c r="D626" s="1492"/>
    </row>
    <row r="627" spans="1:4">
      <c r="A627" s="1492"/>
      <c r="B627" s="1504"/>
      <c r="C627" s="1492"/>
      <c r="D627" s="1492"/>
    </row>
    <row r="628" spans="1:4">
      <c r="A628" s="1492"/>
      <c r="B628" s="1504"/>
      <c r="C628" s="1492"/>
      <c r="D628" s="1492"/>
    </row>
    <row r="629" spans="1:4">
      <c r="A629" s="1492"/>
      <c r="B629" s="1504"/>
      <c r="C629" s="1492"/>
      <c r="D629" s="1492"/>
    </row>
    <row r="630" spans="1:4">
      <c r="A630" s="1492"/>
      <c r="B630" s="1504"/>
      <c r="C630" s="1492"/>
      <c r="D630" s="1492"/>
    </row>
    <row r="631" spans="1:4">
      <c r="A631" s="1492"/>
      <c r="B631" s="1504"/>
      <c r="C631" s="1492"/>
      <c r="D631" s="1492"/>
    </row>
    <row r="632" spans="1:4">
      <c r="A632" s="1492"/>
      <c r="B632" s="1504"/>
      <c r="C632" s="1492"/>
      <c r="D632" s="1492"/>
    </row>
    <row r="633" spans="1:4">
      <c r="A633" s="1492"/>
      <c r="B633" s="1504"/>
      <c r="C633" s="1492"/>
      <c r="D633" s="1492"/>
    </row>
    <row r="634" spans="1:4">
      <c r="A634" s="1492"/>
      <c r="B634" s="1504"/>
      <c r="C634" s="1492"/>
      <c r="D634" s="1492"/>
    </row>
    <row r="635" spans="1:4">
      <c r="A635" s="1492"/>
      <c r="B635" s="1504"/>
      <c r="C635" s="1492"/>
      <c r="D635" s="1492"/>
    </row>
    <row r="636" spans="1:4">
      <c r="A636" s="1492"/>
      <c r="B636" s="1504"/>
      <c r="C636" s="1492"/>
      <c r="D636" s="1492"/>
    </row>
    <row r="637" spans="1:4">
      <c r="A637" s="1492"/>
      <c r="B637" s="1504"/>
      <c r="C637" s="1492"/>
      <c r="D637" s="1492"/>
    </row>
    <row r="638" spans="1:4">
      <c r="A638" s="1492"/>
      <c r="B638" s="1504"/>
      <c r="C638" s="1492"/>
      <c r="D638" s="1492"/>
    </row>
    <row r="639" spans="1:4">
      <c r="A639" s="1492"/>
      <c r="B639" s="1504"/>
      <c r="C639" s="1492"/>
      <c r="D639" s="1492"/>
    </row>
    <row r="640" spans="1:4">
      <c r="A640" s="1492"/>
      <c r="B640" s="1504"/>
      <c r="C640" s="1492"/>
      <c r="D640" s="1492"/>
    </row>
    <row r="641" spans="1:4">
      <c r="A641" s="1492"/>
      <c r="B641" s="1504"/>
      <c r="C641" s="1492"/>
      <c r="D641" s="1492"/>
    </row>
    <row r="642" spans="1:4">
      <c r="A642" s="1492"/>
      <c r="B642" s="1504"/>
      <c r="C642" s="1492"/>
      <c r="D642" s="1492"/>
    </row>
    <row r="643" spans="1:4">
      <c r="A643" s="1492"/>
      <c r="B643" s="1504"/>
      <c r="C643" s="1492"/>
      <c r="D643" s="1492"/>
    </row>
    <row r="644" spans="1:4">
      <c r="A644" s="1492"/>
      <c r="B644" s="1504"/>
      <c r="C644" s="1492"/>
      <c r="D644" s="1492"/>
    </row>
    <row r="645" spans="1:4">
      <c r="A645" s="1492"/>
      <c r="B645" s="1504"/>
      <c r="C645" s="1492"/>
      <c r="D645" s="1492"/>
    </row>
    <row r="646" spans="1:4">
      <c r="A646" s="1492"/>
      <c r="B646" s="1504"/>
      <c r="C646" s="1492"/>
      <c r="D646" s="1492"/>
    </row>
    <row r="647" spans="1:4">
      <c r="A647" s="1492"/>
      <c r="B647" s="1504"/>
      <c r="C647" s="1492"/>
      <c r="D647" s="1492"/>
    </row>
    <row r="648" spans="1:4">
      <c r="A648" s="1492"/>
      <c r="B648" s="1504"/>
      <c r="C648" s="1492"/>
      <c r="D648" s="1492"/>
    </row>
    <row r="649" spans="1:4">
      <c r="A649" s="1492"/>
      <c r="B649" s="1504"/>
      <c r="C649" s="1492"/>
      <c r="D649" s="1492"/>
    </row>
    <row r="650" spans="1:4">
      <c r="A650" s="1492"/>
      <c r="B650" s="1504"/>
      <c r="C650" s="1492"/>
      <c r="D650" s="1492"/>
    </row>
    <row r="651" spans="1:4">
      <c r="A651" s="1492"/>
      <c r="B651" s="1504"/>
      <c r="C651" s="1492"/>
      <c r="D651" s="1492"/>
    </row>
    <row r="652" spans="1:4">
      <c r="A652" s="1492"/>
      <c r="B652" s="1504"/>
      <c r="C652" s="1492"/>
      <c r="D652" s="1492"/>
    </row>
    <row r="653" spans="1:4">
      <c r="A653" s="1492"/>
      <c r="B653" s="1504"/>
      <c r="C653" s="1492"/>
      <c r="D653" s="1492"/>
    </row>
    <row r="654" spans="1:4">
      <c r="A654" s="1492"/>
      <c r="B654" s="1504"/>
      <c r="C654" s="1492"/>
      <c r="D654" s="1492"/>
    </row>
    <row r="655" spans="1:4">
      <c r="A655" s="1492"/>
      <c r="B655" s="1504"/>
      <c r="C655" s="1492"/>
      <c r="D655" s="1492"/>
    </row>
    <row r="656" spans="1:4">
      <c r="A656" s="1492"/>
      <c r="B656" s="1504"/>
      <c r="C656" s="1492"/>
      <c r="D656" s="1492"/>
    </row>
    <row r="657" spans="1:4">
      <c r="A657" s="1492"/>
      <c r="B657" s="1504"/>
      <c r="C657" s="1492"/>
      <c r="D657" s="1492"/>
    </row>
    <row r="658" spans="1:4">
      <c r="A658" s="1492"/>
      <c r="B658" s="1504"/>
      <c r="C658" s="1492"/>
      <c r="D658" s="1492"/>
    </row>
    <row r="659" spans="1:4">
      <c r="A659" s="1492"/>
      <c r="B659" s="1504"/>
      <c r="C659" s="1492"/>
      <c r="D659" s="1492"/>
    </row>
    <row r="660" spans="1:4">
      <c r="A660" s="1492"/>
      <c r="B660" s="1504"/>
      <c r="C660" s="1492"/>
      <c r="D660" s="1492"/>
    </row>
    <row r="661" spans="1:4">
      <c r="A661" s="1492"/>
      <c r="B661" s="1504"/>
      <c r="C661" s="1492"/>
      <c r="D661" s="1492"/>
    </row>
    <row r="662" spans="1:4">
      <c r="A662" s="1492"/>
      <c r="B662" s="1504"/>
      <c r="C662" s="1492"/>
      <c r="D662" s="1492"/>
    </row>
    <row r="663" spans="1:4">
      <c r="A663" s="1492"/>
      <c r="B663" s="1504"/>
      <c r="C663" s="1492"/>
      <c r="D663" s="1492"/>
    </row>
    <row r="664" spans="1:4">
      <c r="A664" s="1492"/>
      <c r="B664" s="1504"/>
      <c r="C664" s="1492"/>
      <c r="D664" s="1492"/>
    </row>
    <row r="665" spans="1:4">
      <c r="A665" s="1492"/>
      <c r="B665" s="1504"/>
      <c r="C665" s="1492"/>
      <c r="D665" s="1492"/>
    </row>
    <row r="666" spans="1:4">
      <c r="A666" s="1492"/>
      <c r="B666" s="1504"/>
      <c r="C666" s="1492"/>
      <c r="D666" s="1492"/>
    </row>
    <row r="667" spans="1:4">
      <c r="A667" s="1492"/>
      <c r="B667" s="1504"/>
      <c r="C667" s="1492"/>
      <c r="D667" s="1492"/>
    </row>
    <row r="668" spans="1:4">
      <c r="A668" s="1492"/>
      <c r="B668" s="1504"/>
      <c r="C668" s="1492"/>
      <c r="D668" s="1492"/>
    </row>
    <row r="669" spans="1:4">
      <c r="A669" s="1492"/>
      <c r="B669" s="1504"/>
      <c r="C669" s="1492"/>
      <c r="D669" s="1492"/>
    </row>
    <row r="670" spans="1:4">
      <c r="A670" s="1492"/>
      <c r="B670" s="1504"/>
      <c r="C670" s="1492"/>
      <c r="D670" s="1492"/>
    </row>
    <row r="671" spans="1:4">
      <c r="A671" s="1492"/>
      <c r="B671" s="1504"/>
      <c r="C671" s="1492"/>
      <c r="D671" s="1492"/>
    </row>
    <row r="672" spans="1:4">
      <c r="A672" s="1492"/>
      <c r="B672" s="1504"/>
      <c r="C672" s="1492"/>
      <c r="D672" s="1492"/>
    </row>
    <row r="673" spans="1:4">
      <c r="A673" s="1492"/>
      <c r="B673" s="1504"/>
      <c r="C673" s="1492"/>
      <c r="D673" s="1492"/>
    </row>
    <row r="674" spans="1:4">
      <c r="A674" s="1492"/>
      <c r="B674" s="1504"/>
      <c r="C674" s="1492"/>
      <c r="D674" s="1492"/>
    </row>
    <row r="675" spans="1:4">
      <c r="A675" s="1492"/>
      <c r="B675" s="1504"/>
      <c r="C675" s="1492"/>
      <c r="D675" s="1492"/>
    </row>
    <row r="676" spans="1:4">
      <c r="A676" s="1492"/>
      <c r="B676" s="1504"/>
      <c r="C676" s="1492"/>
      <c r="D676" s="1492"/>
    </row>
    <row r="677" spans="1:4">
      <c r="A677" s="1492"/>
      <c r="B677" s="1504"/>
      <c r="C677" s="1492"/>
      <c r="D677" s="1492"/>
    </row>
    <row r="678" spans="1:4">
      <c r="A678" s="1492"/>
      <c r="B678" s="1504"/>
      <c r="C678" s="1492"/>
      <c r="D678" s="1492"/>
    </row>
    <row r="679" spans="1:4">
      <c r="A679" s="1492"/>
      <c r="B679" s="1504"/>
      <c r="C679" s="1492"/>
      <c r="D679" s="1492"/>
    </row>
    <row r="680" spans="1:4">
      <c r="A680" s="1492"/>
      <c r="B680" s="1504"/>
      <c r="C680" s="1492"/>
      <c r="D680" s="1492"/>
    </row>
    <row r="681" spans="1:4">
      <c r="A681" s="1492"/>
      <c r="B681" s="1504"/>
      <c r="C681" s="1492"/>
      <c r="D681" s="1492"/>
    </row>
    <row r="682" spans="1:4">
      <c r="A682" s="1492"/>
      <c r="B682" s="1504"/>
      <c r="C682" s="1492"/>
      <c r="D682" s="1492"/>
    </row>
    <row r="683" spans="1:4">
      <c r="A683" s="1492"/>
      <c r="B683" s="1504"/>
      <c r="C683" s="1492"/>
      <c r="D683" s="1492"/>
    </row>
    <row r="684" spans="1:4">
      <c r="A684" s="1492"/>
      <c r="B684" s="1504"/>
      <c r="C684" s="1492"/>
      <c r="D684" s="1492"/>
    </row>
    <row r="685" spans="1:4">
      <c r="A685" s="1492"/>
      <c r="B685" s="1504"/>
      <c r="C685" s="1492"/>
      <c r="D685" s="1492"/>
    </row>
    <row r="686" spans="1:4">
      <c r="A686" s="1492"/>
      <c r="B686" s="1504"/>
      <c r="C686" s="1492"/>
      <c r="D686" s="1492"/>
    </row>
    <row r="687" spans="1:4">
      <c r="A687" s="1492"/>
      <c r="B687" s="1504"/>
      <c r="C687" s="1492"/>
      <c r="D687" s="1492"/>
    </row>
    <row r="688" spans="1:4">
      <c r="A688" s="1492"/>
      <c r="B688" s="1504"/>
      <c r="C688" s="1492"/>
      <c r="D688" s="1492"/>
    </row>
    <row r="689" spans="1:4">
      <c r="A689" s="1492"/>
      <c r="B689" s="1504"/>
      <c r="C689" s="1492"/>
      <c r="D689" s="1492"/>
    </row>
    <row r="690" spans="1:4">
      <c r="A690" s="1492"/>
      <c r="B690" s="1504"/>
      <c r="C690" s="1492"/>
      <c r="D690" s="1492"/>
    </row>
    <row r="691" spans="1:4">
      <c r="A691" s="1492"/>
      <c r="B691" s="1504"/>
      <c r="C691" s="1492"/>
      <c r="D691" s="1492"/>
    </row>
    <row r="692" spans="1:4">
      <c r="A692" s="1492"/>
      <c r="B692" s="1504"/>
      <c r="C692" s="1492"/>
      <c r="D692" s="1492"/>
    </row>
    <row r="693" spans="1:4">
      <c r="A693" s="1492"/>
      <c r="B693" s="1504"/>
      <c r="C693" s="1492"/>
      <c r="D693" s="1492"/>
    </row>
    <row r="694" spans="1:4">
      <c r="A694" s="1492"/>
      <c r="B694" s="1504"/>
      <c r="C694" s="1492"/>
      <c r="D694" s="1492"/>
    </row>
    <row r="695" spans="1:4">
      <c r="A695" s="1492"/>
      <c r="B695" s="1504"/>
      <c r="C695" s="1492"/>
      <c r="D695" s="1492"/>
    </row>
    <row r="696" spans="1:4">
      <c r="A696" s="1492"/>
      <c r="B696" s="1504"/>
      <c r="C696" s="1492"/>
      <c r="D696" s="1492"/>
    </row>
    <row r="697" spans="1:4">
      <c r="A697" s="1492"/>
      <c r="B697" s="1504"/>
      <c r="C697" s="1492"/>
      <c r="D697" s="1492"/>
    </row>
    <row r="698" spans="1:4">
      <c r="A698" s="1492"/>
      <c r="B698" s="1504"/>
      <c r="C698" s="1492"/>
      <c r="D698" s="1492"/>
    </row>
    <row r="699" spans="1:4">
      <c r="A699" s="1492"/>
      <c r="B699" s="1504"/>
      <c r="C699" s="1492"/>
      <c r="D699" s="1492"/>
    </row>
    <row r="700" spans="1:4">
      <c r="A700" s="1492"/>
      <c r="B700" s="1504"/>
      <c r="C700" s="1492"/>
      <c r="D700" s="1492"/>
    </row>
    <row r="701" spans="1:4">
      <c r="A701" s="1492"/>
      <c r="B701" s="1504"/>
      <c r="C701" s="1492"/>
      <c r="D701" s="1492"/>
    </row>
    <row r="702" spans="1:4">
      <c r="A702" s="1492"/>
      <c r="B702" s="1504"/>
      <c r="C702" s="1492"/>
      <c r="D702" s="1492"/>
    </row>
    <row r="703" spans="1:4">
      <c r="A703" s="1492"/>
      <c r="B703" s="1504"/>
      <c r="C703" s="1492"/>
      <c r="D703" s="1492"/>
    </row>
    <row r="704" spans="1:4">
      <c r="A704" s="1492"/>
      <c r="B704" s="1504"/>
      <c r="C704" s="1492"/>
      <c r="D704" s="1492"/>
    </row>
    <row r="705" spans="1:4">
      <c r="A705" s="1492"/>
      <c r="B705" s="1504"/>
      <c r="C705" s="1492"/>
      <c r="D705" s="1492"/>
    </row>
    <row r="706" spans="1:4">
      <c r="A706" s="1492"/>
      <c r="B706" s="1504"/>
      <c r="C706" s="1492"/>
      <c r="D706" s="1492"/>
    </row>
    <row r="707" spans="1:4">
      <c r="A707" s="1492"/>
      <c r="B707" s="1504"/>
      <c r="C707" s="1492"/>
      <c r="D707" s="1492"/>
    </row>
    <row r="708" spans="1:4">
      <c r="A708" s="1492"/>
      <c r="B708" s="1504"/>
      <c r="C708" s="1492"/>
      <c r="D708" s="1492"/>
    </row>
    <row r="709" spans="1:4">
      <c r="A709" s="1492"/>
      <c r="B709" s="1504"/>
      <c r="C709" s="1492"/>
      <c r="D709" s="1492"/>
    </row>
    <row r="710" spans="1:4">
      <c r="A710" s="1492"/>
      <c r="B710" s="1504"/>
      <c r="C710" s="1492"/>
      <c r="D710" s="1492"/>
    </row>
    <row r="711" spans="1:4">
      <c r="A711" s="1492"/>
      <c r="B711" s="1504"/>
      <c r="C711" s="1492"/>
      <c r="D711" s="1492"/>
    </row>
    <row r="712" spans="1:4">
      <c r="A712" s="1492"/>
      <c r="B712" s="1504"/>
      <c r="C712" s="1492"/>
      <c r="D712" s="1492"/>
    </row>
    <row r="713" spans="1:4">
      <c r="A713" s="1492"/>
      <c r="B713" s="1504"/>
      <c r="C713" s="1492"/>
      <c r="D713" s="1492"/>
    </row>
    <row r="714" spans="1:4">
      <c r="A714" s="1492"/>
      <c r="B714" s="1504"/>
      <c r="C714" s="1492"/>
      <c r="D714" s="1492"/>
    </row>
    <row r="715" spans="1:4">
      <c r="A715" s="1492"/>
      <c r="B715" s="1504"/>
      <c r="C715" s="1492"/>
      <c r="D715" s="1492"/>
    </row>
    <row r="716" spans="1:4">
      <c r="A716" s="1492"/>
      <c r="B716" s="1504"/>
      <c r="C716" s="1492"/>
      <c r="D716" s="1492"/>
    </row>
    <row r="717" spans="1:4">
      <c r="A717" s="1492"/>
      <c r="B717" s="1504"/>
      <c r="C717" s="1492"/>
      <c r="D717" s="1492"/>
    </row>
    <row r="718" spans="1:4">
      <c r="A718" s="1492"/>
      <c r="B718" s="1504"/>
      <c r="C718" s="1492"/>
      <c r="D718" s="1492"/>
    </row>
    <row r="719" spans="1:4">
      <c r="A719" s="1492"/>
      <c r="B719" s="1504"/>
      <c r="C719" s="1492"/>
      <c r="D719" s="1492"/>
    </row>
    <row r="720" spans="1:4">
      <c r="A720" s="1492"/>
      <c r="B720" s="1504"/>
      <c r="C720" s="1492"/>
      <c r="D720" s="1492"/>
    </row>
    <row r="721" spans="1:4">
      <c r="A721" s="1492"/>
      <c r="B721" s="1504"/>
      <c r="C721" s="1492"/>
      <c r="D721" s="1492"/>
    </row>
    <row r="722" spans="1:4">
      <c r="A722" s="1492"/>
      <c r="B722" s="1504"/>
      <c r="C722" s="1492"/>
      <c r="D722" s="1492"/>
    </row>
    <row r="723" spans="1:4">
      <c r="A723" s="1492"/>
      <c r="B723" s="1504"/>
      <c r="C723" s="1492"/>
      <c r="D723" s="1492"/>
    </row>
    <row r="724" spans="1:4">
      <c r="A724" s="1492"/>
      <c r="B724" s="1504"/>
      <c r="C724" s="1492"/>
      <c r="D724" s="1492"/>
    </row>
    <row r="725" spans="1:4">
      <c r="A725" s="1492"/>
      <c r="B725" s="1504"/>
      <c r="C725" s="1492"/>
      <c r="D725" s="1492"/>
    </row>
    <row r="726" spans="1:4">
      <c r="A726" s="1492"/>
      <c r="B726" s="1504"/>
      <c r="C726" s="1492"/>
      <c r="D726" s="1492"/>
    </row>
    <row r="727" spans="1:4">
      <c r="A727" s="1492"/>
      <c r="B727" s="1504"/>
      <c r="C727" s="1492"/>
      <c r="D727" s="1492"/>
    </row>
    <row r="728" spans="1:4">
      <c r="A728" s="1492"/>
      <c r="B728" s="1504"/>
      <c r="C728" s="1492"/>
      <c r="D728" s="1492"/>
    </row>
    <row r="729" spans="1:4">
      <c r="A729" s="1492"/>
      <c r="B729" s="1504"/>
      <c r="C729" s="1492"/>
      <c r="D729" s="1492"/>
    </row>
    <row r="730" spans="1:4">
      <c r="A730" s="1492"/>
      <c r="B730" s="1504"/>
      <c r="C730" s="1492"/>
      <c r="D730" s="1492"/>
    </row>
    <row r="731" spans="1:4">
      <c r="A731" s="1492"/>
      <c r="B731" s="1504"/>
      <c r="C731" s="1492"/>
      <c r="D731" s="1492"/>
    </row>
    <row r="732" spans="1:4">
      <c r="A732" s="1492"/>
      <c r="B732" s="1504"/>
      <c r="C732" s="1492"/>
      <c r="D732" s="1492"/>
    </row>
    <row r="733" spans="1:4">
      <c r="A733" s="1492"/>
      <c r="B733" s="1504"/>
      <c r="C733" s="1492"/>
      <c r="D733" s="1492"/>
    </row>
    <row r="734" spans="1:4">
      <c r="A734" s="1492"/>
      <c r="B734" s="1504"/>
      <c r="C734" s="1492"/>
      <c r="D734" s="1492"/>
    </row>
    <row r="735" spans="1:4">
      <c r="A735" s="1492"/>
      <c r="B735" s="1504"/>
      <c r="C735" s="1492"/>
      <c r="D735" s="1492"/>
    </row>
    <row r="736" spans="1:4">
      <c r="A736" s="1492"/>
      <c r="B736" s="1504"/>
      <c r="C736" s="1492"/>
      <c r="D736" s="1492"/>
    </row>
    <row r="737" spans="1:4">
      <c r="A737" s="1492"/>
      <c r="B737" s="1504"/>
      <c r="C737" s="1492"/>
      <c r="D737" s="1492"/>
    </row>
    <row r="738" spans="1:4">
      <c r="A738" s="1492"/>
      <c r="B738" s="1504"/>
      <c r="C738" s="1492"/>
      <c r="D738" s="1492"/>
    </row>
    <row r="739" spans="1:4">
      <c r="A739" s="1492"/>
      <c r="B739" s="1504"/>
      <c r="C739" s="1492"/>
      <c r="D739" s="1492"/>
    </row>
    <row r="740" spans="1:4">
      <c r="A740" s="1492"/>
      <c r="B740" s="1504"/>
      <c r="C740" s="1492"/>
      <c r="D740" s="1492"/>
    </row>
    <row r="741" spans="1:4">
      <c r="A741" s="1492"/>
      <c r="B741" s="1504"/>
      <c r="C741" s="1492"/>
      <c r="D741" s="1492"/>
    </row>
    <row r="742" spans="1:4">
      <c r="A742" s="1492"/>
      <c r="B742" s="1504"/>
      <c r="C742" s="1492"/>
      <c r="D742" s="1492"/>
    </row>
    <row r="743" spans="1:4">
      <c r="A743" s="1492"/>
      <c r="B743" s="1504"/>
      <c r="C743" s="1492"/>
      <c r="D743" s="1492"/>
    </row>
    <row r="744" spans="1:4">
      <c r="A744" s="1492"/>
      <c r="B744" s="1504"/>
      <c r="C744" s="1492"/>
      <c r="D744" s="1492"/>
    </row>
    <row r="745" spans="1:4">
      <c r="A745" s="1492"/>
      <c r="B745" s="1504"/>
      <c r="C745" s="1492"/>
      <c r="D745" s="1492"/>
    </row>
    <row r="746" spans="1:4">
      <c r="A746" s="1492"/>
      <c r="B746" s="1504"/>
      <c r="C746" s="1492"/>
      <c r="D746" s="1492"/>
    </row>
    <row r="747" spans="1:4">
      <c r="A747" s="1492"/>
      <c r="B747" s="1504"/>
      <c r="C747" s="1492"/>
      <c r="D747" s="1492"/>
    </row>
    <row r="748" spans="1:4">
      <c r="A748" s="1492"/>
      <c r="B748" s="1504"/>
      <c r="C748" s="1492"/>
      <c r="D748" s="1492"/>
    </row>
    <row r="749" spans="1:4">
      <c r="A749" s="1492"/>
      <c r="B749" s="1504"/>
      <c r="C749" s="1492"/>
      <c r="D749" s="1492"/>
    </row>
    <row r="750" spans="1:4">
      <c r="A750" s="1492"/>
      <c r="B750" s="1504"/>
      <c r="C750" s="1492"/>
      <c r="D750" s="1492"/>
    </row>
    <row r="751" spans="1:4">
      <c r="A751" s="1492"/>
      <c r="B751" s="1504"/>
      <c r="C751" s="1492"/>
      <c r="D751" s="1492"/>
    </row>
    <row r="752" spans="1:4">
      <c r="A752" s="1492"/>
      <c r="B752" s="1504"/>
      <c r="C752" s="1492"/>
      <c r="D752" s="1492"/>
    </row>
    <row r="753" spans="1:4">
      <c r="A753" s="1492"/>
      <c r="B753" s="1504"/>
      <c r="C753" s="1492"/>
      <c r="D753" s="1492"/>
    </row>
    <row r="754" spans="1:4">
      <c r="A754" s="1492"/>
      <c r="B754" s="1504"/>
      <c r="C754" s="1492"/>
      <c r="D754" s="1492"/>
    </row>
    <row r="755" spans="1:4">
      <c r="A755" s="1492"/>
      <c r="B755" s="1504"/>
      <c r="C755" s="1492"/>
      <c r="D755" s="1492"/>
    </row>
    <row r="756" spans="1:4">
      <c r="A756" s="1492"/>
      <c r="B756" s="1504"/>
      <c r="C756" s="1492"/>
      <c r="D756" s="1492"/>
    </row>
    <row r="757" spans="1:4">
      <c r="A757" s="1492"/>
      <c r="B757" s="1504"/>
      <c r="C757" s="1492"/>
      <c r="D757" s="1492"/>
    </row>
    <row r="758" spans="1:4">
      <c r="A758" s="1492"/>
      <c r="B758" s="1504"/>
      <c r="C758" s="1492"/>
      <c r="D758" s="1492"/>
    </row>
    <row r="759" spans="1:4">
      <c r="A759" s="1492"/>
      <c r="B759" s="1504"/>
      <c r="C759" s="1492"/>
      <c r="D759" s="1492"/>
    </row>
    <row r="760" spans="1:4">
      <c r="A760" s="1492"/>
      <c r="B760" s="1504"/>
      <c r="C760" s="1492"/>
      <c r="D760" s="1492"/>
    </row>
    <row r="761" spans="1:4">
      <c r="A761" s="1492"/>
      <c r="B761" s="1504"/>
      <c r="C761" s="1492"/>
      <c r="D761" s="1492"/>
    </row>
    <row r="762" spans="1:4">
      <c r="A762" s="1492"/>
      <c r="B762" s="1504"/>
      <c r="C762" s="1492"/>
      <c r="D762" s="1492"/>
    </row>
    <row r="763" spans="1:4">
      <c r="A763" s="1492"/>
      <c r="B763" s="1504"/>
      <c r="C763" s="1492"/>
      <c r="D763" s="1492"/>
    </row>
    <row r="764" spans="1:4">
      <c r="A764" s="1492"/>
      <c r="B764" s="1504"/>
      <c r="C764" s="1492"/>
      <c r="D764" s="1492"/>
    </row>
    <row r="765" spans="1:4">
      <c r="A765" s="1492"/>
      <c r="B765" s="1504"/>
      <c r="C765" s="1492"/>
      <c r="D765" s="1492"/>
    </row>
    <row r="766" spans="1:4">
      <c r="A766" s="1492"/>
      <c r="B766" s="1504"/>
      <c r="C766" s="1492"/>
      <c r="D766" s="1492"/>
    </row>
    <row r="767" spans="1:4">
      <c r="A767" s="1492"/>
      <c r="B767" s="1504"/>
      <c r="C767" s="1492"/>
      <c r="D767" s="1492"/>
    </row>
    <row r="768" spans="1:4">
      <c r="A768" s="1492"/>
      <c r="B768" s="1504"/>
      <c r="C768" s="1492"/>
      <c r="D768" s="1492"/>
    </row>
    <row r="769" spans="1:4">
      <c r="A769" s="1492"/>
      <c r="B769" s="1504"/>
      <c r="C769" s="1492"/>
      <c r="D769" s="1492"/>
    </row>
    <row r="770" spans="1:4">
      <c r="A770" s="1492"/>
      <c r="B770" s="1504"/>
      <c r="C770" s="1492"/>
      <c r="D770" s="1492"/>
    </row>
    <row r="771" spans="1:4">
      <c r="A771" s="1492"/>
      <c r="B771" s="1504"/>
      <c r="C771" s="1492"/>
      <c r="D771" s="1492"/>
    </row>
    <row r="772" spans="1:4">
      <c r="A772" s="1492"/>
      <c r="B772" s="1504"/>
      <c r="C772" s="1492"/>
      <c r="D772" s="1492"/>
    </row>
    <row r="773" spans="1:4">
      <c r="A773" s="1492"/>
      <c r="B773" s="1504"/>
      <c r="C773" s="1492"/>
      <c r="D773" s="1492"/>
    </row>
    <row r="774" spans="1:4">
      <c r="A774" s="1492"/>
      <c r="B774" s="1504"/>
      <c r="C774" s="1492"/>
      <c r="D774" s="1492"/>
    </row>
    <row r="775" spans="1:4">
      <c r="A775" s="1492"/>
      <c r="B775" s="1504"/>
      <c r="C775" s="1492"/>
      <c r="D775" s="1492"/>
    </row>
    <row r="776" spans="1:4">
      <c r="A776" s="1492"/>
      <c r="B776" s="1504"/>
      <c r="C776" s="1492"/>
      <c r="D776" s="1492"/>
    </row>
    <row r="777" spans="1:4">
      <c r="A777" s="1492"/>
      <c r="B777" s="1504"/>
      <c r="C777" s="1492"/>
      <c r="D777" s="1492"/>
    </row>
    <row r="778" spans="1:4">
      <c r="A778" s="1492"/>
      <c r="B778" s="1504"/>
      <c r="C778" s="1492"/>
      <c r="D778" s="1492"/>
    </row>
    <row r="779" spans="1:4">
      <c r="A779" s="1492"/>
      <c r="B779" s="1504"/>
      <c r="C779" s="1492"/>
      <c r="D779" s="1492"/>
    </row>
    <row r="780" spans="1:4">
      <c r="A780" s="1492"/>
      <c r="B780" s="1504"/>
      <c r="C780" s="1492"/>
      <c r="D780" s="1492"/>
    </row>
    <row r="781" spans="1:4">
      <c r="A781" s="1492"/>
      <c r="B781" s="1504"/>
      <c r="C781" s="1492"/>
      <c r="D781" s="1492"/>
    </row>
    <row r="782" spans="1:4">
      <c r="A782" s="1492"/>
      <c r="B782" s="1504"/>
      <c r="C782" s="1492"/>
      <c r="D782" s="1492"/>
    </row>
    <row r="783" spans="1:4">
      <c r="A783" s="1492"/>
      <c r="B783" s="1504"/>
      <c r="C783" s="1492"/>
      <c r="D783" s="1492"/>
    </row>
    <row r="784" spans="1:4">
      <c r="A784" s="1492"/>
      <c r="B784" s="1504"/>
      <c r="C784" s="1492"/>
      <c r="D784" s="1492"/>
    </row>
    <row r="785" spans="1:4">
      <c r="A785" s="1492"/>
      <c r="B785" s="1504"/>
      <c r="C785" s="1492"/>
      <c r="D785" s="1492"/>
    </row>
    <row r="786" spans="1:4">
      <c r="A786" s="1492"/>
      <c r="B786" s="1504"/>
      <c r="C786" s="1492"/>
      <c r="D786" s="1492"/>
    </row>
    <row r="787" spans="1:4">
      <c r="A787" s="1492"/>
      <c r="B787" s="1504"/>
      <c r="C787" s="1492"/>
      <c r="D787" s="1492"/>
    </row>
    <row r="788" spans="1:4">
      <c r="A788" s="1492"/>
      <c r="B788" s="1504"/>
      <c r="C788" s="1492"/>
      <c r="D788" s="1492"/>
    </row>
    <row r="789" spans="1:4">
      <c r="A789" s="1492"/>
      <c r="B789" s="1504"/>
      <c r="C789" s="1492"/>
      <c r="D789" s="1492"/>
    </row>
    <row r="790" spans="1:4">
      <c r="A790" s="1492"/>
      <c r="B790" s="1504"/>
      <c r="C790" s="1492"/>
      <c r="D790" s="1492"/>
    </row>
    <row r="791" spans="1:4">
      <c r="A791" s="1492"/>
      <c r="B791" s="1504"/>
      <c r="C791" s="1492"/>
      <c r="D791" s="1492"/>
    </row>
    <row r="792" spans="1:4">
      <c r="A792" s="1492"/>
      <c r="B792" s="1504"/>
      <c r="C792" s="1492"/>
      <c r="D792" s="1492"/>
    </row>
    <row r="793" spans="1:4">
      <c r="A793" s="1492"/>
      <c r="B793" s="1504"/>
      <c r="C793" s="1492"/>
      <c r="D793" s="1492"/>
    </row>
    <row r="794" spans="1:4">
      <c r="A794" s="1492"/>
      <c r="B794" s="1504"/>
      <c r="C794" s="1492"/>
      <c r="D794" s="1492"/>
    </row>
    <row r="795" spans="1:4">
      <c r="A795" s="1492"/>
      <c r="B795" s="1504"/>
      <c r="C795" s="1492"/>
      <c r="D795" s="1492"/>
    </row>
    <row r="796" spans="1:4">
      <c r="A796" s="1492"/>
      <c r="B796" s="1504"/>
      <c r="C796" s="1492"/>
      <c r="D796" s="1492"/>
    </row>
    <row r="797" spans="1:4">
      <c r="A797" s="1492"/>
      <c r="B797" s="1504"/>
      <c r="C797" s="1492"/>
      <c r="D797" s="1492"/>
    </row>
    <row r="798" spans="1:4">
      <c r="A798" s="1492"/>
      <c r="B798" s="1504"/>
      <c r="C798" s="1492"/>
      <c r="D798" s="1492"/>
    </row>
    <row r="799" spans="1:4">
      <c r="A799" s="1492"/>
      <c r="B799" s="1504"/>
      <c r="C799" s="1492"/>
      <c r="D799" s="1492"/>
    </row>
    <row r="800" spans="1:4">
      <c r="A800" s="1492"/>
      <c r="B800" s="1504"/>
      <c r="C800" s="1492"/>
      <c r="D800" s="1492"/>
    </row>
    <row r="801" spans="1:4">
      <c r="A801" s="1492"/>
      <c r="B801" s="1504"/>
      <c r="C801" s="1492"/>
      <c r="D801" s="1492"/>
    </row>
    <row r="802" spans="1:4">
      <c r="A802" s="1492"/>
      <c r="B802" s="1504"/>
      <c r="C802" s="1492"/>
      <c r="D802" s="1492"/>
    </row>
    <row r="803" spans="1:4">
      <c r="A803" s="1492"/>
      <c r="B803" s="1504"/>
      <c r="C803" s="1492"/>
      <c r="D803" s="1492"/>
    </row>
    <row r="804" spans="1:4">
      <c r="A804" s="1492"/>
      <c r="B804" s="1504"/>
      <c r="C804" s="1492"/>
      <c r="D804" s="1492"/>
    </row>
    <row r="805" spans="1:4">
      <c r="A805" s="1492"/>
      <c r="B805" s="1504"/>
      <c r="C805" s="1492"/>
      <c r="D805" s="1492"/>
    </row>
    <row r="806" spans="1:4">
      <c r="A806" s="1492"/>
      <c r="B806" s="1504"/>
      <c r="C806" s="1492"/>
      <c r="D806" s="1492"/>
    </row>
    <row r="807" spans="1:4">
      <c r="A807" s="1492"/>
      <c r="B807" s="1504"/>
      <c r="C807" s="1492"/>
      <c r="D807" s="1492"/>
    </row>
    <row r="808" spans="1:4">
      <c r="A808" s="1492"/>
      <c r="B808" s="1504"/>
      <c r="C808" s="1492"/>
      <c r="D808" s="1492"/>
    </row>
    <row r="809" spans="1:4">
      <c r="A809" s="1492"/>
      <c r="B809" s="1504"/>
      <c r="C809" s="1492"/>
      <c r="D809" s="1492"/>
    </row>
    <row r="810" spans="1:4">
      <c r="A810" s="1492"/>
      <c r="B810" s="1504"/>
      <c r="C810" s="1492"/>
      <c r="D810" s="1492"/>
    </row>
    <row r="811" spans="1:4">
      <c r="A811" s="1492"/>
      <c r="B811" s="1504"/>
      <c r="C811" s="1492"/>
      <c r="D811" s="1492"/>
    </row>
    <row r="812" spans="1:4">
      <c r="A812" s="1492"/>
      <c r="B812" s="1504"/>
      <c r="C812" s="1492"/>
      <c r="D812" s="1492"/>
    </row>
    <row r="813" spans="1:4">
      <c r="A813" s="1492"/>
      <c r="B813" s="1504"/>
      <c r="C813" s="1492"/>
      <c r="D813" s="1492"/>
    </row>
    <row r="814" spans="1:4">
      <c r="A814" s="1492"/>
      <c r="B814" s="1504"/>
      <c r="C814" s="1492"/>
      <c r="D814" s="1492"/>
    </row>
    <row r="815" spans="1:4">
      <c r="A815" s="1492"/>
      <c r="B815" s="1504"/>
      <c r="C815" s="1492"/>
      <c r="D815" s="1492"/>
    </row>
    <row r="816" spans="1:4">
      <c r="A816" s="1492"/>
      <c r="B816" s="1504"/>
      <c r="C816" s="1492"/>
      <c r="D816" s="1492"/>
    </row>
    <row r="817" spans="1:4">
      <c r="A817" s="1492"/>
      <c r="B817" s="1504"/>
      <c r="C817" s="1492"/>
      <c r="D817" s="1492"/>
    </row>
    <row r="818" spans="1:4">
      <c r="A818" s="1492"/>
      <c r="B818" s="1504"/>
      <c r="C818" s="1492"/>
      <c r="D818" s="1492"/>
    </row>
    <row r="819" spans="1:4">
      <c r="A819" s="1492"/>
      <c r="B819" s="1504"/>
      <c r="C819" s="1492"/>
      <c r="D819" s="1492"/>
    </row>
    <row r="820" spans="1:4">
      <c r="A820" s="1492"/>
      <c r="B820" s="1504"/>
      <c r="C820" s="1492"/>
      <c r="D820" s="1492"/>
    </row>
    <row r="821" spans="1:4">
      <c r="A821" s="1492"/>
      <c r="B821" s="1504"/>
      <c r="C821" s="1492"/>
      <c r="D821" s="1492"/>
    </row>
    <row r="822" spans="1:4">
      <c r="A822" s="1492"/>
      <c r="B822" s="1504"/>
      <c r="C822" s="1492"/>
      <c r="D822" s="1492"/>
    </row>
    <row r="823" spans="1:4">
      <c r="A823" s="1492"/>
      <c r="B823" s="1504"/>
      <c r="C823" s="1492"/>
      <c r="D823" s="1492"/>
    </row>
    <row r="824" spans="1:4">
      <c r="A824" s="1492"/>
      <c r="B824" s="1504"/>
      <c r="C824" s="1492"/>
      <c r="D824" s="1492"/>
    </row>
    <row r="825" spans="1:4">
      <c r="A825" s="1492"/>
      <c r="B825" s="1504"/>
      <c r="C825" s="1492"/>
      <c r="D825" s="1492"/>
    </row>
    <row r="826" spans="1:4">
      <c r="A826" s="1492"/>
      <c r="B826" s="1504"/>
      <c r="C826" s="1492"/>
      <c r="D826" s="1492"/>
    </row>
    <row r="827" spans="1:4">
      <c r="A827" s="1492"/>
      <c r="B827" s="1504"/>
      <c r="C827" s="1492"/>
      <c r="D827" s="1492"/>
    </row>
    <row r="828" spans="1:4">
      <c r="A828" s="1492"/>
      <c r="B828" s="1504"/>
      <c r="C828" s="1492"/>
      <c r="D828" s="1492"/>
    </row>
    <row r="829" spans="1:4">
      <c r="A829" s="1492"/>
      <c r="B829" s="1504"/>
      <c r="C829" s="1492"/>
      <c r="D829" s="1492"/>
    </row>
    <row r="830" spans="1:4">
      <c r="A830" s="1492"/>
      <c r="B830" s="1504"/>
      <c r="C830" s="1492"/>
      <c r="D830" s="1492"/>
    </row>
    <row r="831" spans="1:4">
      <c r="A831" s="1492"/>
      <c r="B831" s="1504"/>
      <c r="C831" s="1492"/>
      <c r="D831" s="1492"/>
    </row>
    <row r="832" spans="1:4">
      <c r="A832" s="1492"/>
      <c r="B832" s="1504"/>
      <c r="C832" s="1492"/>
      <c r="D832" s="1492"/>
    </row>
    <row r="833" spans="1:4">
      <c r="A833" s="1492"/>
      <c r="B833" s="1504"/>
      <c r="C833" s="1492"/>
      <c r="D833" s="1492"/>
    </row>
    <row r="834" spans="1:4">
      <c r="A834" s="1492"/>
      <c r="B834" s="1504"/>
      <c r="C834" s="1492"/>
      <c r="D834" s="1492"/>
    </row>
    <row r="835" spans="1:4">
      <c r="A835" s="1492"/>
      <c r="B835" s="1504"/>
      <c r="C835" s="1492"/>
      <c r="D835" s="1492"/>
    </row>
    <row r="836" spans="1:4">
      <c r="A836" s="1492"/>
      <c r="B836" s="1504"/>
      <c r="C836" s="1492"/>
      <c r="D836" s="1492"/>
    </row>
    <row r="837" spans="1:4">
      <c r="A837" s="1492"/>
      <c r="B837" s="1504"/>
      <c r="C837" s="1492"/>
      <c r="D837" s="1492"/>
    </row>
    <row r="838" spans="1:4">
      <c r="A838" s="1492"/>
      <c r="B838" s="1504"/>
      <c r="C838" s="1492"/>
      <c r="D838" s="1492"/>
    </row>
    <row r="839" spans="1:4">
      <c r="A839" s="1492"/>
      <c r="B839" s="1504"/>
      <c r="C839" s="1492"/>
      <c r="D839" s="1492"/>
    </row>
    <row r="840" spans="1:4">
      <c r="A840" s="1492"/>
      <c r="B840" s="1504"/>
      <c r="C840" s="1492"/>
      <c r="D840" s="1492"/>
    </row>
    <row r="841" spans="1:4">
      <c r="A841" s="1492"/>
      <c r="B841" s="1504"/>
      <c r="C841" s="1492"/>
      <c r="D841" s="1492"/>
    </row>
    <row r="842" spans="1:4">
      <c r="A842" s="1492"/>
      <c r="B842" s="1504"/>
      <c r="C842" s="1492"/>
      <c r="D842" s="1492"/>
    </row>
    <row r="843" spans="1:4">
      <c r="A843" s="1492"/>
      <c r="B843" s="1504"/>
      <c r="C843" s="1492"/>
      <c r="D843" s="1492"/>
    </row>
    <row r="844" spans="1:4">
      <c r="A844" s="1492"/>
      <c r="B844" s="1504"/>
      <c r="C844" s="1492"/>
      <c r="D844" s="1492"/>
    </row>
    <row r="845" spans="1:4">
      <c r="A845" s="1492"/>
      <c r="B845" s="1504"/>
      <c r="C845" s="1492"/>
      <c r="D845" s="1492"/>
    </row>
    <row r="846" spans="1:4">
      <c r="A846" s="1492"/>
      <c r="B846" s="1504"/>
      <c r="C846" s="1492"/>
      <c r="D846" s="1492"/>
    </row>
    <row r="847" spans="1:4">
      <c r="A847" s="1492"/>
      <c r="B847" s="1504"/>
      <c r="C847" s="1492"/>
      <c r="D847" s="1492"/>
    </row>
    <row r="848" spans="1:4">
      <c r="A848" s="1492"/>
      <c r="B848" s="1504"/>
      <c r="C848" s="1492"/>
      <c r="D848" s="1492"/>
    </row>
    <row r="849" spans="1:4">
      <c r="A849" s="1492"/>
      <c r="B849" s="1504"/>
      <c r="C849" s="1492"/>
      <c r="D849" s="1492"/>
    </row>
    <row r="850" spans="1:4">
      <c r="A850" s="1492"/>
      <c r="B850" s="1504"/>
      <c r="C850" s="1492"/>
      <c r="D850" s="1492"/>
    </row>
    <row r="851" spans="1:4">
      <c r="A851" s="1492"/>
      <c r="B851" s="1504"/>
      <c r="C851" s="1492"/>
      <c r="D851" s="1492"/>
    </row>
    <row r="852" spans="1:4">
      <c r="A852" s="1492"/>
      <c r="B852" s="1504"/>
      <c r="C852" s="1492"/>
      <c r="D852" s="1492"/>
    </row>
    <row r="853" spans="1:4">
      <c r="A853" s="1492"/>
      <c r="B853" s="1504"/>
      <c r="C853" s="1492"/>
      <c r="D853" s="1492"/>
    </row>
    <row r="854" spans="1:4">
      <c r="A854" s="1492"/>
      <c r="B854" s="1504"/>
      <c r="C854" s="1492"/>
      <c r="D854" s="1492"/>
    </row>
    <row r="855" spans="1:4">
      <c r="A855" s="1492"/>
      <c r="B855" s="1504"/>
      <c r="C855" s="1492"/>
      <c r="D855" s="1492"/>
    </row>
    <row r="856" spans="1:4">
      <c r="A856" s="1492"/>
      <c r="B856" s="1504"/>
      <c r="C856" s="1492"/>
      <c r="D856" s="1492"/>
    </row>
    <row r="857" spans="1:4">
      <c r="A857" s="1492"/>
      <c r="B857" s="1504"/>
      <c r="C857" s="1492"/>
      <c r="D857" s="1492"/>
    </row>
    <row r="858" spans="1:4">
      <c r="A858" s="1492"/>
      <c r="B858" s="1504"/>
      <c r="C858" s="1492"/>
      <c r="D858" s="1492"/>
    </row>
    <row r="859" spans="1:4">
      <c r="A859" s="1492"/>
      <c r="B859" s="1504"/>
      <c r="C859" s="1492"/>
      <c r="D859" s="1492"/>
    </row>
    <row r="860" spans="1:4">
      <c r="A860" s="1492"/>
      <c r="B860" s="1504"/>
      <c r="C860" s="1492"/>
      <c r="D860" s="1492"/>
    </row>
    <row r="861" spans="1:4">
      <c r="A861" s="1492"/>
      <c r="B861" s="1504"/>
      <c r="C861" s="1492"/>
      <c r="D861" s="1492"/>
    </row>
    <row r="862" spans="1:4">
      <c r="A862" s="1492"/>
      <c r="B862" s="1504"/>
      <c r="C862" s="1492"/>
      <c r="D862" s="1492"/>
    </row>
    <row r="863" spans="1:4">
      <c r="A863" s="1492"/>
      <c r="B863" s="1504"/>
      <c r="C863" s="1492"/>
      <c r="D863" s="1492"/>
    </row>
    <row r="864" spans="1:4">
      <c r="A864" s="1492"/>
      <c r="B864" s="1504"/>
      <c r="C864" s="1492"/>
      <c r="D864" s="1492"/>
    </row>
    <row r="865" spans="1:4">
      <c r="A865" s="1492"/>
      <c r="B865" s="1504"/>
      <c r="C865" s="1492"/>
      <c r="D865" s="1492"/>
    </row>
    <row r="866" spans="1:4">
      <c r="A866" s="1492"/>
      <c r="B866" s="1504"/>
      <c r="C866" s="1492"/>
      <c r="D866" s="1492"/>
    </row>
    <row r="867" spans="1:4">
      <c r="A867" s="1492"/>
      <c r="B867" s="1504"/>
      <c r="C867" s="1492"/>
      <c r="D867" s="1492"/>
    </row>
    <row r="868" spans="1:4">
      <c r="A868" s="1492"/>
      <c r="B868" s="1504"/>
      <c r="C868" s="1492"/>
      <c r="D868" s="1492"/>
    </row>
    <row r="869" spans="1:4">
      <c r="A869" s="1492"/>
      <c r="B869" s="1504"/>
      <c r="C869" s="1492"/>
      <c r="D869" s="1492"/>
    </row>
    <row r="870" spans="1:4">
      <c r="A870" s="1492"/>
      <c r="B870" s="1504"/>
      <c r="C870" s="1492"/>
      <c r="D870" s="1492"/>
    </row>
    <row r="871" spans="1:4">
      <c r="A871" s="1492"/>
      <c r="B871" s="1504"/>
      <c r="C871" s="1492"/>
      <c r="D871" s="1492"/>
    </row>
    <row r="872" spans="1:4">
      <c r="A872" s="1492"/>
      <c r="B872" s="1504"/>
      <c r="C872" s="1492"/>
      <c r="D872" s="1492"/>
    </row>
    <row r="873" spans="1:4">
      <c r="A873" s="1492"/>
      <c r="B873" s="1504"/>
      <c r="C873" s="1492"/>
      <c r="D873" s="1492"/>
    </row>
    <row r="874" spans="1:4">
      <c r="A874" s="1492"/>
      <c r="B874" s="1504"/>
      <c r="C874" s="1492"/>
      <c r="D874" s="1492"/>
    </row>
    <row r="875" spans="1:4">
      <c r="A875" s="1492"/>
      <c r="B875" s="1504"/>
      <c r="C875" s="1492"/>
      <c r="D875" s="1492"/>
    </row>
    <row r="876" spans="1:4">
      <c r="A876" s="1492"/>
      <c r="B876" s="1504"/>
      <c r="C876" s="1492"/>
      <c r="D876" s="1492"/>
    </row>
    <row r="877" spans="1:4">
      <c r="A877" s="1492"/>
      <c r="B877" s="1504"/>
      <c r="C877" s="1492"/>
      <c r="D877" s="1492"/>
    </row>
    <row r="878" spans="1:4">
      <c r="A878" s="1492"/>
      <c r="B878" s="1504"/>
      <c r="C878" s="1492"/>
      <c r="D878" s="1492"/>
    </row>
    <row r="879" spans="1:4">
      <c r="A879" s="1492"/>
      <c r="B879" s="1504"/>
      <c r="C879" s="1492"/>
      <c r="D879" s="1492"/>
    </row>
    <row r="880" spans="1:4">
      <c r="A880" s="1492"/>
      <c r="B880" s="1504"/>
      <c r="C880" s="1492"/>
      <c r="D880" s="1492"/>
    </row>
    <row r="881" spans="1:4">
      <c r="A881" s="1492"/>
      <c r="B881" s="1504"/>
      <c r="C881" s="1492"/>
      <c r="D881" s="1492"/>
    </row>
    <row r="882" spans="1:4">
      <c r="A882" s="1492"/>
      <c r="B882" s="1504"/>
      <c r="C882" s="1492"/>
      <c r="D882" s="1492"/>
    </row>
    <row r="883" spans="1:4">
      <c r="A883" s="1492"/>
      <c r="B883" s="1504"/>
      <c r="C883" s="1492"/>
      <c r="D883" s="1492"/>
    </row>
    <row r="884" spans="1:4">
      <c r="A884" s="1492"/>
      <c r="B884" s="1504"/>
      <c r="C884" s="1492"/>
      <c r="D884" s="1492"/>
    </row>
    <row r="885" spans="1:4">
      <c r="A885" s="1492"/>
      <c r="B885" s="1504"/>
      <c r="C885" s="1492"/>
      <c r="D885" s="1492"/>
    </row>
    <row r="886" spans="1:4">
      <c r="A886" s="1492"/>
      <c r="B886" s="1504"/>
      <c r="C886" s="1492"/>
      <c r="D886" s="1492"/>
    </row>
    <row r="887" spans="1:4">
      <c r="A887" s="1492"/>
      <c r="B887" s="1504"/>
      <c r="C887" s="1492"/>
      <c r="D887" s="1492"/>
    </row>
    <row r="888" spans="1:4">
      <c r="A888" s="1492"/>
      <c r="B888" s="1504"/>
      <c r="C888" s="1492"/>
      <c r="D888" s="1492"/>
    </row>
    <row r="889" spans="1:4">
      <c r="A889" s="1492"/>
      <c r="B889" s="1504"/>
      <c r="C889" s="1492"/>
      <c r="D889" s="1492"/>
    </row>
    <row r="890" spans="1:4">
      <c r="A890" s="1492"/>
      <c r="B890" s="1504"/>
      <c r="C890" s="1492"/>
      <c r="D890" s="1492"/>
    </row>
    <row r="891" spans="1:4">
      <c r="A891" s="1492"/>
      <c r="B891" s="1504"/>
      <c r="C891" s="1492"/>
      <c r="D891" s="1492"/>
    </row>
    <row r="892" spans="1:4">
      <c r="A892" s="1492"/>
      <c r="B892" s="1504"/>
      <c r="C892" s="1492"/>
      <c r="D892" s="1492"/>
    </row>
    <row r="893" spans="1:4">
      <c r="A893" s="1492"/>
      <c r="B893" s="1504"/>
      <c r="C893" s="1492"/>
      <c r="D893" s="1492"/>
    </row>
    <row r="894" spans="1:4">
      <c r="A894" s="1492"/>
      <c r="B894" s="1504"/>
      <c r="C894" s="1492"/>
      <c r="D894" s="1492"/>
    </row>
    <row r="895" spans="1:4">
      <c r="A895" s="1492"/>
      <c r="B895" s="1504"/>
      <c r="C895" s="1492"/>
      <c r="D895" s="1492"/>
    </row>
    <row r="896" spans="1:4">
      <c r="A896" s="1492"/>
      <c r="B896" s="1504"/>
      <c r="C896" s="1492"/>
      <c r="D896" s="1492"/>
    </row>
    <row r="897" spans="1:4">
      <c r="A897" s="1492"/>
      <c r="B897" s="1504"/>
      <c r="C897" s="1492"/>
      <c r="D897" s="1492"/>
    </row>
    <row r="898" spans="1:4">
      <c r="A898" s="1492"/>
      <c r="B898" s="1504"/>
      <c r="C898" s="1492"/>
      <c r="D898" s="1492"/>
    </row>
    <row r="899" spans="1:4">
      <c r="A899" s="1492"/>
      <c r="B899" s="1504"/>
      <c r="C899" s="1492"/>
      <c r="D899" s="1492"/>
    </row>
    <row r="900" spans="1:4">
      <c r="A900" s="1492"/>
      <c r="B900" s="1504"/>
      <c r="C900" s="1492"/>
      <c r="D900" s="1492"/>
    </row>
    <row r="901" spans="1:4">
      <c r="A901" s="1492"/>
      <c r="B901" s="1504"/>
      <c r="C901" s="1492"/>
      <c r="D901" s="1492"/>
    </row>
    <row r="902" spans="1:4">
      <c r="A902" s="1492"/>
      <c r="B902" s="1504"/>
      <c r="C902" s="1492"/>
      <c r="D902" s="1492"/>
    </row>
    <row r="903" spans="1:4">
      <c r="A903" s="1492"/>
      <c r="B903" s="1504"/>
      <c r="C903" s="1492"/>
      <c r="D903" s="1492"/>
    </row>
    <row r="904" spans="1:4">
      <c r="A904" s="1492"/>
      <c r="B904" s="1504"/>
      <c r="C904" s="1492"/>
      <c r="D904" s="1492"/>
    </row>
    <row r="905" spans="1:4">
      <c r="A905" s="1492"/>
      <c r="B905" s="1504"/>
      <c r="C905" s="1492"/>
      <c r="D905" s="1492"/>
    </row>
    <row r="906" spans="1:4">
      <c r="A906" s="1492"/>
      <c r="B906" s="1504"/>
      <c r="C906" s="1492"/>
      <c r="D906" s="1492"/>
    </row>
    <row r="907" spans="1:4">
      <c r="A907" s="1492"/>
      <c r="B907" s="1504"/>
      <c r="C907" s="1492"/>
      <c r="D907" s="1492"/>
    </row>
    <row r="908" spans="1:4">
      <c r="A908" s="1492"/>
      <c r="B908" s="1504"/>
      <c r="C908" s="1492"/>
      <c r="D908" s="1492"/>
    </row>
    <row r="909" spans="1:4">
      <c r="A909" s="1492"/>
      <c r="B909" s="1504"/>
      <c r="C909" s="1492"/>
      <c r="D909" s="1492"/>
    </row>
    <row r="910" spans="1:4">
      <c r="A910" s="1492"/>
      <c r="B910" s="1504"/>
      <c r="C910" s="1492"/>
      <c r="D910" s="1492"/>
    </row>
    <row r="911" spans="1:4">
      <c r="A911" s="1492"/>
      <c r="B911" s="1504"/>
      <c r="C911" s="1492"/>
      <c r="D911" s="1492"/>
    </row>
    <row r="912" spans="1:4">
      <c r="A912" s="1492"/>
      <c r="B912" s="1504"/>
      <c r="C912" s="1492"/>
      <c r="D912" s="1492"/>
    </row>
    <row r="913" spans="1:4">
      <c r="A913" s="1492"/>
      <c r="B913" s="1504"/>
      <c r="C913" s="1492"/>
      <c r="D913" s="1492"/>
    </row>
    <row r="914" spans="1:4">
      <c r="A914" s="1492"/>
      <c r="B914" s="1504"/>
      <c r="C914" s="1492"/>
      <c r="D914" s="1492"/>
    </row>
    <row r="915" spans="1:4">
      <c r="A915" s="1492"/>
      <c r="B915" s="1504"/>
      <c r="C915" s="1492"/>
      <c r="D915" s="1492"/>
    </row>
    <row r="916" spans="1:4">
      <c r="A916" s="1492"/>
      <c r="B916" s="1504"/>
      <c r="C916" s="1492"/>
      <c r="D916" s="1492"/>
    </row>
    <row r="917" spans="1:4">
      <c r="A917" s="1492"/>
      <c r="B917" s="1504"/>
      <c r="C917" s="1492"/>
      <c r="D917" s="1492"/>
    </row>
    <row r="918" spans="1:4">
      <c r="A918" s="1492"/>
      <c r="B918" s="1504"/>
      <c r="C918" s="1492"/>
      <c r="D918" s="1492"/>
    </row>
    <row r="919" spans="1:4">
      <c r="A919" s="1492"/>
      <c r="B919" s="1504"/>
      <c r="C919" s="1492"/>
      <c r="D919" s="1492"/>
    </row>
    <row r="920" spans="1:4">
      <c r="A920" s="1492"/>
      <c r="B920" s="1504"/>
      <c r="C920" s="1492"/>
      <c r="D920" s="1492"/>
    </row>
    <row r="921" spans="1:4">
      <c r="A921" s="1492"/>
      <c r="B921" s="1504"/>
      <c r="C921" s="1492"/>
      <c r="D921" s="1492"/>
    </row>
    <row r="922" spans="1:4">
      <c r="A922" s="1492"/>
      <c r="B922" s="1504"/>
      <c r="C922" s="1492"/>
      <c r="D922" s="1492"/>
    </row>
    <row r="923" spans="1:4">
      <c r="A923" s="1492"/>
      <c r="B923" s="1504"/>
      <c r="C923" s="1492"/>
      <c r="D923" s="1492"/>
    </row>
    <row r="924" spans="1:4">
      <c r="A924" s="1492"/>
      <c r="B924" s="1504"/>
      <c r="C924" s="1492"/>
      <c r="D924" s="1492"/>
    </row>
    <row r="925" spans="1:4">
      <c r="A925" s="1492"/>
      <c r="B925" s="1504"/>
      <c r="C925" s="1492"/>
      <c r="D925" s="1492"/>
    </row>
    <row r="926" spans="1:4">
      <c r="A926" s="1492"/>
      <c r="B926" s="1504"/>
      <c r="C926" s="1492"/>
      <c r="D926" s="1492"/>
    </row>
    <row r="927" spans="1:4">
      <c r="A927" s="1492"/>
      <c r="B927" s="1504"/>
      <c r="C927" s="1492"/>
      <c r="D927" s="1492"/>
    </row>
    <row r="928" spans="1:4">
      <c r="A928" s="1492"/>
      <c r="B928" s="1504"/>
      <c r="C928" s="1492"/>
      <c r="D928" s="1492"/>
    </row>
    <row r="929" spans="1:4">
      <c r="A929" s="1492"/>
      <c r="B929" s="1504"/>
      <c r="C929" s="1492"/>
      <c r="D929" s="1492"/>
    </row>
    <row r="930" spans="1:4">
      <c r="A930" s="1492"/>
      <c r="B930" s="1504"/>
      <c r="C930" s="1492"/>
      <c r="D930" s="1492"/>
    </row>
    <row r="931" spans="1:4">
      <c r="A931" s="1492"/>
      <c r="B931" s="1504"/>
      <c r="C931" s="1492"/>
      <c r="D931" s="1492"/>
    </row>
    <row r="932" spans="1:4">
      <c r="A932" s="1492"/>
      <c r="B932" s="1504"/>
      <c r="C932" s="1492"/>
      <c r="D932" s="1492"/>
    </row>
    <row r="933" spans="1:4">
      <c r="A933" s="1492"/>
      <c r="B933" s="1504"/>
      <c r="C933" s="1492"/>
      <c r="D933" s="1492"/>
    </row>
    <row r="934" spans="1:4">
      <c r="A934" s="1492"/>
      <c r="B934" s="1504"/>
      <c r="C934" s="1492"/>
      <c r="D934" s="1492"/>
    </row>
    <row r="935" spans="1:4">
      <c r="A935" s="1492"/>
      <c r="B935" s="1504"/>
      <c r="C935" s="1492"/>
      <c r="D935" s="1492"/>
    </row>
    <row r="936" spans="1:4">
      <c r="A936" s="1492"/>
      <c r="B936" s="1504"/>
      <c r="C936" s="1492"/>
      <c r="D936" s="1492"/>
    </row>
    <row r="937" spans="1:4">
      <c r="A937" s="1492"/>
      <c r="B937" s="1504"/>
      <c r="C937" s="1492"/>
      <c r="D937" s="1492"/>
    </row>
    <row r="938" spans="1:4">
      <c r="A938" s="1492"/>
      <c r="B938" s="1504"/>
      <c r="C938" s="1492"/>
      <c r="D938" s="1492"/>
    </row>
    <row r="939" spans="1:4">
      <c r="A939" s="1492"/>
      <c r="B939" s="1504"/>
      <c r="C939" s="1492"/>
      <c r="D939" s="1492"/>
    </row>
    <row r="940" spans="1:4">
      <c r="A940" s="1492"/>
      <c r="B940" s="1504"/>
      <c r="C940" s="1492"/>
      <c r="D940" s="1492"/>
    </row>
    <row r="941" spans="1:4">
      <c r="A941" s="1492"/>
      <c r="B941" s="1504"/>
      <c r="C941" s="1492"/>
      <c r="D941" s="1492"/>
    </row>
    <row r="942" spans="1:4">
      <c r="A942" s="1492"/>
      <c r="B942" s="1504"/>
      <c r="C942" s="1492"/>
      <c r="D942" s="1492"/>
    </row>
    <row r="943" spans="1:4">
      <c r="A943" s="1492"/>
      <c r="B943" s="1504"/>
      <c r="C943" s="1492"/>
      <c r="D943" s="1492"/>
    </row>
    <row r="944" spans="1:4">
      <c r="A944" s="1492"/>
      <c r="B944" s="1504"/>
      <c r="C944" s="1492"/>
      <c r="D944" s="1492"/>
    </row>
    <row r="945" spans="1:4">
      <c r="A945" s="1492"/>
      <c r="B945" s="1504"/>
      <c r="C945" s="1492"/>
      <c r="D945" s="1492"/>
    </row>
    <row r="946" spans="1:4">
      <c r="A946" s="1492"/>
      <c r="B946" s="1504"/>
      <c r="C946" s="1492"/>
      <c r="D946" s="1492"/>
    </row>
    <row r="947" spans="1:4">
      <c r="A947" s="1492"/>
      <c r="B947" s="1504"/>
      <c r="C947" s="1492"/>
      <c r="D947" s="1492"/>
    </row>
    <row r="948" spans="1:4">
      <c r="A948" s="1492"/>
      <c r="B948" s="1504"/>
      <c r="C948" s="1492"/>
      <c r="D948" s="1492"/>
    </row>
    <row r="949" spans="1:4">
      <c r="A949" s="1492"/>
      <c r="B949" s="1504"/>
      <c r="C949" s="1492"/>
      <c r="D949" s="1492"/>
    </row>
    <row r="950" spans="1:4">
      <c r="A950" s="1492"/>
      <c r="B950" s="1504"/>
      <c r="C950" s="1492"/>
      <c r="D950" s="1492"/>
    </row>
    <row r="951" spans="1:4">
      <c r="A951" s="1492"/>
      <c r="B951" s="1504"/>
      <c r="C951" s="1492"/>
      <c r="D951" s="1492"/>
    </row>
    <row r="952" spans="1:4">
      <c r="A952" s="1492"/>
      <c r="B952" s="1504"/>
      <c r="C952" s="1492"/>
      <c r="D952" s="1492"/>
    </row>
    <row r="953" spans="1:4">
      <c r="A953" s="1492"/>
      <c r="B953" s="1504"/>
      <c r="C953" s="1492"/>
      <c r="D953" s="1492"/>
    </row>
    <row r="954" spans="1:4">
      <c r="A954" s="1492"/>
      <c r="B954" s="1504"/>
      <c r="C954" s="1492"/>
      <c r="D954" s="1492"/>
    </row>
    <row r="955" spans="1:4">
      <c r="A955" s="1492"/>
      <c r="B955" s="1504"/>
      <c r="C955" s="1492"/>
      <c r="D955" s="1492"/>
    </row>
    <row r="956" spans="1:4">
      <c r="A956" s="1492"/>
      <c r="B956" s="1504"/>
      <c r="C956" s="1492"/>
      <c r="D956" s="1492"/>
    </row>
    <row r="957" spans="1:4">
      <c r="A957" s="1492"/>
      <c r="B957" s="1504"/>
      <c r="C957" s="1492"/>
      <c r="D957" s="1492"/>
    </row>
    <row r="958" spans="1:4">
      <c r="A958" s="1492"/>
      <c r="B958" s="1504"/>
      <c r="C958" s="1492"/>
      <c r="D958" s="1492"/>
    </row>
    <row r="959" spans="1:4">
      <c r="A959" s="1492"/>
      <c r="B959" s="1504"/>
      <c r="C959" s="1492"/>
      <c r="D959" s="1492"/>
    </row>
    <row r="960" spans="1:4">
      <c r="A960" s="1492"/>
      <c r="B960" s="1504"/>
      <c r="C960" s="1492"/>
      <c r="D960" s="1492"/>
    </row>
    <row r="961" spans="1:4">
      <c r="A961" s="1492"/>
      <c r="B961" s="1504"/>
      <c r="C961" s="1492"/>
      <c r="D961" s="1492"/>
    </row>
    <row r="962" spans="1:4">
      <c r="A962" s="1492"/>
      <c r="B962" s="1504"/>
      <c r="C962" s="1492"/>
      <c r="D962" s="1492"/>
    </row>
    <row r="963" spans="1:4">
      <c r="A963" s="1492"/>
      <c r="B963" s="1504"/>
      <c r="C963" s="1492"/>
      <c r="D963" s="1492"/>
    </row>
    <row r="964" spans="1:4">
      <c r="A964" s="1492"/>
      <c r="B964" s="1504"/>
      <c r="C964" s="1492"/>
      <c r="D964" s="1492"/>
    </row>
    <row r="965" spans="1:4">
      <c r="A965" s="1492"/>
      <c r="B965" s="1504"/>
      <c r="C965" s="1492"/>
      <c r="D965" s="1492"/>
    </row>
    <row r="966" spans="1:4">
      <c r="A966" s="1492"/>
      <c r="B966" s="1504"/>
      <c r="C966" s="1492"/>
      <c r="D966" s="1492"/>
    </row>
    <row r="967" spans="1:4">
      <c r="A967" s="1492"/>
      <c r="B967" s="1504"/>
      <c r="C967" s="1492"/>
      <c r="D967" s="1492"/>
    </row>
    <row r="968" spans="1:4">
      <c r="A968" s="1492"/>
      <c r="B968" s="1504"/>
      <c r="C968" s="1492"/>
      <c r="D968" s="1492"/>
    </row>
    <row r="969" spans="1:4">
      <c r="A969" s="1492"/>
      <c r="B969" s="1504"/>
      <c r="C969" s="1492"/>
      <c r="D969" s="1492"/>
    </row>
    <row r="970" spans="1:4">
      <c r="A970" s="1492"/>
      <c r="B970" s="1504"/>
      <c r="C970" s="1492"/>
      <c r="D970" s="1492"/>
    </row>
    <row r="971" spans="1:4">
      <c r="A971" s="1492"/>
      <c r="B971" s="1504"/>
      <c r="C971" s="1492"/>
      <c r="D971" s="1492"/>
    </row>
    <row r="972" spans="1:4">
      <c r="A972" s="1492"/>
      <c r="B972" s="1504"/>
      <c r="C972" s="1492"/>
      <c r="D972" s="1492"/>
    </row>
    <row r="973" spans="1:4">
      <c r="A973" s="1492"/>
      <c r="B973" s="1504"/>
      <c r="C973" s="1492"/>
      <c r="D973" s="1492"/>
    </row>
    <row r="974" spans="1:4">
      <c r="A974" s="1492"/>
      <c r="B974" s="1504"/>
      <c r="C974" s="1492"/>
      <c r="D974" s="1492"/>
    </row>
    <row r="975" spans="1:4">
      <c r="A975" s="1492"/>
      <c r="B975" s="1504"/>
      <c r="C975" s="1492"/>
      <c r="D975" s="1492"/>
    </row>
    <row r="976" spans="1:4">
      <c r="A976" s="1492"/>
      <c r="B976" s="1504"/>
      <c r="C976" s="1492"/>
      <c r="D976" s="1492"/>
    </row>
    <row r="977" spans="1:4">
      <c r="A977" s="1492"/>
      <c r="B977" s="1504"/>
      <c r="C977" s="1492"/>
      <c r="D977" s="1492"/>
    </row>
    <row r="978" spans="1:4">
      <c r="A978" s="1492"/>
      <c r="B978" s="1504"/>
      <c r="C978" s="1492"/>
      <c r="D978" s="1492"/>
    </row>
    <row r="979" spans="1:4">
      <c r="A979" s="1492"/>
      <c r="B979" s="1504"/>
      <c r="C979" s="1492"/>
      <c r="D979" s="1492"/>
    </row>
    <row r="980" spans="1:4">
      <c r="A980" s="1492"/>
      <c r="B980" s="1504"/>
      <c r="C980" s="1492"/>
      <c r="D980" s="1492"/>
    </row>
    <row r="981" spans="1:4">
      <c r="A981" s="1492"/>
      <c r="B981" s="1504"/>
      <c r="C981" s="1492"/>
      <c r="D981" s="1492"/>
    </row>
    <row r="982" spans="1:4">
      <c r="A982" s="1492"/>
      <c r="B982" s="1504"/>
      <c r="C982" s="1492"/>
      <c r="D982" s="1492"/>
    </row>
    <row r="983" spans="1:4">
      <c r="A983" s="1492"/>
      <c r="B983" s="1504"/>
      <c r="C983" s="1492"/>
      <c r="D983" s="1492"/>
    </row>
    <row r="984" spans="1:4">
      <c r="A984" s="1492"/>
      <c r="B984" s="1504"/>
      <c r="C984" s="1492"/>
      <c r="D984" s="1492"/>
    </row>
    <row r="985" spans="1:4">
      <c r="A985" s="1492"/>
      <c r="B985" s="1504"/>
      <c r="C985" s="1492"/>
      <c r="D985" s="1492"/>
    </row>
    <row r="986" spans="1:4">
      <c r="A986" s="1492"/>
      <c r="B986" s="1504"/>
      <c r="C986" s="1492"/>
      <c r="D986" s="1492"/>
    </row>
    <row r="987" spans="1:4">
      <c r="A987" s="1492"/>
      <c r="B987" s="1504"/>
      <c r="C987" s="1492"/>
      <c r="D987" s="1492"/>
    </row>
  </sheetData>
  <mergeCells count="8">
    <mergeCell ref="A1:D1"/>
    <mergeCell ref="A2:F2"/>
    <mergeCell ref="B4:B7"/>
    <mergeCell ref="C4:E5"/>
    <mergeCell ref="F4:F7"/>
    <mergeCell ref="C6:C7"/>
    <mergeCell ref="D6:D7"/>
    <mergeCell ref="E6:E7"/>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9"/>
  <sheetViews>
    <sheetView workbookViewId="0">
      <selection activeCell="A2" sqref="A2:F2"/>
    </sheetView>
  </sheetViews>
  <sheetFormatPr defaultRowHeight="11.25"/>
  <cols>
    <col min="1" max="1" width="27.85546875" style="1484" customWidth="1"/>
    <col min="2" max="2" width="9.42578125" style="1485" customWidth="1"/>
    <col min="3" max="3" width="10.42578125" style="1484" customWidth="1"/>
    <col min="4" max="4" width="9.85546875" style="1484" customWidth="1"/>
    <col min="5" max="5" width="9" style="1484" customWidth="1"/>
    <col min="6" max="6" width="8.85546875" style="1484" customWidth="1"/>
    <col min="7" max="255" width="9.140625" style="1484"/>
    <col min="256" max="256" width="31.7109375" style="1484" customWidth="1"/>
    <col min="257" max="257" width="11.28515625" style="1484" customWidth="1"/>
    <col min="258" max="258" width="12.5703125" style="1484" customWidth="1"/>
    <col min="259" max="259" width="9.85546875" style="1484" customWidth="1"/>
    <col min="260" max="260" width="11.5703125" style="1484" customWidth="1"/>
    <col min="261" max="261" width="9" style="1484" customWidth="1"/>
    <col min="262" max="262" width="8.85546875" style="1484" customWidth="1"/>
    <col min="263" max="511" width="9.140625" style="1484"/>
    <col min="512" max="512" width="31.7109375" style="1484" customWidth="1"/>
    <col min="513" max="513" width="11.28515625" style="1484" customWidth="1"/>
    <col min="514" max="514" width="12.5703125" style="1484" customWidth="1"/>
    <col min="515" max="515" width="9.85546875" style="1484" customWidth="1"/>
    <col min="516" max="516" width="11.5703125" style="1484" customWidth="1"/>
    <col min="517" max="517" width="9" style="1484" customWidth="1"/>
    <col min="518" max="518" width="8.85546875" style="1484" customWidth="1"/>
    <col min="519" max="767" width="9.140625" style="1484"/>
    <col min="768" max="768" width="31.7109375" style="1484" customWidth="1"/>
    <col min="769" max="769" width="11.28515625" style="1484" customWidth="1"/>
    <col min="770" max="770" width="12.5703125" style="1484" customWidth="1"/>
    <col min="771" max="771" width="9.85546875" style="1484" customWidth="1"/>
    <col min="772" max="772" width="11.5703125" style="1484" customWidth="1"/>
    <col min="773" max="773" width="9" style="1484" customWidth="1"/>
    <col min="774" max="774" width="8.85546875" style="1484" customWidth="1"/>
    <col min="775" max="1023" width="9.140625" style="1484"/>
    <col min="1024" max="1024" width="31.7109375" style="1484" customWidth="1"/>
    <col min="1025" max="1025" width="11.28515625" style="1484" customWidth="1"/>
    <col min="1026" max="1026" width="12.5703125" style="1484" customWidth="1"/>
    <col min="1027" max="1027" width="9.85546875" style="1484" customWidth="1"/>
    <col min="1028" max="1028" width="11.5703125" style="1484" customWidth="1"/>
    <col min="1029" max="1029" width="9" style="1484" customWidth="1"/>
    <col min="1030" max="1030" width="8.85546875" style="1484" customWidth="1"/>
    <col min="1031" max="1279" width="9.140625" style="1484"/>
    <col min="1280" max="1280" width="31.7109375" style="1484" customWidth="1"/>
    <col min="1281" max="1281" width="11.28515625" style="1484" customWidth="1"/>
    <col min="1282" max="1282" width="12.5703125" style="1484" customWidth="1"/>
    <col min="1283" max="1283" width="9.85546875" style="1484" customWidth="1"/>
    <col min="1284" max="1284" width="11.5703125" style="1484" customWidth="1"/>
    <col min="1285" max="1285" width="9" style="1484" customWidth="1"/>
    <col min="1286" max="1286" width="8.85546875" style="1484" customWidth="1"/>
    <col min="1287" max="1535" width="9.140625" style="1484"/>
    <col min="1536" max="1536" width="31.7109375" style="1484" customWidth="1"/>
    <col min="1537" max="1537" width="11.28515625" style="1484" customWidth="1"/>
    <col min="1538" max="1538" width="12.5703125" style="1484" customWidth="1"/>
    <col min="1539" max="1539" width="9.85546875" style="1484" customWidth="1"/>
    <col min="1540" max="1540" width="11.5703125" style="1484" customWidth="1"/>
    <col min="1541" max="1541" width="9" style="1484" customWidth="1"/>
    <col min="1542" max="1542" width="8.85546875" style="1484" customWidth="1"/>
    <col min="1543" max="1791" width="9.140625" style="1484"/>
    <col min="1792" max="1792" width="31.7109375" style="1484" customWidth="1"/>
    <col min="1793" max="1793" width="11.28515625" style="1484" customWidth="1"/>
    <col min="1794" max="1794" width="12.5703125" style="1484" customWidth="1"/>
    <col min="1795" max="1795" width="9.85546875" style="1484" customWidth="1"/>
    <col min="1796" max="1796" width="11.5703125" style="1484" customWidth="1"/>
    <col min="1797" max="1797" width="9" style="1484" customWidth="1"/>
    <col min="1798" max="1798" width="8.85546875" style="1484" customWidth="1"/>
    <col min="1799" max="2047" width="9.140625" style="1484"/>
    <col min="2048" max="2048" width="31.7109375" style="1484" customWidth="1"/>
    <col min="2049" max="2049" width="11.28515625" style="1484" customWidth="1"/>
    <col min="2050" max="2050" width="12.5703125" style="1484" customWidth="1"/>
    <col min="2051" max="2051" width="9.85546875" style="1484" customWidth="1"/>
    <col min="2052" max="2052" width="11.5703125" style="1484" customWidth="1"/>
    <col min="2053" max="2053" width="9" style="1484" customWidth="1"/>
    <col min="2054" max="2054" width="8.85546875" style="1484" customWidth="1"/>
    <col min="2055" max="2303" width="9.140625" style="1484"/>
    <col min="2304" max="2304" width="31.7109375" style="1484" customWidth="1"/>
    <col min="2305" max="2305" width="11.28515625" style="1484" customWidth="1"/>
    <col min="2306" max="2306" width="12.5703125" style="1484" customWidth="1"/>
    <col min="2307" max="2307" width="9.85546875" style="1484" customWidth="1"/>
    <col min="2308" max="2308" width="11.5703125" style="1484" customWidth="1"/>
    <col min="2309" max="2309" width="9" style="1484" customWidth="1"/>
    <col min="2310" max="2310" width="8.85546875" style="1484" customWidth="1"/>
    <col min="2311" max="2559" width="9.140625" style="1484"/>
    <col min="2560" max="2560" width="31.7109375" style="1484" customWidth="1"/>
    <col min="2561" max="2561" width="11.28515625" style="1484" customWidth="1"/>
    <col min="2562" max="2562" width="12.5703125" style="1484" customWidth="1"/>
    <col min="2563" max="2563" width="9.85546875" style="1484" customWidth="1"/>
    <col min="2564" max="2564" width="11.5703125" style="1484" customWidth="1"/>
    <col min="2565" max="2565" width="9" style="1484" customWidth="1"/>
    <col min="2566" max="2566" width="8.85546875" style="1484" customWidth="1"/>
    <col min="2567" max="2815" width="9.140625" style="1484"/>
    <col min="2816" max="2816" width="31.7109375" style="1484" customWidth="1"/>
    <col min="2817" max="2817" width="11.28515625" style="1484" customWidth="1"/>
    <col min="2818" max="2818" width="12.5703125" style="1484" customWidth="1"/>
    <col min="2819" max="2819" width="9.85546875" style="1484" customWidth="1"/>
    <col min="2820" max="2820" width="11.5703125" style="1484" customWidth="1"/>
    <col min="2821" max="2821" width="9" style="1484" customWidth="1"/>
    <col min="2822" max="2822" width="8.85546875" style="1484" customWidth="1"/>
    <col min="2823" max="3071" width="9.140625" style="1484"/>
    <col min="3072" max="3072" width="31.7109375" style="1484" customWidth="1"/>
    <col min="3073" max="3073" width="11.28515625" style="1484" customWidth="1"/>
    <col min="3074" max="3074" width="12.5703125" style="1484" customWidth="1"/>
    <col min="3075" max="3075" width="9.85546875" style="1484" customWidth="1"/>
    <col min="3076" max="3076" width="11.5703125" style="1484" customWidth="1"/>
    <col min="3077" max="3077" width="9" style="1484" customWidth="1"/>
    <col min="3078" max="3078" width="8.85546875" style="1484" customWidth="1"/>
    <col min="3079" max="3327" width="9.140625" style="1484"/>
    <col min="3328" max="3328" width="31.7109375" style="1484" customWidth="1"/>
    <col min="3329" max="3329" width="11.28515625" style="1484" customWidth="1"/>
    <col min="3330" max="3330" width="12.5703125" style="1484" customWidth="1"/>
    <col min="3331" max="3331" width="9.85546875" style="1484" customWidth="1"/>
    <col min="3332" max="3332" width="11.5703125" style="1484" customWidth="1"/>
    <col min="3333" max="3333" width="9" style="1484" customWidth="1"/>
    <col min="3334" max="3334" width="8.85546875" style="1484" customWidth="1"/>
    <col min="3335" max="3583" width="9.140625" style="1484"/>
    <col min="3584" max="3584" width="31.7109375" style="1484" customWidth="1"/>
    <col min="3585" max="3585" width="11.28515625" style="1484" customWidth="1"/>
    <col min="3586" max="3586" width="12.5703125" style="1484" customWidth="1"/>
    <col min="3587" max="3587" width="9.85546875" style="1484" customWidth="1"/>
    <col min="3588" max="3588" width="11.5703125" style="1484" customWidth="1"/>
    <col min="3589" max="3589" width="9" style="1484" customWidth="1"/>
    <col min="3590" max="3590" width="8.85546875" style="1484" customWidth="1"/>
    <col min="3591" max="3839" width="9.140625" style="1484"/>
    <col min="3840" max="3840" width="31.7109375" style="1484" customWidth="1"/>
    <col min="3841" max="3841" width="11.28515625" style="1484" customWidth="1"/>
    <col min="3842" max="3842" width="12.5703125" style="1484" customWidth="1"/>
    <col min="3843" max="3843" width="9.85546875" style="1484" customWidth="1"/>
    <col min="3844" max="3844" width="11.5703125" style="1484" customWidth="1"/>
    <col min="3845" max="3845" width="9" style="1484" customWidth="1"/>
    <col min="3846" max="3846" width="8.85546875" style="1484" customWidth="1"/>
    <col min="3847" max="4095" width="9.140625" style="1484"/>
    <col min="4096" max="4096" width="31.7109375" style="1484" customWidth="1"/>
    <col min="4097" max="4097" width="11.28515625" style="1484" customWidth="1"/>
    <col min="4098" max="4098" width="12.5703125" style="1484" customWidth="1"/>
    <col min="4099" max="4099" width="9.85546875" style="1484" customWidth="1"/>
    <col min="4100" max="4100" width="11.5703125" style="1484" customWidth="1"/>
    <col min="4101" max="4101" width="9" style="1484" customWidth="1"/>
    <col min="4102" max="4102" width="8.85546875" style="1484" customWidth="1"/>
    <col min="4103" max="4351" width="9.140625" style="1484"/>
    <col min="4352" max="4352" width="31.7109375" style="1484" customWidth="1"/>
    <col min="4353" max="4353" width="11.28515625" style="1484" customWidth="1"/>
    <col min="4354" max="4354" width="12.5703125" style="1484" customWidth="1"/>
    <col min="4355" max="4355" width="9.85546875" style="1484" customWidth="1"/>
    <col min="4356" max="4356" width="11.5703125" style="1484" customWidth="1"/>
    <col min="4357" max="4357" width="9" style="1484" customWidth="1"/>
    <col min="4358" max="4358" width="8.85546875" style="1484" customWidth="1"/>
    <col min="4359" max="4607" width="9.140625" style="1484"/>
    <col min="4608" max="4608" width="31.7109375" style="1484" customWidth="1"/>
    <col min="4609" max="4609" width="11.28515625" style="1484" customWidth="1"/>
    <col min="4610" max="4610" width="12.5703125" style="1484" customWidth="1"/>
    <col min="4611" max="4611" width="9.85546875" style="1484" customWidth="1"/>
    <col min="4612" max="4612" width="11.5703125" style="1484" customWidth="1"/>
    <col min="4613" max="4613" width="9" style="1484" customWidth="1"/>
    <col min="4614" max="4614" width="8.85546875" style="1484" customWidth="1"/>
    <col min="4615" max="4863" width="9.140625" style="1484"/>
    <col min="4864" max="4864" width="31.7109375" style="1484" customWidth="1"/>
    <col min="4865" max="4865" width="11.28515625" style="1484" customWidth="1"/>
    <col min="4866" max="4866" width="12.5703125" style="1484" customWidth="1"/>
    <col min="4867" max="4867" width="9.85546875" style="1484" customWidth="1"/>
    <col min="4868" max="4868" width="11.5703125" style="1484" customWidth="1"/>
    <col min="4869" max="4869" width="9" style="1484" customWidth="1"/>
    <col min="4870" max="4870" width="8.85546875" style="1484" customWidth="1"/>
    <col min="4871" max="5119" width="9.140625" style="1484"/>
    <col min="5120" max="5120" width="31.7109375" style="1484" customWidth="1"/>
    <col min="5121" max="5121" width="11.28515625" style="1484" customWidth="1"/>
    <col min="5122" max="5122" width="12.5703125" style="1484" customWidth="1"/>
    <col min="5123" max="5123" width="9.85546875" style="1484" customWidth="1"/>
    <col min="5124" max="5124" width="11.5703125" style="1484" customWidth="1"/>
    <col min="5125" max="5125" width="9" style="1484" customWidth="1"/>
    <col min="5126" max="5126" width="8.85546875" style="1484" customWidth="1"/>
    <col min="5127" max="5375" width="9.140625" style="1484"/>
    <col min="5376" max="5376" width="31.7109375" style="1484" customWidth="1"/>
    <col min="5377" max="5377" width="11.28515625" style="1484" customWidth="1"/>
    <col min="5378" max="5378" width="12.5703125" style="1484" customWidth="1"/>
    <col min="5379" max="5379" width="9.85546875" style="1484" customWidth="1"/>
    <col min="5380" max="5380" width="11.5703125" style="1484" customWidth="1"/>
    <col min="5381" max="5381" width="9" style="1484" customWidth="1"/>
    <col min="5382" max="5382" width="8.85546875" style="1484" customWidth="1"/>
    <col min="5383" max="5631" width="9.140625" style="1484"/>
    <col min="5632" max="5632" width="31.7109375" style="1484" customWidth="1"/>
    <col min="5633" max="5633" width="11.28515625" style="1484" customWidth="1"/>
    <col min="5634" max="5634" width="12.5703125" style="1484" customWidth="1"/>
    <col min="5635" max="5635" width="9.85546875" style="1484" customWidth="1"/>
    <col min="5636" max="5636" width="11.5703125" style="1484" customWidth="1"/>
    <col min="5637" max="5637" width="9" style="1484" customWidth="1"/>
    <col min="5638" max="5638" width="8.85546875" style="1484" customWidth="1"/>
    <col min="5639" max="5887" width="9.140625" style="1484"/>
    <col min="5888" max="5888" width="31.7109375" style="1484" customWidth="1"/>
    <col min="5889" max="5889" width="11.28515625" style="1484" customWidth="1"/>
    <col min="5890" max="5890" width="12.5703125" style="1484" customWidth="1"/>
    <col min="5891" max="5891" width="9.85546875" style="1484" customWidth="1"/>
    <col min="5892" max="5892" width="11.5703125" style="1484" customWidth="1"/>
    <col min="5893" max="5893" width="9" style="1484" customWidth="1"/>
    <col min="5894" max="5894" width="8.85546875" style="1484" customWidth="1"/>
    <col min="5895" max="6143" width="9.140625" style="1484"/>
    <col min="6144" max="6144" width="31.7109375" style="1484" customWidth="1"/>
    <col min="6145" max="6145" width="11.28515625" style="1484" customWidth="1"/>
    <col min="6146" max="6146" width="12.5703125" style="1484" customWidth="1"/>
    <col min="6147" max="6147" width="9.85546875" style="1484" customWidth="1"/>
    <col min="6148" max="6148" width="11.5703125" style="1484" customWidth="1"/>
    <col min="6149" max="6149" width="9" style="1484" customWidth="1"/>
    <col min="6150" max="6150" width="8.85546875" style="1484" customWidth="1"/>
    <col min="6151" max="6399" width="9.140625" style="1484"/>
    <col min="6400" max="6400" width="31.7109375" style="1484" customWidth="1"/>
    <col min="6401" max="6401" width="11.28515625" style="1484" customWidth="1"/>
    <col min="6402" max="6402" width="12.5703125" style="1484" customWidth="1"/>
    <col min="6403" max="6403" width="9.85546875" style="1484" customWidth="1"/>
    <col min="6404" max="6404" width="11.5703125" style="1484" customWidth="1"/>
    <col min="6405" max="6405" width="9" style="1484" customWidth="1"/>
    <col min="6406" max="6406" width="8.85546875" style="1484" customWidth="1"/>
    <col min="6407" max="6655" width="9.140625" style="1484"/>
    <col min="6656" max="6656" width="31.7109375" style="1484" customWidth="1"/>
    <col min="6657" max="6657" width="11.28515625" style="1484" customWidth="1"/>
    <col min="6658" max="6658" width="12.5703125" style="1484" customWidth="1"/>
    <col min="6659" max="6659" width="9.85546875" style="1484" customWidth="1"/>
    <col min="6660" max="6660" width="11.5703125" style="1484" customWidth="1"/>
    <col min="6661" max="6661" width="9" style="1484" customWidth="1"/>
    <col min="6662" max="6662" width="8.85546875" style="1484" customWidth="1"/>
    <col min="6663" max="6911" width="9.140625" style="1484"/>
    <col min="6912" max="6912" width="31.7109375" style="1484" customWidth="1"/>
    <col min="6913" max="6913" width="11.28515625" style="1484" customWidth="1"/>
    <col min="6914" max="6914" width="12.5703125" style="1484" customWidth="1"/>
    <col min="6915" max="6915" width="9.85546875" style="1484" customWidth="1"/>
    <col min="6916" max="6916" width="11.5703125" style="1484" customWidth="1"/>
    <col min="6917" max="6917" width="9" style="1484" customWidth="1"/>
    <col min="6918" max="6918" width="8.85546875" style="1484" customWidth="1"/>
    <col min="6919" max="7167" width="9.140625" style="1484"/>
    <col min="7168" max="7168" width="31.7109375" style="1484" customWidth="1"/>
    <col min="7169" max="7169" width="11.28515625" style="1484" customWidth="1"/>
    <col min="7170" max="7170" width="12.5703125" style="1484" customWidth="1"/>
    <col min="7171" max="7171" width="9.85546875" style="1484" customWidth="1"/>
    <col min="7172" max="7172" width="11.5703125" style="1484" customWidth="1"/>
    <col min="7173" max="7173" width="9" style="1484" customWidth="1"/>
    <col min="7174" max="7174" width="8.85546875" style="1484" customWidth="1"/>
    <col min="7175" max="7423" width="9.140625" style="1484"/>
    <col min="7424" max="7424" width="31.7109375" style="1484" customWidth="1"/>
    <col min="7425" max="7425" width="11.28515625" style="1484" customWidth="1"/>
    <col min="7426" max="7426" width="12.5703125" style="1484" customWidth="1"/>
    <col min="7427" max="7427" width="9.85546875" style="1484" customWidth="1"/>
    <col min="7428" max="7428" width="11.5703125" style="1484" customWidth="1"/>
    <col min="7429" max="7429" width="9" style="1484" customWidth="1"/>
    <col min="7430" max="7430" width="8.85546875" style="1484" customWidth="1"/>
    <col min="7431" max="7679" width="9.140625" style="1484"/>
    <col min="7680" max="7680" width="31.7109375" style="1484" customWidth="1"/>
    <col min="7681" max="7681" width="11.28515625" style="1484" customWidth="1"/>
    <col min="7682" max="7682" width="12.5703125" style="1484" customWidth="1"/>
    <col min="7683" max="7683" width="9.85546875" style="1484" customWidth="1"/>
    <col min="7684" max="7684" width="11.5703125" style="1484" customWidth="1"/>
    <col min="7685" max="7685" width="9" style="1484" customWidth="1"/>
    <col min="7686" max="7686" width="8.85546875" style="1484" customWidth="1"/>
    <col min="7687" max="7935" width="9.140625" style="1484"/>
    <col min="7936" max="7936" width="31.7109375" style="1484" customWidth="1"/>
    <col min="7937" max="7937" width="11.28515625" style="1484" customWidth="1"/>
    <col min="7938" max="7938" width="12.5703125" style="1484" customWidth="1"/>
    <col min="7939" max="7939" width="9.85546875" style="1484" customWidth="1"/>
    <col min="7940" max="7940" width="11.5703125" style="1484" customWidth="1"/>
    <col min="7941" max="7941" width="9" style="1484" customWidth="1"/>
    <col min="7942" max="7942" width="8.85546875" style="1484" customWidth="1"/>
    <col min="7943" max="8191" width="9.140625" style="1484"/>
    <col min="8192" max="8192" width="31.7109375" style="1484" customWidth="1"/>
    <col min="8193" max="8193" width="11.28515625" style="1484" customWidth="1"/>
    <col min="8194" max="8194" width="12.5703125" style="1484" customWidth="1"/>
    <col min="8195" max="8195" width="9.85546875" style="1484" customWidth="1"/>
    <col min="8196" max="8196" width="11.5703125" style="1484" customWidth="1"/>
    <col min="8197" max="8197" width="9" style="1484" customWidth="1"/>
    <col min="8198" max="8198" width="8.85546875" style="1484" customWidth="1"/>
    <col min="8199" max="8447" width="9.140625" style="1484"/>
    <col min="8448" max="8448" width="31.7109375" style="1484" customWidth="1"/>
    <col min="8449" max="8449" width="11.28515625" style="1484" customWidth="1"/>
    <col min="8450" max="8450" width="12.5703125" style="1484" customWidth="1"/>
    <col min="8451" max="8451" width="9.85546875" style="1484" customWidth="1"/>
    <col min="8452" max="8452" width="11.5703125" style="1484" customWidth="1"/>
    <col min="8453" max="8453" width="9" style="1484" customWidth="1"/>
    <col min="8454" max="8454" width="8.85546875" style="1484" customWidth="1"/>
    <col min="8455" max="8703" width="9.140625" style="1484"/>
    <col min="8704" max="8704" width="31.7109375" style="1484" customWidth="1"/>
    <col min="8705" max="8705" width="11.28515625" style="1484" customWidth="1"/>
    <col min="8706" max="8706" width="12.5703125" style="1484" customWidth="1"/>
    <col min="8707" max="8707" width="9.85546875" style="1484" customWidth="1"/>
    <col min="8708" max="8708" width="11.5703125" style="1484" customWidth="1"/>
    <col min="8709" max="8709" width="9" style="1484" customWidth="1"/>
    <col min="8710" max="8710" width="8.85546875" style="1484" customWidth="1"/>
    <col min="8711" max="8959" width="9.140625" style="1484"/>
    <col min="8960" max="8960" width="31.7109375" style="1484" customWidth="1"/>
    <col min="8961" max="8961" width="11.28515625" style="1484" customWidth="1"/>
    <col min="8962" max="8962" width="12.5703125" style="1484" customWidth="1"/>
    <col min="8963" max="8963" width="9.85546875" style="1484" customWidth="1"/>
    <col min="8964" max="8964" width="11.5703125" style="1484" customWidth="1"/>
    <col min="8965" max="8965" width="9" style="1484" customWidth="1"/>
    <col min="8966" max="8966" width="8.85546875" style="1484" customWidth="1"/>
    <col min="8967" max="9215" width="9.140625" style="1484"/>
    <col min="9216" max="9216" width="31.7109375" style="1484" customWidth="1"/>
    <col min="9217" max="9217" width="11.28515625" style="1484" customWidth="1"/>
    <col min="9218" max="9218" width="12.5703125" style="1484" customWidth="1"/>
    <col min="9219" max="9219" width="9.85546875" style="1484" customWidth="1"/>
    <col min="9220" max="9220" width="11.5703125" style="1484" customWidth="1"/>
    <col min="9221" max="9221" width="9" style="1484" customWidth="1"/>
    <col min="9222" max="9222" width="8.85546875" style="1484" customWidth="1"/>
    <col min="9223" max="9471" width="9.140625" style="1484"/>
    <col min="9472" max="9472" width="31.7109375" style="1484" customWidth="1"/>
    <col min="9473" max="9473" width="11.28515625" style="1484" customWidth="1"/>
    <col min="9474" max="9474" width="12.5703125" style="1484" customWidth="1"/>
    <col min="9475" max="9475" width="9.85546875" style="1484" customWidth="1"/>
    <col min="9476" max="9476" width="11.5703125" style="1484" customWidth="1"/>
    <col min="9477" max="9477" width="9" style="1484" customWidth="1"/>
    <col min="9478" max="9478" width="8.85546875" style="1484" customWidth="1"/>
    <col min="9479" max="9727" width="9.140625" style="1484"/>
    <col min="9728" max="9728" width="31.7109375" style="1484" customWidth="1"/>
    <col min="9729" max="9729" width="11.28515625" style="1484" customWidth="1"/>
    <col min="9730" max="9730" width="12.5703125" style="1484" customWidth="1"/>
    <col min="9731" max="9731" width="9.85546875" style="1484" customWidth="1"/>
    <col min="9732" max="9732" width="11.5703125" style="1484" customWidth="1"/>
    <col min="9733" max="9733" width="9" style="1484" customWidth="1"/>
    <col min="9734" max="9734" width="8.85546875" style="1484" customWidth="1"/>
    <col min="9735" max="9983" width="9.140625" style="1484"/>
    <col min="9984" max="9984" width="31.7109375" style="1484" customWidth="1"/>
    <col min="9985" max="9985" width="11.28515625" style="1484" customWidth="1"/>
    <col min="9986" max="9986" width="12.5703125" style="1484" customWidth="1"/>
    <col min="9987" max="9987" width="9.85546875" style="1484" customWidth="1"/>
    <col min="9988" max="9988" width="11.5703125" style="1484" customWidth="1"/>
    <col min="9989" max="9989" width="9" style="1484" customWidth="1"/>
    <col min="9990" max="9990" width="8.85546875" style="1484" customWidth="1"/>
    <col min="9991" max="10239" width="9.140625" style="1484"/>
    <col min="10240" max="10240" width="31.7109375" style="1484" customWidth="1"/>
    <col min="10241" max="10241" width="11.28515625" style="1484" customWidth="1"/>
    <col min="10242" max="10242" width="12.5703125" style="1484" customWidth="1"/>
    <col min="10243" max="10243" width="9.85546875" style="1484" customWidth="1"/>
    <col min="10244" max="10244" width="11.5703125" style="1484" customWidth="1"/>
    <col min="10245" max="10245" width="9" style="1484" customWidth="1"/>
    <col min="10246" max="10246" width="8.85546875" style="1484" customWidth="1"/>
    <col min="10247" max="10495" width="9.140625" style="1484"/>
    <col min="10496" max="10496" width="31.7109375" style="1484" customWidth="1"/>
    <col min="10497" max="10497" width="11.28515625" style="1484" customWidth="1"/>
    <col min="10498" max="10498" width="12.5703125" style="1484" customWidth="1"/>
    <col min="10499" max="10499" width="9.85546875" style="1484" customWidth="1"/>
    <col min="10500" max="10500" width="11.5703125" style="1484" customWidth="1"/>
    <col min="10501" max="10501" width="9" style="1484" customWidth="1"/>
    <col min="10502" max="10502" width="8.85546875" style="1484" customWidth="1"/>
    <col min="10503" max="10751" width="9.140625" style="1484"/>
    <col min="10752" max="10752" width="31.7109375" style="1484" customWidth="1"/>
    <col min="10753" max="10753" width="11.28515625" style="1484" customWidth="1"/>
    <col min="10754" max="10754" width="12.5703125" style="1484" customWidth="1"/>
    <col min="10755" max="10755" width="9.85546875" style="1484" customWidth="1"/>
    <col min="10756" max="10756" width="11.5703125" style="1484" customWidth="1"/>
    <col min="10757" max="10757" width="9" style="1484" customWidth="1"/>
    <col min="10758" max="10758" width="8.85546875" style="1484" customWidth="1"/>
    <col min="10759" max="11007" width="9.140625" style="1484"/>
    <col min="11008" max="11008" width="31.7109375" style="1484" customWidth="1"/>
    <col min="11009" max="11009" width="11.28515625" style="1484" customWidth="1"/>
    <col min="11010" max="11010" width="12.5703125" style="1484" customWidth="1"/>
    <col min="11011" max="11011" width="9.85546875" style="1484" customWidth="1"/>
    <col min="11012" max="11012" width="11.5703125" style="1484" customWidth="1"/>
    <col min="11013" max="11013" width="9" style="1484" customWidth="1"/>
    <col min="11014" max="11014" width="8.85546875" style="1484" customWidth="1"/>
    <col min="11015" max="11263" width="9.140625" style="1484"/>
    <col min="11264" max="11264" width="31.7109375" style="1484" customWidth="1"/>
    <col min="11265" max="11265" width="11.28515625" style="1484" customWidth="1"/>
    <col min="11266" max="11266" width="12.5703125" style="1484" customWidth="1"/>
    <col min="11267" max="11267" width="9.85546875" style="1484" customWidth="1"/>
    <col min="11268" max="11268" width="11.5703125" style="1484" customWidth="1"/>
    <col min="11269" max="11269" width="9" style="1484" customWidth="1"/>
    <col min="11270" max="11270" width="8.85546875" style="1484" customWidth="1"/>
    <col min="11271" max="11519" width="9.140625" style="1484"/>
    <col min="11520" max="11520" width="31.7109375" style="1484" customWidth="1"/>
    <col min="11521" max="11521" width="11.28515625" style="1484" customWidth="1"/>
    <col min="11522" max="11522" width="12.5703125" style="1484" customWidth="1"/>
    <col min="11523" max="11523" width="9.85546875" style="1484" customWidth="1"/>
    <col min="11524" max="11524" width="11.5703125" style="1484" customWidth="1"/>
    <col min="11525" max="11525" width="9" style="1484" customWidth="1"/>
    <col min="11526" max="11526" width="8.85546875" style="1484" customWidth="1"/>
    <col min="11527" max="11775" width="9.140625" style="1484"/>
    <col min="11776" max="11776" width="31.7109375" style="1484" customWidth="1"/>
    <col min="11777" max="11777" width="11.28515625" style="1484" customWidth="1"/>
    <col min="11778" max="11778" width="12.5703125" style="1484" customWidth="1"/>
    <col min="11779" max="11779" width="9.85546875" style="1484" customWidth="1"/>
    <col min="11780" max="11780" width="11.5703125" style="1484" customWidth="1"/>
    <col min="11781" max="11781" width="9" style="1484" customWidth="1"/>
    <col min="11782" max="11782" width="8.85546875" style="1484" customWidth="1"/>
    <col min="11783" max="12031" width="9.140625" style="1484"/>
    <col min="12032" max="12032" width="31.7109375" style="1484" customWidth="1"/>
    <col min="12033" max="12033" width="11.28515625" style="1484" customWidth="1"/>
    <col min="12034" max="12034" width="12.5703125" style="1484" customWidth="1"/>
    <col min="12035" max="12035" width="9.85546875" style="1484" customWidth="1"/>
    <col min="12036" max="12036" width="11.5703125" style="1484" customWidth="1"/>
    <col min="12037" max="12037" width="9" style="1484" customWidth="1"/>
    <col min="12038" max="12038" width="8.85546875" style="1484" customWidth="1"/>
    <col min="12039" max="12287" width="9.140625" style="1484"/>
    <col min="12288" max="12288" width="31.7109375" style="1484" customWidth="1"/>
    <col min="12289" max="12289" width="11.28515625" style="1484" customWidth="1"/>
    <col min="12290" max="12290" width="12.5703125" style="1484" customWidth="1"/>
    <col min="12291" max="12291" width="9.85546875" style="1484" customWidth="1"/>
    <col min="12292" max="12292" width="11.5703125" style="1484" customWidth="1"/>
    <col min="12293" max="12293" width="9" style="1484" customWidth="1"/>
    <col min="12294" max="12294" width="8.85546875" style="1484" customWidth="1"/>
    <col min="12295" max="12543" width="9.140625" style="1484"/>
    <col min="12544" max="12544" width="31.7109375" style="1484" customWidth="1"/>
    <col min="12545" max="12545" width="11.28515625" style="1484" customWidth="1"/>
    <col min="12546" max="12546" width="12.5703125" style="1484" customWidth="1"/>
    <col min="12547" max="12547" width="9.85546875" style="1484" customWidth="1"/>
    <col min="12548" max="12548" width="11.5703125" style="1484" customWidth="1"/>
    <col min="12549" max="12549" width="9" style="1484" customWidth="1"/>
    <col min="12550" max="12550" width="8.85546875" style="1484" customWidth="1"/>
    <col min="12551" max="12799" width="9.140625" style="1484"/>
    <col min="12800" max="12800" width="31.7109375" style="1484" customWidth="1"/>
    <col min="12801" max="12801" width="11.28515625" style="1484" customWidth="1"/>
    <col min="12802" max="12802" width="12.5703125" style="1484" customWidth="1"/>
    <col min="12803" max="12803" width="9.85546875" style="1484" customWidth="1"/>
    <col min="12804" max="12804" width="11.5703125" style="1484" customWidth="1"/>
    <col min="12805" max="12805" width="9" style="1484" customWidth="1"/>
    <col min="12806" max="12806" width="8.85546875" style="1484" customWidth="1"/>
    <col min="12807" max="13055" width="9.140625" style="1484"/>
    <col min="13056" max="13056" width="31.7109375" style="1484" customWidth="1"/>
    <col min="13057" max="13057" width="11.28515625" style="1484" customWidth="1"/>
    <col min="13058" max="13058" width="12.5703125" style="1484" customWidth="1"/>
    <col min="13059" max="13059" width="9.85546875" style="1484" customWidth="1"/>
    <col min="13060" max="13060" width="11.5703125" style="1484" customWidth="1"/>
    <col min="13061" max="13061" width="9" style="1484" customWidth="1"/>
    <col min="13062" max="13062" width="8.85546875" style="1484" customWidth="1"/>
    <col min="13063" max="13311" width="9.140625" style="1484"/>
    <col min="13312" max="13312" width="31.7109375" style="1484" customWidth="1"/>
    <col min="13313" max="13313" width="11.28515625" style="1484" customWidth="1"/>
    <col min="13314" max="13314" width="12.5703125" style="1484" customWidth="1"/>
    <col min="13315" max="13315" width="9.85546875" style="1484" customWidth="1"/>
    <col min="13316" max="13316" width="11.5703125" style="1484" customWidth="1"/>
    <col min="13317" max="13317" width="9" style="1484" customWidth="1"/>
    <col min="13318" max="13318" width="8.85546875" style="1484" customWidth="1"/>
    <col min="13319" max="13567" width="9.140625" style="1484"/>
    <col min="13568" max="13568" width="31.7109375" style="1484" customWidth="1"/>
    <col min="13569" max="13569" width="11.28515625" style="1484" customWidth="1"/>
    <col min="13570" max="13570" width="12.5703125" style="1484" customWidth="1"/>
    <col min="13571" max="13571" width="9.85546875" style="1484" customWidth="1"/>
    <col min="13572" max="13572" width="11.5703125" style="1484" customWidth="1"/>
    <col min="13573" max="13573" width="9" style="1484" customWidth="1"/>
    <col min="13574" max="13574" width="8.85546875" style="1484" customWidth="1"/>
    <col min="13575" max="13823" width="9.140625" style="1484"/>
    <col min="13824" max="13824" width="31.7109375" style="1484" customWidth="1"/>
    <col min="13825" max="13825" width="11.28515625" style="1484" customWidth="1"/>
    <col min="13826" max="13826" width="12.5703125" style="1484" customWidth="1"/>
    <col min="13827" max="13827" width="9.85546875" style="1484" customWidth="1"/>
    <col min="13828" max="13828" width="11.5703125" style="1484" customWidth="1"/>
    <col min="13829" max="13829" width="9" style="1484" customWidth="1"/>
    <col min="13830" max="13830" width="8.85546875" style="1484" customWidth="1"/>
    <col min="13831" max="14079" width="9.140625" style="1484"/>
    <col min="14080" max="14080" width="31.7109375" style="1484" customWidth="1"/>
    <col min="14081" max="14081" width="11.28515625" style="1484" customWidth="1"/>
    <col min="14082" max="14082" width="12.5703125" style="1484" customWidth="1"/>
    <col min="14083" max="14083" width="9.85546875" style="1484" customWidth="1"/>
    <col min="14084" max="14084" width="11.5703125" style="1484" customWidth="1"/>
    <col min="14085" max="14085" width="9" style="1484" customWidth="1"/>
    <col min="14086" max="14086" width="8.85546875" style="1484" customWidth="1"/>
    <col min="14087" max="14335" width="9.140625" style="1484"/>
    <col min="14336" max="14336" width="31.7109375" style="1484" customWidth="1"/>
    <col min="14337" max="14337" width="11.28515625" style="1484" customWidth="1"/>
    <col min="14338" max="14338" width="12.5703125" style="1484" customWidth="1"/>
    <col min="14339" max="14339" width="9.85546875" style="1484" customWidth="1"/>
    <col min="14340" max="14340" width="11.5703125" style="1484" customWidth="1"/>
    <col min="14341" max="14341" width="9" style="1484" customWidth="1"/>
    <col min="14342" max="14342" width="8.85546875" style="1484" customWidth="1"/>
    <col min="14343" max="14591" width="9.140625" style="1484"/>
    <col min="14592" max="14592" width="31.7109375" style="1484" customWidth="1"/>
    <col min="14593" max="14593" width="11.28515625" style="1484" customWidth="1"/>
    <col min="14594" max="14594" width="12.5703125" style="1484" customWidth="1"/>
    <col min="14595" max="14595" width="9.85546875" style="1484" customWidth="1"/>
    <col min="14596" max="14596" width="11.5703125" style="1484" customWidth="1"/>
    <col min="14597" max="14597" width="9" style="1484" customWidth="1"/>
    <col min="14598" max="14598" width="8.85546875" style="1484" customWidth="1"/>
    <col min="14599" max="14847" width="9.140625" style="1484"/>
    <col min="14848" max="14848" width="31.7109375" style="1484" customWidth="1"/>
    <col min="14849" max="14849" width="11.28515625" style="1484" customWidth="1"/>
    <col min="14850" max="14850" width="12.5703125" style="1484" customWidth="1"/>
    <col min="14851" max="14851" width="9.85546875" style="1484" customWidth="1"/>
    <col min="14852" max="14852" width="11.5703125" style="1484" customWidth="1"/>
    <col min="14853" max="14853" width="9" style="1484" customWidth="1"/>
    <col min="14854" max="14854" width="8.85546875" style="1484" customWidth="1"/>
    <col min="14855" max="15103" width="9.140625" style="1484"/>
    <col min="15104" max="15104" width="31.7109375" style="1484" customWidth="1"/>
    <col min="15105" max="15105" width="11.28515625" style="1484" customWidth="1"/>
    <col min="15106" max="15106" width="12.5703125" style="1484" customWidth="1"/>
    <col min="15107" max="15107" width="9.85546875" style="1484" customWidth="1"/>
    <col min="15108" max="15108" width="11.5703125" style="1484" customWidth="1"/>
    <col min="15109" max="15109" width="9" style="1484" customWidth="1"/>
    <col min="15110" max="15110" width="8.85546875" style="1484" customWidth="1"/>
    <col min="15111" max="15359" width="9.140625" style="1484"/>
    <col min="15360" max="15360" width="31.7109375" style="1484" customWidth="1"/>
    <col min="15361" max="15361" width="11.28515625" style="1484" customWidth="1"/>
    <col min="15362" max="15362" width="12.5703125" style="1484" customWidth="1"/>
    <col min="15363" max="15363" width="9.85546875" style="1484" customWidth="1"/>
    <col min="15364" max="15364" width="11.5703125" style="1484" customWidth="1"/>
    <col min="15365" max="15365" width="9" style="1484" customWidth="1"/>
    <col min="15366" max="15366" width="8.85546875" style="1484" customWidth="1"/>
    <col min="15367" max="15615" width="9.140625" style="1484"/>
    <col min="15616" max="15616" width="31.7109375" style="1484" customWidth="1"/>
    <col min="15617" max="15617" width="11.28515625" style="1484" customWidth="1"/>
    <col min="15618" max="15618" width="12.5703125" style="1484" customWidth="1"/>
    <col min="15619" max="15619" width="9.85546875" style="1484" customWidth="1"/>
    <col min="15620" max="15620" width="11.5703125" style="1484" customWidth="1"/>
    <col min="15621" max="15621" width="9" style="1484" customWidth="1"/>
    <col min="15622" max="15622" width="8.85546875" style="1484" customWidth="1"/>
    <col min="15623" max="15871" width="9.140625" style="1484"/>
    <col min="15872" max="15872" width="31.7109375" style="1484" customWidth="1"/>
    <col min="15873" max="15873" width="11.28515625" style="1484" customWidth="1"/>
    <col min="15874" max="15874" width="12.5703125" style="1484" customWidth="1"/>
    <col min="15875" max="15875" width="9.85546875" style="1484" customWidth="1"/>
    <col min="15876" max="15876" width="11.5703125" style="1484" customWidth="1"/>
    <col min="15877" max="15877" width="9" style="1484" customWidth="1"/>
    <col min="15878" max="15878" width="8.85546875" style="1484" customWidth="1"/>
    <col min="15879" max="16127" width="9.140625" style="1484"/>
    <col min="16128" max="16128" width="31.7109375" style="1484" customWidth="1"/>
    <col min="16129" max="16129" width="11.28515625" style="1484" customWidth="1"/>
    <col min="16130" max="16130" width="12.5703125" style="1484" customWidth="1"/>
    <col min="16131" max="16131" width="9.85546875" style="1484" customWidth="1"/>
    <col min="16132" max="16132" width="11.5703125" style="1484" customWidth="1"/>
    <col min="16133" max="16133" width="9" style="1484" customWidth="1"/>
    <col min="16134" max="16134" width="8.85546875" style="1484" customWidth="1"/>
    <col min="16135" max="16384" width="9.140625" style="1484"/>
  </cols>
  <sheetData>
    <row r="1" spans="1:27" s="1168" customFormat="1" ht="19.5" customHeight="1">
      <c r="A1" s="2471" t="s">
        <v>1650</v>
      </c>
      <c r="B1" s="2471"/>
      <c r="C1" s="2471"/>
      <c r="D1" s="2471"/>
    </row>
    <row r="2" spans="1:27" ht="19.5" customHeight="1">
      <c r="A2" s="2472" t="s">
        <v>1661</v>
      </c>
      <c r="B2" s="2472"/>
      <c r="C2" s="2472"/>
      <c r="D2" s="2472"/>
      <c r="E2" s="2499"/>
      <c r="F2" s="2499"/>
      <c r="G2" s="1168"/>
      <c r="H2" s="1168"/>
      <c r="I2" s="1168"/>
      <c r="J2" s="1168"/>
      <c r="K2" s="1168"/>
      <c r="L2" s="1168"/>
      <c r="M2" s="1168"/>
      <c r="N2" s="1168"/>
      <c r="O2" s="1168"/>
      <c r="P2" s="1168"/>
      <c r="Q2" s="1168"/>
      <c r="R2" s="1168"/>
      <c r="S2" s="1168"/>
      <c r="T2" s="1168"/>
      <c r="U2" s="1168"/>
      <c r="V2" s="1168"/>
      <c r="W2" s="1168"/>
      <c r="X2" s="1168"/>
      <c r="Y2" s="1168"/>
      <c r="Z2" s="1168"/>
      <c r="AA2" s="1168"/>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7.75" customHeight="1">
      <c r="A7" s="1495" t="s">
        <v>1652</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row>
    <row r="8" spans="1:27" s="1168" customFormat="1" ht="6" customHeight="1">
      <c r="A8" s="1706" t="s">
        <v>103</v>
      </c>
      <c r="B8" s="1767"/>
      <c r="C8" s="1706"/>
      <c r="D8" s="1706"/>
    </row>
    <row r="9" spans="1:27" s="1682" customFormat="1" ht="30" customHeight="1">
      <c r="A9" s="1496" t="s">
        <v>1662</v>
      </c>
      <c r="B9" s="1740">
        <f t="shared" ref="B9:F9" si="0">SUM(B10:B14)</f>
        <v>14221.342999999999</v>
      </c>
      <c r="C9" s="1740">
        <f t="shared" si="0"/>
        <v>8021.9560000000001</v>
      </c>
      <c r="D9" s="1740">
        <f t="shared" si="0"/>
        <v>4873.7950000000001</v>
      </c>
      <c r="E9" s="1740">
        <f t="shared" si="0"/>
        <v>3148.1609999999996</v>
      </c>
      <c r="F9" s="1740">
        <f t="shared" si="0"/>
        <v>6199.3869999999997</v>
      </c>
      <c r="G9" s="1758"/>
      <c r="H9" s="1758"/>
      <c r="I9" s="1764"/>
      <c r="J9" s="1764"/>
      <c r="K9" s="1764"/>
      <c r="L9" s="1764"/>
    </row>
    <row r="10" spans="1:27" s="1682" customFormat="1" ht="15" customHeight="1">
      <c r="A10" s="1502" t="s">
        <v>1653</v>
      </c>
      <c r="B10" s="1507">
        <f>C10+F10</f>
        <v>7834.9699999999993</v>
      </c>
      <c r="C10" s="1739">
        <f>D10+E10</f>
        <v>4928.1329999999998</v>
      </c>
      <c r="D10" s="1762">
        <v>3512.2860000000001</v>
      </c>
      <c r="E10" s="1762">
        <v>1415.847</v>
      </c>
      <c r="F10" s="1507">
        <v>2906.837</v>
      </c>
      <c r="G10" s="1758"/>
      <c r="H10" s="1758"/>
      <c r="I10" s="1758"/>
      <c r="J10" s="1758"/>
    </row>
    <row r="11" spans="1:27" s="1682" customFormat="1" ht="15" customHeight="1">
      <c r="A11" s="1156" t="s">
        <v>1654</v>
      </c>
      <c r="B11" s="1507">
        <f>C11+F11</f>
        <v>3581.35</v>
      </c>
      <c r="C11" s="1739">
        <f t="shared" ref="C11:C14" si="1">D11+E11</f>
        <v>1278.518</v>
      </c>
      <c r="D11" s="1762">
        <v>584.45000000000005</v>
      </c>
      <c r="E11" s="1762">
        <v>694.06799999999998</v>
      </c>
      <c r="F11" s="1507">
        <v>2302.8319999999999</v>
      </c>
      <c r="G11" s="1758"/>
      <c r="H11" s="1758"/>
      <c r="I11" s="1758"/>
      <c r="J11" s="1758"/>
    </row>
    <row r="12" spans="1:27" s="1682" customFormat="1" ht="15" customHeight="1">
      <c r="A12" s="1156" t="s">
        <v>1655</v>
      </c>
      <c r="B12" s="1507">
        <f>C12+F12</f>
        <v>1258.5650000000001</v>
      </c>
      <c r="C12" s="1739">
        <f t="shared" si="1"/>
        <v>531.47199999999998</v>
      </c>
      <c r="D12" s="1762">
        <v>390.30799999999999</v>
      </c>
      <c r="E12" s="1762">
        <v>141.16399999999999</v>
      </c>
      <c r="F12" s="1507">
        <v>727.09299999999996</v>
      </c>
      <c r="G12" s="1758"/>
      <c r="H12" s="1758"/>
      <c r="I12" s="1758"/>
      <c r="J12" s="1758"/>
    </row>
    <row r="13" spans="1:27" s="1682" customFormat="1" ht="15" customHeight="1">
      <c r="A13" s="1156" t="s">
        <v>1656</v>
      </c>
      <c r="B13" s="1507">
        <f>C13+F13</f>
        <v>821.56899999999996</v>
      </c>
      <c r="C13" s="1739">
        <f t="shared" si="1"/>
        <v>794.27</v>
      </c>
      <c r="D13" s="1762">
        <v>236.59800000000001</v>
      </c>
      <c r="E13" s="1762">
        <v>557.67200000000003</v>
      </c>
      <c r="F13" s="1507">
        <v>27.298999999999999</v>
      </c>
      <c r="G13" s="1758"/>
      <c r="H13" s="1758"/>
      <c r="I13" s="1758"/>
      <c r="J13" s="1758"/>
    </row>
    <row r="14" spans="1:27" s="1682" customFormat="1" ht="15" customHeight="1">
      <c r="A14" s="1156" t="s">
        <v>1657</v>
      </c>
      <c r="B14" s="1507">
        <f>C14+F14</f>
        <v>724.88900000000001</v>
      </c>
      <c r="C14" s="1739">
        <f t="shared" si="1"/>
        <v>489.56299999999999</v>
      </c>
      <c r="D14" s="1762">
        <v>150.15299999999999</v>
      </c>
      <c r="E14" s="1762">
        <v>339.41</v>
      </c>
      <c r="F14" s="1507">
        <v>235.32599999999999</v>
      </c>
      <c r="G14" s="1758"/>
      <c r="H14" s="1758"/>
      <c r="I14" s="1758"/>
      <c r="J14" s="1758"/>
    </row>
    <row r="15" spans="1:27" s="1232" customFormat="1" ht="15" customHeight="1">
      <c r="A15" s="1497"/>
      <c r="B15" s="1762"/>
      <c r="D15" s="1762"/>
    </row>
    <row r="16" spans="1:27" s="1682" customFormat="1" ht="24.95" customHeight="1">
      <c r="A16" s="1760" t="s">
        <v>1663</v>
      </c>
      <c r="B16" s="1740">
        <f t="shared" ref="B16:F16" si="2">SUM(B17:B21)</f>
        <v>9025.3189999999995</v>
      </c>
      <c r="C16" s="1740">
        <f t="shared" si="2"/>
        <v>6269.8790000000008</v>
      </c>
      <c r="D16" s="1740">
        <f t="shared" si="2"/>
        <v>3689.4120000000003</v>
      </c>
      <c r="E16" s="1740">
        <f t="shared" si="2"/>
        <v>2580.4670000000001</v>
      </c>
      <c r="F16" s="1740">
        <f t="shared" si="2"/>
        <v>2755.44</v>
      </c>
      <c r="G16" s="1758"/>
      <c r="H16" s="1758"/>
      <c r="I16" s="1764"/>
      <c r="J16" s="1764"/>
      <c r="K16" s="1764"/>
      <c r="L16" s="1764"/>
    </row>
    <row r="17" spans="1:11" s="1682" customFormat="1" ht="15" customHeight="1">
      <c r="A17" s="1502" t="s">
        <v>1653</v>
      </c>
      <c r="B17" s="1507">
        <f>C17+F17</f>
        <v>3637.2440000000001</v>
      </c>
      <c r="C17" s="1507">
        <f>D17+E17</f>
        <v>3172.4790000000003</v>
      </c>
      <c r="D17" s="1762">
        <v>2419.7370000000001</v>
      </c>
      <c r="E17" s="1762">
        <v>752.74199999999996</v>
      </c>
      <c r="F17" s="1507">
        <v>464.76499999999999</v>
      </c>
      <c r="G17" s="1758"/>
      <c r="H17" s="1758"/>
      <c r="I17" s="1764"/>
    </row>
    <row r="18" spans="1:11" s="1682" customFormat="1" ht="15" customHeight="1">
      <c r="A18" s="1156" t="s">
        <v>1654</v>
      </c>
      <c r="B18" s="1507">
        <f>C18+F18</f>
        <v>1752.9</v>
      </c>
      <c r="C18" s="1507">
        <f t="shared" ref="C18:C21" si="3">D18+E18</f>
        <v>1011.549</v>
      </c>
      <c r="D18" s="1762">
        <v>474.81200000000001</v>
      </c>
      <c r="E18" s="1762">
        <v>536.73699999999997</v>
      </c>
      <c r="F18" s="1507">
        <v>741.351</v>
      </c>
      <c r="G18" s="1758"/>
      <c r="H18" s="1758"/>
      <c r="I18" s="1764"/>
    </row>
    <row r="19" spans="1:11" s="1682" customFormat="1" ht="15" customHeight="1">
      <c r="A19" s="1156" t="s">
        <v>1655</v>
      </c>
      <c r="B19" s="1507">
        <f>C19+F19</f>
        <v>543.78</v>
      </c>
      <c r="C19" s="1507">
        <f t="shared" si="3"/>
        <v>487.80899999999997</v>
      </c>
      <c r="D19" s="1762">
        <v>354.714</v>
      </c>
      <c r="E19" s="1762">
        <v>133.095</v>
      </c>
      <c r="F19" s="1507">
        <v>55.970999999999997</v>
      </c>
      <c r="G19" s="1758"/>
      <c r="H19" s="1758"/>
      <c r="I19" s="1764"/>
    </row>
    <row r="20" spans="1:11" s="1682" customFormat="1" ht="15" customHeight="1">
      <c r="A20" s="1156" t="s">
        <v>1656</v>
      </c>
      <c r="B20" s="1507">
        <f>C20+F20</f>
        <v>803.46199999999999</v>
      </c>
      <c r="C20" s="1507">
        <f t="shared" si="3"/>
        <v>803.46199999999999</v>
      </c>
      <c r="D20" s="1762">
        <v>88.072000000000003</v>
      </c>
      <c r="E20" s="1762">
        <v>715.39</v>
      </c>
      <c r="F20" s="1507">
        <v>0</v>
      </c>
      <c r="G20" s="1758"/>
      <c r="H20" s="1758"/>
      <c r="I20" s="1764"/>
    </row>
    <row r="21" spans="1:11" s="1682" customFormat="1" ht="15" customHeight="1">
      <c r="A21" s="1156" t="s">
        <v>1657</v>
      </c>
      <c r="B21" s="1507">
        <f>C21+F21</f>
        <v>2287.933</v>
      </c>
      <c r="C21" s="1507">
        <f t="shared" si="3"/>
        <v>794.57999999999993</v>
      </c>
      <c r="D21" s="1762">
        <v>352.077</v>
      </c>
      <c r="E21" s="1762">
        <v>442.50299999999999</v>
      </c>
      <c r="F21" s="1507">
        <v>1493.3530000000001</v>
      </c>
      <c r="G21" s="1758"/>
      <c r="H21" s="1758"/>
      <c r="I21" s="1764"/>
    </row>
    <row r="22" spans="1:11" s="1232" customFormat="1" ht="15" customHeight="1">
      <c r="A22" s="1761"/>
      <c r="B22" s="1507"/>
      <c r="D22" s="1762"/>
    </row>
    <row r="23" spans="1:11" s="1682" customFormat="1" ht="24.95" customHeight="1">
      <c r="A23" s="1760" t="s">
        <v>1664</v>
      </c>
      <c r="B23" s="1740">
        <f t="shared" ref="B23:F23" si="4">SUM(B24:B28)</f>
        <v>1253.135</v>
      </c>
      <c r="C23" s="1740">
        <f t="shared" si="4"/>
        <v>604.83699999999999</v>
      </c>
      <c r="D23" s="1740">
        <f t="shared" si="4"/>
        <v>314.06600000000003</v>
      </c>
      <c r="E23" s="1740">
        <f t="shared" si="4"/>
        <v>290.77099999999996</v>
      </c>
      <c r="F23" s="1740">
        <f t="shared" si="4"/>
        <v>648.298</v>
      </c>
      <c r="G23" s="1758"/>
      <c r="H23" s="1758"/>
      <c r="I23" s="1764"/>
    </row>
    <row r="24" spans="1:11" s="1232" customFormat="1" ht="15" customHeight="1">
      <c r="A24" s="1502" t="s">
        <v>1653</v>
      </c>
      <c r="B24" s="1507">
        <f>C24+F24</f>
        <v>365.97300000000001</v>
      </c>
      <c r="C24" s="1507">
        <f>D24+E24</f>
        <v>365.97300000000001</v>
      </c>
      <c r="D24" s="1507">
        <v>256.48200000000003</v>
      </c>
      <c r="E24" s="1507">
        <v>109.491</v>
      </c>
      <c r="F24" s="1507">
        <v>0</v>
      </c>
      <c r="G24" s="1758"/>
      <c r="H24" s="1758"/>
      <c r="I24" s="1764"/>
    </row>
    <row r="25" spans="1:11" s="1232" customFormat="1" ht="15" customHeight="1">
      <c r="A25" s="1156" t="s">
        <v>1654</v>
      </c>
      <c r="B25" s="1507">
        <f>C25+F25</f>
        <v>719.05799999999999</v>
      </c>
      <c r="C25" s="1507">
        <f t="shared" ref="C25:C28" si="5">D25+E25</f>
        <v>173.06899999999999</v>
      </c>
      <c r="D25" s="1507">
        <v>43.636000000000003</v>
      </c>
      <c r="E25" s="1507">
        <v>129.43299999999999</v>
      </c>
      <c r="F25" s="1507">
        <v>545.98900000000003</v>
      </c>
      <c r="G25" s="1758"/>
      <c r="H25" s="1758"/>
      <c r="I25" s="1764"/>
    </row>
    <row r="26" spans="1:11" s="1232" customFormat="1" ht="15" customHeight="1">
      <c r="A26" s="1156" t="s">
        <v>1655</v>
      </c>
      <c r="B26" s="1507">
        <f>C26+F26</f>
        <v>0</v>
      </c>
      <c r="C26" s="1507">
        <f t="shared" si="5"/>
        <v>0</v>
      </c>
      <c r="D26" s="1507">
        <v>0</v>
      </c>
      <c r="E26" s="1507">
        <v>0</v>
      </c>
      <c r="F26" s="1507">
        <v>0</v>
      </c>
      <c r="G26" s="1758"/>
      <c r="H26" s="1758"/>
      <c r="I26" s="1764"/>
    </row>
    <row r="27" spans="1:11" s="1232" customFormat="1" ht="15" customHeight="1">
      <c r="A27" s="1156" t="s">
        <v>1656</v>
      </c>
      <c r="B27" s="1507">
        <f>C27+F27</f>
        <v>10.605</v>
      </c>
      <c r="C27" s="1507">
        <f t="shared" si="5"/>
        <v>10.605</v>
      </c>
      <c r="D27" s="1507">
        <v>0</v>
      </c>
      <c r="E27" s="1507">
        <v>10.605</v>
      </c>
      <c r="F27" s="1507">
        <v>0</v>
      </c>
      <c r="G27" s="1758"/>
      <c r="H27" s="1758"/>
      <c r="I27" s="1764"/>
    </row>
    <row r="28" spans="1:11" s="1232" customFormat="1" ht="15" customHeight="1">
      <c r="A28" s="1156" t="s">
        <v>1657</v>
      </c>
      <c r="B28" s="1507">
        <f>C28+F28</f>
        <v>157.499</v>
      </c>
      <c r="C28" s="1507">
        <f t="shared" si="5"/>
        <v>55.19</v>
      </c>
      <c r="D28" s="1507">
        <v>13.948</v>
      </c>
      <c r="E28" s="1507">
        <v>41.241999999999997</v>
      </c>
      <c r="F28" s="1507">
        <v>102.309</v>
      </c>
      <c r="G28" s="1758"/>
      <c r="H28" s="1758"/>
      <c r="I28" s="1764"/>
    </row>
    <row r="29" spans="1:11" s="1232" customFormat="1" ht="15" customHeight="1">
      <c r="A29" s="1761"/>
      <c r="B29" s="1762"/>
      <c r="C29" s="1682"/>
      <c r="D29" s="1507"/>
      <c r="E29" s="1682"/>
      <c r="F29" s="1682"/>
    </row>
    <row r="30" spans="1:11" s="1499" customFormat="1" ht="18.75" customHeight="1">
      <c r="A30" s="1583" t="s">
        <v>1665</v>
      </c>
      <c r="B30" s="1740">
        <f>SUM(B31:B35)</f>
        <v>1187.057</v>
      </c>
      <c r="C30" s="1740">
        <f t="shared" ref="C30:E30" si="6">SUM(C31:C35)</f>
        <v>1105.749</v>
      </c>
      <c r="D30" s="1740">
        <f t="shared" si="6"/>
        <v>692.92499999999995</v>
      </c>
      <c r="E30" s="1740">
        <f t="shared" si="6"/>
        <v>412.82400000000001</v>
      </c>
      <c r="F30" s="1740">
        <v>80.85499999999999</v>
      </c>
      <c r="G30" s="1758"/>
      <c r="H30" s="1758"/>
      <c r="I30" s="1764"/>
    </row>
    <row r="31" spans="1:11" s="1232" customFormat="1" ht="15" customHeight="1">
      <c r="A31" s="1502" t="s">
        <v>1653</v>
      </c>
      <c r="B31" s="1507">
        <f>C31+F31</f>
        <v>902.72299999999996</v>
      </c>
      <c r="C31" s="1507">
        <f>D31+E31</f>
        <v>880.93799999999999</v>
      </c>
      <c r="D31" s="1507">
        <v>683.02499999999998</v>
      </c>
      <c r="E31" s="1507">
        <v>197.91300000000001</v>
      </c>
      <c r="F31" s="1507">
        <v>21.785</v>
      </c>
      <c r="G31" s="1758"/>
      <c r="H31" s="1758"/>
      <c r="I31" s="1764"/>
      <c r="J31" s="1768"/>
      <c r="K31" s="1768"/>
    </row>
    <row r="32" spans="1:11" s="1232" customFormat="1" ht="15" customHeight="1">
      <c r="A32" s="1156" t="s">
        <v>1654</v>
      </c>
      <c r="B32" s="1507">
        <v>59.164000000000001</v>
      </c>
      <c r="C32" s="1506" t="s">
        <v>183</v>
      </c>
      <c r="D32" s="1507">
        <v>0</v>
      </c>
      <c r="E32" s="1506" t="s">
        <v>183</v>
      </c>
      <c r="F32" s="1507">
        <v>58.710999999999999</v>
      </c>
      <c r="G32" s="1758"/>
      <c r="H32" s="1758"/>
      <c r="I32" s="1764"/>
    </row>
    <row r="33" spans="1:9" s="1232" customFormat="1" ht="15" customHeight="1">
      <c r="A33" s="1156" t="s">
        <v>1655</v>
      </c>
      <c r="B33" s="1507">
        <f>C33+F33</f>
        <v>0</v>
      </c>
      <c r="C33" s="1507">
        <f t="shared" ref="C33:C35" si="7">D33+E33</f>
        <v>0</v>
      </c>
      <c r="D33" s="1507">
        <v>0</v>
      </c>
      <c r="E33" s="1507">
        <v>0</v>
      </c>
      <c r="F33" s="1507">
        <v>0</v>
      </c>
      <c r="G33" s="1758"/>
      <c r="H33" s="1758"/>
      <c r="I33" s="1764"/>
    </row>
    <row r="34" spans="1:9" s="1232" customFormat="1" ht="15" customHeight="1">
      <c r="A34" s="1156" t="s">
        <v>1656</v>
      </c>
      <c r="B34" s="1506">
        <v>0</v>
      </c>
      <c r="C34" s="1507">
        <f t="shared" si="7"/>
        <v>0</v>
      </c>
      <c r="D34" s="1507">
        <v>0</v>
      </c>
      <c r="E34" s="1507">
        <v>0</v>
      </c>
      <c r="F34" s="1507">
        <v>0</v>
      </c>
      <c r="G34" s="1758"/>
      <c r="H34" s="1758"/>
      <c r="I34" s="1764"/>
    </row>
    <row r="35" spans="1:9" s="1232" customFormat="1" ht="15" customHeight="1">
      <c r="A35" s="1156" t="s">
        <v>1657</v>
      </c>
      <c r="B35" s="1507">
        <v>225.17000000000002</v>
      </c>
      <c r="C35" s="1507">
        <f t="shared" si="7"/>
        <v>224.81100000000001</v>
      </c>
      <c r="D35" s="1507">
        <v>9.9</v>
      </c>
      <c r="E35" s="1507">
        <v>214.911</v>
      </c>
      <c r="F35" s="1506" t="s">
        <v>183</v>
      </c>
      <c r="G35" s="1758"/>
      <c r="H35" s="1758"/>
      <c r="I35" s="1764"/>
    </row>
    <row r="36" spans="1:9" s="1232" customFormat="1" ht="9.75" customHeight="1" thickBot="1">
      <c r="A36" s="1591"/>
      <c r="B36" s="1591"/>
      <c r="C36" s="1745"/>
      <c r="D36" s="1745"/>
      <c r="E36" s="1745"/>
      <c r="F36" s="1745"/>
    </row>
    <row r="37" spans="1:9" s="1232" customFormat="1" ht="3.75" customHeight="1" thickTop="1">
      <c r="A37" s="1579"/>
      <c r="B37" s="1579"/>
      <c r="C37" s="1748"/>
      <c r="D37" s="1748"/>
      <c r="E37" s="1748"/>
      <c r="F37" s="1748"/>
    </row>
    <row r="38" spans="1:9" s="1232" customFormat="1" ht="12.95" customHeight="1">
      <c r="A38" s="1751" t="s">
        <v>1639</v>
      </c>
      <c r="B38" s="1751"/>
      <c r="C38" s="1751"/>
      <c r="D38" s="1751"/>
      <c r="E38" s="1156"/>
    </row>
    <row r="39" spans="1:9" s="1168" customFormat="1">
      <c r="A39" s="1732"/>
      <c r="B39" s="1164"/>
    </row>
    <row r="40" spans="1:9" s="1164" customFormat="1" ht="12" customHeight="1">
      <c r="A40" s="345" t="s">
        <v>377</v>
      </c>
      <c r="B40" s="346"/>
      <c r="C40" s="1753"/>
      <c r="D40" s="1510"/>
      <c r="E40" s="1753"/>
      <c r="F40" s="1510"/>
    </row>
    <row r="41" spans="1:9" s="1164" customFormat="1" ht="12" customHeight="1">
      <c r="A41" s="356" t="s">
        <v>1640</v>
      </c>
      <c r="B41" s="346"/>
      <c r="C41" s="1753"/>
      <c r="D41" s="1510"/>
      <c r="E41" s="1753"/>
      <c r="F41" s="1510"/>
    </row>
    <row r="42" spans="1:9" s="1168" customFormat="1">
      <c r="A42" s="1732"/>
      <c r="B42" s="1752"/>
      <c r="C42" s="1732"/>
      <c r="D42" s="1732"/>
    </row>
    <row r="43" spans="1:9" s="1168" customFormat="1">
      <c r="A43" s="1732"/>
      <c r="B43" s="1752"/>
      <c r="C43" s="1732"/>
      <c r="D43" s="1732"/>
    </row>
    <row r="44" spans="1:9" s="1168" customFormat="1">
      <c r="A44" s="1732"/>
      <c r="B44" s="1752"/>
      <c r="C44" s="1732"/>
      <c r="D44" s="1732"/>
    </row>
    <row r="45" spans="1:9" s="1168" customFormat="1">
      <c r="A45" s="1732"/>
      <c r="B45" s="1752"/>
      <c r="C45" s="1732"/>
      <c r="D45" s="1732"/>
    </row>
    <row r="46" spans="1:9" s="1168" customFormat="1">
      <c r="A46" s="1732"/>
      <c r="B46" s="1752"/>
      <c r="C46" s="1732"/>
      <c r="D46" s="1732"/>
    </row>
    <row r="47" spans="1:9" s="1168" customFormat="1">
      <c r="A47" s="1732"/>
      <c r="B47" s="1752"/>
      <c r="C47" s="1732"/>
      <c r="D47" s="1732"/>
    </row>
    <row r="48" spans="1:9" s="1168" customFormat="1">
      <c r="A48" s="1732"/>
      <c r="B48" s="1752"/>
      <c r="C48" s="1732"/>
      <c r="D48" s="1732"/>
    </row>
    <row r="49" spans="1:4" s="1168" customFormat="1">
      <c r="A49" s="1732"/>
      <c r="B49" s="1752"/>
      <c r="C49" s="1732"/>
      <c r="D49" s="1732"/>
    </row>
    <row r="50" spans="1:4" s="1168" customFormat="1">
      <c r="A50" s="1732"/>
      <c r="B50" s="1752"/>
      <c r="C50" s="1732"/>
      <c r="D50" s="1732"/>
    </row>
    <row r="51" spans="1:4" s="1168" customFormat="1">
      <c r="A51" s="1732"/>
      <c r="B51" s="1752"/>
      <c r="C51" s="1732"/>
      <c r="D51" s="1732"/>
    </row>
    <row r="52" spans="1:4" s="1168" customFormat="1">
      <c r="A52" s="1732"/>
      <c r="B52" s="1752"/>
      <c r="C52" s="1732"/>
      <c r="D52" s="1732"/>
    </row>
    <row r="53" spans="1:4" s="1168" customFormat="1">
      <c r="A53" s="1732"/>
      <c r="B53" s="1752"/>
      <c r="C53" s="1732"/>
      <c r="D53" s="1732"/>
    </row>
    <row r="54" spans="1:4" s="1168" customFormat="1">
      <c r="A54" s="1732"/>
      <c r="B54" s="1752"/>
      <c r="C54" s="1732"/>
      <c r="D54" s="1732"/>
    </row>
    <row r="55" spans="1:4" s="1168" customFormat="1">
      <c r="A55" s="1732"/>
      <c r="B55" s="1752"/>
      <c r="C55" s="1732"/>
      <c r="D55" s="1732"/>
    </row>
    <row r="56" spans="1:4" s="1168" customFormat="1">
      <c r="A56" s="1732"/>
      <c r="B56" s="1752"/>
      <c r="C56" s="1732"/>
      <c r="D56" s="1732"/>
    </row>
    <row r="57" spans="1:4" s="1168" customFormat="1">
      <c r="A57" s="1732"/>
      <c r="B57" s="1752"/>
      <c r="C57" s="1732"/>
      <c r="D57" s="1732"/>
    </row>
    <row r="58" spans="1:4" s="1168" customFormat="1">
      <c r="A58" s="1732"/>
      <c r="B58" s="1752"/>
      <c r="C58" s="1732"/>
      <c r="D58" s="1732"/>
    </row>
    <row r="59" spans="1:4" s="1168" customFormat="1">
      <c r="A59" s="1732"/>
      <c r="B59" s="1752"/>
      <c r="C59" s="1732"/>
      <c r="D59" s="1732"/>
    </row>
    <row r="60" spans="1:4" s="1168" customFormat="1">
      <c r="A60" s="1732"/>
      <c r="B60" s="1752"/>
      <c r="C60" s="1732"/>
      <c r="D60" s="1732"/>
    </row>
    <row r="61" spans="1:4" s="1168" customFormat="1">
      <c r="A61" s="1732"/>
      <c r="B61" s="1752"/>
      <c r="C61" s="1732"/>
      <c r="D61" s="1732"/>
    </row>
    <row r="62" spans="1:4" s="1168" customFormat="1">
      <c r="A62" s="1732"/>
      <c r="B62" s="1752"/>
      <c r="C62" s="1732"/>
      <c r="D62" s="1732"/>
    </row>
    <row r="63" spans="1:4" s="1168" customFormat="1">
      <c r="A63" s="1732"/>
      <c r="B63" s="1752"/>
      <c r="C63" s="1732"/>
      <c r="D63" s="1732"/>
    </row>
    <row r="64" spans="1:4" s="1168" customFormat="1">
      <c r="A64" s="1732"/>
      <c r="B64" s="1752"/>
      <c r="C64" s="1732"/>
      <c r="D64" s="1732"/>
    </row>
    <row r="65" spans="1:4" s="1168" customFormat="1">
      <c r="A65" s="1732"/>
      <c r="B65" s="1752"/>
      <c r="C65" s="1732"/>
      <c r="D65" s="1732"/>
    </row>
    <row r="66" spans="1:4" s="1168" customFormat="1">
      <c r="A66" s="1732"/>
      <c r="B66" s="1752"/>
      <c r="C66" s="1732"/>
      <c r="D66" s="1732"/>
    </row>
    <row r="67" spans="1:4">
      <c r="A67" s="1492"/>
      <c r="B67" s="1504"/>
      <c r="C67" s="1492"/>
      <c r="D67" s="1492"/>
    </row>
    <row r="68" spans="1:4">
      <c r="A68" s="1492"/>
      <c r="B68" s="1504"/>
      <c r="C68" s="1492"/>
      <c r="D68" s="1492"/>
    </row>
    <row r="69" spans="1:4">
      <c r="A69" s="1492"/>
      <c r="B69" s="1504"/>
      <c r="C69" s="1492"/>
      <c r="D69" s="1492"/>
    </row>
    <row r="70" spans="1:4">
      <c r="A70" s="1492"/>
      <c r="B70" s="1504"/>
      <c r="C70" s="1492"/>
      <c r="D70" s="1492"/>
    </row>
    <row r="71" spans="1:4">
      <c r="A71" s="1492"/>
      <c r="B71" s="1504"/>
      <c r="C71" s="1492"/>
      <c r="D71" s="1492"/>
    </row>
    <row r="72" spans="1:4">
      <c r="A72" s="1492"/>
      <c r="B72" s="1504"/>
      <c r="C72" s="1492"/>
      <c r="D72" s="1492"/>
    </row>
    <row r="73" spans="1:4">
      <c r="A73" s="1492"/>
      <c r="B73" s="1504"/>
      <c r="C73" s="1492"/>
      <c r="D73" s="1492"/>
    </row>
    <row r="74" spans="1:4">
      <c r="A74" s="1492"/>
      <c r="B74" s="1504"/>
      <c r="C74" s="1492"/>
      <c r="D74" s="1492"/>
    </row>
    <row r="75" spans="1:4">
      <c r="A75" s="1492"/>
      <c r="B75" s="1504"/>
      <c r="C75" s="1492"/>
      <c r="D75" s="1492"/>
    </row>
    <row r="76" spans="1:4">
      <c r="A76" s="1492"/>
      <c r="B76" s="1504"/>
      <c r="C76" s="1492"/>
      <c r="D76" s="1492"/>
    </row>
    <row r="77" spans="1:4">
      <c r="A77" s="1492"/>
      <c r="B77" s="1504"/>
      <c r="C77" s="1492"/>
      <c r="D77" s="1492"/>
    </row>
    <row r="78" spans="1:4">
      <c r="A78" s="1492"/>
      <c r="B78" s="1504"/>
      <c r="C78" s="1492"/>
      <c r="D78" s="1492"/>
    </row>
    <row r="79" spans="1:4">
      <c r="A79" s="1492"/>
      <c r="B79" s="1504"/>
      <c r="C79" s="1492"/>
      <c r="D79" s="1492"/>
    </row>
    <row r="80" spans="1:4">
      <c r="A80" s="1492"/>
      <c r="B80" s="1504"/>
      <c r="C80" s="1492"/>
      <c r="D80" s="1492"/>
    </row>
    <row r="81" spans="1:4">
      <c r="A81" s="1492"/>
      <c r="B81" s="1504"/>
      <c r="C81" s="1492"/>
      <c r="D81" s="1492"/>
    </row>
    <row r="82" spans="1:4">
      <c r="A82" s="1492"/>
      <c r="B82" s="1504"/>
      <c r="C82" s="1492"/>
      <c r="D82" s="1492"/>
    </row>
    <row r="83" spans="1:4">
      <c r="A83" s="1492"/>
      <c r="B83" s="1504"/>
      <c r="C83" s="1492"/>
      <c r="D83" s="1492"/>
    </row>
    <row r="84" spans="1:4">
      <c r="A84" s="1492"/>
      <c r="B84" s="1504"/>
      <c r="C84" s="1492"/>
      <c r="D84" s="1492"/>
    </row>
    <row r="85" spans="1:4">
      <c r="A85" s="1492"/>
      <c r="B85" s="1504"/>
      <c r="C85" s="1492"/>
      <c r="D85" s="1492"/>
    </row>
    <row r="86" spans="1:4">
      <c r="A86" s="1492"/>
      <c r="B86" s="1504"/>
      <c r="C86" s="1492"/>
      <c r="D86" s="1492"/>
    </row>
    <row r="87" spans="1:4">
      <c r="A87" s="1492"/>
      <c r="B87" s="1504"/>
      <c r="C87" s="1492"/>
      <c r="D87" s="1492"/>
    </row>
    <row r="88" spans="1:4">
      <c r="A88" s="1492"/>
      <c r="B88" s="1504"/>
      <c r="C88" s="1492"/>
      <c r="D88" s="1492"/>
    </row>
    <row r="89" spans="1:4">
      <c r="A89" s="1492"/>
      <c r="B89" s="1504"/>
      <c r="C89" s="1492"/>
      <c r="D89" s="1492"/>
    </row>
    <row r="90" spans="1:4">
      <c r="A90" s="1492"/>
      <c r="B90" s="1504"/>
      <c r="C90" s="1492"/>
      <c r="D90" s="1492"/>
    </row>
    <row r="91" spans="1:4">
      <c r="A91" s="1492"/>
      <c r="B91" s="1504"/>
      <c r="C91" s="1492"/>
      <c r="D91" s="1492"/>
    </row>
    <row r="92" spans="1:4">
      <c r="A92" s="1492"/>
      <c r="B92" s="1504"/>
      <c r="C92" s="1492"/>
      <c r="D92" s="1492"/>
    </row>
    <row r="93" spans="1:4">
      <c r="A93" s="1492"/>
      <c r="B93" s="1504"/>
      <c r="C93" s="1492"/>
      <c r="D93" s="1492"/>
    </row>
    <row r="94" spans="1:4">
      <c r="A94" s="1492"/>
      <c r="B94" s="1504"/>
      <c r="C94" s="1492"/>
      <c r="D94" s="1492"/>
    </row>
    <row r="95" spans="1:4">
      <c r="A95" s="1492"/>
      <c r="B95" s="1504"/>
      <c r="C95" s="1492"/>
      <c r="D95" s="1492"/>
    </row>
    <row r="96" spans="1:4">
      <c r="A96" s="1492"/>
      <c r="B96" s="1504"/>
      <c r="C96" s="1492"/>
      <c r="D96" s="1492"/>
    </row>
    <row r="97" spans="1:4">
      <c r="A97" s="1492"/>
      <c r="B97" s="1504"/>
      <c r="C97" s="1492"/>
      <c r="D97" s="1492"/>
    </row>
    <row r="98" spans="1:4">
      <c r="A98" s="1492"/>
      <c r="B98" s="1504"/>
      <c r="C98" s="1492"/>
      <c r="D98" s="1492"/>
    </row>
    <row r="99" spans="1:4">
      <c r="A99" s="1492"/>
      <c r="B99" s="1504"/>
      <c r="C99" s="1492"/>
      <c r="D99" s="1492"/>
    </row>
    <row r="100" spans="1:4">
      <c r="A100" s="1492"/>
      <c r="B100" s="1504"/>
      <c r="C100" s="1492"/>
      <c r="D100" s="1492"/>
    </row>
    <row r="101" spans="1:4">
      <c r="A101" s="1492"/>
      <c r="B101" s="1504"/>
      <c r="C101" s="1492"/>
      <c r="D101" s="1492"/>
    </row>
    <row r="102" spans="1:4">
      <c r="A102" s="1492"/>
      <c r="B102" s="1504"/>
      <c r="C102" s="1492"/>
      <c r="D102" s="1492"/>
    </row>
    <row r="103" spans="1:4">
      <c r="A103" s="1492"/>
      <c r="B103" s="1504"/>
      <c r="C103" s="1492"/>
      <c r="D103" s="1492"/>
    </row>
    <row r="104" spans="1:4">
      <c r="A104" s="1492"/>
      <c r="B104" s="1504"/>
      <c r="C104" s="1492"/>
      <c r="D104" s="1492"/>
    </row>
    <row r="105" spans="1:4">
      <c r="A105" s="1492"/>
      <c r="B105" s="1504"/>
      <c r="C105" s="1492"/>
      <c r="D105" s="1492"/>
    </row>
    <row r="106" spans="1:4">
      <c r="A106" s="1492"/>
      <c r="B106" s="1504"/>
      <c r="C106" s="1492"/>
      <c r="D106" s="1492"/>
    </row>
    <row r="107" spans="1:4">
      <c r="A107" s="1492"/>
      <c r="B107" s="1504"/>
      <c r="C107" s="1492"/>
      <c r="D107" s="1492"/>
    </row>
    <row r="108" spans="1:4">
      <c r="A108" s="1492"/>
      <c r="B108" s="1504"/>
      <c r="C108" s="1492"/>
      <c r="D108" s="1492"/>
    </row>
    <row r="109" spans="1:4">
      <c r="A109" s="1492"/>
      <c r="B109" s="1504"/>
      <c r="C109" s="1492"/>
      <c r="D109" s="1492"/>
    </row>
    <row r="110" spans="1:4">
      <c r="A110" s="1492"/>
      <c r="B110" s="1504"/>
      <c r="C110" s="1492"/>
      <c r="D110" s="1492"/>
    </row>
    <row r="111" spans="1:4">
      <c r="A111" s="1492"/>
      <c r="B111" s="1504"/>
      <c r="C111" s="1492"/>
      <c r="D111" s="1492"/>
    </row>
    <row r="112" spans="1:4">
      <c r="A112" s="1492"/>
      <c r="B112" s="1504"/>
      <c r="C112" s="1492"/>
      <c r="D112" s="1492"/>
    </row>
    <row r="113" spans="1:4">
      <c r="A113" s="1492"/>
      <c r="B113" s="1504"/>
      <c r="C113" s="1492"/>
      <c r="D113" s="1492"/>
    </row>
    <row r="114" spans="1:4">
      <c r="A114" s="1492"/>
      <c r="B114" s="1504"/>
      <c r="C114" s="1492"/>
      <c r="D114" s="1492"/>
    </row>
    <row r="115" spans="1:4">
      <c r="A115" s="1492"/>
      <c r="B115" s="1504"/>
      <c r="C115" s="1492"/>
      <c r="D115" s="1492"/>
    </row>
    <row r="116" spans="1:4">
      <c r="A116" s="1492"/>
      <c r="B116" s="1504"/>
      <c r="C116" s="1492"/>
      <c r="D116" s="1492"/>
    </row>
    <row r="117" spans="1:4">
      <c r="A117" s="1492"/>
      <c r="B117" s="1504"/>
      <c r="C117" s="1492"/>
      <c r="D117" s="1492"/>
    </row>
    <row r="118" spans="1:4">
      <c r="A118" s="1492"/>
      <c r="B118" s="1504"/>
      <c r="C118" s="1492"/>
      <c r="D118" s="1492"/>
    </row>
    <row r="119" spans="1:4">
      <c r="A119" s="1492"/>
      <c r="B119" s="1504"/>
      <c r="C119" s="1492"/>
      <c r="D119" s="1492"/>
    </row>
    <row r="120" spans="1:4">
      <c r="A120" s="1492"/>
      <c r="B120" s="1504"/>
      <c r="C120" s="1492"/>
      <c r="D120" s="1492"/>
    </row>
    <row r="121" spans="1:4">
      <c r="A121" s="1492"/>
      <c r="B121" s="1504"/>
      <c r="C121" s="1492"/>
      <c r="D121" s="1492"/>
    </row>
    <row r="122" spans="1:4">
      <c r="A122" s="1492"/>
      <c r="B122" s="1504"/>
      <c r="C122" s="1492"/>
      <c r="D122" s="1492"/>
    </row>
    <row r="123" spans="1:4">
      <c r="A123" s="1492"/>
      <c r="B123" s="1504"/>
      <c r="C123" s="1492"/>
      <c r="D123" s="1492"/>
    </row>
    <row r="124" spans="1:4">
      <c r="A124" s="1492"/>
      <c r="B124" s="1504"/>
      <c r="C124" s="1492"/>
      <c r="D124" s="1492"/>
    </row>
    <row r="125" spans="1:4">
      <c r="A125" s="1492"/>
      <c r="B125" s="1504"/>
      <c r="C125" s="1492"/>
      <c r="D125" s="1492"/>
    </row>
    <row r="126" spans="1:4">
      <c r="A126" s="1492"/>
      <c r="B126" s="1504"/>
      <c r="C126" s="1492"/>
      <c r="D126" s="1492"/>
    </row>
    <row r="127" spans="1:4">
      <c r="A127" s="1492"/>
      <c r="B127" s="1504"/>
      <c r="C127" s="1492"/>
      <c r="D127" s="1492"/>
    </row>
    <row r="128" spans="1:4">
      <c r="A128" s="1492"/>
      <c r="B128" s="1504"/>
      <c r="C128" s="1492"/>
      <c r="D128" s="1492"/>
    </row>
    <row r="129" spans="1:4">
      <c r="A129" s="1492"/>
      <c r="B129" s="1504"/>
      <c r="C129" s="1492"/>
      <c r="D129" s="1492"/>
    </row>
    <row r="130" spans="1:4">
      <c r="A130" s="1492"/>
      <c r="B130" s="1504"/>
      <c r="C130" s="1492"/>
      <c r="D130" s="1492"/>
    </row>
    <row r="131" spans="1:4">
      <c r="A131" s="1492"/>
      <c r="B131" s="1504"/>
      <c r="C131" s="1492"/>
      <c r="D131" s="1492"/>
    </row>
    <row r="132" spans="1:4">
      <c r="A132" s="1492"/>
      <c r="B132" s="1504"/>
      <c r="C132" s="1492"/>
      <c r="D132" s="1492"/>
    </row>
    <row r="133" spans="1:4">
      <c r="A133" s="1492"/>
      <c r="B133" s="1504"/>
      <c r="C133" s="1492"/>
      <c r="D133" s="1492"/>
    </row>
    <row r="134" spans="1:4">
      <c r="A134" s="1492"/>
      <c r="B134" s="1504"/>
      <c r="C134" s="1492"/>
      <c r="D134" s="1492"/>
    </row>
    <row r="135" spans="1:4">
      <c r="A135" s="1492"/>
      <c r="B135" s="1504"/>
      <c r="C135" s="1492"/>
      <c r="D135" s="1492"/>
    </row>
    <row r="136" spans="1:4">
      <c r="A136" s="1492"/>
      <c r="B136" s="1504"/>
      <c r="C136" s="1492"/>
      <c r="D136" s="1492"/>
    </row>
    <row r="137" spans="1:4">
      <c r="A137" s="1492"/>
      <c r="B137" s="1504"/>
      <c r="C137" s="1492"/>
      <c r="D137" s="1492"/>
    </row>
    <row r="138" spans="1:4">
      <c r="A138" s="1492"/>
      <c r="B138" s="1504"/>
      <c r="C138" s="1492"/>
      <c r="D138" s="1492"/>
    </row>
    <row r="139" spans="1:4">
      <c r="A139" s="1492"/>
      <c r="B139" s="1504"/>
      <c r="C139" s="1492"/>
      <c r="D139" s="1492"/>
    </row>
    <row r="140" spans="1:4">
      <c r="A140" s="1492"/>
      <c r="B140" s="1504"/>
      <c r="C140" s="1492"/>
      <c r="D140" s="1492"/>
    </row>
    <row r="141" spans="1:4">
      <c r="A141" s="1492"/>
      <c r="B141" s="1504"/>
      <c r="C141" s="1492"/>
      <c r="D141" s="1492"/>
    </row>
    <row r="142" spans="1:4">
      <c r="A142" s="1492"/>
      <c r="B142" s="1504"/>
      <c r="C142" s="1492"/>
      <c r="D142" s="1492"/>
    </row>
    <row r="143" spans="1:4">
      <c r="A143" s="1492"/>
      <c r="B143" s="1504"/>
      <c r="C143" s="1492"/>
      <c r="D143" s="1492"/>
    </row>
    <row r="144" spans="1:4">
      <c r="A144" s="1492"/>
      <c r="B144" s="1504"/>
      <c r="C144" s="1492"/>
      <c r="D144" s="1492"/>
    </row>
    <row r="145" spans="1:4">
      <c r="A145" s="1492"/>
      <c r="B145" s="1504"/>
      <c r="C145" s="1492"/>
      <c r="D145" s="1492"/>
    </row>
    <row r="146" spans="1:4">
      <c r="A146" s="1492"/>
      <c r="B146" s="1504"/>
      <c r="C146" s="1492"/>
      <c r="D146" s="1492"/>
    </row>
    <row r="147" spans="1:4">
      <c r="A147" s="1492"/>
      <c r="B147" s="1504"/>
      <c r="C147" s="1492"/>
      <c r="D147" s="1492"/>
    </row>
    <row r="148" spans="1:4">
      <c r="A148" s="1492"/>
      <c r="B148" s="1504"/>
      <c r="C148" s="1492"/>
      <c r="D148" s="1492"/>
    </row>
    <row r="149" spans="1:4">
      <c r="A149" s="1492"/>
      <c r="B149" s="1504"/>
      <c r="C149" s="1492"/>
      <c r="D149" s="1492"/>
    </row>
    <row r="150" spans="1:4">
      <c r="A150" s="1492"/>
      <c r="B150" s="1504"/>
      <c r="C150" s="1492"/>
      <c r="D150" s="1492"/>
    </row>
    <row r="151" spans="1:4">
      <c r="A151" s="1492"/>
      <c r="B151" s="1504"/>
      <c r="C151" s="1492"/>
      <c r="D151" s="1492"/>
    </row>
    <row r="152" spans="1:4">
      <c r="A152" s="1492"/>
      <c r="B152" s="1504"/>
      <c r="C152" s="1492"/>
      <c r="D152" s="1492"/>
    </row>
    <row r="153" spans="1:4">
      <c r="A153" s="1492"/>
      <c r="B153" s="1504"/>
      <c r="C153" s="1492"/>
      <c r="D153" s="1492"/>
    </row>
    <row r="154" spans="1:4">
      <c r="A154" s="1492"/>
      <c r="B154" s="1504"/>
      <c r="C154" s="1492"/>
      <c r="D154" s="1492"/>
    </row>
    <row r="155" spans="1:4">
      <c r="A155" s="1492"/>
      <c r="B155" s="1504"/>
      <c r="C155" s="1492"/>
      <c r="D155" s="1492"/>
    </row>
    <row r="156" spans="1:4">
      <c r="A156" s="1492"/>
      <c r="B156" s="1504"/>
      <c r="C156" s="1492"/>
      <c r="D156" s="1492"/>
    </row>
    <row r="157" spans="1:4">
      <c r="A157" s="1492"/>
      <c r="B157" s="1504"/>
      <c r="C157" s="1492"/>
      <c r="D157" s="1492"/>
    </row>
    <row r="158" spans="1:4">
      <c r="A158" s="1492"/>
      <c r="B158" s="1504"/>
      <c r="C158" s="1492"/>
      <c r="D158" s="1492"/>
    </row>
    <row r="159" spans="1:4">
      <c r="A159" s="1492"/>
      <c r="B159" s="1504"/>
      <c r="C159" s="1492"/>
      <c r="D159" s="1492"/>
    </row>
    <row r="160" spans="1:4">
      <c r="A160" s="1492"/>
      <c r="B160" s="1504"/>
      <c r="C160" s="1492"/>
      <c r="D160" s="1492"/>
    </row>
    <row r="161" spans="1:4">
      <c r="A161" s="1492"/>
      <c r="B161" s="1504"/>
      <c r="C161" s="1492"/>
      <c r="D161" s="1492"/>
    </row>
    <row r="162" spans="1:4">
      <c r="A162" s="1492"/>
      <c r="B162" s="1504"/>
      <c r="C162" s="1492"/>
      <c r="D162" s="1492"/>
    </row>
    <row r="163" spans="1:4">
      <c r="A163" s="1492"/>
      <c r="B163" s="1504"/>
      <c r="C163" s="1492"/>
      <c r="D163" s="1492"/>
    </row>
    <row r="164" spans="1:4">
      <c r="A164" s="1492"/>
      <c r="B164" s="1504"/>
      <c r="C164" s="1492"/>
      <c r="D164" s="1492"/>
    </row>
    <row r="165" spans="1:4">
      <c r="A165" s="1492"/>
      <c r="B165" s="1504"/>
      <c r="C165" s="1492"/>
      <c r="D165" s="1492"/>
    </row>
    <row r="166" spans="1:4">
      <c r="A166" s="1492"/>
      <c r="B166" s="1504"/>
      <c r="C166" s="1492"/>
      <c r="D166" s="1492"/>
    </row>
    <row r="167" spans="1:4">
      <c r="A167" s="1492"/>
      <c r="B167" s="1504"/>
      <c r="C167" s="1492"/>
      <c r="D167" s="1492"/>
    </row>
    <row r="168" spans="1:4">
      <c r="A168" s="1492"/>
      <c r="B168" s="1504"/>
      <c r="C168" s="1492"/>
      <c r="D168" s="1492"/>
    </row>
    <row r="169" spans="1:4">
      <c r="A169" s="1492"/>
      <c r="B169" s="1504"/>
      <c r="C169" s="1492"/>
      <c r="D169" s="1492"/>
    </row>
    <row r="170" spans="1:4">
      <c r="A170" s="1492"/>
      <c r="B170" s="1504"/>
      <c r="C170" s="1492"/>
      <c r="D170" s="1492"/>
    </row>
    <row r="171" spans="1:4">
      <c r="A171" s="1492"/>
      <c r="B171" s="1504"/>
      <c r="C171" s="1492"/>
      <c r="D171" s="1492"/>
    </row>
    <row r="172" spans="1:4">
      <c r="A172" s="1492"/>
      <c r="B172" s="1504"/>
      <c r="C172" s="1492"/>
      <c r="D172" s="1492"/>
    </row>
    <row r="173" spans="1:4">
      <c r="A173" s="1492"/>
      <c r="B173" s="1504"/>
      <c r="C173" s="1492"/>
      <c r="D173" s="1492"/>
    </row>
    <row r="174" spans="1:4">
      <c r="A174" s="1492"/>
      <c r="B174" s="1504"/>
      <c r="C174" s="1492"/>
      <c r="D174" s="1492"/>
    </row>
    <row r="175" spans="1:4">
      <c r="A175" s="1492"/>
      <c r="B175" s="1504"/>
      <c r="C175" s="1492"/>
      <c r="D175" s="1492"/>
    </row>
    <row r="176" spans="1:4">
      <c r="A176" s="1492"/>
      <c r="B176" s="1504"/>
      <c r="C176" s="1492"/>
      <c r="D176" s="1492"/>
    </row>
    <row r="177" spans="1:4">
      <c r="A177" s="1492"/>
      <c r="B177" s="1504"/>
      <c r="C177" s="1492"/>
      <c r="D177" s="1492"/>
    </row>
    <row r="178" spans="1:4">
      <c r="A178" s="1492"/>
      <c r="B178" s="1504"/>
      <c r="C178" s="1492"/>
      <c r="D178" s="1492"/>
    </row>
    <row r="179" spans="1:4">
      <c r="A179" s="1492"/>
      <c r="B179" s="1504"/>
      <c r="C179" s="1492"/>
      <c r="D179" s="1492"/>
    </row>
    <row r="180" spans="1:4">
      <c r="A180" s="1492"/>
      <c r="B180" s="1504"/>
      <c r="C180" s="1492"/>
      <c r="D180" s="1492"/>
    </row>
    <row r="181" spans="1:4">
      <c r="A181" s="1492"/>
      <c r="B181" s="1504"/>
      <c r="C181" s="1492"/>
      <c r="D181" s="1492"/>
    </row>
    <row r="182" spans="1:4">
      <c r="A182" s="1492"/>
      <c r="B182" s="1504"/>
      <c r="C182" s="1492"/>
      <c r="D182" s="1492"/>
    </row>
    <row r="183" spans="1:4">
      <c r="A183" s="1492"/>
      <c r="B183" s="1504"/>
      <c r="C183" s="1492"/>
      <c r="D183" s="1492"/>
    </row>
    <row r="184" spans="1:4">
      <c r="A184" s="1492"/>
      <c r="B184" s="1504"/>
      <c r="C184" s="1492"/>
      <c r="D184" s="1492"/>
    </row>
    <row r="185" spans="1:4">
      <c r="A185" s="1492"/>
      <c r="B185" s="1504"/>
      <c r="C185" s="1492"/>
      <c r="D185" s="1492"/>
    </row>
    <row r="186" spans="1:4">
      <c r="A186" s="1492"/>
      <c r="B186" s="1504"/>
      <c r="C186" s="1492"/>
      <c r="D186" s="1492"/>
    </row>
    <row r="187" spans="1:4">
      <c r="A187" s="1492"/>
      <c r="B187" s="1504"/>
      <c r="C187" s="1492"/>
      <c r="D187" s="1492"/>
    </row>
    <row r="188" spans="1:4">
      <c r="A188" s="1492"/>
      <c r="B188" s="1504"/>
      <c r="C188" s="1492"/>
      <c r="D188" s="1492"/>
    </row>
    <row r="189" spans="1:4">
      <c r="A189" s="1492"/>
      <c r="B189" s="1504"/>
      <c r="C189" s="1492"/>
      <c r="D189" s="1492"/>
    </row>
    <row r="190" spans="1:4">
      <c r="A190" s="1492"/>
      <c r="B190" s="1504"/>
      <c r="C190" s="1492"/>
      <c r="D190" s="1492"/>
    </row>
    <row r="191" spans="1:4">
      <c r="A191" s="1492"/>
      <c r="B191" s="1504"/>
      <c r="C191" s="1492"/>
      <c r="D191" s="1492"/>
    </row>
    <row r="192" spans="1:4">
      <c r="A192" s="1492"/>
      <c r="B192" s="1504"/>
      <c r="C192" s="1492"/>
      <c r="D192" s="1492"/>
    </row>
    <row r="193" spans="1:4">
      <c r="A193" s="1492"/>
      <c r="B193" s="1504"/>
      <c r="C193" s="1492"/>
      <c r="D193" s="1492"/>
    </row>
    <row r="194" spans="1:4">
      <c r="A194" s="1492"/>
      <c r="B194" s="1504"/>
      <c r="C194" s="1492"/>
      <c r="D194" s="1492"/>
    </row>
    <row r="195" spans="1:4">
      <c r="A195" s="1492"/>
      <c r="B195" s="1504"/>
      <c r="C195" s="1492"/>
      <c r="D195" s="1492"/>
    </row>
    <row r="196" spans="1:4">
      <c r="A196" s="1492"/>
      <c r="B196" s="1504"/>
      <c r="C196" s="1492"/>
      <c r="D196" s="1492"/>
    </row>
    <row r="197" spans="1:4">
      <c r="A197" s="1492"/>
      <c r="B197" s="1504"/>
      <c r="C197" s="1492"/>
      <c r="D197" s="1492"/>
    </row>
    <row r="198" spans="1:4">
      <c r="A198" s="1492"/>
      <c r="B198" s="1504"/>
      <c r="C198" s="1492"/>
      <c r="D198" s="1492"/>
    </row>
    <row r="199" spans="1:4">
      <c r="A199" s="1492"/>
      <c r="B199" s="1504"/>
      <c r="C199" s="1492"/>
      <c r="D199" s="1492"/>
    </row>
    <row r="200" spans="1:4">
      <c r="A200" s="1492"/>
      <c r="B200" s="1504"/>
      <c r="C200" s="1492"/>
      <c r="D200" s="1492"/>
    </row>
    <row r="201" spans="1:4">
      <c r="A201" s="1492"/>
      <c r="B201" s="1504"/>
      <c r="C201" s="1492"/>
      <c r="D201" s="1492"/>
    </row>
    <row r="202" spans="1:4">
      <c r="A202" s="1492"/>
      <c r="B202" s="1504"/>
      <c r="C202" s="1492"/>
      <c r="D202" s="1492"/>
    </row>
    <row r="203" spans="1:4">
      <c r="A203" s="1492"/>
      <c r="B203" s="1504"/>
      <c r="C203" s="1492"/>
      <c r="D203" s="1492"/>
    </row>
    <row r="204" spans="1:4">
      <c r="A204" s="1492"/>
      <c r="B204" s="1504"/>
      <c r="C204" s="1492"/>
      <c r="D204" s="1492"/>
    </row>
    <row r="205" spans="1:4">
      <c r="A205" s="1492"/>
      <c r="B205" s="1504"/>
      <c r="C205" s="1492"/>
      <c r="D205" s="1492"/>
    </row>
    <row r="206" spans="1:4">
      <c r="A206" s="1492"/>
      <c r="B206" s="1504"/>
      <c r="C206" s="1492"/>
      <c r="D206" s="1492"/>
    </row>
    <row r="207" spans="1:4">
      <c r="A207" s="1492"/>
      <c r="B207" s="1504"/>
      <c r="C207" s="1492"/>
      <c r="D207" s="1492"/>
    </row>
    <row r="208" spans="1:4">
      <c r="A208" s="1492"/>
      <c r="B208" s="1504"/>
      <c r="C208" s="1492"/>
      <c r="D208" s="1492"/>
    </row>
    <row r="209" spans="1:4">
      <c r="A209" s="1492"/>
      <c r="B209" s="1504"/>
      <c r="C209" s="1492"/>
      <c r="D209" s="1492"/>
    </row>
    <row r="210" spans="1:4">
      <c r="A210" s="1492"/>
      <c r="B210" s="1504"/>
      <c r="C210" s="1492"/>
      <c r="D210" s="1492"/>
    </row>
    <row r="211" spans="1:4">
      <c r="A211" s="1492"/>
      <c r="B211" s="1504"/>
      <c r="C211" s="1492"/>
      <c r="D211" s="1492"/>
    </row>
    <row r="212" spans="1:4">
      <c r="A212" s="1492"/>
      <c r="B212" s="1504"/>
      <c r="C212" s="1492"/>
      <c r="D212" s="1492"/>
    </row>
    <row r="213" spans="1:4">
      <c r="A213" s="1492"/>
      <c r="B213" s="1504"/>
      <c r="C213" s="1492"/>
      <c r="D213" s="1492"/>
    </row>
    <row r="214" spans="1:4">
      <c r="A214" s="1492"/>
      <c r="B214" s="1504"/>
      <c r="C214" s="1492"/>
      <c r="D214" s="1492"/>
    </row>
    <row r="215" spans="1:4">
      <c r="A215" s="1492"/>
      <c r="B215" s="1504"/>
      <c r="C215" s="1492"/>
      <c r="D215" s="1492"/>
    </row>
    <row r="216" spans="1:4">
      <c r="A216" s="1492"/>
      <c r="B216" s="1504"/>
      <c r="C216" s="1492"/>
      <c r="D216" s="1492"/>
    </row>
    <row r="217" spans="1:4">
      <c r="A217" s="1492"/>
      <c r="B217" s="1504"/>
      <c r="C217" s="1492"/>
      <c r="D217" s="1492"/>
    </row>
    <row r="218" spans="1:4">
      <c r="A218" s="1492"/>
      <c r="B218" s="1504"/>
      <c r="C218" s="1492"/>
      <c r="D218" s="1492"/>
    </row>
    <row r="219" spans="1:4">
      <c r="A219" s="1492"/>
      <c r="B219" s="1504"/>
      <c r="C219" s="1492"/>
      <c r="D219" s="1492"/>
    </row>
    <row r="220" spans="1:4">
      <c r="A220" s="1492"/>
      <c r="B220" s="1504"/>
      <c r="C220" s="1492"/>
      <c r="D220" s="1492"/>
    </row>
    <row r="221" spans="1:4">
      <c r="A221" s="1492"/>
      <c r="B221" s="1504"/>
      <c r="C221" s="1492"/>
      <c r="D221" s="1492"/>
    </row>
    <row r="222" spans="1:4">
      <c r="A222" s="1492"/>
      <c r="B222" s="1504"/>
      <c r="C222" s="1492"/>
      <c r="D222" s="1492"/>
    </row>
    <row r="223" spans="1:4">
      <c r="A223" s="1492"/>
      <c r="B223" s="1504"/>
      <c r="C223" s="1492"/>
      <c r="D223" s="1492"/>
    </row>
    <row r="224" spans="1:4">
      <c r="A224" s="1492"/>
      <c r="B224" s="1504"/>
      <c r="C224" s="1492"/>
      <c r="D224" s="1492"/>
    </row>
    <row r="225" spans="1:4">
      <c r="A225" s="1492"/>
      <c r="B225" s="1504"/>
      <c r="C225" s="1492"/>
      <c r="D225" s="1492"/>
    </row>
    <row r="226" spans="1:4">
      <c r="A226" s="1492"/>
      <c r="B226" s="1504"/>
      <c r="C226" s="1492"/>
      <c r="D226" s="1492"/>
    </row>
    <row r="227" spans="1:4">
      <c r="A227" s="1492"/>
      <c r="B227" s="1504"/>
      <c r="C227" s="1492"/>
      <c r="D227" s="1492"/>
    </row>
    <row r="228" spans="1:4">
      <c r="A228" s="1492"/>
      <c r="B228" s="1504"/>
      <c r="C228" s="1492"/>
      <c r="D228" s="1492"/>
    </row>
    <row r="229" spans="1:4">
      <c r="A229" s="1492"/>
      <c r="B229" s="1504"/>
      <c r="C229" s="1492"/>
      <c r="D229" s="1492"/>
    </row>
    <row r="230" spans="1:4">
      <c r="A230" s="1492"/>
      <c r="B230" s="1504"/>
      <c r="C230" s="1492"/>
      <c r="D230" s="1492"/>
    </row>
    <row r="231" spans="1:4">
      <c r="A231" s="1492"/>
      <c r="B231" s="1504"/>
      <c r="C231" s="1492"/>
      <c r="D231" s="1492"/>
    </row>
    <row r="232" spans="1:4">
      <c r="A232" s="1492"/>
      <c r="B232" s="1504"/>
      <c r="C232" s="1492"/>
      <c r="D232" s="1492"/>
    </row>
    <row r="233" spans="1:4">
      <c r="A233" s="1492"/>
      <c r="B233" s="1504"/>
      <c r="C233" s="1492"/>
      <c r="D233" s="1492"/>
    </row>
    <row r="234" spans="1:4">
      <c r="A234" s="1492"/>
      <c r="B234" s="1504"/>
      <c r="C234" s="1492"/>
      <c r="D234" s="1492"/>
    </row>
    <row r="235" spans="1:4">
      <c r="A235" s="1492"/>
      <c r="B235" s="1504"/>
      <c r="C235" s="1492"/>
      <c r="D235" s="1492"/>
    </row>
    <row r="236" spans="1:4">
      <c r="A236" s="1492"/>
      <c r="B236" s="1504"/>
      <c r="C236" s="1492"/>
      <c r="D236" s="1492"/>
    </row>
    <row r="237" spans="1:4">
      <c r="A237" s="1492"/>
      <c r="B237" s="1504"/>
      <c r="C237" s="1492"/>
      <c r="D237" s="1492"/>
    </row>
    <row r="238" spans="1:4">
      <c r="A238" s="1492"/>
      <c r="B238" s="1504"/>
      <c r="C238" s="1492"/>
      <c r="D238" s="1492"/>
    </row>
    <row r="239" spans="1:4">
      <c r="A239" s="1492"/>
      <c r="B239" s="1504"/>
      <c r="C239" s="1492"/>
      <c r="D239" s="1492"/>
    </row>
    <row r="240" spans="1:4">
      <c r="A240" s="1492"/>
      <c r="B240" s="1504"/>
      <c r="C240" s="1492"/>
      <c r="D240" s="1492"/>
    </row>
    <row r="241" spans="1:4">
      <c r="A241" s="1492"/>
      <c r="B241" s="1504"/>
      <c r="C241" s="1492"/>
      <c r="D241" s="1492"/>
    </row>
    <row r="242" spans="1:4">
      <c r="A242" s="1492"/>
      <c r="B242" s="1504"/>
      <c r="C242" s="1492"/>
      <c r="D242" s="1492"/>
    </row>
    <row r="243" spans="1:4">
      <c r="A243" s="1492"/>
      <c r="B243" s="1504"/>
      <c r="C243" s="1492"/>
      <c r="D243" s="1492"/>
    </row>
    <row r="244" spans="1:4">
      <c r="A244" s="1492"/>
      <c r="B244" s="1504"/>
      <c r="C244" s="1492"/>
      <c r="D244" s="1492"/>
    </row>
    <row r="245" spans="1:4">
      <c r="A245" s="1492"/>
      <c r="B245" s="1504"/>
      <c r="C245" s="1492"/>
      <c r="D245" s="1492"/>
    </row>
    <row r="246" spans="1:4">
      <c r="A246" s="1492"/>
      <c r="B246" s="1504"/>
      <c r="C246" s="1492"/>
      <c r="D246" s="1492"/>
    </row>
    <row r="247" spans="1:4">
      <c r="A247" s="1492"/>
      <c r="B247" s="1504"/>
      <c r="C247" s="1492"/>
      <c r="D247" s="1492"/>
    </row>
    <row r="248" spans="1:4">
      <c r="A248" s="1492"/>
      <c r="B248" s="1504"/>
      <c r="C248" s="1492"/>
      <c r="D248" s="1492"/>
    </row>
    <row r="249" spans="1:4">
      <c r="A249" s="1492"/>
      <c r="B249" s="1504"/>
      <c r="C249" s="1492"/>
      <c r="D249" s="1492"/>
    </row>
    <row r="250" spans="1:4">
      <c r="A250" s="1492"/>
      <c r="B250" s="1504"/>
      <c r="C250" s="1492"/>
      <c r="D250" s="1492"/>
    </row>
    <row r="251" spans="1:4">
      <c r="A251" s="1492"/>
      <c r="B251" s="1504"/>
      <c r="C251" s="1492"/>
      <c r="D251" s="1492"/>
    </row>
    <row r="252" spans="1:4">
      <c r="A252" s="1492"/>
      <c r="B252" s="1504"/>
      <c r="C252" s="1492"/>
      <c r="D252" s="1492"/>
    </row>
    <row r="253" spans="1:4">
      <c r="A253" s="1492"/>
      <c r="B253" s="1504"/>
      <c r="C253" s="1492"/>
      <c r="D253" s="1492"/>
    </row>
    <row r="254" spans="1:4">
      <c r="A254" s="1492"/>
      <c r="B254" s="1504"/>
      <c r="C254" s="1492"/>
      <c r="D254" s="1492"/>
    </row>
    <row r="255" spans="1:4">
      <c r="A255" s="1492"/>
      <c r="B255" s="1504"/>
      <c r="C255" s="1492"/>
      <c r="D255" s="1492"/>
    </row>
    <row r="256" spans="1:4">
      <c r="A256" s="1492"/>
      <c r="B256" s="1504"/>
      <c r="C256" s="1492"/>
      <c r="D256" s="1492"/>
    </row>
    <row r="257" spans="1:4">
      <c r="A257" s="1492"/>
      <c r="B257" s="1504"/>
      <c r="C257" s="1492"/>
      <c r="D257" s="1492"/>
    </row>
    <row r="258" spans="1:4">
      <c r="A258" s="1492"/>
      <c r="B258" s="1504"/>
      <c r="C258" s="1492"/>
      <c r="D258" s="1492"/>
    </row>
    <row r="259" spans="1:4">
      <c r="A259" s="1492"/>
      <c r="B259" s="1504"/>
      <c r="C259" s="1492"/>
      <c r="D259" s="1492"/>
    </row>
    <row r="260" spans="1:4">
      <c r="A260" s="1492"/>
      <c r="B260" s="1504"/>
      <c r="C260" s="1492"/>
      <c r="D260" s="1492"/>
    </row>
    <row r="261" spans="1:4">
      <c r="A261" s="1492"/>
      <c r="B261" s="1504"/>
      <c r="C261" s="1492"/>
      <c r="D261" s="1492"/>
    </row>
    <row r="262" spans="1:4">
      <c r="A262" s="1492"/>
      <c r="B262" s="1504"/>
      <c r="C262" s="1492"/>
      <c r="D262" s="1492"/>
    </row>
    <row r="263" spans="1:4">
      <c r="A263" s="1492"/>
      <c r="B263" s="1504"/>
      <c r="C263" s="1492"/>
      <c r="D263" s="1492"/>
    </row>
    <row r="264" spans="1:4">
      <c r="A264" s="1492"/>
      <c r="B264" s="1504"/>
      <c r="C264" s="1492"/>
      <c r="D264" s="1492"/>
    </row>
    <row r="265" spans="1:4">
      <c r="A265" s="1492"/>
      <c r="B265" s="1504"/>
      <c r="C265" s="1492"/>
      <c r="D265" s="1492"/>
    </row>
    <row r="266" spans="1:4">
      <c r="A266" s="1492"/>
      <c r="B266" s="1504"/>
      <c r="C266" s="1492"/>
      <c r="D266" s="1492"/>
    </row>
    <row r="267" spans="1:4">
      <c r="A267" s="1492"/>
      <c r="B267" s="1504"/>
      <c r="C267" s="1492"/>
      <c r="D267" s="1492"/>
    </row>
    <row r="268" spans="1:4">
      <c r="A268" s="1492"/>
      <c r="B268" s="1504"/>
      <c r="C268" s="1492"/>
      <c r="D268" s="1492"/>
    </row>
    <row r="269" spans="1:4">
      <c r="A269" s="1492"/>
      <c r="B269" s="1504"/>
      <c r="C269" s="1492"/>
      <c r="D269" s="1492"/>
    </row>
    <row r="270" spans="1:4">
      <c r="A270" s="1492"/>
      <c r="B270" s="1504"/>
      <c r="C270" s="1492"/>
      <c r="D270" s="1492"/>
    </row>
    <row r="271" spans="1:4">
      <c r="A271" s="1492"/>
      <c r="B271" s="1504"/>
      <c r="C271" s="1492"/>
      <c r="D271" s="1492"/>
    </row>
    <row r="272" spans="1:4">
      <c r="A272" s="1492"/>
      <c r="B272" s="1504"/>
      <c r="C272" s="1492"/>
      <c r="D272" s="1492"/>
    </row>
    <row r="273" spans="1:4">
      <c r="A273" s="1492"/>
      <c r="B273" s="1504"/>
      <c r="C273" s="1492"/>
      <c r="D273" s="1492"/>
    </row>
    <row r="274" spans="1:4">
      <c r="A274" s="1492"/>
      <c r="B274" s="1504"/>
      <c r="C274" s="1492"/>
      <c r="D274" s="1492"/>
    </row>
    <row r="275" spans="1:4">
      <c r="A275" s="1492"/>
      <c r="B275" s="1504"/>
      <c r="C275" s="1492"/>
      <c r="D275" s="1492"/>
    </row>
    <row r="276" spans="1:4">
      <c r="A276" s="1492"/>
      <c r="B276" s="1504"/>
      <c r="C276" s="1492"/>
      <c r="D276" s="1492"/>
    </row>
    <row r="277" spans="1:4">
      <c r="A277" s="1492"/>
      <c r="B277" s="1504"/>
      <c r="C277" s="1492"/>
      <c r="D277" s="1492"/>
    </row>
    <row r="278" spans="1:4">
      <c r="A278" s="1492"/>
      <c r="B278" s="1504"/>
      <c r="C278" s="1492"/>
      <c r="D278" s="1492"/>
    </row>
    <row r="279" spans="1:4">
      <c r="A279" s="1492"/>
      <c r="B279" s="1504"/>
      <c r="C279" s="1492"/>
      <c r="D279" s="1492"/>
    </row>
    <row r="280" spans="1:4">
      <c r="A280" s="1492"/>
      <c r="B280" s="1504"/>
      <c r="C280" s="1492"/>
      <c r="D280" s="1492"/>
    </row>
    <row r="281" spans="1:4">
      <c r="A281" s="1492"/>
      <c r="B281" s="1504"/>
      <c r="C281" s="1492"/>
      <c r="D281" s="1492"/>
    </row>
    <row r="282" spans="1:4">
      <c r="A282" s="1492"/>
      <c r="B282" s="1504"/>
      <c r="C282" s="1492"/>
      <c r="D282" s="1492"/>
    </row>
    <row r="283" spans="1:4">
      <c r="A283" s="1492"/>
      <c r="B283" s="1504"/>
      <c r="C283" s="1492"/>
      <c r="D283" s="1492"/>
    </row>
    <row r="284" spans="1:4">
      <c r="A284" s="1492"/>
      <c r="B284" s="1504"/>
      <c r="C284" s="1492"/>
      <c r="D284" s="1492"/>
    </row>
    <row r="285" spans="1:4">
      <c r="A285" s="1492"/>
      <c r="B285" s="1504"/>
      <c r="C285" s="1492"/>
      <c r="D285" s="1492"/>
    </row>
    <row r="286" spans="1:4">
      <c r="A286" s="1492"/>
      <c r="B286" s="1504"/>
      <c r="C286" s="1492"/>
      <c r="D286" s="1492"/>
    </row>
    <row r="287" spans="1:4">
      <c r="A287" s="1492"/>
      <c r="B287" s="1504"/>
      <c r="C287" s="1492"/>
      <c r="D287" s="1492"/>
    </row>
    <row r="288" spans="1:4">
      <c r="A288" s="1492"/>
      <c r="B288" s="1504"/>
      <c r="C288" s="1492"/>
      <c r="D288" s="1492"/>
    </row>
    <row r="289" spans="1:4">
      <c r="A289" s="1492"/>
      <c r="B289" s="1504"/>
      <c r="C289" s="1492"/>
      <c r="D289" s="1492"/>
    </row>
    <row r="290" spans="1:4">
      <c r="A290" s="1492"/>
      <c r="B290" s="1504"/>
      <c r="C290" s="1492"/>
      <c r="D290" s="1492"/>
    </row>
    <row r="291" spans="1:4">
      <c r="A291" s="1492"/>
      <c r="B291" s="1504"/>
      <c r="C291" s="1492"/>
      <c r="D291" s="1492"/>
    </row>
    <row r="292" spans="1:4">
      <c r="A292" s="1492"/>
      <c r="B292" s="1504"/>
      <c r="C292" s="1492"/>
      <c r="D292" s="1492"/>
    </row>
    <row r="293" spans="1:4">
      <c r="A293" s="1492"/>
      <c r="B293" s="1504"/>
      <c r="C293" s="1492"/>
      <c r="D293" s="1492"/>
    </row>
    <row r="294" spans="1:4">
      <c r="A294" s="1492"/>
      <c r="B294" s="1504"/>
      <c r="C294" s="1492"/>
      <c r="D294" s="1492"/>
    </row>
    <row r="295" spans="1:4">
      <c r="A295" s="1492"/>
      <c r="B295" s="1504"/>
      <c r="C295" s="1492"/>
      <c r="D295" s="1492"/>
    </row>
    <row r="296" spans="1:4">
      <c r="A296" s="1492"/>
      <c r="B296" s="1504"/>
      <c r="C296" s="1492"/>
      <c r="D296" s="1492"/>
    </row>
    <row r="297" spans="1:4">
      <c r="A297" s="1492"/>
      <c r="B297" s="1504"/>
      <c r="C297" s="1492"/>
      <c r="D297" s="1492"/>
    </row>
    <row r="298" spans="1:4">
      <c r="A298" s="1492"/>
      <c r="B298" s="1504"/>
      <c r="C298" s="1492"/>
      <c r="D298" s="1492"/>
    </row>
    <row r="299" spans="1:4">
      <c r="A299" s="1492"/>
      <c r="B299" s="1504"/>
      <c r="C299" s="1492"/>
      <c r="D299" s="1492"/>
    </row>
    <row r="300" spans="1:4">
      <c r="A300" s="1492"/>
      <c r="B300" s="1504"/>
      <c r="C300" s="1492"/>
      <c r="D300" s="1492"/>
    </row>
    <row r="301" spans="1:4">
      <c r="A301" s="1492"/>
      <c r="B301" s="1504"/>
      <c r="C301" s="1492"/>
      <c r="D301" s="1492"/>
    </row>
    <row r="302" spans="1:4">
      <c r="A302" s="1492"/>
      <c r="B302" s="1504"/>
      <c r="C302" s="1492"/>
      <c r="D302" s="1492"/>
    </row>
    <row r="303" spans="1:4">
      <c r="A303" s="1492"/>
      <c r="B303" s="1504"/>
      <c r="C303" s="1492"/>
      <c r="D303" s="1492"/>
    </row>
    <row r="304" spans="1:4">
      <c r="A304" s="1492"/>
      <c r="B304" s="1504"/>
      <c r="C304" s="1492"/>
      <c r="D304" s="1492"/>
    </row>
    <row r="305" spans="1:4">
      <c r="A305" s="1492"/>
      <c r="B305" s="1504"/>
      <c r="C305" s="1492"/>
      <c r="D305" s="1492"/>
    </row>
    <row r="306" spans="1:4">
      <c r="A306" s="1492"/>
      <c r="B306" s="1504"/>
      <c r="C306" s="1492"/>
      <c r="D306" s="1492"/>
    </row>
    <row r="307" spans="1:4">
      <c r="A307" s="1492"/>
      <c r="B307" s="1504"/>
      <c r="C307" s="1492"/>
      <c r="D307" s="1492"/>
    </row>
    <row r="308" spans="1:4">
      <c r="A308" s="1492"/>
      <c r="B308" s="1504"/>
      <c r="C308" s="1492"/>
      <c r="D308" s="1492"/>
    </row>
    <row r="309" spans="1:4">
      <c r="A309" s="1492"/>
      <c r="B309" s="1504"/>
      <c r="C309" s="1492"/>
      <c r="D309" s="1492"/>
    </row>
    <row r="310" spans="1:4">
      <c r="A310" s="1492"/>
      <c r="B310" s="1504"/>
      <c r="C310" s="1492"/>
      <c r="D310" s="1492"/>
    </row>
    <row r="311" spans="1:4">
      <c r="A311" s="1492"/>
      <c r="B311" s="1504"/>
      <c r="C311" s="1492"/>
      <c r="D311" s="1492"/>
    </row>
    <row r="312" spans="1:4">
      <c r="A312" s="1492"/>
      <c r="B312" s="1504"/>
      <c r="C312" s="1492"/>
      <c r="D312" s="1492"/>
    </row>
    <row r="313" spans="1:4">
      <c r="A313" s="1492"/>
      <c r="B313" s="1504"/>
      <c r="C313" s="1492"/>
      <c r="D313" s="1492"/>
    </row>
    <row r="314" spans="1:4">
      <c r="A314" s="1492"/>
      <c r="B314" s="1504"/>
      <c r="C314" s="1492"/>
      <c r="D314" s="1492"/>
    </row>
    <row r="315" spans="1:4">
      <c r="A315" s="1492"/>
      <c r="B315" s="1504"/>
      <c r="C315" s="1492"/>
      <c r="D315" s="1492"/>
    </row>
    <row r="316" spans="1:4">
      <c r="A316" s="1492"/>
      <c r="B316" s="1504"/>
      <c r="C316" s="1492"/>
      <c r="D316" s="1492"/>
    </row>
    <row r="317" spans="1:4">
      <c r="A317" s="1492"/>
      <c r="B317" s="1504"/>
      <c r="C317" s="1492"/>
      <c r="D317" s="1492"/>
    </row>
    <row r="318" spans="1:4">
      <c r="A318" s="1492"/>
      <c r="B318" s="1504"/>
      <c r="C318" s="1492"/>
      <c r="D318" s="1492"/>
    </row>
    <row r="319" spans="1:4">
      <c r="A319" s="1492"/>
      <c r="B319" s="1504"/>
      <c r="C319" s="1492"/>
      <c r="D319" s="1492"/>
    </row>
    <row r="320" spans="1:4">
      <c r="A320" s="1492"/>
      <c r="B320" s="1504"/>
      <c r="C320" s="1492"/>
      <c r="D320" s="1492"/>
    </row>
    <row r="321" spans="1:4">
      <c r="A321" s="1492"/>
      <c r="B321" s="1504"/>
      <c r="C321" s="1492"/>
      <c r="D321" s="1492"/>
    </row>
    <row r="322" spans="1:4">
      <c r="A322" s="1492"/>
      <c r="B322" s="1504"/>
      <c r="C322" s="1492"/>
      <c r="D322" s="1492"/>
    </row>
    <row r="323" spans="1:4">
      <c r="A323" s="1492"/>
      <c r="B323" s="1504"/>
      <c r="C323" s="1492"/>
      <c r="D323" s="1492"/>
    </row>
    <row r="324" spans="1:4">
      <c r="A324" s="1492"/>
      <c r="B324" s="1504"/>
      <c r="C324" s="1492"/>
      <c r="D324" s="1492"/>
    </row>
    <row r="325" spans="1:4">
      <c r="A325" s="1492"/>
      <c r="B325" s="1504"/>
      <c r="C325" s="1492"/>
      <c r="D325" s="1492"/>
    </row>
    <row r="326" spans="1:4">
      <c r="A326" s="1492"/>
      <c r="B326" s="1504"/>
      <c r="C326" s="1492"/>
      <c r="D326" s="1492"/>
    </row>
    <row r="327" spans="1:4">
      <c r="A327" s="1492"/>
      <c r="B327" s="1504"/>
      <c r="C327" s="1492"/>
      <c r="D327" s="1492"/>
    </row>
    <row r="328" spans="1:4">
      <c r="A328" s="1492"/>
      <c r="B328" s="1504"/>
      <c r="C328" s="1492"/>
      <c r="D328" s="1492"/>
    </row>
    <row r="329" spans="1:4">
      <c r="A329" s="1492"/>
      <c r="B329" s="1504"/>
      <c r="C329" s="1492"/>
      <c r="D329" s="1492"/>
    </row>
    <row r="330" spans="1:4">
      <c r="A330" s="1492"/>
      <c r="B330" s="1504"/>
      <c r="C330" s="1492"/>
      <c r="D330" s="1492"/>
    </row>
    <row r="331" spans="1:4">
      <c r="A331" s="1492"/>
      <c r="B331" s="1504"/>
      <c r="C331" s="1492"/>
      <c r="D331" s="1492"/>
    </row>
    <row r="332" spans="1:4">
      <c r="A332" s="1492"/>
      <c r="B332" s="1504"/>
      <c r="C332" s="1492"/>
      <c r="D332" s="1492"/>
    </row>
    <row r="333" spans="1:4">
      <c r="A333" s="1492"/>
      <c r="B333" s="1504"/>
      <c r="C333" s="1492"/>
      <c r="D333" s="1492"/>
    </row>
    <row r="334" spans="1:4">
      <c r="A334" s="1492"/>
      <c r="B334" s="1504"/>
      <c r="C334" s="1492"/>
      <c r="D334" s="1492"/>
    </row>
    <row r="335" spans="1:4">
      <c r="A335" s="1492"/>
      <c r="B335" s="1504"/>
      <c r="C335" s="1492"/>
      <c r="D335" s="1492"/>
    </row>
    <row r="336" spans="1:4">
      <c r="A336" s="1492"/>
      <c r="B336" s="1504"/>
      <c r="C336" s="1492"/>
      <c r="D336" s="1492"/>
    </row>
    <row r="337" spans="1:4">
      <c r="A337" s="1492"/>
      <c r="B337" s="1504"/>
      <c r="C337" s="1492"/>
      <c r="D337" s="1492"/>
    </row>
    <row r="338" spans="1:4">
      <c r="A338" s="1492"/>
      <c r="B338" s="1504"/>
      <c r="C338" s="1492"/>
      <c r="D338" s="1492"/>
    </row>
    <row r="339" spans="1:4">
      <c r="A339" s="1492"/>
      <c r="B339" s="1504"/>
      <c r="C339" s="1492"/>
      <c r="D339" s="1492"/>
    </row>
    <row r="340" spans="1:4">
      <c r="A340" s="1492"/>
      <c r="B340" s="1504"/>
      <c r="C340" s="1492"/>
      <c r="D340" s="1492"/>
    </row>
    <row r="341" spans="1:4">
      <c r="A341" s="1492"/>
      <c r="B341" s="1504"/>
      <c r="C341" s="1492"/>
      <c r="D341" s="1492"/>
    </row>
    <row r="342" spans="1:4">
      <c r="A342" s="1492"/>
      <c r="B342" s="1504"/>
      <c r="C342" s="1492"/>
      <c r="D342" s="1492"/>
    </row>
    <row r="343" spans="1:4">
      <c r="A343" s="1492"/>
      <c r="B343" s="1504"/>
      <c r="C343" s="1492"/>
      <c r="D343" s="1492"/>
    </row>
    <row r="344" spans="1:4">
      <c r="A344" s="1492"/>
      <c r="B344" s="1504"/>
      <c r="C344" s="1492"/>
      <c r="D344" s="1492"/>
    </row>
    <row r="345" spans="1:4">
      <c r="A345" s="1492"/>
      <c r="B345" s="1504"/>
      <c r="C345" s="1492"/>
      <c r="D345" s="1492"/>
    </row>
    <row r="346" spans="1:4">
      <c r="A346" s="1492"/>
      <c r="B346" s="1504"/>
      <c r="C346" s="1492"/>
      <c r="D346" s="1492"/>
    </row>
    <row r="347" spans="1:4">
      <c r="A347" s="1492"/>
      <c r="B347" s="1504"/>
      <c r="C347" s="1492"/>
      <c r="D347" s="1492"/>
    </row>
    <row r="348" spans="1:4">
      <c r="A348" s="1492"/>
      <c r="B348" s="1504"/>
      <c r="C348" s="1492"/>
      <c r="D348" s="1492"/>
    </row>
    <row r="349" spans="1:4">
      <c r="A349" s="1492"/>
      <c r="B349" s="1504"/>
      <c r="C349" s="1492"/>
      <c r="D349" s="1492"/>
    </row>
    <row r="350" spans="1:4">
      <c r="A350" s="1492"/>
      <c r="B350" s="1504"/>
      <c r="C350" s="1492"/>
      <c r="D350" s="1492"/>
    </row>
    <row r="351" spans="1:4">
      <c r="A351" s="1492"/>
      <c r="B351" s="1504"/>
      <c r="C351" s="1492"/>
      <c r="D351" s="1492"/>
    </row>
    <row r="352" spans="1:4">
      <c r="A352" s="1492"/>
      <c r="B352" s="1504"/>
      <c r="C352" s="1492"/>
      <c r="D352" s="1492"/>
    </row>
    <row r="353" spans="1:4">
      <c r="A353" s="1492"/>
      <c r="B353" s="1504"/>
      <c r="C353" s="1492"/>
      <c r="D353" s="1492"/>
    </row>
    <row r="354" spans="1:4">
      <c r="A354" s="1492"/>
      <c r="B354" s="1504"/>
      <c r="C354" s="1492"/>
      <c r="D354" s="1492"/>
    </row>
    <row r="355" spans="1:4">
      <c r="A355" s="1492"/>
      <c r="B355" s="1504"/>
      <c r="C355" s="1492"/>
      <c r="D355" s="1492"/>
    </row>
    <row r="356" spans="1:4">
      <c r="A356" s="1492"/>
      <c r="B356" s="1504"/>
      <c r="C356" s="1492"/>
      <c r="D356" s="1492"/>
    </row>
    <row r="357" spans="1:4">
      <c r="A357" s="1492"/>
      <c r="B357" s="1504"/>
      <c r="C357" s="1492"/>
      <c r="D357" s="1492"/>
    </row>
    <row r="358" spans="1:4">
      <c r="A358" s="1492"/>
      <c r="B358" s="1504"/>
      <c r="C358" s="1492"/>
      <c r="D358" s="1492"/>
    </row>
    <row r="359" spans="1:4">
      <c r="A359" s="1492"/>
      <c r="B359" s="1504"/>
      <c r="C359" s="1492"/>
      <c r="D359" s="1492"/>
    </row>
    <row r="360" spans="1:4">
      <c r="A360" s="1492"/>
      <c r="B360" s="1504"/>
      <c r="C360" s="1492"/>
      <c r="D360" s="1492"/>
    </row>
    <row r="361" spans="1:4">
      <c r="A361" s="1492"/>
      <c r="B361" s="1504"/>
      <c r="C361" s="1492"/>
      <c r="D361" s="1492"/>
    </row>
    <row r="362" spans="1:4">
      <c r="A362" s="1492"/>
      <c r="B362" s="1504"/>
      <c r="C362" s="1492"/>
      <c r="D362" s="1492"/>
    </row>
    <row r="363" spans="1:4">
      <c r="A363" s="1492"/>
      <c r="B363" s="1504"/>
      <c r="C363" s="1492"/>
      <c r="D363" s="1492"/>
    </row>
    <row r="364" spans="1:4">
      <c r="A364" s="1492"/>
      <c r="B364" s="1504"/>
      <c r="C364" s="1492"/>
      <c r="D364" s="1492"/>
    </row>
    <row r="365" spans="1:4">
      <c r="A365" s="1492"/>
      <c r="B365" s="1504"/>
      <c r="C365" s="1492"/>
      <c r="D365" s="1492"/>
    </row>
    <row r="366" spans="1:4">
      <c r="A366" s="1492"/>
      <c r="B366" s="1504"/>
      <c r="C366" s="1492"/>
      <c r="D366" s="1492"/>
    </row>
    <row r="367" spans="1:4">
      <c r="A367" s="1492"/>
      <c r="B367" s="1504"/>
      <c r="C367" s="1492"/>
      <c r="D367" s="1492"/>
    </row>
    <row r="368" spans="1:4">
      <c r="A368" s="1492"/>
      <c r="B368" s="1504"/>
      <c r="C368" s="1492"/>
      <c r="D368" s="1492"/>
    </row>
    <row r="369" spans="1:4">
      <c r="A369" s="1492"/>
      <c r="B369" s="1504"/>
      <c r="C369" s="1492"/>
      <c r="D369" s="1492"/>
    </row>
    <row r="370" spans="1:4">
      <c r="A370" s="1492"/>
      <c r="B370" s="1504"/>
      <c r="C370" s="1492"/>
      <c r="D370" s="1492"/>
    </row>
    <row r="371" spans="1:4">
      <c r="A371" s="1492"/>
      <c r="B371" s="1504"/>
      <c r="C371" s="1492"/>
      <c r="D371" s="1492"/>
    </row>
    <row r="372" spans="1:4">
      <c r="A372" s="1492"/>
      <c r="B372" s="1504"/>
      <c r="C372" s="1492"/>
      <c r="D372" s="1492"/>
    </row>
    <row r="373" spans="1:4">
      <c r="A373" s="1492"/>
      <c r="B373" s="1504"/>
      <c r="C373" s="1492"/>
      <c r="D373" s="1492"/>
    </row>
    <row r="374" spans="1:4">
      <c r="A374" s="1492"/>
      <c r="B374" s="1504"/>
      <c r="C374" s="1492"/>
      <c r="D374" s="1492"/>
    </row>
    <row r="375" spans="1:4">
      <c r="A375" s="1492"/>
      <c r="B375" s="1504"/>
      <c r="C375" s="1492"/>
      <c r="D375" s="1492"/>
    </row>
    <row r="376" spans="1:4">
      <c r="A376" s="1492"/>
      <c r="B376" s="1504"/>
      <c r="C376" s="1492"/>
      <c r="D376" s="1492"/>
    </row>
    <row r="377" spans="1:4">
      <c r="A377" s="1492"/>
      <c r="B377" s="1504"/>
      <c r="C377" s="1492"/>
      <c r="D377" s="1492"/>
    </row>
    <row r="378" spans="1:4">
      <c r="A378" s="1492"/>
      <c r="B378" s="1504"/>
      <c r="C378" s="1492"/>
      <c r="D378" s="1492"/>
    </row>
    <row r="379" spans="1:4">
      <c r="A379" s="1492"/>
      <c r="B379" s="1504"/>
      <c r="C379" s="1492"/>
      <c r="D379" s="1492"/>
    </row>
    <row r="380" spans="1:4">
      <c r="A380" s="1492"/>
      <c r="B380" s="1504"/>
      <c r="C380" s="1492"/>
      <c r="D380" s="1492"/>
    </row>
    <row r="381" spans="1:4">
      <c r="A381" s="1492"/>
      <c r="B381" s="1504"/>
      <c r="C381" s="1492"/>
      <c r="D381" s="1492"/>
    </row>
    <row r="382" spans="1:4">
      <c r="A382" s="1492"/>
      <c r="B382" s="1504"/>
      <c r="C382" s="1492"/>
      <c r="D382" s="1492"/>
    </row>
    <row r="383" spans="1:4">
      <c r="A383" s="1492"/>
      <c r="B383" s="1504"/>
      <c r="C383" s="1492"/>
      <c r="D383" s="1492"/>
    </row>
    <row r="384" spans="1:4">
      <c r="A384" s="1492"/>
      <c r="B384" s="1504"/>
      <c r="C384" s="1492"/>
      <c r="D384" s="1492"/>
    </row>
    <row r="385" spans="1:4">
      <c r="A385" s="1492"/>
      <c r="B385" s="1504"/>
      <c r="C385" s="1492"/>
      <c r="D385" s="1492"/>
    </row>
    <row r="386" spans="1:4">
      <c r="A386" s="1492"/>
      <c r="B386" s="1504"/>
      <c r="C386" s="1492"/>
      <c r="D386" s="1492"/>
    </row>
    <row r="387" spans="1:4">
      <c r="A387" s="1492"/>
      <c r="B387" s="1504"/>
      <c r="C387" s="1492"/>
      <c r="D387" s="1492"/>
    </row>
    <row r="388" spans="1:4">
      <c r="A388" s="1492"/>
      <c r="B388" s="1504"/>
      <c r="C388" s="1492"/>
      <c r="D388" s="1492"/>
    </row>
    <row r="389" spans="1:4">
      <c r="A389" s="1492"/>
      <c r="B389" s="1504"/>
      <c r="C389" s="1492"/>
      <c r="D389" s="1492"/>
    </row>
    <row r="390" spans="1:4">
      <c r="A390" s="1492"/>
      <c r="B390" s="1504"/>
      <c r="C390" s="1492"/>
      <c r="D390" s="1492"/>
    </row>
    <row r="391" spans="1:4">
      <c r="A391" s="1492"/>
      <c r="B391" s="1504"/>
      <c r="C391" s="1492"/>
      <c r="D391" s="1492"/>
    </row>
    <row r="392" spans="1:4">
      <c r="A392" s="1492"/>
      <c r="B392" s="1504"/>
      <c r="C392" s="1492"/>
      <c r="D392" s="1492"/>
    </row>
    <row r="393" spans="1:4">
      <c r="A393" s="1492"/>
      <c r="B393" s="1504"/>
      <c r="C393" s="1492"/>
      <c r="D393" s="1492"/>
    </row>
    <row r="394" spans="1:4">
      <c r="A394" s="1492"/>
      <c r="B394" s="1504"/>
      <c r="C394" s="1492"/>
      <c r="D394" s="1492"/>
    </row>
    <row r="395" spans="1:4">
      <c r="A395" s="1492"/>
      <c r="B395" s="1504"/>
      <c r="C395" s="1492"/>
      <c r="D395" s="1492"/>
    </row>
    <row r="396" spans="1:4">
      <c r="A396" s="1492"/>
      <c r="B396" s="1504"/>
      <c r="C396" s="1492"/>
      <c r="D396" s="1492"/>
    </row>
    <row r="397" spans="1:4">
      <c r="A397" s="1492"/>
      <c r="B397" s="1504"/>
      <c r="C397" s="1492"/>
      <c r="D397" s="1492"/>
    </row>
    <row r="398" spans="1:4">
      <c r="A398" s="1492"/>
      <c r="B398" s="1504"/>
      <c r="C398" s="1492"/>
      <c r="D398" s="1492"/>
    </row>
    <row r="399" spans="1:4">
      <c r="A399" s="1492"/>
      <c r="B399" s="1504"/>
      <c r="C399" s="1492"/>
      <c r="D399" s="1492"/>
    </row>
    <row r="400" spans="1:4">
      <c r="A400" s="1492"/>
      <c r="B400" s="1504"/>
      <c r="C400" s="1492"/>
      <c r="D400" s="1492"/>
    </row>
    <row r="401" spans="1:4">
      <c r="A401" s="1492"/>
      <c r="B401" s="1504"/>
      <c r="C401" s="1492"/>
      <c r="D401" s="1492"/>
    </row>
    <row r="402" spans="1:4">
      <c r="A402" s="1492"/>
      <c r="B402" s="1504"/>
      <c r="C402" s="1492"/>
      <c r="D402" s="1492"/>
    </row>
    <row r="403" spans="1:4">
      <c r="A403" s="1492"/>
      <c r="B403" s="1504"/>
      <c r="C403" s="1492"/>
      <c r="D403" s="1492"/>
    </row>
    <row r="404" spans="1:4">
      <c r="A404" s="1492"/>
      <c r="B404" s="1504"/>
      <c r="C404" s="1492"/>
      <c r="D404" s="1492"/>
    </row>
    <row r="405" spans="1:4">
      <c r="A405" s="1492"/>
      <c r="B405" s="1504"/>
      <c r="C405" s="1492"/>
      <c r="D405" s="1492"/>
    </row>
    <row r="406" spans="1:4">
      <c r="A406" s="1492"/>
      <c r="B406" s="1504"/>
      <c r="C406" s="1492"/>
      <c r="D406" s="1492"/>
    </row>
    <row r="407" spans="1:4">
      <c r="A407" s="1492"/>
      <c r="B407" s="1504"/>
      <c r="C407" s="1492"/>
      <c r="D407" s="1492"/>
    </row>
    <row r="408" spans="1:4">
      <c r="A408" s="1492"/>
      <c r="B408" s="1504"/>
      <c r="C408" s="1492"/>
      <c r="D408" s="1492"/>
    </row>
    <row r="409" spans="1:4">
      <c r="A409" s="1492"/>
      <c r="B409" s="1504"/>
      <c r="C409" s="1492"/>
      <c r="D409" s="1492"/>
    </row>
    <row r="410" spans="1:4">
      <c r="A410" s="1492"/>
      <c r="B410" s="1504"/>
      <c r="C410" s="1492"/>
      <c r="D410" s="1492"/>
    </row>
    <row r="411" spans="1:4">
      <c r="A411" s="1492"/>
      <c r="B411" s="1504"/>
      <c r="C411" s="1492"/>
      <c r="D411" s="1492"/>
    </row>
    <row r="412" spans="1:4">
      <c r="A412" s="1492"/>
      <c r="B412" s="1504"/>
      <c r="C412" s="1492"/>
      <c r="D412" s="1492"/>
    </row>
    <row r="413" spans="1:4">
      <c r="A413" s="1492"/>
      <c r="B413" s="1504"/>
      <c r="C413" s="1492"/>
      <c r="D413" s="1492"/>
    </row>
    <row r="414" spans="1:4">
      <c r="A414" s="1492"/>
      <c r="B414" s="1504"/>
      <c r="C414" s="1492"/>
      <c r="D414" s="1492"/>
    </row>
    <row r="415" spans="1:4">
      <c r="A415" s="1492"/>
      <c r="B415" s="1504"/>
      <c r="C415" s="1492"/>
      <c r="D415" s="1492"/>
    </row>
    <row r="416" spans="1:4">
      <c r="A416" s="1492"/>
      <c r="B416" s="1504"/>
      <c r="C416" s="1492"/>
      <c r="D416" s="1492"/>
    </row>
    <row r="417" spans="1:4">
      <c r="A417" s="1492"/>
      <c r="B417" s="1504"/>
      <c r="C417" s="1492"/>
      <c r="D417" s="1492"/>
    </row>
    <row r="418" spans="1:4">
      <c r="A418" s="1492"/>
      <c r="B418" s="1504"/>
      <c r="C418" s="1492"/>
      <c r="D418" s="1492"/>
    </row>
    <row r="419" spans="1:4">
      <c r="A419" s="1492"/>
      <c r="B419" s="1504"/>
      <c r="C419" s="1492"/>
      <c r="D419" s="1492"/>
    </row>
    <row r="420" spans="1:4">
      <c r="A420" s="1492"/>
      <c r="B420" s="1504"/>
      <c r="C420" s="1492"/>
      <c r="D420" s="1492"/>
    </row>
    <row r="421" spans="1:4">
      <c r="A421" s="1492"/>
      <c r="B421" s="1504"/>
      <c r="C421" s="1492"/>
      <c r="D421" s="1492"/>
    </row>
    <row r="422" spans="1:4">
      <c r="A422" s="1492"/>
      <c r="B422" s="1504"/>
      <c r="C422" s="1492"/>
      <c r="D422" s="1492"/>
    </row>
    <row r="423" spans="1:4">
      <c r="A423" s="1492"/>
      <c r="B423" s="1504"/>
      <c r="C423" s="1492"/>
      <c r="D423" s="1492"/>
    </row>
    <row r="424" spans="1:4">
      <c r="A424" s="1492"/>
      <c r="B424" s="1504"/>
      <c r="C424" s="1492"/>
      <c r="D424" s="1492"/>
    </row>
    <row r="425" spans="1:4">
      <c r="A425" s="1492"/>
      <c r="B425" s="1504"/>
      <c r="C425" s="1492"/>
      <c r="D425" s="1492"/>
    </row>
    <row r="426" spans="1:4">
      <c r="A426" s="1492"/>
      <c r="B426" s="1504"/>
      <c r="C426" s="1492"/>
      <c r="D426" s="1492"/>
    </row>
    <row r="427" spans="1:4">
      <c r="A427" s="1492"/>
      <c r="B427" s="1504"/>
      <c r="C427" s="1492"/>
      <c r="D427" s="1492"/>
    </row>
    <row r="428" spans="1:4">
      <c r="A428" s="1492"/>
      <c r="B428" s="1504"/>
      <c r="C428" s="1492"/>
      <c r="D428" s="1492"/>
    </row>
    <row r="429" spans="1:4">
      <c r="A429" s="1492"/>
      <c r="B429" s="1504"/>
      <c r="C429" s="1492"/>
      <c r="D429" s="1492"/>
    </row>
    <row r="430" spans="1:4">
      <c r="A430" s="1492"/>
      <c r="B430" s="1504"/>
      <c r="C430" s="1492"/>
      <c r="D430" s="1492"/>
    </row>
    <row r="431" spans="1:4">
      <c r="A431" s="1492"/>
      <c r="B431" s="1504"/>
      <c r="C431" s="1492"/>
      <c r="D431" s="1492"/>
    </row>
    <row r="432" spans="1:4">
      <c r="A432" s="1492"/>
      <c r="B432" s="1504"/>
      <c r="C432" s="1492"/>
      <c r="D432" s="1492"/>
    </row>
    <row r="433" spans="1:4">
      <c r="A433" s="1492"/>
      <c r="B433" s="1504"/>
      <c r="C433" s="1492"/>
      <c r="D433" s="1492"/>
    </row>
    <row r="434" spans="1:4">
      <c r="A434" s="1492"/>
      <c r="B434" s="1504"/>
      <c r="C434" s="1492"/>
      <c r="D434" s="1492"/>
    </row>
    <row r="435" spans="1:4">
      <c r="A435" s="1492"/>
      <c r="B435" s="1504"/>
      <c r="C435" s="1492"/>
      <c r="D435" s="1492"/>
    </row>
    <row r="436" spans="1:4">
      <c r="A436" s="1492"/>
      <c r="B436" s="1504"/>
      <c r="C436" s="1492"/>
      <c r="D436" s="1492"/>
    </row>
    <row r="437" spans="1:4">
      <c r="A437" s="1492"/>
      <c r="B437" s="1504"/>
      <c r="C437" s="1492"/>
      <c r="D437" s="1492"/>
    </row>
    <row r="438" spans="1:4">
      <c r="A438" s="1492"/>
      <c r="B438" s="1504"/>
      <c r="C438" s="1492"/>
      <c r="D438" s="1492"/>
    </row>
    <row r="439" spans="1:4">
      <c r="A439" s="1492"/>
      <c r="B439" s="1504"/>
      <c r="C439" s="1492"/>
      <c r="D439" s="1492"/>
    </row>
    <row r="440" spans="1:4">
      <c r="A440" s="1492"/>
      <c r="B440" s="1504"/>
      <c r="C440" s="1492"/>
      <c r="D440" s="1492"/>
    </row>
    <row r="441" spans="1:4">
      <c r="A441" s="1492"/>
      <c r="B441" s="1504"/>
      <c r="C441" s="1492"/>
      <c r="D441" s="1492"/>
    </row>
    <row r="442" spans="1:4">
      <c r="A442" s="1492"/>
      <c r="B442" s="1504"/>
      <c r="C442" s="1492"/>
      <c r="D442" s="1492"/>
    </row>
    <row r="443" spans="1:4">
      <c r="A443" s="1492"/>
      <c r="B443" s="1504"/>
      <c r="C443" s="1492"/>
      <c r="D443" s="1492"/>
    </row>
    <row r="444" spans="1:4">
      <c r="A444" s="1492"/>
      <c r="B444" s="1504"/>
      <c r="C444" s="1492"/>
      <c r="D444" s="1492"/>
    </row>
    <row r="445" spans="1:4">
      <c r="A445" s="1492"/>
      <c r="B445" s="1504"/>
      <c r="C445" s="1492"/>
      <c r="D445" s="1492"/>
    </row>
    <row r="446" spans="1:4">
      <c r="A446" s="1492"/>
      <c r="B446" s="1504"/>
      <c r="C446" s="1492"/>
      <c r="D446" s="1492"/>
    </row>
    <row r="447" spans="1:4">
      <c r="A447" s="1492"/>
      <c r="B447" s="1504"/>
      <c r="C447" s="1492"/>
      <c r="D447" s="1492"/>
    </row>
    <row r="448" spans="1:4">
      <c r="A448" s="1492"/>
      <c r="B448" s="1504"/>
      <c r="C448" s="1492"/>
      <c r="D448" s="1492"/>
    </row>
    <row r="449" spans="1:4">
      <c r="A449" s="1492"/>
      <c r="B449" s="1504"/>
      <c r="C449" s="1492"/>
      <c r="D449" s="1492"/>
    </row>
    <row r="450" spans="1:4">
      <c r="A450" s="1492"/>
      <c r="B450" s="1504"/>
      <c r="C450" s="1492"/>
      <c r="D450" s="1492"/>
    </row>
    <row r="451" spans="1:4">
      <c r="A451" s="1492"/>
      <c r="B451" s="1504"/>
      <c r="C451" s="1492"/>
      <c r="D451" s="1492"/>
    </row>
    <row r="452" spans="1:4">
      <c r="A452" s="1492"/>
      <c r="B452" s="1504"/>
      <c r="C452" s="1492"/>
      <c r="D452" s="1492"/>
    </row>
    <row r="453" spans="1:4">
      <c r="A453" s="1492"/>
      <c r="B453" s="1504"/>
      <c r="C453" s="1492"/>
      <c r="D453" s="1492"/>
    </row>
    <row r="454" spans="1:4">
      <c r="A454" s="1492"/>
      <c r="B454" s="1504"/>
      <c r="C454" s="1492"/>
      <c r="D454" s="1492"/>
    </row>
    <row r="455" spans="1:4">
      <c r="A455" s="1492"/>
      <c r="B455" s="1504"/>
      <c r="C455" s="1492"/>
      <c r="D455" s="1492"/>
    </row>
    <row r="456" spans="1:4">
      <c r="A456" s="1492"/>
      <c r="B456" s="1504"/>
      <c r="C456" s="1492"/>
      <c r="D456" s="1492"/>
    </row>
    <row r="457" spans="1:4">
      <c r="A457" s="1492"/>
      <c r="B457" s="1504"/>
      <c r="C457" s="1492"/>
      <c r="D457" s="1492"/>
    </row>
    <row r="458" spans="1:4">
      <c r="A458" s="1492"/>
      <c r="B458" s="1504"/>
      <c r="C458" s="1492"/>
      <c r="D458" s="1492"/>
    </row>
    <row r="459" spans="1:4">
      <c r="A459" s="1492"/>
      <c r="B459" s="1504"/>
      <c r="C459" s="1492"/>
      <c r="D459" s="1492"/>
    </row>
    <row r="460" spans="1:4">
      <c r="A460" s="1492"/>
      <c r="B460" s="1504"/>
      <c r="C460" s="1492"/>
      <c r="D460" s="1492"/>
    </row>
    <row r="461" spans="1:4">
      <c r="A461" s="1492"/>
      <c r="B461" s="1504"/>
      <c r="C461" s="1492"/>
      <c r="D461" s="1492"/>
    </row>
    <row r="462" spans="1:4">
      <c r="A462" s="1492"/>
      <c r="B462" s="1504"/>
      <c r="C462" s="1492"/>
      <c r="D462" s="1492"/>
    </row>
    <row r="463" spans="1:4">
      <c r="A463" s="1492"/>
      <c r="B463" s="1504"/>
      <c r="C463" s="1492"/>
      <c r="D463" s="1492"/>
    </row>
    <row r="464" spans="1:4">
      <c r="A464" s="1492"/>
      <c r="B464" s="1504"/>
      <c r="C464" s="1492"/>
      <c r="D464" s="1492"/>
    </row>
    <row r="465" spans="1:4">
      <c r="A465" s="1492"/>
      <c r="B465" s="1504"/>
      <c r="C465" s="1492"/>
      <c r="D465" s="1492"/>
    </row>
    <row r="466" spans="1:4">
      <c r="A466" s="1492"/>
      <c r="B466" s="1504"/>
      <c r="C466" s="1492"/>
      <c r="D466" s="1492"/>
    </row>
    <row r="467" spans="1:4">
      <c r="A467" s="1492"/>
      <c r="B467" s="1504"/>
      <c r="C467" s="1492"/>
      <c r="D467" s="1492"/>
    </row>
    <row r="468" spans="1:4">
      <c r="A468" s="1492"/>
      <c r="B468" s="1504"/>
      <c r="C468" s="1492"/>
      <c r="D468" s="1492"/>
    </row>
    <row r="469" spans="1:4">
      <c r="A469" s="1492"/>
      <c r="B469" s="1504"/>
      <c r="C469" s="1492"/>
      <c r="D469" s="1492"/>
    </row>
    <row r="470" spans="1:4">
      <c r="A470" s="1492"/>
      <c r="B470" s="1504"/>
      <c r="C470" s="1492"/>
      <c r="D470" s="1492"/>
    </row>
    <row r="471" spans="1:4">
      <c r="A471" s="1492"/>
      <c r="B471" s="1504"/>
      <c r="C471" s="1492"/>
      <c r="D471" s="1492"/>
    </row>
    <row r="472" spans="1:4">
      <c r="A472" s="1492"/>
      <c r="B472" s="1504"/>
      <c r="C472" s="1492"/>
      <c r="D472" s="1492"/>
    </row>
    <row r="473" spans="1:4">
      <c r="A473" s="1492"/>
      <c r="B473" s="1504"/>
      <c r="C473" s="1492"/>
      <c r="D473" s="1492"/>
    </row>
    <row r="474" spans="1:4">
      <c r="A474" s="1492"/>
      <c r="B474" s="1504"/>
      <c r="C474" s="1492"/>
      <c r="D474" s="1492"/>
    </row>
    <row r="475" spans="1:4">
      <c r="A475" s="1492"/>
      <c r="B475" s="1504"/>
      <c r="C475" s="1492"/>
      <c r="D475" s="1492"/>
    </row>
    <row r="476" spans="1:4">
      <c r="A476" s="1492"/>
      <c r="B476" s="1504"/>
      <c r="C476" s="1492"/>
      <c r="D476" s="1492"/>
    </row>
    <row r="477" spans="1:4">
      <c r="A477" s="1492"/>
      <c r="B477" s="1504"/>
      <c r="C477" s="1492"/>
      <c r="D477" s="1492"/>
    </row>
    <row r="478" spans="1:4">
      <c r="A478" s="1492"/>
      <c r="B478" s="1504"/>
      <c r="C478" s="1492"/>
      <c r="D478" s="1492"/>
    </row>
    <row r="479" spans="1:4">
      <c r="A479" s="1492"/>
      <c r="B479" s="1504"/>
      <c r="C479" s="1492"/>
      <c r="D479" s="1492"/>
    </row>
    <row r="480" spans="1:4">
      <c r="A480" s="1492"/>
      <c r="B480" s="1504"/>
      <c r="C480" s="1492"/>
      <c r="D480" s="1492"/>
    </row>
    <row r="481" spans="1:4">
      <c r="A481" s="1492"/>
      <c r="B481" s="1504"/>
      <c r="C481" s="1492"/>
      <c r="D481" s="1492"/>
    </row>
    <row r="482" spans="1:4">
      <c r="A482" s="1492"/>
      <c r="B482" s="1504"/>
      <c r="C482" s="1492"/>
      <c r="D482" s="1492"/>
    </row>
    <row r="483" spans="1:4">
      <c r="A483" s="1492"/>
      <c r="B483" s="1504"/>
      <c r="C483" s="1492"/>
      <c r="D483" s="1492"/>
    </row>
    <row r="484" spans="1:4">
      <c r="A484" s="1492"/>
      <c r="B484" s="1504"/>
      <c r="C484" s="1492"/>
      <c r="D484" s="1492"/>
    </row>
    <row r="485" spans="1:4">
      <c r="A485" s="1492"/>
      <c r="B485" s="1504"/>
      <c r="C485" s="1492"/>
      <c r="D485" s="1492"/>
    </row>
    <row r="486" spans="1:4">
      <c r="A486" s="1492"/>
      <c r="B486" s="1504"/>
      <c r="C486" s="1492"/>
      <c r="D486" s="1492"/>
    </row>
    <row r="487" spans="1:4">
      <c r="A487" s="1492"/>
      <c r="B487" s="1504"/>
      <c r="C487" s="1492"/>
      <c r="D487" s="1492"/>
    </row>
    <row r="488" spans="1:4">
      <c r="A488" s="1492"/>
      <c r="B488" s="1504"/>
      <c r="C488" s="1492"/>
      <c r="D488" s="1492"/>
    </row>
    <row r="489" spans="1:4">
      <c r="A489" s="1492"/>
      <c r="B489" s="1504"/>
      <c r="C489" s="1492"/>
      <c r="D489" s="1492"/>
    </row>
    <row r="490" spans="1:4">
      <c r="A490" s="1492"/>
      <c r="B490" s="1504"/>
      <c r="C490" s="1492"/>
      <c r="D490" s="1492"/>
    </row>
    <row r="491" spans="1:4">
      <c r="A491" s="1492"/>
      <c r="B491" s="1504"/>
      <c r="C491" s="1492"/>
      <c r="D491" s="1492"/>
    </row>
    <row r="492" spans="1:4">
      <c r="A492" s="1492"/>
      <c r="B492" s="1504"/>
      <c r="C492" s="1492"/>
      <c r="D492" s="1492"/>
    </row>
    <row r="493" spans="1:4">
      <c r="A493" s="1492"/>
      <c r="B493" s="1504"/>
      <c r="C493" s="1492"/>
      <c r="D493" s="1492"/>
    </row>
    <row r="494" spans="1:4">
      <c r="A494" s="1492"/>
      <c r="B494" s="1504"/>
      <c r="C494" s="1492"/>
      <c r="D494" s="1492"/>
    </row>
    <row r="495" spans="1:4">
      <c r="A495" s="1492"/>
      <c r="B495" s="1504"/>
      <c r="C495" s="1492"/>
      <c r="D495" s="1492"/>
    </row>
    <row r="496" spans="1:4">
      <c r="A496" s="1492"/>
      <c r="B496" s="1504"/>
      <c r="C496" s="1492"/>
      <c r="D496" s="1492"/>
    </row>
    <row r="497" spans="1:4">
      <c r="A497" s="1492"/>
      <c r="B497" s="1504"/>
      <c r="C497" s="1492"/>
      <c r="D497" s="1492"/>
    </row>
    <row r="498" spans="1:4">
      <c r="A498" s="1492"/>
      <c r="B498" s="1504"/>
      <c r="C498" s="1492"/>
      <c r="D498" s="1492"/>
    </row>
    <row r="499" spans="1:4">
      <c r="A499" s="1492"/>
      <c r="B499" s="1504"/>
      <c r="C499" s="1492"/>
      <c r="D499" s="1492"/>
    </row>
    <row r="500" spans="1:4">
      <c r="A500" s="1492"/>
      <c r="B500" s="1504"/>
      <c r="C500" s="1492"/>
      <c r="D500" s="1492"/>
    </row>
    <row r="501" spans="1:4">
      <c r="A501" s="1492"/>
      <c r="B501" s="1504"/>
      <c r="C501" s="1492"/>
      <c r="D501" s="1492"/>
    </row>
    <row r="502" spans="1:4">
      <c r="A502" s="1492"/>
      <c r="B502" s="1504"/>
      <c r="C502" s="1492"/>
      <c r="D502" s="1492"/>
    </row>
    <row r="503" spans="1:4">
      <c r="A503" s="1492"/>
      <c r="B503" s="1504"/>
      <c r="C503" s="1492"/>
      <c r="D503" s="1492"/>
    </row>
    <row r="504" spans="1:4">
      <c r="A504" s="1492"/>
      <c r="B504" s="1504"/>
      <c r="C504" s="1492"/>
      <c r="D504" s="1492"/>
    </row>
    <row r="505" spans="1:4">
      <c r="A505" s="1492"/>
      <c r="B505" s="1504"/>
      <c r="C505" s="1492"/>
      <c r="D505" s="1492"/>
    </row>
    <row r="506" spans="1:4">
      <c r="A506" s="1492"/>
      <c r="B506" s="1504"/>
      <c r="C506" s="1492"/>
      <c r="D506" s="1492"/>
    </row>
    <row r="507" spans="1:4">
      <c r="A507" s="1492"/>
      <c r="B507" s="1504"/>
      <c r="C507" s="1492"/>
      <c r="D507" s="1492"/>
    </row>
    <row r="508" spans="1:4">
      <c r="A508" s="1492"/>
      <c r="B508" s="1504"/>
      <c r="C508" s="1492"/>
      <c r="D508" s="1492"/>
    </row>
    <row r="509" spans="1:4">
      <c r="A509" s="1492"/>
      <c r="B509" s="1504"/>
      <c r="C509" s="1492"/>
      <c r="D509" s="1492"/>
    </row>
    <row r="510" spans="1:4">
      <c r="A510" s="1492"/>
      <c r="B510" s="1504"/>
      <c r="C510" s="1492"/>
      <c r="D510" s="1492"/>
    </row>
    <row r="511" spans="1:4">
      <c r="A511" s="1492"/>
      <c r="B511" s="1504"/>
      <c r="C511" s="1492"/>
      <c r="D511" s="1492"/>
    </row>
    <row r="512" spans="1:4">
      <c r="A512" s="1492"/>
      <c r="B512" s="1504"/>
      <c r="C512" s="1492"/>
      <c r="D512" s="1492"/>
    </row>
    <row r="513" spans="1:4">
      <c r="A513" s="1492"/>
      <c r="B513" s="1504"/>
      <c r="C513" s="1492"/>
      <c r="D513" s="1492"/>
    </row>
    <row r="514" spans="1:4">
      <c r="A514" s="1492"/>
      <c r="B514" s="1504"/>
      <c r="C514" s="1492"/>
      <c r="D514" s="1492"/>
    </row>
    <row r="515" spans="1:4">
      <c r="A515" s="1492"/>
      <c r="B515" s="1504"/>
      <c r="C515" s="1492"/>
      <c r="D515" s="1492"/>
    </row>
    <row r="516" spans="1:4">
      <c r="A516" s="1492"/>
      <c r="B516" s="1504"/>
      <c r="C516" s="1492"/>
      <c r="D516" s="1492"/>
    </row>
    <row r="517" spans="1:4">
      <c r="A517" s="1492"/>
      <c r="B517" s="1504"/>
      <c r="C517" s="1492"/>
      <c r="D517" s="1492"/>
    </row>
    <row r="518" spans="1:4">
      <c r="A518" s="1492"/>
      <c r="B518" s="1504"/>
      <c r="C518" s="1492"/>
      <c r="D518" s="1492"/>
    </row>
    <row r="519" spans="1:4">
      <c r="A519" s="1492"/>
      <c r="B519" s="1504"/>
      <c r="C519" s="1492"/>
      <c r="D519" s="1492"/>
    </row>
    <row r="520" spans="1:4">
      <c r="A520" s="1492"/>
      <c r="B520" s="1504"/>
      <c r="C520" s="1492"/>
      <c r="D520" s="1492"/>
    </row>
    <row r="521" spans="1:4">
      <c r="A521" s="1492"/>
      <c r="B521" s="1504"/>
      <c r="C521" s="1492"/>
      <c r="D521" s="1492"/>
    </row>
    <row r="522" spans="1:4">
      <c r="A522" s="1492"/>
      <c r="B522" s="1504"/>
      <c r="C522" s="1492"/>
      <c r="D522" s="1492"/>
    </row>
    <row r="523" spans="1:4">
      <c r="A523" s="1492"/>
      <c r="B523" s="1504"/>
      <c r="C523" s="1492"/>
      <c r="D523" s="1492"/>
    </row>
    <row r="524" spans="1:4">
      <c r="A524" s="1492"/>
      <c r="B524" s="1504"/>
      <c r="C524" s="1492"/>
      <c r="D524" s="1492"/>
    </row>
    <row r="525" spans="1:4">
      <c r="A525" s="1492"/>
      <c r="B525" s="1504"/>
      <c r="C525" s="1492"/>
      <c r="D525" s="1492"/>
    </row>
    <row r="526" spans="1:4">
      <c r="A526" s="1492"/>
      <c r="B526" s="1504"/>
      <c r="C526" s="1492"/>
      <c r="D526" s="1492"/>
    </row>
    <row r="527" spans="1:4">
      <c r="A527" s="1492"/>
      <c r="B527" s="1504"/>
      <c r="C527" s="1492"/>
      <c r="D527" s="1492"/>
    </row>
    <row r="528" spans="1:4">
      <c r="A528" s="1492"/>
      <c r="B528" s="1504"/>
      <c r="C528" s="1492"/>
      <c r="D528" s="1492"/>
    </row>
    <row r="529" spans="1:4">
      <c r="A529" s="1492"/>
      <c r="B529" s="1504"/>
      <c r="C529" s="1492"/>
      <c r="D529" s="1492"/>
    </row>
    <row r="530" spans="1:4">
      <c r="A530" s="1492"/>
      <c r="B530" s="1504"/>
      <c r="C530" s="1492"/>
      <c r="D530" s="1492"/>
    </row>
    <row r="531" spans="1:4">
      <c r="A531" s="1492"/>
      <c r="B531" s="1504"/>
      <c r="C531" s="1492"/>
      <c r="D531" s="1492"/>
    </row>
    <row r="532" spans="1:4">
      <c r="A532" s="1492"/>
      <c r="B532" s="1504"/>
      <c r="C532" s="1492"/>
      <c r="D532" s="1492"/>
    </row>
    <row r="533" spans="1:4">
      <c r="A533" s="1492"/>
      <c r="B533" s="1504"/>
      <c r="C533" s="1492"/>
      <c r="D533" s="1492"/>
    </row>
    <row r="534" spans="1:4">
      <c r="A534" s="1492"/>
      <c r="B534" s="1504"/>
      <c r="C534" s="1492"/>
      <c r="D534" s="1492"/>
    </row>
    <row r="535" spans="1:4">
      <c r="A535" s="1492"/>
      <c r="B535" s="1504"/>
      <c r="C535" s="1492"/>
      <c r="D535" s="1492"/>
    </row>
    <row r="536" spans="1:4">
      <c r="A536" s="1492"/>
      <c r="B536" s="1504"/>
      <c r="C536" s="1492"/>
      <c r="D536" s="1492"/>
    </row>
    <row r="537" spans="1:4">
      <c r="A537" s="1492"/>
      <c r="B537" s="1504"/>
      <c r="C537" s="1492"/>
      <c r="D537" s="1492"/>
    </row>
    <row r="538" spans="1:4">
      <c r="A538" s="1492"/>
      <c r="B538" s="1504"/>
      <c r="C538" s="1492"/>
      <c r="D538" s="1492"/>
    </row>
    <row r="539" spans="1:4">
      <c r="A539" s="1492"/>
      <c r="B539" s="1504"/>
      <c r="C539" s="1492"/>
      <c r="D539" s="1492"/>
    </row>
    <row r="540" spans="1:4">
      <c r="A540" s="1492"/>
      <c r="B540" s="1504"/>
      <c r="C540" s="1492"/>
      <c r="D540" s="1492"/>
    </row>
    <row r="541" spans="1:4">
      <c r="A541" s="1492"/>
      <c r="B541" s="1504"/>
      <c r="C541" s="1492"/>
      <c r="D541" s="1492"/>
    </row>
    <row r="542" spans="1:4">
      <c r="A542" s="1492"/>
      <c r="B542" s="1504"/>
      <c r="C542" s="1492"/>
      <c r="D542" s="1492"/>
    </row>
    <row r="543" spans="1:4">
      <c r="A543" s="1492"/>
      <c r="B543" s="1504"/>
      <c r="C543" s="1492"/>
      <c r="D543" s="1492"/>
    </row>
    <row r="544" spans="1:4">
      <c r="A544" s="1492"/>
      <c r="B544" s="1504"/>
      <c r="C544" s="1492"/>
      <c r="D544" s="1492"/>
    </row>
    <row r="545" spans="1:4">
      <c r="A545" s="1492"/>
      <c r="B545" s="1504"/>
      <c r="C545" s="1492"/>
      <c r="D545" s="1492"/>
    </row>
    <row r="546" spans="1:4">
      <c r="A546" s="1492"/>
      <c r="B546" s="1504"/>
      <c r="C546" s="1492"/>
      <c r="D546" s="1492"/>
    </row>
    <row r="547" spans="1:4">
      <c r="A547" s="1492"/>
      <c r="B547" s="1504"/>
      <c r="C547" s="1492"/>
      <c r="D547" s="1492"/>
    </row>
    <row r="548" spans="1:4">
      <c r="A548" s="1492"/>
      <c r="B548" s="1504"/>
      <c r="C548" s="1492"/>
      <c r="D548" s="1492"/>
    </row>
    <row r="549" spans="1:4">
      <c r="A549" s="1492"/>
      <c r="B549" s="1504"/>
      <c r="C549" s="1492"/>
      <c r="D549" s="1492"/>
    </row>
    <row r="550" spans="1:4">
      <c r="A550" s="1492"/>
      <c r="B550" s="1504"/>
      <c r="C550" s="1492"/>
      <c r="D550" s="1492"/>
    </row>
    <row r="551" spans="1:4">
      <c r="A551" s="1492"/>
      <c r="B551" s="1504"/>
      <c r="C551" s="1492"/>
      <c r="D551" s="1492"/>
    </row>
    <row r="552" spans="1:4">
      <c r="A552" s="1492"/>
      <c r="B552" s="1504"/>
      <c r="C552" s="1492"/>
      <c r="D552" s="1492"/>
    </row>
    <row r="553" spans="1:4">
      <c r="A553" s="1492"/>
      <c r="B553" s="1504"/>
      <c r="C553" s="1492"/>
      <c r="D553" s="1492"/>
    </row>
    <row r="554" spans="1:4">
      <c r="A554" s="1492"/>
      <c r="B554" s="1504"/>
      <c r="C554" s="1492"/>
      <c r="D554" s="1492"/>
    </row>
    <row r="555" spans="1:4">
      <c r="A555" s="1492"/>
      <c r="B555" s="1504"/>
      <c r="C555" s="1492"/>
      <c r="D555" s="1492"/>
    </row>
    <row r="556" spans="1:4">
      <c r="A556" s="1492"/>
      <c r="B556" s="1504"/>
      <c r="C556" s="1492"/>
      <c r="D556" s="1492"/>
    </row>
    <row r="557" spans="1:4">
      <c r="A557" s="1492"/>
      <c r="B557" s="1504"/>
      <c r="C557" s="1492"/>
      <c r="D557" s="1492"/>
    </row>
    <row r="558" spans="1:4">
      <c r="A558" s="1492"/>
      <c r="B558" s="1504"/>
      <c r="C558" s="1492"/>
      <c r="D558" s="1492"/>
    </row>
    <row r="559" spans="1:4">
      <c r="A559" s="1492"/>
      <c r="B559" s="1504"/>
      <c r="C559" s="1492"/>
      <c r="D559" s="1492"/>
    </row>
    <row r="560" spans="1:4">
      <c r="A560" s="1492"/>
      <c r="B560" s="1504"/>
      <c r="C560" s="1492"/>
      <c r="D560" s="1492"/>
    </row>
    <row r="561" spans="1:4">
      <c r="A561" s="1492"/>
      <c r="B561" s="1504"/>
      <c r="C561" s="1492"/>
      <c r="D561" s="1492"/>
    </row>
    <row r="562" spans="1:4">
      <c r="A562" s="1492"/>
      <c r="B562" s="1504"/>
      <c r="C562" s="1492"/>
      <c r="D562" s="1492"/>
    </row>
    <row r="563" spans="1:4">
      <c r="A563" s="1492"/>
      <c r="B563" s="1504"/>
      <c r="C563" s="1492"/>
      <c r="D563" s="1492"/>
    </row>
    <row r="564" spans="1:4">
      <c r="A564" s="1492"/>
      <c r="B564" s="1504"/>
      <c r="C564" s="1492"/>
      <c r="D564" s="1492"/>
    </row>
    <row r="565" spans="1:4">
      <c r="A565" s="1492"/>
      <c r="B565" s="1504"/>
      <c r="C565" s="1492"/>
      <c r="D565" s="1492"/>
    </row>
    <row r="566" spans="1:4">
      <c r="A566" s="1492"/>
      <c r="B566" s="1504"/>
      <c r="C566" s="1492"/>
      <c r="D566" s="1492"/>
    </row>
    <row r="567" spans="1:4">
      <c r="A567" s="1492"/>
      <c r="B567" s="1504"/>
      <c r="C567" s="1492"/>
      <c r="D567" s="1492"/>
    </row>
    <row r="568" spans="1:4">
      <c r="A568" s="1492"/>
      <c r="B568" s="1504"/>
      <c r="C568" s="1492"/>
      <c r="D568" s="1492"/>
    </row>
    <row r="569" spans="1:4">
      <c r="A569" s="1492"/>
      <c r="B569" s="1504"/>
      <c r="C569" s="1492"/>
      <c r="D569" s="1492"/>
    </row>
    <row r="570" spans="1:4">
      <c r="A570" s="1492"/>
      <c r="B570" s="1504"/>
      <c r="C570" s="1492"/>
      <c r="D570" s="1492"/>
    </row>
    <row r="571" spans="1:4">
      <c r="A571" s="1492"/>
      <c r="B571" s="1504"/>
      <c r="C571" s="1492"/>
      <c r="D571" s="1492"/>
    </row>
    <row r="572" spans="1:4">
      <c r="A572" s="1492"/>
      <c r="B572" s="1504"/>
      <c r="C572" s="1492"/>
      <c r="D572" s="1492"/>
    </row>
    <row r="573" spans="1:4">
      <c r="A573" s="1492"/>
      <c r="B573" s="1504"/>
      <c r="C573" s="1492"/>
      <c r="D573" s="1492"/>
    </row>
    <row r="574" spans="1:4">
      <c r="A574" s="1492"/>
      <c r="B574" s="1504"/>
      <c r="C574" s="1492"/>
      <c r="D574" s="1492"/>
    </row>
    <row r="575" spans="1:4">
      <c r="A575" s="1492"/>
      <c r="B575" s="1504"/>
      <c r="C575" s="1492"/>
      <c r="D575" s="1492"/>
    </row>
    <row r="576" spans="1:4">
      <c r="A576" s="1492"/>
      <c r="B576" s="1504"/>
      <c r="C576" s="1492"/>
      <c r="D576" s="1492"/>
    </row>
    <row r="577" spans="1:4">
      <c r="A577" s="1492"/>
      <c r="B577" s="1504"/>
      <c r="C577" s="1492"/>
      <c r="D577" s="1492"/>
    </row>
    <row r="578" spans="1:4">
      <c r="A578" s="1492"/>
      <c r="B578" s="1504"/>
      <c r="C578" s="1492"/>
      <c r="D578" s="1492"/>
    </row>
    <row r="579" spans="1:4">
      <c r="A579" s="1492"/>
      <c r="B579" s="1504"/>
      <c r="C579" s="1492"/>
      <c r="D579" s="1492"/>
    </row>
    <row r="580" spans="1:4">
      <c r="A580" s="1492"/>
      <c r="B580" s="1504"/>
      <c r="C580" s="1492"/>
      <c r="D580" s="1492"/>
    </row>
    <row r="581" spans="1:4">
      <c r="A581" s="1492"/>
      <c r="B581" s="1504"/>
      <c r="C581" s="1492"/>
      <c r="D581" s="1492"/>
    </row>
    <row r="582" spans="1:4">
      <c r="A582" s="1492"/>
      <c r="B582" s="1504"/>
      <c r="C582" s="1492"/>
      <c r="D582" s="1492"/>
    </row>
    <row r="583" spans="1:4">
      <c r="A583" s="1492"/>
      <c r="B583" s="1504"/>
      <c r="C583" s="1492"/>
      <c r="D583" s="1492"/>
    </row>
    <row r="584" spans="1:4">
      <c r="A584" s="1492"/>
      <c r="B584" s="1504"/>
      <c r="C584" s="1492"/>
      <c r="D584" s="1492"/>
    </row>
    <row r="585" spans="1:4">
      <c r="A585" s="1492"/>
      <c r="B585" s="1504"/>
      <c r="C585" s="1492"/>
      <c r="D585" s="1492"/>
    </row>
    <row r="586" spans="1:4">
      <c r="A586" s="1492"/>
      <c r="B586" s="1504"/>
      <c r="C586" s="1492"/>
      <c r="D586" s="1492"/>
    </row>
    <row r="587" spans="1:4">
      <c r="A587" s="1492"/>
      <c r="B587" s="1504"/>
      <c r="C587" s="1492"/>
      <c r="D587" s="1492"/>
    </row>
    <row r="588" spans="1:4">
      <c r="A588" s="1492"/>
      <c r="B588" s="1504"/>
      <c r="C588" s="1492"/>
      <c r="D588" s="1492"/>
    </row>
    <row r="589" spans="1:4">
      <c r="A589" s="1492"/>
      <c r="B589" s="1504"/>
      <c r="C589" s="1492"/>
      <c r="D589" s="1492"/>
    </row>
    <row r="590" spans="1:4">
      <c r="A590" s="1492"/>
      <c r="B590" s="1504"/>
      <c r="C590" s="1492"/>
      <c r="D590" s="1492"/>
    </row>
    <row r="591" spans="1:4">
      <c r="A591" s="1492"/>
      <c r="B591" s="1504"/>
      <c r="C591" s="1492"/>
      <c r="D591" s="1492"/>
    </row>
    <row r="592" spans="1:4">
      <c r="A592" s="1492"/>
      <c r="B592" s="1504"/>
      <c r="C592" s="1492"/>
      <c r="D592" s="1492"/>
    </row>
    <row r="593" spans="1:4">
      <c r="A593" s="1492"/>
      <c r="B593" s="1504"/>
      <c r="C593" s="1492"/>
      <c r="D593" s="1492"/>
    </row>
    <row r="594" spans="1:4">
      <c r="A594" s="1492"/>
      <c r="B594" s="1504"/>
      <c r="C594" s="1492"/>
      <c r="D594" s="1492"/>
    </row>
    <row r="595" spans="1:4">
      <c r="A595" s="1492"/>
      <c r="B595" s="1504"/>
      <c r="C595" s="1492"/>
      <c r="D595" s="1492"/>
    </row>
    <row r="596" spans="1:4">
      <c r="A596" s="1492"/>
      <c r="B596" s="1504"/>
      <c r="C596" s="1492"/>
      <c r="D596" s="1492"/>
    </row>
    <row r="597" spans="1:4">
      <c r="A597" s="1492"/>
      <c r="B597" s="1504"/>
      <c r="C597" s="1492"/>
      <c r="D597" s="1492"/>
    </row>
    <row r="598" spans="1:4">
      <c r="A598" s="1492"/>
      <c r="B598" s="1504"/>
      <c r="C598" s="1492"/>
      <c r="D598" s="1492"/>
    </row>
    <row r="599" spans="1:4">
      <c r="A599" s="1492"/>
      <c r="B599" s="1504"/>
      <c r="C599" s="1492"/>
      <c r="D599" s="1492"/>
    </row>
    <row r="600" spans="1:4">
      <c r="A600" s="1492"/>
      <c r="B600" s="1504"/>
      <c r="C600" s="1492"/>
      <c r="D600" s="1492"/>
    </row>
    <row r="601" spans="1:4">
      <c r="A601" s="1492"/>
      <c r="B601" s="1504"/>
      <c r="C601" s="1492"/>
      <c r="D601" s="1492"/>
    </row>
    <row r="602" spans="1:4">
      <c r="A602" s="1492"/>
      <c r="B602" s="1504"/>
      <c r="C602" s="1492"/>
      <c r="D602" s="1492"/>
    </row>
    <row r="603" spans="1:4">
      <c r="A603" s="1492"/>
      <c r="B603" s="1504"/>
      <c r="C603" s="1492"/>
      <c r="D603" s="1492"/>
    </row>
    <row r="604" spans="1:4">
      <c r="A604" s="1492"/>
      <c r="B604" s="1504"/>
      <c r="C604" s="1492"/>
      <c r="D604" s="1492"/>
    </row>
    <row r="605" spans="1:4">
      <c r="A605" s="1492"/>
      <c r="B605" s="1504"/>
      <c r="C605" s="1492"/>
      <c r="D605" s="1492"/>
    </row>
    <row r="606" spans="1:4">
      <c r="A606" s="1492"/>
      <c r="B606" s="1504"/>
      <c r="C606" s="1492"/>
      <c r="D606" s="1492"/>
    </row>
    <row r="607" spans="1:4">
      <c r="A607" s="1492"/>
      <c r="B607" s="1504"/>
      <c r="C607" s="1492"/>
      <c r="D607" s="1492"/>
    </row>
    <row r="608" spans="1:4">
      <c r="A608" s="1492"/>
      <c r="B608" s="1504"/>
      <c r="C608" s="1492"/>
      <c r="D608" s="1492"/>
    </row>
    <row r="609" spans="1:4">
      <c r="A609" s="1492"/>
      <c r="B609" s="1504"/>
      <c r="C609" s="1492"/>
      <c r="D609" s="1492"/>
    </row>
    <row r="610" spans="1:4">
      <c r="A610" s="1492"/>
      <c r="B610" s="1504"/>
      <c r="C610" s="1492"/>
      <c r="D610" s="1492"/>
    </row>
    <row r="611" spans="1:4">
      <c r="A611" s="1492"/>
      <c r="B611" s="1504"/>
      <c r="C611" s="1492"/>
      <c r="D611" s="1492"/>
    </row>
    <row r="612" spans="1:4">
      <c r="A612" s="1492"/>
      <c r="B612" s="1504"/>
      <c r="C612" s="1492"/>
      <c r="D612" s="1492"/>
    </row>
    <row r="613" spans="1:4">
      <c r="A613" s="1492"/>
      <c r="B613" s="1504"/>
      <c r="C613" s="1492"/>
      <c r="D613" s="1492"/>
    </row>
    <row r="614" spans="1:4">
      <c r="A614" s="1492"/>
      <c r="B614" s="1504"/>
      <c r="C614" s="1492"/>
      <c r="D614" s="1492"/>
    </row>
    <row r="615" spans="1:4">
      <c r="A615" s="1492"/>
      <c r="B615" s="1504"/>
      <c r="C615" s="1492"/>
      <c r="D615" s="1492"/>
    </row>
    <row r="616" spans="1:4">
      <c r="A616" s="1492"/>
      <c r="B616" s="1504"/>
      <c r="C616" s="1492"/>
      <c r="D616" s="1492"/>
    </row>
    <row r="617" spans="1:4">
      <c r="A617" s="1492"/>
      <c r="B617" s="1504"/>
      <c r="C617" s="1492"/>
      <c r="D617" s="1492"/>
    </row>
    <row r="618" spans="1:4">
      <c r="A618" s="1492"/>
      <c r="B618" s="1504"/>
      <c r="C618" s="1492"/>
      <c r="D618" s="1492"/>
    </row>
    <row r="619" spans="1:4">
      <c r="A619" s="1492"/>
      <c r="B619" s="1504"/>
      <c r="C619" s="1492"/>
      <c r="D619" s="1492"/>
    </row>
    <row r="620" spans="1:4">
      <c r="A620" s="1492"/>
      <c r="B620" s="1504"/>
      <c r="C620" s="1492"/>
      <c r="D620" s="1492"/>
    </row>
    <row r="621" spans="1:4">
      <c r="A621" s="1492"/>
      <c r="B621" s="1504"/>
      <c r="C621" s="1492"/>
      <c r="D621" s="1492"/>
    </row>
    <row r="622" spans="1:4">
      <c r="A622" s="1492"/>
      <c r="B622" s="1504"/>
      <c r="C622" s="1492"/>
      <c r="D622" s="1492"/>
    </row>
    <row r="623" spans="1:4">
      <c r="A623" s="1492"/>
      <c r="B623" s="1504"/>
      <c r="C623" s="1492"/>
      <c r="D623" s="1492"/>
    </row>
    <row r="624" spans="1:4">
      <c r="A624" s="1492"/>
      <c r="B624" s="1504"/>
      <c r="C624" s="1492"/>
      <c r="D624" s="1492"/>
    </row>
    <row r="625" spans="1:4">
      <c r="A625" s="1492"/>
      <c r="B625" s="1504"/>
      <c r="C625" s="1492"/>
      <c r="D625" s="1492"/>
    </row>
    <row r="626" spans="1:4">
      <c r="A626" s="1492"/>
      <c r="B626" s="1504"/>
      <c r="C626" s="1492"/>
      <c r="D626" s="1492"/>
    </row>
    <row r="627" spans="1:4">
      <c r="A627" s="1492"/>
      <c r="B627" s="1504"/>
      <c r="C627" s="1492"/>
      <c r="D627" s="1492"/>
    </row>
    <row r="628" spans="1:4">
      <c r="A628" s="1492"/>
      <c r="B628" s="1504"/>
      <c r="C628" s="1492"/>
      <c r="D628" s="1492"/>
    </row>
    <row r="629" spans="1:4">
      <c r="A629" s="1492"/>
      <c r="B629" s="1504"/>
      <c r="C629" s="1492"/>
      <c r="D629" s="1492"/>
    </row>
    <row r="630" spans="1:4">
      <c r="A630" s="1492"/>
      <c r="B630" s="1504"/>
      <c r="C630" s="1492"/>
      <c r="D630" s="1492"/>
    </row>
    <row r="631" spans="1:4">
      <c r="A631" s="1492"/>
      <c r="B631" s="1504"/>
      <c r="C631" s="1492"/>
      <c r="D631" s="1492"/>
    </row>
    <row r="632" spans="1:4">
      <c r="A632" s="1492"/>
      <c r="B632" s="1504"/>
      <c r="C632" s="1492"/>
      <c r="D632" s="1492"/>
    </row>
    <row r="633" spans="1:4">
      <c r="A633" s="1492"/>
      <c r="B633" s="1504"/>
      <c r="C633" s="1492"/>
      <c r="D633" s="1492"/>
    </row>
    <row r="634" spans="1:4">
      <c r="A634" s="1492"/>
      <c r="B634" s="1504"/>
      <c r="C634" s="1492"/>
      <c r="D634" s="1492"/>
    </row>
    <row r="635" spans="1:4">
      <c r="A635" s="1492"/>
      <c r="B635" s="1504"/>
      <c r="C635" s="1492"/>
      <c r="D635" s="1492"/>
    </row>
    <row r="636" spans="1:4">
      <c r="A636" s="1492"/>
      <c r="B636" s="1504"/>
      <c r="C636" s="1492"/>
      <c r="D636" s="1492"/>
    </row>
    <row r="637" spans="1:4">
      <c r="A637" s="1492"/>
      <c r="B637" s="1504"/>
      <c r="C637" s="1492"/>
      <c r="D637" s="1492"/>
    </row>
    <row r="638" spans="1:4">
      <c r="A638" s="1492"/>
      <c r="B638" s="1504"/>
      <c r="C638" s="1492"/>
      <c r="D638" s="1492"/>
    </row>
    <row r="639" spans="1:4">
      <c r="A639" s="1492"/>
      <c r="B639" s="1504"/>
      <c r="C639" s="1492"/>
      <c r="D639" s="1492"/>
    </row>
    <row r="640" spans="1:4">
      <c r="A640" s="1492"/>
      <c r="B640" s="1504"/>
      <c r="C640" s="1492"/>
      <c r="D640" s="1492"/>
    </row>
    <row r="641" spans="1:4">
      <c r="A641" s="1492"/>
      <c r="B641" s="1504"/>
      <c r="C641" s="1492"/>
      <c r="D641" s="1492"/>
    </row>
    <row r="642" spans="1:4">
      <c r="A642" s="1492"/>
      <c r="B642" s="1504"/>
      <c r="C642" s="1492"/>
      <c r="D642" s="1492"/>
    </row>
    <row r="643" spans="1:4">
      <c r="A643" s="1492"/>
      <c r="B643" s="1504"/>
      <c r="C643" s="1492"/>
      <c r="D643" s="1492"/>
    </row>
    <row r="644" spans="1:4">
      <c r="A644" s="1492"/>
      <c r="B644" s="1504"/>
      <c r="C644" s="1492"/>
      <c r="D644" s="1492"/>
    </row>
    <row r="645" spans="1:4">
      <c r="A645" s="1492"/>
      <c r="B645" s="1504"/>
      <c r="C645" s="1492"/>
      <c r="D645" s="1492"/>
    </row>
    <row r="646" spans="1:4">
      <c r="A646" s="1492"/>
      <c r="B646" s="1504"/>
      <c r="C646" s="1492"/>
      <c r="D646" s="1492"/>
    </row>
    <row r="647" spans="1:4">
      <c r="A647" s="1492"/>
      <c r="B647" s="1504"/>
      <c r="C647" s="1492"/>
      <c r="D647" s="1492"/>
    </row>
    <row r="648" spans="1:4">
      <c r="A648" s="1492"/>
      <c r="B648" s="1504"/>
      <c r="C648" s="1492"/>
      <c r="D648" s="1492"/>
    </row>
    <row r="649" spans="1:4">
      <c r="A649" s="1492"/>
      <c r="B649" s="1504"/>
      <c r="C649" s="1492"/>
      <c r="D649" s="1492"/>
    </row>
    <row r="650" spans="1:4">
      <c r="A650" s="1492"/>
      <c r="B650" s="1504"/>
      <c r="C650" s="1492"/>
      <c r="D650" s="1492"/>
    </row>
    <row r="651" spans="1:4">
      <c r="A651" s="1492"/>
      <c r="B651" s="1504"/>
      <c r="C651" s="1492"/>
      <c r="D651" s="1492"/>
    </row>
    <row r="652" spans="1:4">
      <c r="A652" s="1492"/>
      <c r="B652" s="1504"/>
      <c r="C652" s="1492"/>
      <c r="D652" s="1492"/>
    </row>
    <row r="653" spans="1:4">
      <c r="A653" s="1492"/>
      <c r="B653" s="1504"/>
      <c r="C653" s="1492"/>
      <c r="D653" s="1492"/>
    </row>
    <row r="654" spans="1:4">
      <c r="A654" s="1492"/>
      <c r="B654" s="1504"/>
      <c r="C654" s="1492"/>
      <c r="D654" s="1492"/>
    </row>
    <row r="655" spans="1:4">
      <c r="A655" s="1492"/>
      <c r="B655" s="1504"/>
      <c r="C655" s="1492"/>
      <c r="D655" s="1492"/>
    </row>
    <row r="656" spans="1:4">
      <c r="A656" s="1492"/>
      <c r="B656" s="1504"/>
      <c r="C656" s="1492"/>
      <c r="D656" s="1492"/>
    </row>
    <row r="657" spans="1:4">
      <c r="A657" s="1492"/>
      <c r="B657" s="1504"/>
      <c r="C657" s="1492"/>
      <c r="D657" s="1492"/>
    </row>
    <row r="658" spans="1:4">
      <c r="A658" s="1492"/>
      <c r="B658" s="1504"/>
      <c r="C658" s="1492"/>
      <c r="D658" s="1492"/>
    </row>
    <row r="659" spans="1:4">
      <c r="A659" s="1492"/>
      <c r="B659" s="1504"/>
      <c r="C659" s="1492"/>
      <c r="D659" s="1492"/>
    </row>
    <row r="660" spans="1:4">
      <c r="A660" s="1492"/>
      <c r="B660" s="1504"/>
      <c r="C660" s="1492"/>
      <c r="D660" s="1492"/>
    </row>
    <row r="661" spans="1:4">
      <c r="A661" s="1492"/>
      <c r="B661" s="1504"/>
      <c r="C661" s="1492"/>
      <c r="D661" s="1492"/>
    </row>
    <row r="662" spans="1:4">
      <c r="A662" s="1492"/>
      <c r="B662" s="1504"/>
      <c r="C662" s="1492"/>
      <c r="D662" s="1492"/>
    </row>
    <row r="663" spans="1:4">
      <c r="A663" s="1492"/>
      <c r="B663" s="1504"/>
      <c r="C663" s="1492"/>
      <c r="D663" s="1492"/>
    </row>
    <row r="664" spans="1:4">
      <c r="A664" s="1492"/>
      <c r="B664" s="1504"/>
      <c r="C664" s="1492"/>
      <c r="D664" s="1492"/>
    </row>
    <row r="665" spans="1:4">
      <c r="A665" s="1492"/>
      <c r="B665" s="1504"/>
      <c r="C665" s="1492"/>
      <c r="D665" s="1492"/>
    </row>
    <row r="666" spans="1:4">
      <c r="A666" s="1492"/>
      <c r="B666" s="1504"/>
      <c r="C666" s="1492"/>
      <c r="D666" s="1492"/>
    </row>
    <row r="667" spans="1:4">
      <c r="A667" s="1492"/>
      <c r="B667" s="1504"/>
      <c r="C667" s="1492"/>
      <c r="D667" s="1492"/>
    </row>
    <row r="668" spans="1:4">
      <c r="A668" s="1492"/>
      <c r="B668" s="1504"/>
      <c r="C668" s="1492"/>
      <c r="D668" s="1492"/>
    </row>
    <row r="669" spans="1:4">
      <c r="A669" s="1492"/>
      <c r="B669" s="1504"/>
      <c r="C669" s="1492"/>
      <c r="D669" s="1492"/>
    </row>
    <row r="670" spans="1:4">
      <c r="A670" s="1492"/>
      <c r="B670" s="1504"/>
      <c r="C670" s="1492"/>
      <c r="D670" s="1492"/>
    </row>
    <row r="671" spans="1:4">
      <c r="A671" s="1492"/>
      <c r="B671" s="1504"/>
      <c r="C671" s="1492"/>
      <c r="D671" s="1492"/>
    </row>
    <row r="672" spans="1:4">
      <c r="A672" s="1492"/>
      <c r="B672" s="1504"/>
      <c r="C672" s="1492"/>
      <c r="D672" s="1492"/>
    </row>
    <row r="673" spans="1:4">
      <c r="A673" s="1492"/>
      <c r="B673" s="1504"/>
      <c r="C673" s="1492"/>
      <c r="D673" s="1492"/>
    </row>
    <row r="674" spans="1:4">
      <c r="A674" s="1492"/>
      <c r="B674" s="1504"/>
      <c r="C674" s="1492"/>
      <c r="D674" s="1492"/>
    </row>
    <row r="675" spans="1:4">
      <c r="A675" s="1492"/>
      <c r="B675" s="1504"/>
      <c r="C675" s="1492"/>
      <c r="D675" s="1492"/>
    </row>
    <row r="676" spans="1:4">
      <c r="A676" s="1492"/>
      <c r="B676" s="1504"/>
      <c r="C676" s="1492"/>
      <c r="D676" s="1492"/>
    </row>
    <row r="677" spans="1:4">
      <c r="A677" s="1492"/>
      <c r="B677" s="1504"/>
      <c r="C677" s="1492"/>
      <c r="D677" s="1492"/>
    </row>
    <row r="678" spans="1:4">
      <c r="A678" s="1492"/>
      <c r="B678" s="1504"/>
      <c r="C678" s="1492"/>
      <c r="D678" s="1492"/>
    </row>
    <row r="679" spans="1:4">
      <c r="A679" s="1492"/>
      <c r="B679" s="1504"/>
      <c r="C679" s="1492"/>
      <c r="D679" s="1492"/>
    </row>
    <row r="680" spans="1:4">
      <c r="A680" s="1492"/>
      <c r="B680" s="1504"/>
      <c r="C680" s="1492"/>
      <c r="D680" s="1492"/>
    </row>
    <row r="681" spans="1:4">
      <c r="A681" s="1492"/>
      <c r="B681" s="1504"/>
      <c r="C681" s="1492"/>
      <c r="D681" s="1492"/>
    </row>
    <row r="682" spans="1:4">
      <c r="A682" s="1492"/>
      <c r="B682" s="1504"/>
      <c r="C682" s="1492"/>
      <c r="D682" s="1492"/>
    </row>
    <row r="683" spans="1:4">
      <c r="A683" s="1492"/>
      <c r="B683" s="1504"/>
      <c r="C683" s="1492"/>
      <c r="D683" s="1492"/>
    </row>
    <row r="684" spans="1:4">
      <c r="A684" s="1492"/>
      <c r="B684" s="1504"/>
      <c r="C684" s="1492"/>
      <c r="D684" s="1492"/>
    </row>
    <row r="685" spans="1:4">
      <c r="A685" s="1492"/>
      <c r="B685" s="1504"/>
      <c r="C685" s="1492"/>
      <c r="D685" s="1492"/>
    </row>
    <row r="686" spans="1:4">
      <c r="A686" s="1492"/>
      <c r="B686" s="1504"/>
      <c r="C686" s="1492"/>
      <c r="D686" s="1492"/>
    </row>
    <row r="687" spans="1:4">
      <c r="A687" s="1492"/>
      <c r="B687" s="1504"/>
      <c r="C687" s="1492"/>
      <c r="D687" s="1492"/>
    </row>
    <row r="688" spans="1:4">
      <c r="A688" s="1492"/>
      <c r="B688" s="1504"/>
      <c r="C688" s="1492"/>
      <c r="D688" s="1492"/>
    </row>
    <row r="689" spans="1:4">
      <c r="A689" s="1492"/>
      <c r="B689" s="1504"/>
      <c r="C689" s="1492"/>
      <c r="D689" s="1492"/>
    </row>
    <row r="690" spans="1:4">
      <c r="A690" s="1492"/>
      <c r="B690" s="1504"/>
      <c r="C690" s="1492"/>
      <c r="D690" s="1492"/>
    </row>
    <row r="691" spans="1:4">
      <c r="A691" s="1492"/>
      <c r="B691" s="1504"/>
      <c r="C691" s="1492"/>
      <c r="D691" s="1492"/>
    </row>
    <row r="692" spans="1:4">
      <c r="A692" s="1492"/>
      <c r="B692" s="1504"/>
      <c r="C692" s="1492"/>
      <c r="D692" s="1492"/>
    </row>
    <row r="693" spans="1:4">
      <c r="A693" s="1492"/>
      <c r="B693" s="1504"/>
      <c r="C693" s="1492"/>
      <c r="D693" s="1492"/>
    </row>
    <row r="694" spans="1:4">
      <c r="A694" s="1492"/>
      <c r="B694" s="1504"/>
      <c r="C694" s="1492"/>
      <c r="D694" s="1492"/>
    </row>
    <row r="695" spans="1:4">
      <c r="A695" s="1492"/>
      <c r="B695" s="1504"/>
      <c r="C695" s="1492"/>
      <c r="D695" s="1492"/>
    </row>
    <row r="696" spans="1:4">
      <c r="A696" s="1492"/>
      <c r="B696" s="1504"/>
      <c r="C696" s="1492"/>
      <c r="D696" s="1492"/>
    </row>
    <row r="697" spans="1:4">
      <c r="A697" s="1492"/>
      <c r="B697" s="1504"/>
      <c r="C697" s="1492"/>
      <c r="D697" s="1492"/>
    </row>
    <row r="698" spans="1:4">
      <c r="A698" s="1492"/>
      <c r="B698" s="1504"/>
      <c r="C698" s="1492"/>
      <c r="D698" s="1492"/>
    </row>
    <row r="699" spans="1:4">
      <c r="A699" s="1492"/>
      <c r="B699" s="1504"/>
      <c r="C699" s="1492"/>
      <c r="D699" s="1492"/>
    </row>
    <row r="700" spans="1:4">
      <c r="A700" s="1492"/>
      <c r="B700" s="1504"/>
      <c r="C700" s="1492"/>
      <c r="D700" s="1492"/>
    </row>
    <row r="701" spans="1:4">
      <c r="A701" s="1492"/>
      <c r="B701" s="1504"/>
      <c r="C701" s="1492"/>
      <c r="D701" s="1492"/>
    </row>
    <row r="702" spans="1:4">
      <c r="A702" s="1492"/>
      <c r="B702" s="1504"/>
      <c r="C702" s="1492"/>
      <c r="D702" s="1492"/>
    </row>
    <row r="703" spans="1:4">
      <c r="A703" s="1492"/>
      <c r="B703" s="1504"/>
      <c r="C703" s="1492"/>
      <c r="D703" s="1492"/>
    </row>
    <row r="704" spans="1:4">
      <c r="A704" s="1492"/>
      <c r="B704" s="1504"/>
      <c r="C704" s="1492"/>
      <c r="D704" s="1492"/>
    </row>
    <row r="705" spans="1:4">
      <c r="A705" s="1492"/>
      <c r="B705" s="1504"/>
      <c r="C705" s="1492"/>
      <c r="D705" s="1492"/>
    </row>
    <row r="706" spans="1:4">
      <c r="A706" s="1492"/>
      <c r="B706" s="1504"/>
      <c r="C706" s="1492"/>
      <c r="D706" s="1492"/>
    </row>
    <row r="707" spans="1:4">
      <c r="A707" s="1492"/>
      <c r="B707" s="1504"/>
      <c r="C707" s="1492"/>
      <c r="D707" s="1492"/>
    </row>
    <row r="708" spans="1:4">
      <c r="A708" s="1492"/>
      <c r="B708" s="1504"/>
      <c r="C708" s="1492"/>
      <c r="D708" s="1492"/>
    </row>
    <row r="709" spans="1:4">
      <c r="A709" s="1492"/>
      <c r="B709" s="1504"/>
      <c r="C709" s="1492"/>
      <c r="D709" s="1492"/>
    </row>
    <row r="710" spans="1:4">
      <c r="A710" s="1492"/>
      <c r="B710" s="1504"/>
      <c r="C710" s="1492"/>
      <c r="D710" s="1492"/>
    </row>
    <row r="711" spans="1:4">
      <c r="A711" s="1492"/>
      <c r="B711" s="1504"/>
      <c r="C711" s="1492"/>
      <c r="D711" s="1492"/>
    </row>
    <row r="712" spans="1:4">
      <c r="A712" s="1492"/>
      <c r="B712" s="1504"/>
      <c r="C712" s="1492"/>
      <c r="D712" s="1492"/>
    </row>
    <row r="713" spans="1:4">
      <c r="A713" s="1492"/>
      <c r="B713" s="1504"/>
      <c r="C713" s="1492"/>
      <c r="D713" s="1492"/>
    </row>
    <row r="714" spans="1:4">
      <c r="A714" s="1492"/>
      <c r="B714" s="1504"/>
      <c r="C714" s="1492"/>
      <c r="D714" s="1492"/>
    </row>
    <row r="715" spans="1:4">
      <c r="A715" s="1492"/>
      <c r="B715" s="1504"/>
      <c r="C715" s="1492"/>
      <c r="D715" s="1492"/>
    </row>
    <row r="716" spans="1:4">
      <c r="A716" s="1492"/>
      <c r="B716" s="1504"/>
      <c r="C716" s="1492"/>
      <c r="D716" s="1492"/>
    </row>
    <row r="717" spans="1:4">
      <c r="A717" s="1492"/>
      <c r="B717" s="1504"/>
      <c r="C717" s="1492"/>
      <c r="D717" s="1492"/>
    </row>
    <row r="718" spans="1:4">
      <c r="A718" s="1492"/>
      <c r="B718" s="1504"/>
      <c r="C718" s="1492"/>
      <c r="D718" s="1492"/>
    </row>
    <row r="719" spans="1:4">
      <c r="A719" s="1492"/>
      <c r="B719" s="1504"/>
      <c r="C719" s="1492"/>
      <c r="D719" s="1492"/>
    </row>
    <row r="720" spans="1:4">
      <c r="A720" s="1492"/>
      <c r="B720" s="1504"/>
      <c r="C720" s="1492"/>
      <c r="D720" s="1492"/>
    </row>
    <row r="721" spans="1:4">
      <c r="A721" s="1492"/>
      <c r="B721" s="1504"/>
      <c r="C721" s="1492"/>
      <c r="D721" s="1492"/>
    </row>
    <row r="722" spans="1:4">
      <c r="A722" s="1492"/>
      <c r="B722" s="1504"/>
      <c r="C722" s="1492"/>
      <c r="D722" s="1492"/>
    </row>
    <row r="723" spans="1:4">
      <c r="A723" s="1492"/>
      <c r="B723" s="1504"/>
      <c r="C723" s="1492"/>
      <c r="D723" s="1492"/>
    </row>
    <row r="724" spans="1:4">
      <c r="A724" s="1492"/>
      <c r="B724" s="1504"/>
      <c r="C724" s="1492"/>
      <c r="D724" s="1492"/>
    </row>
    <row r="725" spans="1:4">
      <c r="A725" s="1492"/>
      <c r="B725" s="1504"/>
      <c r="C725" s="1492"/>
      <c r="D725" s="1492"/>
    </row>
    <row r="726" spans="1:4">
      <c r="A726" s="1492"/>
      <c r="B726" s="1504"/>
      <c r="C726" s="1492"/>
      <c r="D726" s="1492"/>
    </row>
    <row r="727" spans="1:4">
      <c r="A727" s="1492"/>
      <c r="B727" s="1504"/>
      <c r="C727" s="1492"/>
      <c r="D727" s="1492"/>
    </row>
    <row r="728" spans="1:4">
      <c r="A728" s="1492"/>
      <c r="B728" s="1504"/>
      <c r="C728" s="1492"/>
      <c r="D728" s="1492"/>
    </row>
    <row r="729" spans="1:4">
      <c r="A729" s="1492"/>
      <c r="B729" s="1504"/>
      <c r="C729" s="1492"/>
      <c r="D729" s="1492"/>
    </row>
    <row r="730" spans="1:4">
      <c r="A730" s="1492"/>
      <c r="B730" s="1504"/>
      <c r="C730" s="1492"/>
      <c r="D730" s="1492"/>
    </row>
    <row r="731" spans="1:4">
      <c r="A731" s="1492"/>
      <c r="B731" s="1504"/>
      <c r="C731" s="1492"/>
      <c r="D731" s="1492"/>
    </row>
    <row r="732" spans="1:4">
      <c r="A732" s="1492"/>
      <c r="B732" s="1504"/>
      <c r="C732" s="1492"/>
      <c r="D732" s="1492"/>
    </row>
    <row r="733" spans="1:4">
      <c r="A733" s="1492"/>
      <c r="B733" s="1504"/>
      <c r="C733" s="1492"/>
      <c r="D733" s="1492"/>
    </row>
    <row r="734" spans="1:4">
      <c r="A734" s="1492"/>
      <c r="B734" s="1504"/>
      <c r="C734" s="1492"/>
      <c r="D734" s="1492"/>
    </row>
    <row r="735" spans="1:4">
      <c r="A735" s="1492"/>
      <c r="B735" s="1504"/>
      <c r="C735" s="1492"/>
      <c r="D735" s="1492"/>
    </row>
    <row r="736" spans="1:4">
      <c r="A736" s="1492"/>
      <c r="B736" s="1504"/>
      <c r="C736" s="1492"/>
      <c r="D736" s="1492"/>
    </row>
    <row r="737" spans="1:4">
      <c r="A737" s="1492"/>
      <c r="B737" s="1504"/>
      <c r="C737" s="1492"/>
      <c r="D737" s="1492"/>
    </row>
    <row r="738" spans="1:4">
      <c r="A738" s="1492"/>
      <c r="B738" s="1504"/>
      <c r="C738" s="1492"/>
      <c r="D738" s="1492"/>
    </row>
    <row r="739" spans="1:4">
      <c r="A739" s="1492"/>
      <c r="B739" s="1504"/>
      <c r="C739" s="1492"/>
      <c r="D739" s="1492"/>
    </row>
    <row r="740" spans="1:4">
      <c r="A740" s="1492"/>
      <c r="B740" s="1504"/>
      <c r="C740" s="1492"/>
      <c r="D740" s="1492"/>
    </row>
    <row r="741" spans="1:4">
      <c r="A741" s="1492"/>
      <c r="B741" s="1504"/>
      <c r="C741" s="1492"/>
      <c r="D741" s="1492"/>
    </row>
    <row r="742" spans="1:4">
      <c r="A742" s="1492"/>
      <c r="B742" s="1504"/>
      <c r="C742" s="1492"/>
      <c r="D742" s="1492"/>
    </row>
    <row r="743" spans="1:4">
      <c r="A743" s="1492"/>
      <c r="B743" s="1504"/>
      <c r="C743" s="1492"/>
      <c r="D743" s="1492"/>
    </row>
    <row r="744" spans="1:4">
      <c r="A744" s="1492"/>
      <c r="B744" s="1504"/>
      <c r="C744" s="1492"/>
      <c r="D744" s="1492"/>
    </row>
    <row r="745" spans="1:4">
      <c r="A745" s="1492"/>
      <c r="B745" s="1504"/>
      <c r="C745" s="1492"/>
      <c r="D745" s="1492"/>
    </row>
    <row r="746" spans="1:4">
      <c r="A746" s="1492"/>
      <c r="B746" s="1504"/>
      <c r="C746" s="1492"/>
      <c r="D746" s="1492"/>
    </row>
    <row r="747" spans="1:4">
      <c r="A747" s="1492"/>
      <c r="B747" s="1504"/>
      <c r="C747" s="1492"/>
      <c r="D747" s="1492"/>
    </row>
    <row r="748" spans="1:4">
      <c r="A748" s="1492"/>
      <c r="B748" s="1504"/>
      <c r="C748" s="1492"/>
      <c r="D748" s="1492"/>
    </row>
    <row r="749" spans="1:4">
      <c r="A749" s="1492"/>
      <c r="B749" s="1504"/>
      <c r="C749" s="1492"/>
      <c r="D749" s="1492"/>
    </row>
    <row r="750" spans="1:4">
      <c r="A750" s="1492"/>
      <c r="B750" s="1504"/>
      <c r="C750" s="1492"/>
      <c r="D750" s="1492"/>
    </row>
    <row r="751" spans="1:4">
      <c r="A751" s="1492"/>
      <c r="B751" s="1504"/>
      <c r="C751" s="1492"/>
      <c r="D751" s="1492"/>
    </row>
    <row r="752" spans="1:4">
      <c r="A752" s="1492"/>
      <c r="B752" s="1504"/>
      <c r="C752" s="1492"/>
      <c r="D752" s="1492"/>
    </row>
    <row r="753" spans="1:4">
      <c r="A753" s="1492"/>
      <c r="B753" s="1504"/>
      <c r="C753" s="1492"/>
      <c r="D753" s="1492"/>
    </row>
    <row r="754" spans="1:4">
      <c r="A754" s="1492"/>
      <c r="B754" s="1504"/>
      <c r="C754" s="1492"/>
      <c r="D754" s="1492"/>
    </row>
    <row r="755" spans="1:4">
      <c r="A755" s="1492"/>
      <c r="B755" s="1504"/>
      <c r="C755" s="1492"/>
      <c r="D755" s="1492"/>
    </row>
    <row r="756" spans="1:4">
      <c r="A756" s="1492"/>
      <c r="B756" s="1504"/>
      <c r="C756" s="1492"/>
      <c r="D756" s="1492"/>
    </row>
    <row r="757" spans="1:4">
      <c r="A757" s="1492"/>
      <c r="B757" s="1504"/>
      <c r="C757" s="1492"/>
      <c r="D757" s="1492"/>
    </row>
    <row r="758" spans="1:4">
      <c r="A758" s="1492"/>
      <c r="B758" s="1504"/>
      <c r="C758" s="1492"/>
      <c r="D758" s="1492"/>
    </row>
    <row r="759" spans="1:4">
      <c r="A759" s="1492"/>
      <c r="B759" s="1504"/>
      <c r="C759" s="1492"/>
      <c r="D759" s="1492"/>
    </row>
    <row r="760" spans="1:4">
      <c r="A760" s="1492"/>
      <c r="B760" s="1504"/>
      <c r="C760" s="1492"/>
      <c r="D760" s="1492"/>
    </row>
    <row r="761" spans="1:4">
      <c r="A761" s="1492"/>
      <c r="B761" s="1504"/>
      <c r="C761" s="1492"/>
      <c r="D761" s="1492"/>
    </row>
    <row r="762" spans="1:4">
      <c r="A762" s="1492"/>
      <c r="B762" s="1504"/>
      <c r="C762" s="1492"/>
      <c r="D762" s="1492"/>
    </row>
    <row r="763" spans="1:4">
      <c r="A763" s="1492"/>
      <c r="B763" s="1504"/>
      <c r="C763" s="1492"/>
      <c r="D763" s="1492"/>
    </row>
    <row r="764" spans="1:4">
      <c r="A764" s="1492"/>
      <c r="B764" s="1504"/>
      <c r="C764" s="1492"/>
      <c r="D764" s="1492"/>
    </row>
    <row r="765" spans="1:4">
      <c r="A765" s="1492"/>
      <c r="B765" s="1504"/>
      <c r="C765" s="1492"/>
      <c r="D765" s="1492"/>
    </row>
    <row r="766" spans="1:4">
      <c r="A766" s="1492"/>
      <c r="B766" s="1504"/>
      <c r="C766" s="1492"/>
      <c r="D766" s="1492"/>
    </row>
    <row r="767" spans="1:4">
      <c r="A767" s="1492"/>
      <c r="B767" s="1504"/>
      <c r="C767" s="1492"/>
      <c r="D767" s="1492"/>
    </row>
    <row r="768" spans="1:4">
      <c r="A768" s="1492"/>
      <c r="B768" s="1504"/>
      <c r="C768" s="1492"/>
      <c r="D768" s="1492"/>
    </row>
    <row r="769" spans="1:4">
      <c r="A769" s="1492"/>
      <c r="B769" s="1504"/>
      <c r="C769" s="1492"/>
      <c r="D769" s="1492"/>
    </row>
    <row r="770" spans="1:4">
      <c r="A770" s="1492"/>
      <c r="B770" s="1504"/>
      <c r="C770" s="1492"/>
      <c r="D770" s="1492"/>
    </row>
    <row r="771" spans="1:4">
      <c r="A771" s="1492"/>
      <c r="B771" s="1504"/>
      <c r="C771" s="1492"/>
      <c r="D771" s="1492"/>
    </row>
    <row r="772" spans="1:4">
      <c r="A772" s="1492"/>
      <c r="B772" s="1504"/>
      <c r="C772" s="1492"/>
      <c r="D772" s="1492"/>
    </row>
    <row r="773" spans="1:4">
      <c r="A773" s="1492"/>
      <c r="B773" s="1504"/>
      <c r="C773" s="1492"/>
      <c r="D773" s="1492"/>
    </row>
    <row r="774" spans="1:4">
      <c r="A774" s="1492"/>
      <c r="B774" s="1504"/>
      <c r="C774" s="1492"/>
      <c r="D774" s="1492"/>
    </row>
    <row r="775" spans="1:4">
      <c r="A775" s="1492"/>
      <c r="B775" s="1504"/>
      <c r="C775" s="1492"/>
      <c r="D775" s="1492"/>
    </row>
    <row r="776" spans="1:4">
      <c r="A776" s="1492"/>
      <c r="B776" s="1504"/>
      <c r="C776" s="1492"/>
      <c r="D776" s="1492"/>
    </row>
    <row r="777" spans="1:4">
      <c r="A777" s="1492"/>
      <c r="B777" s="1504"/>
      <c r="C777" s="1492"/>
      <c r="D777" s="1492"/>
    </row>
    <row r="778" spans="1:4">
      <c r="A778" s="1492"/>
      <c r="B778" s="1504"/>
      <c r="C778" s="1492"/>
      <c r="D778" s="1492"/>
    </row>
    <row r="779" spans="1:4">
      <c r="A779" s="1492"/>
      <c r="B779" s="1504"/>
      <c r="C779" s="1492"/>
      <c r="D779" s="1492"/>
    </row>
    <row r="780" spans="1:4">
      <c r="A780" s="1492"/>
      <c r="B780" s="1504"/>
      <c r="C780" s="1492"/>
      <c r="D780" s="1492"/>
    </row>
    <row r="781" spans="1:4">
      <c r="A781" s="1492"/>
      <c r="B781" s="1504"/>
      <c r="C781" s="1492"/>
      <c r="D781" s="1492"/>
    </row>
    <row r="782" spans="1:4">
      <c r="A782" s="1492"/>
      <c r="B782" s="1504"/>
      <c r="C782" s="1492"/>
      <c r="D782" s="1492"/>
    </row>
    <row r="783" spans="1:4">
      <c r="A783" s="1492"/>
      <c r="B783" s="1504"/>
      <c r="C783" s="1492"/>
      <c r="D783" s="1492"/>
    </row>
    <row r="784" spans="1:4">
      <c r="A784" s="1492"/>
      <c r="B784" s="1504"/>
      <c r="C784" s="1492"/>
      <c r="D784" s="1492"/>
    </row>
    <row r="785" spans="1:4">
      <c r="A785" s="1492"/>
      <c r="B785" s="1504"/>
      <c r="C785" s="1492"/>
      <c r="D785" s="1492"/>
    </row>
    <row r="786" spans="1:4">
      <c r="A786" s="1492"/>
      <c r="B786" s="1504"/>
      <c r="C786" s="1492"/>
      <c r="D786" s="1492"/>
    </row>
    <row r="787" spans="1:4">
      <c r="A787" s="1492"/>
      <c r="B787" s="1504"/>
      <c r="C787" s="1492"/>
      <c r="D787" s="1492"/>
    </row>
    <row r="788" spans="1:4">
      <c r="A788" s="1492"/>
      <c r="B788" s="1504"/>
      <c r="C788" s="1492"/>
      <c r="D788" s="1492"/>
    </row>
    <row r="789" spans="1:4">
      <c r="A789" s="1492"/>
      <c r="B789" s="1504"/>
      <c r="C789" s="1492"/>
      <c r="D789" s="1492"/>
    </row>
    <row r="790" spans="1:4">
      <c r="A790" s="1492"/>
      <c r="B790" s="1504"/>
      <c r="C790" s="1492"/>
      <c r="D790" s="1492"/>
    </row>
    <row r="791" spans="1:4">
      <c r="A791" s="1492"/>
      <c r="B791" s="1504"/>
      <c r="C791" s="1492"/>
      <c r="D791" s="1492"/>
    </row>
    <row r="792" spans="1:4">
      <c r="A792" s="1492"/>
      <c r="B792" s="1504"/>
      <c r="C792" s="1492"/>
      <c r="D792" s="1492"/>
    </row>
    <row r="793" spans="1:4">
      <c r="A793" s="1492"/>
      <c r="B793" s="1504"/>
      <c r="C793" s="1492"/>
      <c r="D793" s="1492"/>
    </row>
    <row r="794" spans="1:4">
      <c r="A794" s="1492"/>
      <c r="B794" s="1504"/>
      <c r="C794" s="1492"/>
      <c r="D794" s="1492"/>
    </row>
    <row r="795" spans="1:4">
      <c r="A795" s="1492"/>
      <c r="B795" s="1504"/>
      <c r="C795" s="1492"/>
      <c r="D795" s="1492"/>
    </row>
    <row r="796" spans="1:4">
      <c r="A796" s="1492"/>
      <c r="B796" s="1504"/>
      <c r="C796" s="1492"/>
      <c r="D796" s="1492"/>
    </row>
    <row r="797" spans="1:4">
      <c r="A797" s="1492"/>
      <c r="B797" s="1504"/>
      <c r="C797" s="1492"/>
      <c r="D797" s="1492"/>
    </row>
    <row r="798" spans="1:4">
      <c r="A798" s="1492"/>
      <c r="B798" s="1504"/>
      <c r="C798" s="1492"/>
      <c r="D798" s="1492"/>
    </row>
    <row r="799" spans="1:4">
      <c r="A799" s="1492"/>
      <c r="B799" s="1504"/>
      <c r="C799" s="1492"/>
      <c r="D799" s="1492"/>
    </row>
    <row r="800" spans="1:4">
      <c r="A800" s="1492"/>
      <c r="B800" s="1504"/>
      <c r="C800" s="1492"/>
      <c r="D800" s="1492"/>
    </row>
    <row r="801" spans="1:4">
      <c r="A801" s="1492"/>
      <c r="B801" s="1504"/>
      <c r="C801" s="1492"/>
      <c r="D801" s="1492"/>
    </row>
    <row r="802" spans="1:4">
      <c r="A802" s="1492"/>
      <c r="B802" s="1504"/>
      <c r="C802" s="1492"/>
      <c r="D802" s="1492"/>
    </row>
    <row r="803" spans="1:4">
      <c r="A803" s="1492"/>
      <c r="B803" s="1504"/>
      <c r="C803" s="1492"/>
      <c r="D803" s="1492"/>
    </row>
    <row r="804" spans="1:4">
      <c r="A804" s="1492"/>
      <c r="B804" s="1504"/>
      <c r="C804" s="1492"/>
      <c r="D804" s="1492"/>
    </row>
    <row r="805" spans="1:4">
      <c r="A805" s="1492"/>
      <c r="B805" s="1504"/>
      <c r="C805" s="1492"/>
      <c r="D805" s="1492"/>
    </row>
    <row r="806" spans="1:4">
      <c r="A806" s="1492"/>
      <c r="B806" s="1504"/>
      <c r="C806" s="1492"/>
      <c r="D806" s="1492"/>
    </row>
    <row r="807" spans="1:4">
      <c r="A807" s="1492"/>
      <c r="B807" s="1504"/>
      <c r="C807" s="1492"/>
      <c r="D807" s="1492"/>
    </row>
    <row r="808" spans="1:4">
      <c r="A808" s="1492"/>
      <c r="B808" s="1504"/>
      <c r="C808" s="1492"/>
      <c r="D808" s="1492"/>
    </row>
    <row r="809" spans="1:4">
      <c r="A809" s="1492"/>
      <c r="B809" s="1504"/>
      <c r="C809" s="1492"/>
      <c r="D809" s="1492"/>
    </row>
    <row r="810" spans="1:4">
      <c r="A810" s="1492"/>
      <c r="B810" s="1504"/>
      <c r="C810" s="1492"/>
      <c r="D810" s="1492"/>
    </row>
    <row r="811" spans="1:4">
      <c r="A811" s="1492"/>
      <c r="B811" s="1504"/>
      <c r="C811" s="1492"/>
      <c r="D811" s="1492"/>
    </row>
    <row r="812" spans="1:4">
      <c r="A812" s="1492"/>
      <c r="B812" s="1504"/>
      <c r="C812" s="1492"/>
      <c r="D812" s="1492"/>
    </row>
    <row r="813" spans="1:4">
      <c r="A813" s="1492"/>
      <c r="B813" s="1504"/>
      <c r="C813" s="1492"/>
      <c r="D813" s="1492"/>
    </row>
    <row r="814" spans="1:4">
      <c r="A814" s="1492"/>
      <c r="B814" s="1504"/>
      <c r="C814" s="1492"/>
      <c r="D814" s="1492"/>
    </row>
    <row r="815" spans="1:4">
      <c r="A815" s="1492"/>
      <c r="B815" s="1504"/>
      <c r="C815" s="1492"/>
      <c r="D815" s="1492"/>
    </row>
    <row r="816" spans="1:4">
      <c r="A816" s="1492"/>
      <c r="B816" s="1504"/>
      <c r="C816" s="1492"/>
      <c r="D816" s="1492"/>
    </row>
    <row r="817" spans="1:4">
      <c r="A817" s="1492"/>
      <c r="B817" s="1504"/>
      <c r="C817" s="1492"/>
      <c r="D817" s="1492"/>
    </row>
    <row r="818" spans="1:4">
      <c r="A818" s="1492"/>
      <c r="B818" s="1504"/>
      <c r="C818" s="1492"/>
      <c r="D818" s="1492"/>
    </row>
    <row r="819" spans="1:4">
      <c r="A819" s="1492"/>
      <c r="B819" s="1504"/>
      <c r="C819" s="1492"/>
      <c r="D819" s="1492"/>
    </row>
    <row r="820" spans="1:4">
      <c r="A820" s="1492"/>
      <c r="B820" s="1504"/>
      <c r="C820" s="1492"/>
      <c r="D820" s="1492"/>
    </row>
    <row r="821" spans="1:4">
      <c r="A821" s="1492"/>
      <c r="B821" s="1504"/>
      <c r="C821" s="1492"/>
      <c r="D821" s="1492"/>
    </row>
    <row r="822" spans="1:4">
      <c r="A822" s="1492"/>
      <c r="B822" s="1504"/>
      <c r="C822" s="1492"/>
      <c r="D822" s="1492"/>
    </row>
    <row r="823" spans="1:4">
      <c r="A823" s="1492"/>
      <c r="B823" s="1504"/>
      <c r="C823" s="1492"/>
      <c r="D823" s="1492"/>
    </row>
    <row r="824" spans="1:4">
      <c r="A824" s="1492"/>
      <c r="B824" s="1504"/>
      <c r="C824" s="1492"/>
      <c r="D824" s="1492"/>
    </row>
    <row r="825" spans="1:4">
      <c r="A825" s="1492"/>
      <c r="B825" s="1504"/>
      <c r="C825" s="1492"/>
      <c r="D825" s="1492"/>
    </row>
    <row r="826" spans="1:4">
      <c r="A826" s="1492"/>
      <c r="B826" s="1504"/>
      <c r="C826" s="1492"/>
      <c r="D826" s="1492"/>
    </row>
    <row r="827" spans="1:4">
      <c r="A827" s="1492"/>
      <c r="B827" s="1504"/>
      <c r="C827" s="1492"/>
      <c r="D827" s="1492"/>
    </row>
    <row r="828" spans="1:4">
      <c r="A828" s="1492"/>
      <c r="B828" s="1504"/>
      <c r="C828" s="1492"/>
      <c r="D828" s="1492"/>
    </row>
    <row r="829" spans="1:4">
      <c r="A829" s="1492"/>
      <c r="B829" s="1504"/>
      <c r="C829" s="1492"/>
      <c r="D829" s="1492"/>
    </row>
    <row r="830" spans="1:4">
      <c r="A830" s="1492"/>
      <c r="B830" s="1504"/>
      <c r="C830" s="1492"/>
      <c r="D830" s="1492"/>
    </row>
    <row r="831" spans="1:4">
      <c r="A831" s="1492"/>
      <c r="B831" s="1504"/>
      <c r="C831" s="1492"/>
      <c r="D831" s="1492"/>
    </row>
    <row r="832" spans="1:4">
      <c r="A832" s="1492"/>
      <c r="B832" s="1504"/>
      <c r="C832" s="1492"/>
      <c r="D832" s="1492"/>
    </row>
    <row r="833" spans="1:4">
      <c r="A833" s="1492"/>
      <c r="B833" s="1504"/>
      <c r="C833" s="1492"/>
      <c r="D833" s="1492"/>
    </row>
    <row r="834" spans="1:4">
      <c r="A834" s="1492"/>
      <c r="B834" s="1504"/>
      <c r="C834" s="1492"/>
      <c r="D834" s="1492"/>
    </row>
    <row r="835" spans="1:4">
      <c r="A835" s="1492"/>
      <c r="B835" s="1504"/>
      <c r="C835" s="1492"/>
      <c r="D835" s="1492"/>
    </row>
    <row r="836" spans="1:4">
      <c r="A836" s="1492"/>
      <c r="B836" s="1504"/>
      <c r="C836" s="1492"/>
      <c r="D836" s="1492"/>
    </row>
    <row r="837" spans="1:4">
      <c r="A837" s="1492"/>
      <c r="B837" s="1504"/>
      <c r="C837" s="1492"/>
      <c r="D837" s="1492"/>
    </row>
    <row r="838" spans="1:4">
      <c r="A838" s="1492"/>
      <c r="B838" s="1504"/>
      <c r="C838" s="1492"/>
      <c r="D838" s="1492"/>
    </row>
    <row r="839" spans="1:4">
      <c r="A839" s="1492"/>
      <c r="B839" s="1504"/>
      <c r="C839" s="1492"/>
      <c r="D839" s="1492"/>
    </row>
    <row r="840" spans="1:4">
      <c r="A840" s="1492"/>
      <c r="B840" s="1504"/>
      <c r="C840" s="1492"/>
      <c r="D840" s="1492"/>
    </row>
    <row r="841" spans="1:4">
      <c r="A841" s="1492"/>
      <c r="B841" s="1504"/>
      <c r="C841" s="1492"/>
      <c r="D841" s="1492"/>
    </row>
    <row r="842" spans="1:4">
      <c r="A842" s="1492"/>
      <c r="B842" s="1504"/>
      <c r="C842" s="1492"/>
      <c r="D842" s="1492"/>
    </row>
    <row r="843" spans="1:4">
      <c r="A843" s="1492"/>
      <c r="B843" s="1504"/>
      <c r="C843" s="1492"/>
      <c r="D843" s="1492"/>
    </row>
    <row r="844" spans="1:4">
      <c r="A844" s="1492"/>
      <c r="B844" s="1504"/>
      <c r="C844" s="1492"/>
      <c r="D844" s="1492"/>
    </row>
    <row r="845" spans="1:4">
      <c r="A845" s="1492"/>
      <c r="B845" s="1504"/>
      <c r="C845" s="1492"/>
      <c r="D845" s="1492"/>
    </row>
    <row r="846" spans="1:4">
      <c r="A846" s="1492"/>
      <c r="B846" s="1504"/>
      <c r="C846" s="1492"/>
      <c r="D846" s="1492"/>
    </row>
    <row r="847" spans="1:4">
      <c r="A847" s="1492"/>
      <c r="B847" s="1504"/>
      <c r="C847" s="1492"/>
      <c r="D847" s="1492"/>
    </row>
    <row r="848" spans="1:4">
      <c r="A848" s="1492"/>
      <c r="B848" s="1504"/>
      <c r="C848" s="1492"/>
      <c r="D848" s="1492"/>
    </row>
    <row r="849" spans="1:4">
      <c r="A849" s="1492"/>
      <c r="B849" s="1504"/>
      <c r="C849" s="1492"/>
      <c r="D849" s="1492"/>
    </row>
    <row r="850" spans="1:4">
      <c r="A850" s="1492"/>
      <c r="B850" s="1504"/>
      <c r="C850" s="1492"/>
      <c r="D850" s="1492"/>
    </row>
    <row r="851" spans="1:4">
      <c r="A851" s="1492"/>
      <c r="B851" s="1504"/>
      <c r="C851" s="1492"/>
      <c r="D851" s="1492"/>
    </row>
    <row r="852" spans="1:4">
      <c r="A852" s="1492"/>
      <c r="B852" s="1504"/>
      <c r="C852" s="1492"/>
      <c r="D852" s="1492"/>
    </row>
    <row r="853" spans="1:4">
      <c r="A853" s="1492"/>
      <c r="B853" s="1504"/>
      <c r="C853" s="1492"/>
      <c r="D853" s="1492"/>
    </row>
    <row r="854" spans="1:4">
      <c r="A854" s="1492"/>
      <c r="B854" s="1504"/>
      <c r="C854" s="1492"/>
      <c r="D854" s="1492"/>
    </row>
    <row r="855" spans="1:4">
      <c r="A855" s="1492"/>
      <c r="B855" s="1504"/>
      <c r="C855" s="1492"/>
      <c r="D855" s="1492"/>
    </row>
    <row r="856" spans="1:4">
      <c r="A856" s="1492"/>
      <c r="B856" s="1504"/>
      <c r="C856" s="1492"/>
      <c r="D856" s="1492"/>
    </row>
    <row r="857" spans="1:4">
      <c r="A857" s="1492"/>
      <c r="B857" s="1504"/>
      <c r="C857" s="1492"/>
      <c r="D857" s="1492"/>
    </row>
    <row r="858" spans="1:4">
      <c r="A858" s="1492"/>
      <c r="B858" s="1504"/>
      <c r="C858" s="1492"/>
      <c r="D858" s="1492"/>
    </row>
    <row r="859" spans="1:4">
      <c r="A859" s="1492"/>
      <c r="B859" s="1504"/>
      <c r="C859" s="1492"/>
      <c r="D859" s="1492"/>
    </row>
    <row r="860" spans="1:4">
      <c r="A860" s="1492"/>
      <c r="B860" s="1504"/>
      <c r="C860" s="1492"/>
      <c r="D860" s="1492"/>
    </row>
    <row r="861" spans="1:4">
      <c r="A861" s="1492"/>
      <c r="B861" s="1504"/>
      <c r="C861" s="1492"/>
      <c r="D861" s="1492"/>
    </row>
    <row r="862" spans="1:4">
      <c r="A862" s="1492"/>
      <c r="B862" s="1504"/>
      <c r="C862" s="1492"/>
      <c r="D862" s="1492"/>
    </row>
    <row r="863" spans="1:4">
      <c r="A863" s="1492"/>
      <c r="B863" s="1504"/>
      <c r="C863" s="1492"/>
      <c r="D863" s="1492"/>
    </row>
    <row r="864" spans="1:4">
      <c r="A864" s="1492"/>
      <c r="B864" s="1504"/>
      <c r="C864" s="1492"/>
      <c r="D864" s="1492"/>
    </row>
    <row r="865" spans="1:4">
      <c r="A865" s="1492"/>
      <c r="B865" s="1504"/>
      <c r="C865" s="1492"/>
      <c r="D865" s="1492"/>
    </row>
    <row r="866" spans="1:4">
      <c r="A866" s="1492"/>
      <c r="B866" s="1504"/>
      <c r="C866" s="1492"/>
      <c r="D866" s="1492"/>
    </row>
    <row r="867" spans="1:4">
      <c r="A867" s="1492"/>
      <c r="B867" s="1504"/>
      <c r="C867" s="1492"/>
      <c r="D867" s="1492"/>
    </row>
    <row r="868" spans="1:4">
      <c r="A868" s="1492"/>
      <c r="B868" s="1504"/>
      <c r="C868" s="1492"/>
      <c r="D868" s="1492"/>
    </row>
    <row r="869" spans="1:4">
      <c r="A869" s="1492"/>
      <c r="B869" s="1504"/>
      <c r="C869" s="1492"/>
      <c r="D869" s="1492"/>
    </row>
    <row r="870" spans="1:4">
      <c r="A870" s="1492"/>
      <c r="B870" s="1504"/>
      <c r="C870" s="1492"/>
      <c r="D870" s="1492"/>
    </row>
    <row r="871" spans="1:4">
      <c r="A871" s="1492"/>
      <c r="B871" s="1504"/>
      <c r="C871" s="1492"/>
      <c r="D871" s="1492"/>
    </row>
    <row r="872" spans="1:4">
      <c r="A872" s="1492"/>
      <c r="B872" s="1504"/>
      <c r="C872" s="1492"/>
      <c r="D872" s="1492"/>
    </row>
    <row r="873" spans="1:4">
      <c r="A873" s="1492"/>
      <c r="B873" s="1504"/>
      <c r="C873" s="1492"/>
      <c r="D873" s="1492"/>
    </row>
    <row r="874" spans="1:4">
      <c r="A874" s="1492"/>
      <c r="B874" s="1504"/>
      <c r="C874" s="1492"/>
      <c r="D874" s="1492"/>
    </row>
    <row r="875" spans="1:4">
      <c r="A875" s="1492"/>
      <c r="B875" s="1504"/>
      <c r="C875" s="1492"/>
      <c r="D875" s="1492"/>
    </row>
    <row r="876" spans="1:4">
      <c r="A876" s="1492"/>
      <c r="B876" s="1504"/>
      <c r="C876" s="1492"/>
      <c r="D876" s="1492"/>
    </row>
    <row r="877" spans="1:4">
      <c r="A877" s="1492"/>
      <c r="B877" s="1504"/>
      <c r="C877" s="1492"/>
      <c r="D877" s="1492"/>
    </row>
    <row r="878" spans="1:4">
      <c r="A878" s="1492"/>
      <c r="B878" s="1504"/>
      <c r="C878" s="1492"/>
      <c r="D878" s="1492"/>
    </row>
    <row r="879" spans="1:4">
      <c r="A879" s="1492"/>
      <c r="B879" s="1504"/>
      <c r="C879" s="1492"/>
      <c r="D879" s="1492"/>
    </row>
    <row r="880" spans="1:4">
      <c r="A880" s="1492"/>
      <c r="B880" s="1504"/>
      <c r="C880" s="1492"/>
      <c r="D880" s="1492"/>
    </row>
    <row r="881" spans="1:4">
      <c r="A881" s="1492"/>
      <c r="B881" s="1504"/>
      <c r="C881" s="1492"/>
      <c r="D881" s="1492"/>
    </row>
    <row r="882" spans="1:4">
      <c r="A882" s="1492"/>
      <c r="B882" s="1504"/>
      <c r="C882" s="1492"/>
      <c r="D882" s="1492"/>
    </row>
    <row r="883" spans="1:4">
      <c r="A883" s="1492"/>
      <c r="B883" s="1504"/>
      <c r="C883" s="1492"/>
      <c r="D883" s="1492"/>
    </row>
    <row r="884" spans="1:4">
      <c r="A884" s="1492"/>
      <c r="B884" s="1504"/>
      <c r="C884" s="1492"/>
      <c r="D884" s="1492"/>
    </row>
    <row r="885" spans="1:4">
      <c r="A885" s="1492"/>
      <c r="B885" s="1504"/>
      <c r="C885" s="1492"/>
      <c r="D885" s="1492"/>
    </row>
    <row r="886" spans="1:4">
      <c r="A886" s="1492"/>
      <c r="B886" s="1504"/>
      <c r="C886" s="1492"/>
      <c r="D886" s="1492"/>
    </row>
    <row r="887" spans="1:4">
      <c r="A887" s="1492"/>
      <c r="B887" s="1504"/>
      <c r="C887" s="1492"/>
      <c r="D887" s="1492"/>
    </row>
    <row r="888" spans="1:4">
      <c r="A888" s="1492"/>
      <c r="B888" s="1504"/>
      <c r="C888" s="1492"/>
      <c r="D888" s="1492"/>
    </row>
    <row r="889" spans="1:4">
      <c r="A889" s="1492"/>
      <c r="B889" s="1504"/>
      <c r="C889" s="1492"/>
      <c r="D889" s="1492"/>
    </row>
    <row r="890" spans="1:4">
      <c r="A890" s="1492"/>
      <c r="B890" s="1504"/>
      <c r="C890" s="1492"/>
      <c r="D890" s="1492"/>
    </row>
    <row r="891" spans="1:4">
      <c r="A891" s="1492"/>
      <c r="B891" s="1504"/>
      <c r="C891" s="1492"/>
      <c r="D891" s="1492"/>
    </row>
    <row r="892" spans="1:4">
      <c r="A892" s="1492"/>
      <c r="B892" s="1504"/>
      <c r="C892" s="1492"/>
      <c r="D892" s="1492"/>
    </row>
    <row r="893" spans="1:4">
      <c r="A893" s="1492"/>
      <c r="B893" s="1504"/>
      <c r="C893" s="1492"/>
      <c r="D893" s="1492"/>
    </row>
    <row r="894" spans="1:4">
      <c r="A894" s="1492"/>
      <c r="B894" s="1504"/>
      <c r="C894" s="1492"/>
      <c r="D894" s="1492"/>
    </row>
    <row r="895" spans="1:4">
      <c r="A895" s="1492"/>
      <c r="B895" s="1504"/>
      <c r="C895" s="1492"/>
      <c r="D895" s="1492"/>
    </row>
    <row r="896" spans="1:4">
      <c r="A896" s="1492"/>
      <c r="B896" s="1504"/>
      <c r="C896" s="1492"/>
      <c r="D896" s="1492"/>
    </row>
    <row r="897" spans="1:4">
      <c r="A897" s="1492"/>
      <c r="B897" s="1504"/>
      <c r="C897" s="1492"/>
      <c r="D897" s="1492"/>
    </row>
    <row r="898" spans="1:4">
      <c r="A898" s="1492"/>
      <c r="B898" s="1504"/>
      <c r="C898" s="1492"/>
      <c r="D898" s="1492"/>
    </row>
    <row r="899" spans="1:4">
      <c r="A899" s="1492"/>
      <c r="B899" s="1504"/>
      <c r="C899" s="1492"/>
      <c r="D899" s="1492"/>
    </row>
    <row r="900" spans="1:4">
      <c r="A900" s="1492"/>
      <c r="B900" s="1504"/>
      <c r="C900" s="1492"/>
      <c r="D900" s="1492"/>
    </row>
    <row r="901" spans="1:4">
      <c r="A901" s="1492"/>
      <c r="B901" s="1504"/>
      <c r="C901" s="1492"/>
      <c r="D901" s="1492"/>
    </row>
    <row r="902" spans="1:4">
      <c r="A902" s="1492"/>
      <c r="B902" s="1504"/>
      <c r="C902" s="1492"/>
      <c r="D902" s="1492"/>
    </row>
    <row r="903" spans="1:4">
      <c r="A903" s="1492"/>
      <c r="B903" s="1504"/>
      <c r="C903" s="1492"/>
      <c r="D903" s="1492"/>
    </row>
    <row r="904" spans="1:4">
      <c r="A904" s="1492"/>
      <c r="B904" s="1504"/>
      <c r="C904" s="1492"/>
      <c r="D904" s="1492"/>
    </row>
    <row r="905" spans="1:4">
      <c r="A905" s="1492"/>
      <c r="B905" s="1504"/>
      <c r="C905" s="1492"/>
      <c r="D905" s="1492"/>
    </row>
    <row r="906" spans="1:4">
      <c r="A906" s="1492"/>
      <c r="B906" s="1504"/>
      <c r="C906" s="1492"/>
      <c r="D906" s="1492"/>
    </row>
    <row r="907" spans="1:4">
      <c r="A907" s="1492"/>
      <c r="B907" s="1504"/>
      <c r="C907" s="1492"/>
      <c r="D907" s="1492"/>
    </row>
    <row r="908" spans="1:4">
      <c r="A908" s="1492"/>
      <c r="B908" s="1504"/>
      <c r="C908" s="1492"/>
      <c r="D908" s="1492"/>
    </row>
    <row r="909" spans="1:4">
      <c r="A909" s="1492"/>
      <c r="B909" s="1504"/>
      <c r="C909" s="1492"/>
      <c r="D909" s="1492"/>
    </row>
    <row r="910" spans="1:4">
      <c r="A910" s="1492"/>
      <c r="B910" s="1504"/>
      <c r="C910" s="1492"/>
      <c r="D910" s="1492"/>
    </row>
    <row r="911" spans="1:4">
      <c r="A911" s="1492"/>
      <c r="B911" s="1504"/>
      <c r="C911" s="1492"/>
      <c r="D911" s="1492"/>
    </row>
    <row r="912" spans="1:4">
      <c r="A912" s="1492"/>
      <c r="B912" s="1504"/>
      <c r="C912" s="1492"/>
      <c r="D912" s="1492"/>
    </row>
    <row r="913" spans="1:4">
      <c r="A913" s="1492"/>
      <c r="B913" s="1504"/>
      <c r="C913" s="1492"/>
      <c r="D913" s="1492"/>
    </row>
    <row r="914" spans="1:4">
      <c r="A914" s="1492"/>
      <c r="B914" s="1504"/>
      <c r="C914" s="1492"/>
      <c r="D914" s="1492"/>
    </row>
    <row r="915" spans="1:4">
      <c r="A915" s="1492"/>
      <c r="B915" s="1504"/>
      <c r="C915" s="1492"/>
      <c r="D915" s="1492"/>
    </row>
    <row r="916" spans="1:4">
      <c r="A916" s="1492"/>
      <c r="B916" s="1504"/>
      <c r="C916" s="1492"/>
      <c r="D916" s="1492"/>
    </row>
    <row r="917" spans="1:4">
      <c r="A917" s="1492"/>
      <c r="B917" s="1504"/>
      <c r="C917" s="1492"/>
      <c r="D917" s="1492"/>
    </row>
    <row r="918" spans="1:4">
      <c r="A918" s="1492"/>
      <c r="B918" s="1504"/>
      <c r="C918" s="1492"/>
      <c r="D918" s="1492"/>
    </row>
    <row r="919" spans="1:4">
      <c r="A919" s="1492"/>
      <c r="B919" s="1504"/>
      <c r="C919" s="1492"/>
      <c r="D919" s="1492"/>
    </row>
    <row r="920" spans="1:4">
      <c r="A920" s="1492"/>
      <c r="B920" s="1504"/>
      <c r="C920" s="1492"/>
      <c r="D920" s="1492"/>
    </row>
    <row r="921" spans="1:4">
      <c r="A921" s="1492"/>
      <c r="B921" s="1504"/>
      <c r="C921" s="1492"/>
      <c r="D921" s="1492"/>
    </row>
    <row r="922" spans="1:4">
      <c r="A922" s="1492"/>
      <c r="B922" s="1504"/>
      <c r="C922" s="1492"/>
      <c r="D922" s="1492"/>
    </row>
    <row r="923" spans="1:4">
      <c r="A923" s="1492"/>
      <c r="B923" s="1504"/>
      <c r="C923" s="1492"/>
      <c r="D923" s="1492"/>
    </row>
    <row r="924" spans="1:4">
      <c r="A924" s="1492"/>
      <c r="B924" s="1504"/>
      <c r="C924" s="1492"/>
      <c r="D924" s="1492"/>
    </row>
    <row r="925" spans="1:4">
      <c r="A925" s="1492"/>
      <c r="B925" s="1504"/>
      <c r="C925" s="1492"/>
      <c r="D925" s="1492"/>
    </row>
    <row r="926" spans="1:4">
      <c r="A926" s="1492"/>
      <c r="B926" s="1504"/>
      <c r="C926" s="1492"/>
      <c r="D926" s="1492"/>
    </row>
    <row r="927" spans="1:4">
      <c r="A927" s="1492"/>
      <c r="B927" s="1504"/>
      <c r="C927" s="1492"/>
      <c r="D927" s="1492"/>
    </row>
    <row r="928" spans="1:4">
      <c r="A928" s="1492"/>
      <c r="B928" s="1504"/>
      <c r="C928" s="1492"/>
      <c r="D928" s="1492"/>
    </row>
    <row r="929" spans="1:4">
      <c r="A929" s="1492"/>
      <c r="B929" s="1504"/>
      <c r="C929" s="1492"/>
      <c r="D929" s="1492"/>
    </row>
    <row r="930" spans="1:4">
      <c r="A930" s="1492"/>
      <c r="B930" s="1504"/>
      <c r="C930" s="1492"/>
      <c r="D930" s="1492"/>
    </row>
    <row r="931" spans="1:4">
      <c r="A931" s="1492"/>
      <c r="B931" s="1504"/>
      <c r="C931" s="1492"/>
      <c r="D931" s="1492"/>
    </row>
    <row r="932" spans="1:4">
      <c r="A932" s="1492"/>
      <c r="B932" s="1504"/>
      <c r="C932" s="1492"/>
      <c r="D932" s="1492"/>
    </row>
    <row r="933" spans="1:4">
      <c r="A933" s="1492"/>
      <c r="B933" s="1504"/>
      <c r="C933" s="1492"/>
      <c r="D933" s="1492"/>
    </row>
    <row r="934" spans="1:4">
      <c r="A934" s="1492"/>
      <c r="B934" s="1504"/>
      <c r="C934" s="1492"/>
      <c r="D934" s="1492"/>
    </row>
    <row r="935" spans="1:4">
      <c r="A935" s="1492"/>
      <c r="B935" s="1504"/>
      <c r="C935" s="1492"/>
      <c r="D935" s="1492"/>
    </row>
    <row r="936" spans="1:4">
      <c r="A936" s="1492"/>
      <c r="B936" s="1504"/>
      <c r="C936" s="1492"/>
      <c r="D936" s="1492"/>
    </row>
    <row r="937" spans="1:4">
      <c r="A937" s="1492"/>
      <c r="B937" s="1504"/>
      <c r="C937" s="1492"/>
      <c r="D937" s="1492"/>
    </row>
    <row r="938" spans="1:4">
      <c r="A938" s="1492"/>
      <c r="B938" s="1504"/>
      <c r="C938" s="1492"/>
      <c r="D938" s="1492"/>
    </row>
    <row r="939" spans="1:4">
      <c r="A939" s="1492"/>
      <c r="B939" s="1504"/>
      <c r="C939" s="1492"/>
      <c r="D939" s="1492"/>
    </row>
    <row r="940" spans="1:4">
      <c r="A940" s="1492"/>
      <c r="B940" s="1504"/>
      <c r="C940" s="1492"/>
      <c r="D940" s="1492"/>
    </row>
    <row r="941" spans="1:4">
      <c r="A941" s="1492"/>
      <c r="B941" s="1504"/>
      <c r="C941" s="1492"/>
      <c r="D941" s="1492"/>
    </row>
    <row r="942" spans="1:4">
      <c r="A942" s="1492"/>
      <c r="B942" s="1504"/>
      <c r="C942" s="1492"/>
      <c r="D942" s="1492"/>
    </row>
    <row r="943" spans="1:4">
      <c r="A943" s="1492"/>
      <c r="B943" s="1504"/>
      <c r="C943" s="1492"/>
      <c r="D943" s="1492"/>
    </row>
    <row r="944" spans="1:4">
      <c r="A944" s="1492"/>
      <c r="B944" s="1504"/>
      <c r="C944" s="1492"/>
      <c r="D944" s="1492"/>
    </row>
    <row r="945" spans="1:4">
      <c r="A945" s="1492"/>
      <c r="B945" s="1504"/>
      <c r="C945" s="1492"/>
      <c r="D945" s="1492"/>
    </row>
    <row r="946" spans="1:4">
      <c r="A946" s="1492"/>
      <c r="B946" s="1504"/>
      <c r="C946" s="1492"/>
      <c r="D946" s="1492"/>
    </row>
    <row r="947" spans="1:4">
      <c r="A947" s="1492"/>
      <c r="B947" s="1504"/>
      <c r="C947" s="1492"/>
      <c r="D947" s="1492"/>
    </row>
    <row r="948" spans="1:4">
      <c r="A948" s="1492"/>
      <c r="B948" s="1504"/>
      <c r="C948" s="1492"/>
      <c r="D948" s="1492"/>
    </row>
    <row r="949" spans="1:4">
      <c r="A949" s="1492"/>
      <c r="B949" s="1504"/>
      <c r="C949" s="1492"/>
      <c r="D949" s="1492"/>
    </row>
    <row r="950" spans="1:4">
      <c r="A950" s="1492"/>
      <c r="B950" s="1504"/>
      <c r="C950" s="1492"/>
      <c r="D950" s="1492"/>
    </row>
    <row r="951" spans="1:4">
      <c r="A951" s="1492"/>
      <c r="B951" s="1504"/>
      <c r="C951" s="1492"/>
      <c r="D951" s="1492"/>
    </row>
    <row r="952" spans="1:4">
      <c r="A952" s="1492"/>
      <c r="B952" s="1504"/>
      <c r="C952" s="1492"/>
      <c r="D952" s="1492"/>
    </row>
    <row r="953" spans="1:4">
      <c r="A953" s="1492"/>
      <c r="B953" s="1504"/>
      <c r="C953" s="1492"/>
      <c r="D953" s="1492"/>
    </row>
    <row r="954" spans="1:4">
      <c r="A954" s="1492"/>
      <c r="B954" s="1504"/>
      <c r="C954" s="1492"/>
      <c r="D954" s="1492"/>
    </row>
    <row r="955" spans="1:4">
      <c r="A955" s="1492"/>
      <c r="B955" s="1504"/>
      <c r="C955" s="1492"/>
      <c r="D955" s="1492"/>
    </row>
    <row r="956" spans="1:4">
      <c r="A956" s="1492"/>
      <c r="B956" s="1504"/>
      <c r="C956" s="1492"/>
      <c r="D956" s="1492"/>
    </row>
    <row r="957" spans="1:4">
      <c r="A957" s="1492"/>
      <c r="B957" s="1504"/>
      <c r="C957" s="1492"/>
      <c r="D957" s="1492"/>
    </row>
    <row r="958" spans="1:4">
      <c r="A958" s="1492"/>
      <c r="B958" s="1504"/>
      <c r="C958" s="1492"/>
      <c r="D958" s="1492"/>
    </row>
    <row r="959" spans="1:4">
      <c r="A959" s="1492"/>
      <c r="B959" s="1504"/>
      <c r="C959" s="1492"/>
      <c r="D959" s="1492"/>
    </row>
    <row r="960" spans="1:4">
      <c r="A960" s="1492"/>
      <c r="B960" s="1504"/>
      <c r="C960" s="1492"/>
      <c r="D960" s="1492"/>
    </row>
    <row r="961" spans="1:4">
      <c r="A961" s="1492"/>
      <c r="B961" s="1504"/>
      <c r="C961" s="1492"/>
      <c r="D961" s="1492"/>
    </row>
    <row r="962" spans="1:4">
      <c r="A962" s="1492"/>
      <c r="B962" s="1504"/>
      <c r="C962" s="1492"/>
      <c r="D962" s="1492"/>
    </row>
    <row r="963" spans="1:4">
      <c r="A963" s="1492"/>
      <c r="B963" s="1504"/>
      <c r="C963" s="1492"/>
      <c r="D963" s="1492"/>
    </row>
    <row r="964" spans="1:4">
      <c r="A964" s="1492"/>
      <c r="B964" s="1504"/>
      <c r="C964" s="1492"/>
      <c r="D964" s="1492"/>
    </row>
    <row r="965" spans="1:4">
      <c r="A965" s="1492"/>
      <c r="B965" s="1504"/>
      <c r="C965" s="1492"/>
      <c r="D965" s="1492"/>
    </row>
    <row r="966" spans="1:4">
      <c r="A966" s="1492"/>
      <c r="B966" s="1504"/>
      <c r="C966" s="1492"/>
      <c r="D966" s="1492"/>
    </row>
    <row r="967" spans="1:4">
      <c r="A967" s="1492"/>
      <c r="B967" s="1504"/>
      <c r="C967" s="1492"/>
      <c r="D967" s="1492"/>
    </row>
    <row r="968" spans="1:4">
      <c r="A968" s="1492"/>
      <c r="B968" s="1504"/>
      <c r="C968" s="1492"/>
      <c r="D968" s="1492"/>
    </row>
    <row r="969" spans="1:4">
      <c r="A969" s="1492"/>
      <c r="B969" s="1504"/>
      <c r="C969" s="1492"/>
      <c r="D969" s="1492"/>
    </row>
    <row r="970" spans="1:4">
      <c r="A970" s="1492"/>
      <c r="B970" s="1504"/>
      <c r="C970" s="1492"/>
      <c r="D970" s="1492"/>
    </row>
    <row r="971" spans="1:4">
      <c r="A971" s="1492"/>
      <c r="B971" s="1504"/>
      <c r="C971" s="1492"/>
      <c r="D971" s="1492"/>
    </row>
    <row r="972" spans="1:4">
      <c r="A972" s="1492"/>
      <c r="B972" s="1504"/>
      <c r="C972" s="1492"/>
      <c r="D972" s="1492"/>
    </row>
    <row r="973" spans="1:4">
      <c r="A973" s="1492"/>
      <c r="B973" s="1504"/>
      <c r="C973" s="1492"/>
      <c r="D973" s="1492"/>
    </row>
    <row r="974" spans="1:4">
      <c r="A974" s="1492"/>
      <c r="B974" s="1504"/>
      <c r="C974" s="1492"/>
      <c r="D974" s="1492"/>
    </row>
    <row r="975" spans="1:4">
      <c r="A975" s="1492"/>
      <c r="B975" s="1504"/>
      <c r="C975" s="1492"/>
      <c r="D975" s="1492"/>
    </row>
    <row r="976" spans="1:4">
      <c r="A976" s="1492"/>
      <c r="B976" s="1504"/>
      <c r="C976" s="1492"/>
      <c r="D976" s="1492"/>
    </row>
    <row r="977" spans="1:4">
      <c r="A977" s="1492"/>
      <c r="B977" s="1504"/>
      <c r="C977" s="1492"/>
      <c r="D977" s="1492"/>
    </row>
    <row r="978" spans="1:4">
      <c r="A978" s="1492"/>
      <c r="B978" s="1504"/>
      <c r="C978" s="1492"/>
      <c r="D978" s="1492"/>
    </row>
    <row r="979" spans="1:4">
      <c r="A979" s="1492"/>
      <c r="B979" s="1504"/>
      <c r="C979" s="1492"/>
      <c r="D979" s="1492"/>
    </row>
  </sheetData>
  <mergeCells count="8">
    <mergeCell ref="A1:D1"/>
    <mergeCell ref="A2:F2"/>
    <mergeCell ref="B4:B7"/>
    <mergeCell ref="C4:E5"/>
    <mergeCell ref="F4:F7"/>
    <mergeCell ref="C6:C7"/>
    <mergeCell ref="D6:D7"/>
    <mergeCell ref="E6:E7"/>
  </mergeCells>
  <hyperlinks>
    <hyperlink ref="A41"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workbookViewId="0">
      <selection activeCell="A2" sqref="A2:F2"/>
    </sheetView>
  </sheetViews>
  <sheetFormatPr defaultRowHeight="11.25"/>
  <cols>
    <col min="1" max="1" width="23.28515625" style="1484" customWidth="1"/>
    <col min="2" max="2" width="11.140625" style="1484" customWidth="1"/>
    <col min="3" max="3" width="14.7109375" style="1484" customWidth="1"/>
    <col min="4" max="4" width="10.5703125" style="1484" customWidth="1"/>
    <col min="5" max="5" width="9.140625" style="1484"/>
    <col min="6" max="6" width="9.140625" style="1485"/>
    <col min="7" max="255" width="9.140625" style="1484"/>
    <col min="256" max="256" width="30.7109375" style="1484" customWidth="1"/>
    <col min="257" max="257" width="11.140625" style="1484" customWidth="1"/>
    <col min="258" max="258" width="14.7109375" style="1484" customWidth="1"/>
    <col min="259" max="259" width="10.5703125" style="1484" customWidth="1"/>
    <col min="260" max="260" width="9" style="1484" customWidth="1"/>
    <col min="261" max="511" width="9.140625" style="1484"/>
    <col min="512" max="512" width="30.7109375" style="1484" customWidth="1"/>
    <col min="513" max="513" width="11.140625" style="1484" customWidth="1"/>
    <col min="514" max="514" width="14.7109375" style="1484" customWidth="1"/>
    <col min="515" max="515" width="10.5703125" style="1484" customWidth="1"/>
    <col min="516" max="516" width="9" style="1484" customWidth="1"/>
    <col min="517" max="767" width="9.140625" style="1484"/>
    <col min="768" max="768" width="30.7109375" style="1484" customWidth="1"/>
    <col min="769" max="769" width="11.140625" style="1484" customWidth="1"/>
    <col min="770" max="770" width="14.7109375" style="1484" customWidth="1"/>
    <col min="771" max="771" width="10.5703125" style="1484" customWidth="1"/>
    <col min="772" max="772" width="9" style="1484" customWidth="1"/>
    <col min="773" max="1023" width="9.140625" style="1484"/>
    <col min="1024" max="1024" width="30.7109375" style="1484" customWidth="1"/>
    <col min="1025" max="1025" width="11.140625" style="1484" customWidth="1"/>
    <col min="1026" max="1026" width="14.7109375" style="1484" customWidth="1"/>
    <col min="1027" max="1027" width="10.5703125" style="1484" customWidth="1"/>
    <col min="1028" max="1028" width="9" style="1484" customWidth="1"/>
    <col min="1029" max="1279" width="9.140625" style="1484"/>
    <col min="1280" max="1280" width="30.7109375" style="1484" customWidth="1"/>
    <col min="1281" max="1281" width="11.140625" style="1484" customWidth="1"/>
    <col min="1282" max="1282" width="14.7109375" style="1484" customWidth="1"/>
    <col min="1283" max="1283" width="10.5703125" style="1484" customWidth="1"/>
    <col min="1284" max="1284" width="9" style="1484" customWidth="1"/>
    <col min="1285" max="1535" width="9.140625" style="1484"/>
    <col min="1536" max="1536" width="30.7109375" style="1484" customWidth="1"/>
    <col min="1537" max="1537" width="11.140625" style="1484" customWidth="1"/>
    <col min="1538" max="1538" width="14.7109375" style="1484" customWidth="1"/>
    <col min="1539" max="1539" width="10.5703125" style="1484" customWidth="1"/>
    <col min="1540" max="1540" width="9" style="1484" customWidth="1"/>
    <col min="1541" max="1791" width="9.140625" style="1484"/>
    <col min="1792" max="1792" width="30.7109375" style="1484" customWidth="1"/>
    <col min="1793" max="1793" width="11.140625" style="1484" customWidth="1"/>
    <col min="1794" max="1794" width="14.7109375" style="1484" customWidth="1"/>
    <col min="1795" max="1795" width="10.5703125" style="1484" customWidth="1"/>
    <col min="1796" max="1796" width="9" style="1484" customWidth="1"/>
    <col min="1797" max="2047" width="9.140625" style="1484"/>
    <col min="2048" max="2048" width="30.7109375" style="1484" customWidth="1"/>
    <col min="2049" max="2049" width="11.140625" style="1484" customWidth="1"/>
    <col min="2050" max="2050" width="14.7109375" style="1484" customWidth="1"/>
    <col min="2051" max="2051" width="10.5703125" style="1484" customWidth="1"/>
    <col min="2052" max="2052" width="9" style="1484" customWidth="1"/>
    <col min="2053" max="2303" width="9.140625" style="1484"/>
    <col min="2304" max="2304" width="30.7109375" style="1484" customWidth="1"/>
    <col min="2305" max="2305" width="11.140625" style="1484" customWidth="1"/>
    <col min="2306" max="2306" width="14.7109375" style="1484" customWidth="1"/>
    <col min="2307" max="2307" width="10.5703125" style="1484" customWidth="1"/>
    <col min="2308" max="2308" width="9" style="1484" customWidth="1"/>
    <col min="2309" max="2559" width="9.140625" style="1484"/>
    <col min="2560" max="2560" width="30.7109375" style="1484" customWidth="1"/>
    <col min="2561" max="2561" width="11.140625" style="1484" customWidth="1"/>
    <col min="2562" max="2562" width="14.7109375" style="1484" customWidth="1"/>
    <col min="2563" max="2563" width="10.5703125" style="1484" customWidth="1"/>
    <col min="2564" max="2564" width="9" style="1484" customWidth="1"/>
    <col min="2565" max="2815" width="9.140625" style="1484"/>
    <col min="2816" max="2816" width="30.7109375" style="1484" customWidth="1"/>
    <col min="2817" max="2817" width="11.140625" style="1484" customWidth="1"/>
    <col min="2818" max="2818" width="14.7109375" style="1484" customWidth="1"/>
    <col min="2819" max="2819" width="10.5703125" style="1484" customWidth="1"/>
    <col min="2820" max="2820" width="9" style="1484" customWidth="1"/>
    <col min="2821" max="3071" width="9.140625" style="1484"/>
    <col min="3072" max="3072" width="30.7109375" style="1484" customWidth="1"/>
    <col min="3073" max="3073" width="11.140625" style="1484" customWidth="1"/>
    <col min="3074" max="3074" width="14.7109375" style="1484" customWidth="1"/>
    <col min="3075" max="3075" width="10.5703125" style="1484" customWidth="1"/>
    <col min="3076" max="3076" width="9" style="1484" customWidth="1"/>
    <col min="3077" max="3327" width="9.140625" style="1484"/>
    <col min="3328" max="3328" width="30.7109375" style="1484" customWidth="1"/>
    <col min="3329" max="3329" width="11.140625" style="1484" customWidth="1"/>
    <col min="3330" max="3330" width="14.7109375" style="1484" customWidth="1"/>
    <col min="3331" max="3331" width="10.5703125" style="1484" customWidth="1"/>
    <col min="3332" max="3332" width="9" style="1484" customWidth="1"/>
    <col min="3333" max="3583" width="9.140625" style="1484"/>
    <col min="3584" max="3584" width="30.7109375" style="1484" customWidth="1"/>
    <col min="3585" max="3585" width="11.140625" style="1484" customWidth="1"/>
    <col min="3586" max="3586" width="14.7109375" style="1484" customWidth="1"/>
    <col min="3587" max="3587" width="10.5703125" style="1484" customWidth="1"/>
    <col min="3588" max="3588" width="9" style="1484" customWidth="1"/>
    <col min="3589" max="3839" width="9.140625" style="1484"/>
    <col min="3840" max="3840" width="30.7109375" style="1484" customWidth="1"/>
    <col min="3841" max="3841" width="11.140625" style="1484" customWidth="1"/>
    <col min="3842" max="3842" width="14.7109375" style="1484" customWidth="1"/>
    <col min="3843" max="3843" width="10.5703125" style="1484" customWidth="1"/>
    <col min="3844" max="3844" width="9" style="1484" customWidth="1"/>
    <col min="3845" max="4095" width="9.140625" style="1484"/>
    <col min="4096" max="4096" width="30.7109375" style="1484" customWidth="1"/>
    <col min="4097" max="4097" width="11.140625" style="1484" customWidth="1"/>
    <col min="4098" max="4098" width="14.7109375" style="1484" customWidth="1"/>
    <col min="4099" max="4099" width="10.5703125" style="1484" customWidth="1"/>
    <col min="4100" max="4100" width="9" style="1484" customWidth="1"/>
    <col min="4101" max="4351" width="9.140625" style="1484"/>
    <col min="4352" max="4352" width="30.7109375" style="1484" customWidth="1"/>
    <col min="4353" max="4353" width="11.140625" style="1484" customWidth="1"/>
    <col min="4354" max="4354" width="14.7109375" style="1484" customWidth="1"/>
    <col min="4355" max="4355" width="10.5703125" style="1484" customWidth="1"/>
    <col min="4356" max="4356" width="9" style="1484" customWidth="1"/>
    <col min="4357" max="4607" width="9.140625" style="1484"/>
    <col min="4608" max="4608" width="30.7109375" style="1484" customWidth="1"/>
    <col min="4609" max="4609" width="11.140625" style="1484" customWidth="1"/>
    <col min="4610" max="4610" width="14.7109375" style="1484" customWidth="1"/>
    <col min="4611" max="4611" width="10.5703125" style="1484" customWidth="1"/>
    <col min="4612" max="4612" width="9" style="1484" customWidth="1"/>
    <col min="4613" max="4863" width="9.140625" style="1484"/>
    <col min="4864" max="4864" width="30.7109375" style="1484" customWidth="1"/>
    <col min="4865" max="4865" width="11.140625" style="1484" customWidth="1"/>
    <col min="4866" max="4866" width="14.7109375" style="1484" customWidth="1"/>
    <col min="4867" max="4867" width="10.5703125" style="1484" customWidth="1"/>
    <col min="4868" max="4868" width="9" style="1484" customWidth="1"/>
    <col min="4869" max="5119" width="9.140625" style="1484"/>
    <col min="5120" max="5120" width="30.7109375" style="1484" customWidth="1"/>
    <col min="5121" max="5121" width="11.140625" style="1484" customWidth="1"/>
    <col min="5122" max="5122" width="14.7109375" style="1484" customWidth="1"/>
    <col min="5123" max="5123" width="10.5703125" style="1484" customWidth="1"/>
    <col min="5124" max="5124" width="9" style="1484" customWidth="1"/>
    <col min="5125" max="5375" width="9.140625" style="1484"/>
    <col min="5376" max="5376" width="30.7109375" style="1484" customWidth="1"/>
    <col min="5377" max="5377" width="11.140625" style="1484" customWidth="1"/>
    <col min="5378" max="5378" width="14.7109375" style="1484" customWidth="1"/>
    <col min="5379" max="5379" width="10.5703125" style="1484" customWidth="1"/>
    <col min="5380" max="5380" width="9" style="1484" customWidth="1"/>
    <col min="5381" max="5631" width="9.140625" style="1484"/>
    <col min="5632" max="5632" width="30.7109375" style="1484" customWidth="1"/>
    <col min="5633" max="5633" width="11.140625" style="1484" customWidth="1"/>
    <col min="5634" max="5634" width="14.7109375" style="1484" customWidth="1"/>
    <col min="5635" max="5635" width="10.5703125" style="1484" customWidth="1"/>
    <col min="5636" max="5636" width="9" style="1484" customWidth="1"/>
    <col min="5637" max="5887" width="9.140625" style="1484"/>
    <col min="5888" max="5888" width="30.7109375" style="1484" customWidth="1"/>
    <col min="5889" max="5889" width="11.140625" style="1484" customWidth="1"/>
    <col min="5890" max="5890" width="14.7109375" style="1484" customWidth="1"/>
    <col min="5891" max="5891" width="10.5703125" style="1484" customWidth="1"/>
    <col min="5892" max="5892" width="9" style="1484" customWidth="1"/>
    <col min="5893" max="6143" width="9.140625" style="1484"/>
    <col min="6144" max="6144" width="30.7109375" style="1484" customWidth="1"/>
    <col min="6145" max="6145" width="11.140625" style="1484" customWidth="1"/>
    <col min="6146" max="6146" width="14.7109375" style="1484" customWidth="1"/>
    <col min="6147" max="6147" width="10.5703125" style="1484" customWidth="1"/>
    <col min="6148" max="6148" width="9" style="1484" customWidth="1"/>
    <col min="6149" max="6399" width="9.140625" style="1484"/>
    <col min="6400" max="6400" width="30.7109375" style="1484" customWidth="1"/>
    <col min="6401" max="6401" width="11.140625" style="1484" customWidth="1"/>
    <col min="6402" max="6402" width="14.7109375" style="1484" customWidth="1"/>
    <col min="6403" max="6403" width="10.5703125" style="1484" customWidth="1"/>
    <col min="6404" max="6404" width="9" style="1484" customWidth="1"/>
    <col min="6405" max="6655" width="9.140625" style="1484"/>
    <col min="6656" max="6656" width="30.7109375" style="1484" customWidth="1"/>
    <col min="6657" max="6657" width="11.140625" style="1484" customWidth="1"/>
    <col min="6658" max="6658" width="14.7109375" style="1484" customWidth="1"/>
    <col min="6659" max="6659" width="10.5703125" style="1484" customWidth="1"/>
    <col min="6660" max="6660" width="9" style="1484" customWidth="1"/>
    <col min="6661" max="6911" width="9.140625" style="1484"/>
    <col min="6912" max="6912" width="30.7109375" style="1484" customWidth="1"/>
    <col min="6913" max="6913" width="11.140625" style="1484" customWidth="1"/>
    <col min="6914" max="6914" width="14.7109375" style="1484" customWidth="1"/>
    <col min="6915" max="6915" width="10.5703125" style="1484" customWidth="1"/>
    <col min="6916" max="6916" width="9" style="1484" customWidth="1"/>
    <col min="6917" max="7167" width="9.140625" style="1484"/>
    <col min="7168" max="7168" width="30.7109375" style="1484" customWidth="1"/>
    <col min="7169" max="7169" width="11.140625" style="1484" customWidth="1"/>
    <col min="7170" max="7170" width="14.7109375" style="1484" customWidth="1"/>
    <col min="7171" max="7171" width="10.5703125" style="1484" customWidth="1"/>
    <col min="7172" max="7172" width="9" style="1484" customWidth="1"/>
    <col min="7173" max="7423" width="9.140625" style="1484"/>
    <col min="7424" max="7424" width="30.7109375" style="1484" customWidth="1"/>
    <col min="7425" max="7425" width="11.140625" style="1484" customWidth="1"/>
    <col min="7426" max="7426" width="14.7109375" style="1484" customWidth="1"/>
    <col min="7427" max="7427" width="10.5703125" style="1484" customWidth="1"/>
    <col min="7428" max="7428" width="9" style="1484" customWidth="1"/>
    <col min="7429" max="7679" width="9.140625" style="1484"/>
    <col min="7680" max="7680" width="30.7109375" style="1484" customWidth="1"/>
    <col min="7681" max="7681" width="11.140625" style="1484" customWidth="1"/>
    <col min="7682" max="7682" width="14.7109375" style="1484" customWidth="1"/>
    <col min="7683" max="7683" width="10.5703125" style="1484" customWidth="1"/>
    <col min="7684" max="7684" width="9" style="1484" customWidth="1"/>
    <col min="7685" max="7935" width="9.140625" style="1484"/>
    <col min="7936" max="7936" width="30.7109375" style="1484" customWidth="1"/>
    <col min="7937" max="7937" width="11.140625" style="1484" customWidth="1"/>
    <col min="7938" max="7938" width="14.7109375" style="1484" customWidth="1"/>
    <col min="7939" max="7939" width="10.5703125" style="1484" customWidth="1"/>
    <col min="7940" max="7940" width="9" style="1484" customWidth="1"/>
    <col min="7941" max="8191" width="9.140625" style="1484"/>
    <col min="8192" max="8192" width="30.7109375" style="1484" customWidth="1"/>
    <col min="8193" max="8193" width="11.140625" style="1484" customWidth="1"/>
    <col min="8194" max="8194" width="14.7109375" style="1484" customWidth="1"/>
    <col min="8195" max="8195" width="10.5703125" style="1484" customWidth="1"/>
    <col min="8196" max="8196" width="9" style="1484" customWidth="1"/>
    <col min="8197" max="8447" width="9.140625" style="1484"/>
    <col min="8448" max="8448" width="30.7109375" style="1484" customWidth="1"/>
    <col min="8449" max="8449" width="11.140625" style="1484" customWidth="1"/>
    <col min="8450" max="8450" width="14.7109375" style="1484" customWidth="1"/>
    <col min="8451" max="8451" width="10.5703125" style="1484" customWidth="1"/>
    <col min="8452" max="8452" width="9" style="1484" customWidth="1"/>
    <col min="8453" max="8703" width="9.140625" style="1484"/>
    <col min="8704" max="8704" width="30.7109375" style="1484" customWidth="1"/>
    <col min="8705" max="8705" width="11.140625" style="1484" customWidth="1"/>
    <col min="8706" max="8706" width="14.7109375" style="1484" customWidth="1"/>
    <col min="8707" max="8707" width="10.5703125" style="1484" customWidth="1"/>
    <col min="8708" max="8708" width="9" style="1484" customWidth="1"/>
    <col min="8709" max="8959" width="9.140625" style="1484"/>
    <col min="8960" max="8960" width="30.7109375" style="1484" customWidth="1"/>
    <col min="8961" max="8961" width="11.140625" style="1484" customWidth="1"/>
    <col min="8962" max="8962" width="14.7109375" style="1484" customWidth="1"/>
    <col min="8963" max="8963" width="10.5703125" style="1484" customWidth="1"/>
    <col min="8964" max="8964" width="9" style="1484" customWidth="1"/>
    <col min="8965" max="9215" width="9.140625" style="1484"/>
    <col min="9216" max="9216" width="30.7109375" style="1484" customWidth="1"/>
    <col min="9217" max="9217" width="11.140625" style="1484" customWidth="1"/>
    <col min="9218" max="9218" width="14.7109375" style="1484" customWidth="1"/>
    <col min="9219" max="9219" width="10.5703125" style="1484" customWidth="1"/>
    <col min="9220" max="9220" width="9" style="1484" customWidth="1"/>
    <col min="9221" max="9471" width="9.140625" style="1484"/>
    <col min="9472" max="9472" width="30.7109375" style="1484" customWidth="1"/>
    <col min="9473" max="9473" width="11.140625" style="1484" customWidth="1"/>
    <col min="9474" max="9474" width="14.7109375" style="1484" customWidth="1"/>
    <col min="9475" max="9475" width="10.5703125" style="1484" customWidth="1"/>
    <col min="9476" max="9476" width="9" style="1484" customWidth="1"/>
    <col min="9477" max="9727" width="9.140625" style="1484"/>
    <col min="9728" max="9728" width="30.7109375" style="1484" customWidth="1"/>
    <col min="9729" max="9729" width="11.140625" style="1484" customWidth="1"/>
    <col min="9730" max="9730" width="14.7109375" style="1484" customWidth="1"/>
    <col min="9731" max="9731" width="10.5703125" style="1484" customWidth="1"/>
    <col min="9732" max="9732" width="9" style="1484" customWidth="1"/>
    <col min="9733" max="9983" width="9.140625" style="1484"/>
    <col min="9984" max="9984" width="30.7109375" style="1484" customWidth="1"/>
    <col min="9985" max="9985" width="11.140625" style="1484" customWidth="1"/>
    <col min="9986" max="9986" width="14.7109375" style="1484" customWidth="1"/>
    <col min="9987" max="9987" width="10.5703125" style="1484" customWidth="1"/>
    <col min="9988" max="9988" width="9" style="1484" customWidth="1"/>
    <col min="9989" max="10239" width="9.140625" style="1484"/>
    <col min="10240" max="10240" width="30.7109375" style="1484" customWidth="1"/>
    <col min="10241" max="10241" width="11.140625" style="1484" customWidth="1"/>
    <col min="10242" max="10242" width="14.7109375" style="1484" customWidth="1"/>
    <col min="10243" max="10243" width="10.5703125" style="1484" customWidth="1"/>
    <col min="10244" max="10244" width="9" style="1484" customWidth="1"/>
    <col min="10245" max="10495" width="9.140625" style="1484"/>
    <col min="10496" max="10496" width="30.7109375" style="1484" customWidth="1"/>
    <col min="10497" max="10497" width="11.140625" style="1484" customWidth="1"/>
    <col min="10498" max="10498" width="14.7109375" style="1484" customWidth="1"/>
    <col min="10499" max="10499" width="10.5703125" style="1484" customWidth="1"/>
    <col min="10500" max="10500" width="9" style="1484" customWidth="1"/>
    <col min="10501" max="10751" width="9.140625" style="1484"/>
    <col min="10752" max="10752" width="30.7109375" style="1484" customWidth="1"/>
    <col min="10753" max="10753" width="11.140625" style="1484" customWidth="1"/>
    <col min="10754" max="10754" width="14.7109375" style="1484" customWidth="1"/>
    <col min="10755" max="10755" width="10.5703125" style="1484" customWidth="1"/>
    <col min="10756" max="10756" width="9" style="1484" customWidth="1"/>
    <col min="10757" max="11007" width="9.140625" style="1484"/>
    <col min="11008" max="11008" width="30.7109375" style="1484" customWidth="1"/>
    <col min="11009" max="11009" width="11.140625" style="1484" customWidth="1"/>
    <col min="11010" max="11010" width="14.7109375" style="1484" customWidth="1"/>
    <col min="11011" max="11011" width="10.5703125" style="1484" customWidth="1"/>
    <col min="11012" max="11012" width="9" style="1484" customWidth="1"/>
    <col min="11013" max="11263" width="9.140625" style="1484"/>
    <col min="11264" max="11264" width="30.7109375" style="1484" customWidth="1"/>
    <col min="11265" max="11265" width="11.140625" style="1484" customWidth="1"/>
    <col min="11266" max="11266" width="14.7109375" style="1484" customWidth="1"/>
    <col min="11267" max="11267" width="10.5703125" style="1484" customWidth="1"/>
    <col min="11268" max="11268" width="9" style="1484" customWidth="1"/>
    <col min="11269" max="11519" width="9.140625" style="1484"/>
    <col min="11520" max="11520" width="30.7109375" style="1484" customWidth="1"/>
    <col min="11521" max="11521" width="11.140625" style="1484" customWidth="1"/>
    <col min="11522" max="11522" width="14.7109375" style="1484" customWidth="1"/>
    <col min="11523" max="11523" width="10.5703125" style="1484" customWidth="1"/>
    <col min="11524" max="11524" width="9" style="1484" customWidth="1"/>
    <col min="11525" max="11775" width="9.140625" style="1484"/>
    <col min="11776" max="11776" width="30.7109375" style="1484" customWidth="1"/>
    <col min="11777" max="11777" width="11.140625" style="1484" customWidth="1"/>
    <col min="11778" max="11778" width="14.7109375" style="1484" customWidth="1"/>
    <col min="11779" max="11779" width="10.5703125" style="1484" customWidth="1"/>
    <col min="11780" max="11780" width="9" style="1484" customWidth="1"/>
    <col min="11781" max="12031" width="9.140625" style="1484"/>
    <col min="12032" max="12032" width="30.7109375" style="1484" customWidth="1"/>
    <col min="12033" max="12033" width="11.140625" style="1484" customWidth="1"/>
    <col min="12034" max="12034" width="14.7109375" style="1484" customWidth="1"/>
    <col min="12035" max="12035" width="10.5703125" style="1484" customWidth="1"/>
    <col min="12036" max="12036" width="9" style="1484" customWidth="1"/>
    <col min="12037" max="12287" width="9.140625" style="1484"/>
    <col min="12288" max="12288" width="30.7109375" style="1484" customWidth="1"/>
    <col min="12289" max="12289" width="11.140625" style="1484" customWidth="1"/>
    <col min="12290" max="12290" width="14.7109375" style="1484" customWidth="1"/>
    <col min="12291" max="12291" width="10.5703125" style="1484" customWidth="1"/>
    <col min="12292" max="12292" width="9" style="1484" customWidth="1"/>
    <col min="12293" max="12543" width="9.140625" style="1484"/>
    <col min="12544" max="12544" width="30.7109375" style="1484" customWidth="1"/>
    <col min="12545" max="12545" width="11.140625" style="1484" customWidth="1"/>
    <col min="12546" max="12546" width="14.7109375" style="1484" customWidth="1"/>
    <col min="12547" max="12547" width="10.5703125" style="1484" customWidth="1"/>
    <col min="12548" max="12548" width="9" style="1484" customWidth="1"/>
    <col min="12549" max="12799" width="9.140625" style="1484"/>
    <col min="12800" max="12800" width="30.7109375" style="1484" customWidth="1"/>
    <col min="12801" max="12801" width="11.140625" style="1484" customWidth="1"/>
    <col min="12802" max="12802" width="14.7109375" style="1484" customWidth="1"/>
    <col min="12803" max="12803" width="10.5703125" style="1484" customWidth="1"/>
    <col min="12804" max="12804" width="9" style="1484" customWidth="1"/>
    <col min="12805" max="13055" width="9.140625" style="1484"/>
    <col min="13056" max="13056" width="30.7109375" style="1484" customWidth="1"/>
    <col min="13057" max="13057" width="11.140625" style="1484" customWidth="1"/>
    <col min="13058" max="13058" width="14.7109375" style="1484" customWidth="1"/>
    <col min="13059" max="13059" width="10.5703125" style="1484" customWidth="1"/>
    <col min="13060" max="13060" width="9" style="1484" customWidth="1"/>
    <col min="13061" max="13311" width="9.140625" style="1484"/>
    <col min="13312" max="13312" width="30.7109375" style="1484" customWidth="1"/>
    <col min="13313" max="13313" width="11.140625" style="1484" customWidth="1"/>
    <col min="13314" max="13314" width="14.7109375" style="1484" customWidth="1"/>
    <col min="13315" max="13315" width="10.5703125" style="1484" customWidth="1"/>
    <col min="13316" max="13316" width="9" style="1484" customWidth="1"/>
    <col min="13317" max="13567" width="9.140625" style="1484"/>
    <col min="13568" max="13568" width="30.7109375" style="1484" customWidth="1"/>
    <col min="13569" max="13569" width="11.140625" style="1484" customWidth="1"/>
    <col min="13570" max="13570" width="14.7109375" style="1484" customWidth="1"/>
    <col min="13571" max="13571" width="10.5703125" style="1484" customWidth="1"/>
    <col min="13572" max="13572" width="9" style="1484" customWidth="1"/>
    <col min="13573" max="13823" width="9.140625" style="1484"/>
    <col min="13824" max="13824" width="30.7109375" style="1484" customWidth="1"/>
    <col min="13825" max="13825" width="11.140625" style="1484" customWidth="1"/>
    <col min="13826" max="13826" width="14.7109375" style="1484" customWidth="1"/>
    <col min="13827" max="13827" width="10.5703125" style="1484" customWidth="1"/>
    <col min="13828" max="13828" width="9" style="1484" customWidth="1"/>
    <col min="13829" max="14079" width="9.140625" style="1484"/>
    <col min="14080" max="14080" width="30.7109375" style="1484" customWidth="1"/>
    <col min="14081" max="14081" width="11.140625" style="1484" customWidth="1"/>
    <col min="14082" max="14082" width="14.7109375" style="1484" customWidth="1"/>
    <col min="14083" max="14083" width="10.5703125" style="1484" customWidth="1"/>
    <col min="14084" max="14084" width="9" style="1484" customWidth="1"/>
    <col min="14085" max="14335" width="9.140625" style="1484"/>
    <col min="14336" max="14336" width="30.7109375" style="1484" customWidth="1"/>
    <col min="14337" max="14337" width="11.140625" style="1484" customWidth="1"/>
    <col min="14338" max="14338" width="14.7109375" style="1484" customWidth="1"/>
    <col min="14339" max="14339" width="10.5703125" style="1484" customWidth="1"/>
    <col min="14340" max="14340" width="9" style="1484" customWidth="1"/>
    <col min="14341" max="14591" width="9.140625" style="1484"/>
    <col min="14592" max="14592" width="30.7109375" style="1484" customWidth="1"/>
    <col min="14593" max="14593" width="11.140625" style="1484" customWidth="1"/>
    <col min="14594" max="14594" width="14.7109375" style="1484" customWidth="1"/>
    <col min="14595" max="14595" width="10.5703125" style="1484" customWidth="1"/>
    <col min="14596" max="14596" width="9" style="1484" customWidth="1"/>
    <col min="14597" max="14847" width="9.140625" style="1484"/>
    <col min="14848" max="14848" width="30.7109375" style="1484" customWidth="1"/>
    <col min="14849" max="14849" width="11.140625" style="1484" customWidth="1"/>
    <col min="14850" max="14850" width="14.7109375" style="1484" customWidth="1"/>
    <col min="14851" max="14851" width="10.5703125" style="1484" customWidth="1"/>
    <col min="14852" max="14852" width="9" style="1484" customWidth="1"/>
    <col min="14853" max="15103" width="9.140625" style="1484"/>
    <col min="15104" max="15104" width="30.7109375" style="1484" customWidth="1"/>
    <col min="15105" max="15105" width="11.140625" style="1484" customWidth="1"/>
    <col min="15106" max="15106" width="14.7109375" style="1484" customWidth="1"/>
    <col min="15107" max="15107" width="10.5703125" style="1484" customWidth="1"/>
    <col min="15108" max="15108" width="9" style="1484" customWidth="1"/>
    <col min="15109" max="15359" width="9.140625" style="1484"/>
    <col min="15360" max="15360" width="30.7109375" style="1484" customWidth="1"/>
    <col min="15361" max="15361" width="11.140625" style="1484" customWidth="1"/>
    <col min="15362" max="15362" width="14.7109375" style="1484" customWidth="1"/>
    <col min="15363" max="15363" width="10.5703125" style="1484" customWidth="1"/>
    <col min="15364" max="15364" width="9" style="1484" customWidth="1"/>
    <col min="15365" max="15615" width="9.140625" style="1484"/>
    <col min="15616" max="15616" width="30.7109375" style="1484" customWidth="1"/>
    <col min="15617" max="15617" width="11.140625" style="1484" customWidth="1"/>
    <col min="15618" max="15618" width="14.7109375" style="1484" customWidth="1"/>
    <col min="15619" max="15619" width="10.5703125" style="1484" customWidth="1"/>
    <col min="15620" max="15620" width="9" style="1484" customWidth="1"/>
    <col min="15621" max="15871" width="9.140625" style="1484"/>
    <col min="15872" max="15872" width="30.7109375" style="1484" customWidth="1"/>
    <col min="15873" max="15873" width="11.140625" style="1484" customWidth="1"/>
    <col min="15874" max="15874" width="14.7109375" style="1484" customWidth="1"/>
    <col min="15875" max="15875" width="10.5703125" style="1484" customWidth="1"/>
    <col min="15876" max="15876" width="9" style="1484" customWidth="1"/>
    <col min="15877" max="16127" width="9.140625" style="1484"/>
    <col min="16128" max="16128" width="30.7109375" style="1484" customWidth="1"/>
    <col min="16129" max="16129" width="11.140625" style="1484" customWidth="1"/>
    <col min="16130" max="16130" width="14.7109375" style="1484" customWidth="1"/>
    <col min="16131" max="16131" width="10.5703125" style="1484" customWidth="1"/>
    <col min="16132" max="16132" width="9" style="1484" customWidth="1"/>
    <col min="16133" max="16384" width="9.140625" style="1484"/>
  </cols>
  <sheetData>
    <row r="1" spans="1:27" s="1168" customFormat="1" ht="19.5" customHeight="1">
      <c r="A1" s="2471" t="s">
        <v>1666</v>
      </c>
      <c r="B1" s="2471"/>
      <c r="C1" s="2471"/>
      <c r="D1" s="2471"/>
      <c r="F1" s="1164"/>
    </row>
    <row r="2" spans="1:27" ht="21.75" customHeight="1">
      <c r="A2" s="2472" t="s">
        <v>1667</v>
      </c>
      <c r="B2" s="2472"/>
      <c r="C2" s="2472"/>
      <c r="D2" s="2472"/>
      <c r="E2" s="2498"/>
      <c r="F2" s="2498"/>
      <c r="G2" s="1168"/>
      <c r="H2" s="1168"/>
      <c r="I2" s="1168"/>
      <c r="J2" s="1168"/>
      <c r="K2" s="1168"/>
      <c r="L2" s="1168"/>
      <c r="M2" s="1168"/>
      <c r="N2" s="1168"/>
      <c r="O2" s="1168"/>
      <c r="P2" s="1168"/>
      <c r="Q2" s="1168"/>
      <c r="R2" s="1168"/>
      <c r="S2" s="1168"/>
      <c r="T2" s="1168"/>
      <c r="U2" s="1168"/>
      <c r="V2" s="1168"/>
      <c r="W2" s="1168"/>
      <c r="X2" s="1168"/>
      <c r="Y2" s="1168"/>
      <c r="Z2" s="1168"/>
      <c r="AA2" s="1168"/>
    </row>
    <row r="3" spans="1:27" s="1232" customFormat="1" ht="13.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501"/>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501"/>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7.75" customHeight="1">
      <c r="A7" s="1488" t="s">
        <v>386</v>
      </c>
      <c r="B7" s="2478"/>
      <c r="C7" s="2478"/>
      <c r="D7" s="2497"/>
      <c r="E7" s="2497"/>
      <c r="F7" s="2502"/>
      <c r="G7" s="1774"/>
      <c r="H7" s="1774"/>
      <c r="I7" s="1774"/>
      <c r="J7" s="1774"/>
      <c r="K7" s="1774"/>
      <c r="L7" s="1774"/>
      <c r="M7" s="1232"/>
      <c r="N7" s="1232"/>
      <c r="O7" s="1232"/>
      <c r="P7" s="1232"/>
      <c r="Q7" s="1232"/>
      <c r="R7" s="1232"/>
      <c r="S7" s="1232"/>
      <c r="T7" s="1232"/>
      <c r="U7" s="1232"/>
      <c r="V7" s="1232"/>
      <c r="W7" s="1232"/>
      <c r="X7" s="1232"/>
      <c r="Y7" s="1232"/>
      <c r="Z7" s="1232"/>
      <c r="AA7" s="1232"/>
    </row>
    <row r="8" spans="1:27" s="1682" customFormat="1" ht="21.95" customHeight="1">
      <c r="A8" s="1496" t="s">
        <v>114</v>
      </c>
      <c r="B8" s="1740">
        <f t="shared" ref="B8:F8" si="0">SUM(B9:B11)</f>
        <v>74442.036000000007</v>
      </c>
      <c r="C8" s="1740">
        <f t="shared" si="0"/>
        <v>70039.724000000002</v>
      </c>
      <c r="D8" s="1740">
        <f>SUM(D9:D11)</f>
        <v>57496.727999999996</v>
      </c>
      <c r="E8" s="1740">
        <f t="shared" si="0"/>
        <v>12542.996000000001</v>
      </c>
      <c r="F8" s="1740">
        <f t="shared" si="0"/>
        <v>4402.3119999999999</v>
      </c>
      <c r="G8" s="1739"/>
      <c r="H8" s="1739"/>
      <c r="I8" s="1739"/>
      <c r="J8" s="1739"/>
      <c r="K8" s="1739"/>
      <c r="L8" s="1739"/>
    </row>
    <row r="9" spans="1:27" s="1682" customFormat="1" ht="12" customHeight="1">
      <c r="A9" s="1769" t="s">
        <v>1668</v>
      </c>
      <c r="B9" s="1740">
        <f>C9+F9</f>
        <v>57965.847000000002</v>
      </c>
      <c r="C9" s="1740">
        <f>D9+E9</f>
        <v>55124.894</v>
      </c>
      <c r="D9" s="1507">
        <v>45699.023999999998</v>
      </c>
      <c r="E9" s="1507">
        <v>9425.8700000000008</v>
      </c>
      <c r="F9" s="1507">
        <v>2840.953</v>
      </c>
      <c r="G9" s="1739"/>
      <c r="H9" s="1759"/>
      <c r="I9" s="1759"/>
      <c r="J9" s="1759"/>
      <c r="K9" s="1739"/>
      <c r="L9" s="1739"/>
    </row>
    <row r="10" spans="1:27" s="1682" customFormat="1" ht="12" customHeight="1">
      <c r="A10" s="1770" t="s">
        <v>1669</v>
      </c>
      <c r="B10" s="1740">
        <f>C10+F10</f>
        <v>14029.68</v>
      </c>
      <c r="C10" s="1740">
        <f t="shared" ref="C10:C11" si="1">D10+E10</f>
        <v>13256.839</v>
      </c>
      <c r="D10" s="1507">
        <v>11133.516</v>
      </c>
      <c r="E10" s="1507">
        <v>2123.3229999999999</v>
      </c>
      <c r="F10" s="1507">
        <v>772.84100000000001</v>
      </c>
      <c r="G10" s="1739"/>
      <c r="H10" s="1759"/>
      <c r="I10" s="1759"/>
      <c r="J10" s="1759"/>
      <c r="K10" s="1739"/>
      <c r="L10" s="1739"/>
    </row>
    <row r="11" spans="1:27" s="1682" customFormat="1" ht="12" customHeight="1">
      <c r="A11" s="1769" t="s">
        <v>1657</v>
      </c>
      <c r="B11" s="1740">
        <f>C11+F11</f>
        <v>2446.509</v>
      </c>
      <c r="C11" s="1740">
        <f t="shared" si="1"/>
        <v>1657.991</v>
      </c>
      <c r="D11" s="1507">
        <v>664.18799999999999</v>
      </c>
      <c r="E11" s="1507">
        <v>993.803</v>
      </c>
      <c r="F11" s="1507">
        <v>788.51800000000003</v>
      </c>
      <c r="G11" s="1739"/>
      <c r="H11" s="1759"/>
      <c r="I11" s="1759"/>
      <c r="J11" s="1759"/>
      <c r="K11" s="1739"/>
      <c r="L11" s="1739"/>
    </row>
    <row r="12" spans="1:27" s="1682" customFormat="1" ht="21.95" customHeight="1">
      <c r="A12" s="1760" t="s">
        <v>115</v>
      </c>
      <c r="B12" s="1740">
        <f t="shared" ref="B12" si="2">SUM(B13:B15)</f>
        <v>72386.839000000007</v>
      </c>
      <c r="C12" s="1740">
        <f>SUM(C13:C15)</f>
        <v>68009.478000000003</v>
      </c>
      <c r="D12" s="1740">
        <f t="shared" ref="D12:F12" si="3">SUM(D13:D15)</f>
        <v>55874.327000000005</v>
      </c>
      <c r="E12" s="1740">
        <f t="shared" si="3"/>
        <v>12135.151</v>
      </c>
      <c r="F12" s="1740">
        <f t="shared" si="3"/>
        <v>4377.3610000000008</v>
      </c>
      <c r="G12" s="1758"/>
      <c r="H12" s="1758"/>
      <c r="I12" s="1758"/>
      <c r="J12" s="1758"/>
      <c r="K12" s="1758"/>
      <c r="L12" s="1758"/>
    </row>
    <row r="13" spans="1:27" s="1682" customFormat="1" ht="12" customHeight="1">
      <c r="A13" s="1769" t="s">
        <v>1668</v>
      </c>
      <c r="B13" s="1507">
        <f>C13+F13</f>
        <v>56235.417000000001</v>
      </c>
      <c r="C13" s="1507">
        <f>D13+E13</f>
        <v>53417.762000000002</v>
      </c>
      <c r="D13" s="1507">
        <v>44366.468000000001</v>
      </c>
      <c r="E13" s="1507">
        <v>9051.2939999999999</v>
      </c>
      <c r="F13" s="1507">
        <v>2817.6550000000002</v>
      </c>
      <c r="G13" s="1758"/>
      <c r="H13" s="1758"/>
      <c r="I13" s="1758"/>
      <c r="J13" s="1758"/>
      <c r="K13" s="1758"/>
      <c r="L13" s="1758"/>
    </row>
    <row r="14" spans="1:27" s="1682" customFormat="1" ht="12" customHeight="1">
      <c r="A14" s="1771" t="s">
        <v>1669</v>
      </c>
      <c r="B14" s="1507">
        <f>C14+F14</f>
        <v>13750.013000000001</v>
      </c>
      <c r="C14" s="1507">
        <f t="shared" ref="C14:C15" si="4">D14+E14</f>
        <v>12978.825000000001</v>
      </c>
      <c r="D14" s="1507">
        <v>10888.771000000001</v>
      </c>
      <c r="E14" s="1507">
        <v>2090.0540000000001</v>
      </c>
      <c r="F14" s="1507">
        <v>771.18799999999999</v>
      </c>
      <c r="G14" s="1758"/>
      <c r="H14" s="1758"/>
      <c r="I14" s="1764"/>
    </row>
    <row r="15" spans="1:27" s="1682" customFormat="1" ht="12" customHeight="1">
      <c r="A15" s="1769" t="s">
        <v>1657</v>
      </c>
      <c r="B15" s="1507">
        <f>C15+F15</f>
        <v>2401.4090000000001</v>
      </c>
      <c r="C15" s="1507">
        <f t="shared" si="4"/>
        <v>1612.8910000000001</v>
      </c>
      <c r="D15" s="1507">
        <v>619.08799999999997</v>
      </c>
      <c r="E15" s="1507">
        <v>993.803</v>
      </c>
      <c r="F15" s="1507">
        <v>788.51800000000003</v>
      </c>
      <c r="G15" s="1758"/>
      <c r="H15" s="1758"/>
      <c r="I15" s="1764"/>
    </row>
    <row r="16" spans="1:27" s="1682" customFormat="1" ht="21.95" customHeight="1">
      <c r="A16" s="1760" t="s">
        <v>1658</v>
      </c>
      <c r="B16" s="1740">
        <f>SUM(B17:B19)</f>
        <v>24470.796999999999</v>
      </c>
      <c r="C16" s="1740">
        <f t="shared" ref="C16:F16" si="5">SUM(C17:C19)</f>
        <v>23298.594000000001</v>
      </c>
      <c r="D16" s="1740">
        <f t="shared" si="5"/>
        <v>19545.780999999999</v>
      </c>
      <c r="E16" s="1740">
        <f t="shared" si="5"/>
        <v>3752.8129999999996</v>
      </c>
      <c r="F16" s="1740">
        <f t="shared" si="5"/>
        <v>1172.2030000000002</v>
      </c>
      <c r="G16" s="1758"/>
      <c r="H16" s="1758"/>
      <c r="I16" s="1758"/>
      <c r="J16" s="1758"/>
      <c r="K16" s="1758"/>
      <c r="L16" s="1758"/>
    </row>
    <row r="17" spans="1:12" s="1232" customFormat="1" ht="12" customHeight="1">
      <c r="A17" s="1772" t="s">
        <v>1668</v>
      </c>
      <c r="B17" s="1507">
        <f>C17+F17</f>
        <v>17106.775000000001</v>
      </c>
      <c r="C17" s="1507">
        <f>D17+E17</f>
        <v>16414.339</v>
      </c>
      <c r="D17" s="1762">
        <v>13950.697</v>
      </c>
      <c r="E17" s="1762">
        <v>2463.6419999999998</v>
      </c>
      <c r="F17" s="1507">
        <v>692.43600000000004</v>
      </c>
      <c r="G17" s="1758"/>
      <c r="H17" s="1758"/>
      <c r="I17" s="1758"/>
      <c r="J17" s="1758"/>
      <c r="K17" s="1758"/>
      <c r="L17" s="1758"/>
    </row>
    <row r="18" spans="1:12" s="1232" customFormat="1" ht="12" customHeight="1">
      <c r="A18" s="1773" t="s">
        <v>1669</v>
      </c>
      <c r="B18" s="1507">
        <f>C18+F18</f>
        <v>6316.0470000000005</v>
      </c>
      <c r="C18" s="1507">
        <f t="shared" ref="C18:C19" si="6">D18+E18</f>
        <v>5838.4800000000005</v>
      </c>
      <c r="D18" s="1762">
        <v>5073.9290000000001</v>
      </c>
      <c r="E18" s="1762">
        <v>764.55100000000004</v>
      </c>
      <c r="F18" s="1507">
        <v>477.56700000000001</v>
      </c>
      <c r="G18" s="1758"/>
      <c r="H18" s="1758"/>
      <c r="I18" s="1764"/>
    </row>
    <row r="19" spans="1:12" s="1232" customFormat="1" ht="12" customHeight="1">
      <c r="A19" s="1772" t="s">
        <v>1657</v>
      </c>
      <c r="B19" s="1507">
        <f>C19+F19</f>
        <v>1047.9750000000001</v>
      </c>
      <c r="C19" s="1507">
        <f t="shared" si="6"/>
        <v>1045.7750000000001</v>
      </c>
      <c r="D19" s="1762">
        <v>521.15499999999997</v>
      </c>
      <c r="E19" s="1762">
        <v>524.62</v>
      </c>
      <c r="F19" s="1507">
        <v>2.2000000000000002</v>
      </c>
      <c r="G19" s="1758"/>
      <c r="H19" s="1758"/>
      <c r="I19" s="1764"/>
    </row>
    <row r="20" spans="1:12" s="1232" customFormat="1" ht="9" customHeight="1">
      <c r="A20" s="1761"/>
      <c r="B20" s="1507"/>
      <c r="C20" s="1762"/>
      <c r="D20" s="1762"/>
      <c r="E20" s="1774"/>
      <c r="F20" s="1739"/>
      <c r="G20" s="1758"/>
      <c r="H20" s="1758"/>
      <c r="I20" s="1764"/>
    </row>
    <row r="21" spans="1:12" s="1682" customFormat="1" ht="21.95" customHeight="1">
      <c r="A21" s="1760" t="s">
        <v>1659</v>
      </c>
      <c r="B21" s="1740">
        <f>SUM(B22:B24)</f>
        <v>20658.314999999999</v>
      </c>
      <c r="C21" s="1740">
        <f t="shared" ref="C21:F21" si="7">SUM(C22:C24)</f>
        <v>19783.392</v>
      </c>
      <c r="D21" s="1740">
        <f t="shared" si="7"/>
        <v>15760.170999999998</v>
      </c>
      <c r="E21" s="1740">
        <f t="shared" si="7"/>
        <v>4023.221</v>
      </c>
      <c r="F21" s="1740">
        <f t="shared" si="7"/>
        <v>874.923</v>
      </c>
      <c r="G21" s="1758"/>
      <c r="H21" s="1758"/>
      <c r="I21" s="1758"/>
      <c r="J21" s="1758"/>
      <c r="K21" s="1758"/>
      <c r="L21" s="1758"/>
    </row>
    <row r="22" spans="1:12" s="1232" customFormat="1" ht="12" customHeight="1">
      <c r="A22" s="1772" t="s">
        <v>1668</v>
      </c>
      <c r="B22" s="1507">
        <f>+C22+F22</f>
        <v>17422.154999999999</v>
      </c>
      <c r="C22" s="1507">
        <f>D22+E22</f>
        <v>16686.18</v>
      </c>
      <c r="D22" s="1762">
        <v>13294.275</v>
      </c>
      <c r="E22" s="1762">
        <v>3391.9050000000002</v>
      </c>
      <c r="F22" s="1507">
        <v>735.97500000000002</v>
      </c>
      <c r="G22" s="1758"/>
      <c r="H22" s="1758"/>
      <c r="I22" s="1758"/>
      <c r="J22" s="1758"/>
      <c r="K22" s="1758"/>
      <c r="L22" s="1758"/>
    </row>
    <row r="23" spans="1:12" s="1232" customFormat="1" ht="12" customHeight="1">
      <c r="A23" s="1773" t="s">
        <v>1669</v>
      </c>
      <c r="B23" s="1507">
        <f>+C23+F23</f>
        <v>3035.8809999999999</v>
      </c>
      <c r="C23" s="1507">
        <f t="shared" ref="C23:C24" si="8">D23+E23</f>
        <v>2923.8989999999999</v>
      </c>
      <c r="D23" s="1762">
        <v>2462.453</v>
      </c>
      <c r="E23" s="1762">
        <v>461.44600000000003</v>
      </c>
      <c r="F23" s="1507">
        <v>111.982</v>
      </c>
      <c r="G23" s="1758"/>
      <c r="H23" s="1758"/>
      <c r="I23" s="1764"/>
    </row>
    <row r="24" spans="1:12" s="1232" customFormat="1" ht="12" customHeight="1">
      <c r="A24" s="1772" t="s">
        <v>1657</v>
      </c>
      <c r="B24" s="1507">
        <f>+C24+F24</f>
        <v>200.27900000000002</v>
      </c>
      <c r="C24" s="1507">
        <f t="shared" si="8"/>
        <v>173.31300000000002</v>
      </c>
      <c r="D24" s="1762">
        <v>3.4430000000000001</v>
      </c>
      <c r="E24" s="1775">
        <v>169.87</v>
      </c>
      <c r="F24" s="1776">
        <v>26.966000000000001</v>
      </c>
      <c r="G24" s="1758"/>
      <c r="H24" s="1758"/>
      <c r="I24" s="1764"/>
    </row>
    <row r="25" spans="1:12" s="1682" customFormat="1" ht="21.95" customHeight="1">
      <c r="A25" s="1760" t="s">
        <v>1660</v>
      </c>
      <c r="B25" s="1740">
        <f>SUM(B26:B28)</f>
        <v>11428.593999999999</v>
      </c>
      <c r="C25" s="1740">
        <f t="shared" ref="C25" si="9">SUM(C26:C28)</f>
        <v>11000.236999999999</v>
      </c>
      <c r="D25" s="1740">
        <f t="shared" ref="D25" si="10">+D26+D27+D28</f>
        <v>8839.6820000000007</v>
      </c>
      <c r="E25" s="1740">
        <f>+E26+E27+E28</f>
        <v>2160.5550000000003</v>
      </c>
      <c r="F25" s="1740">
        <f>+F26+F27+F28</f>
        <v>428.35699999999997</v>
      </c>
      <c r="G25" s="1758"/>
      <c r="H25" s="1758"/>
      <c r="I25" s="1758"/>
      <c r="J25" s="1758"/>
      <c r="K25" s="1758"/>
      <c r="L25" s="1758"/>
    </row>
    <row r="26" spans="1:12" s="1232" customFormat="1" ht="12" customHeight="1">
      <c r="A26" s="1772" t="s">
        <v>1668</v>
      </c>
      <c r="B26" s="1507">
        <f>+C26+F26</f>
        <v>9523.9740000000002</v>
      </c>
      <c r="C26" s="1507">
        <f>D26+E26</f>
        <v>9206.1219999999994</v>
      </c>
      <c r="D26" s="1762">
        <v>7764.1719999999996</v>
      </c>
      <c r="E26" s="1762">
        <v>1441.95</v>
      </c>
      <c r="F26" s="1507">
        <v>317.85199999999998</v>
      </c>
      <c r="G26" s="1758"/>
      <c r="H26" s="1758"/>
      <c r="I26" s="1758"/>
      <c r="J26" s="1758"/>
      <c r="K26" s="1758"/>
      <c r="L26" s="1758"/>
    </row>
    <row r="27" spans="1:12" s="1232" customFormat="1" ht="12" customHeight="1">
      <c r="A27" s="1773" t="s">
        <v>1669</v>
      </c>
      <c r="B27" s="1507">
        <f>+C27+F27</f>
        <v>1601.7750000000001</v>
      </c>
      <c r="C27" s="1507">
        <f t="shared" ref="C27:C28" si="11">D27+E27</f>
        <v>1532.76</v>
      </c>
      <c r="D27" s="1762">
        <v>1021.569</v>
      </c>
      <c r="E27" s="1777">
        <v>511.19099999999997</v>
      </c>
      <c r="F27" s="1507">
        <v>69.015000000000001</v>
      </c>
      <c r="G27" s="1758"/>
      <c r="H27" s="1758"/>
      <c r="I27" s="1764"/>
    </row>
    <row r="28" spans="1:12" s="1232" customFormat="1" ht="12" customHeight="1">
      <c r="A28" s="1772" t="s">
        <v>1657</v>
      </c>
      <c r="B28" s="1507">
        <f>+C28+F28</f>
        <v>302.84500000000003</v>
      </c>
      <c r="C28" s="1507">
        <f t="shared" si="11"/>
        <v>261.35500000000002</v>
      </c>
      <c r="D28" s="1762">
        <v>53.941000000000003</v>
      </c>
      <c r="E28" s="1777">
        <v>207.41399999999999</v>
      </c>
      <c r="F28" s="1507">
        <v>41.49</v>
      </c>
      <c r="G28" s="1758"/>
      <c r="H28" s="1758"/>
      <c r="I28" s="1764"/>
    </row>
    <row r="29" spans="1:12" s="1232" customFormat="1" ht="21.95" customHeight="1">
      <c r="A29" s="1496" t="s">
        <v>1662</v>
      </c>
      <c r="B29" s="1740">
        <f>SUM(B30:B32)</f>
        <v>10242.607</v>
      </c>
      <c r="C29" s="1740">
        <f t="shared" ref="C29" si="12">SUM(C30:C32)</f>
        <v>8493.9050000000007</v>
      </c>
      <c r="D29" s="1740">
        <f t="shared" ref="D29" si="13">+D30+D31+D32</f>
        <v>7208.1750000000002</v>
      </c>
      <c r="E29" s="1740">
        <f>+E30+E31+E32</f>
        <v>1285.73</v>
      </c>
      <c r="F29" s="1740">
        <f>+F30+F31+F32</f>
        <v>1748.7020000000002</v>
      </c>
      <c r="G29" s="1758"/>
      <c r="H29" s="1758"/>
      <c r="I29" s="1758"/>
      <c r="J29" s="1758"/>
      <c r="K29" s="1758"/>
      <c r="L29" s="1758"/>
    </row>
    <row r="30" spans="1:12" s="1232" customFormat="1" ht="12" customHeight="1">
      <c r="A30" s="1772" t="s">
        <v>1668</v>
      </c>
      <c r="B30" s="1740">
        <f>+C30+F30</f>
        <v>8082.152</v>
      </c>
      <c r="C30" s="1740">
        <f>D30+E30</f>
        <v>7087.0479999999998</v>
      </c>
      <c r="D30" s="1762">
        <v>6010.9459999999999</v>
      </c>
      <c r="E30" s="1762">
        <v>1076.1020000000001</v>
      </c>
      <c r="F30" s="1507">
        <v>995.10400000000004</v>
      </c>
      <c r="G30" s="1758"/>
      <c r="H30" s="1758"/>
      <c r="I30" s="1758"/>
      <c r="J30" s="1758"/>
      <c r="K30" s="1758"/>
      <c r="L30" s="1758"/>
    </row>
    <row r="31" spans="1:12" s="1232" customFormat="1" ht="12" customHeight="1">
      <c r="A31" s="1773" t="s">
        <v>1669</v>
      </c>
      <c r="B31" s="1740">
        <f>+C31+F31</f>
        <v>1344.9370000000001</v>
      </c>
      <c r="C31" s="1740">
        <f t="shared" ref="C31:C32" si="14">D31+E31</f>
        <v>1307.701</v>
      </c>
      <c r="D31" s="1762">
        <v>1156.68</v>
      </c>
      <c r="E31" s="1778">
        <v>151.02099999999999</v>
      </c>
      <c r="F31" s="1507">
        <v>37.235999999999997</v>
      </c>
      <c r="G31" s="1758"/>
      <c r="H31" s="1758"/>
      <c r="I31" s="1764"/>
    </row>
    <row r="32" spans="1:12" s="1232" customFormat="1" ht="12" customHeight="1">
      <c r="A32" s="1772" t="s">
        <v>1657</v>
      </c>
      <c r="B32" s="1740">
        <f>+C32+F32</f>
        <v>815.51800000000003</v>
      </c>
      <c r="C32" s="1740">
        <f t="shared" si="14"/>
        <v>99.156000000000006</v>
      </c>
      <c r="D32" s="1762">
        <v>40.548999999999999</v>
      </c>
      <c r="E32" s="1779">
        <v>58.606999999999999</v>
      </c>
      <c r="F32" s="1507">
        <v>716.36199999999997</v>
      </c>
      <c r="G32" s="1758"/>
      <c r="H32" s="1758"/>
      <c r="I32" s="1764"/>
    </row>
    <row r="33" spans="1:12" s="1232" customFormat="1" ht="21.95" customHeight="1">
      <c r="A33" s="1760" t="s">
        <v>1663</v>
      </c>
      <c r="B33" s="1740">
        <f>+B34+B35+B36</f>
        <v>5586.5260000000007</v>
      </c>
      <c r="C33" s="1740">
        <f>+C34+C35+C36</f>
        <v>5433.3500000000013</v>
      </c>
      <c r="D33" s="1740">
        <f t="shared" ref="D33:F33" si="15">+D34+D35+D36</f>
        <v>4520.518</v>
      </c>
      <c r="E33" s="1740">
        <f t="shared" si="15"/>
        <v>912.83200000000011</v>
      </c>
      <c r="F33" s="1740">
        <f t="shared" si="15"/>
        <v>153.17599999999999</v>
      </c>
      <c r="G33" s="1758"/>
      <c r="H33" s="1758"/>
      <c r="I33" s="1758"/>
      <c r="J33" s="1758"/>
      <c r="K33" s="1758"/>
      <c r="L33" s="1758"/>
    </row>
    <row r="34" spans="1:12" s="1232" customFormat="1" ht="12" customHeight="1">
      <c r="A34" s="1772" t="s">
        <v>1668</v>
      </c>
      <c r="B34" s="1740">
        <f>+C34+F34</f>
        <v>4100.3609999999999</v>
      </c>
      <c r="C34" s="1507">
        <f>SUM(D34:E34)</f>
        <v>4024.0730000000003</v>
      </c>
      <c r="D34" s="1762">
        <v>3346.3780000000002</v>
      </c>
      <c r="E34" s="1778">
        <v>677.69500000000005</v>
      </c>
      <c r="F34" s="1507">
        <v>76.287999999999997</v>
      </c>
      <c r="G34" s="1758"/>
      <c r="H34" s="1758"/>
      <c r="I34" s="1758"/>
      <c r="J34" s="1758"/>
      <c r="K34" s="1758"/>
      <c r="L34" s="1758"/>
    </row>
    <row r="35" spans="1:12" s="1232" customFormat="1" ht="12" customHeight="1">
      <c r="A35" s="1773" t="s">
        <v>1669</v>
      </c>
      <c r="B35" s="1740">
        <f>+C35+F35</f>
        <v>1451.373</v>
      </c>
      <c r="C35" s="1507">
        <f>D35+E35</f>
        <v>1375.9850000000001</v>
      </c>
      <c r="D35" s="1778">
        <v>1174.1400000000001</v>
      </c>
      <c r="E35" s="1780">
        <v>201.845</v>
      </c>
      <c r="F35" s="1781">
        <v>75.388000000000005</v>
      </c>
      <c r="G35" s="1758"/>
      <c r="H35" s="1758"/>
      <c r="I35" s="1764"/>
    </row>
    <row r="36" spans="1:12" s="1232" customFormat="1" ht="12" customHeight="1">
      <c r="A36" s="1772" t="s">
        <v>1657</v>
      </c>
      <c r="B36" s="1740">
        <f>+C36+F36</f>
        <v>34.792000000000002</v>
      </c>
      <c r="C36" s="1507">
        <f t="shared" ref="C36:C37" si="16">D36+E36</f>
        <v>33.292000000000002</v>
      </c>
      <c r="D36" s="1778">
        <v>0</v>
      </c>
      <c r="E36" s="1778">
        <v>33.292000000000002</v>
      </c>
      <c r="F36" s="1507">
        <v>1.5</v>
      </c>
      <c r="G36" s="1758"/>
      <c r="H36" s="1758"/>
      <c r="I36" s="1764"/>
    </row>
    <row r="37" spans="1:12" s="1232" customFormat="1" ht="21.95" customHeight="1">
      <c r="A37" s="1760" t="s">
        <v>1664</v>
      </c>
      <c r="B37" s="1740">
        <f>SUM(B38:B40)</f>
        <v>945.53300000000002</v>
      </c>
      <c r="C37" s="1740">
        <f t="shared" si="16"/>
        <v>923.79200000000003</v>
      </c>
      <c r="D37" s="1740">
        <f t="shared" ref="D37:F37" si="17">SUM(D38:D40)</f>
        <v>721.76800000000003</v>
      </c>
      <c r="E37" s="1740">
        <f t="shared" si="17"/>
        <v>202.024</v>
      </c>
      <c r="F37" s="1740">
        <f t="shared" si="17"/>
        <v>21.741</v>
      </c>
      <c r="G37" s="1758"/>
      <c r="H37" s="1758"/>
      <c r="I37" s="1764"/>
    </row>
    <row r="38" spans="1:12" s="1232" customFormat="1" ht="12" customHeight="1">
      <c r="A38" s="1772" t="s">
        <v>1668</v>
      </c>
      <c r="B38" s="1507">
        <f>C38+F38</f>
        <v>675.64</v>
      </c>
      <c r="C38" s="1507">
        <f>D38+E38</f>
        <v>655.55200000000002</v>
      </c>
      <c r="D38" s="1507">
        <v>486.79700000000003</v>
      </c>
      <c r="E38" s="1507">
        <v>168.755</v>
      </c>
      <c r="F38" s="1507">
        <v>20.088000000000001</v>
      </c>
      <c r="G38" s="1758"/>
      <c r="H38" s="1758"/>
      <c r="I38" s="1764"/>
    </row>
    <row r="39" spans="1:12" s="1232" customFormat="1" ht="12" customHeight="1">
      <c r="A39" s="1773" t="s">
        <v>1669</v>
      </c>
      <c r="B39" s="1507">
        <f>C39+F39</f>
        <v>224.79300000000001</v>
      </c>
      <c r="C39" s="1507">
        <f t="shared" ref="C39:C40" si="18">D39+E39</f>
        <v>223.14000000000001</v>
      </c>
      <c r="D39" s="1507">
        <v>189.87100000000001</v>
      </c>
      <c r="E39" s="1507">
        <v>33.268999999999998</v>
      </c>
      <c r="F39" s="1507">
        <v>1.653</v>
      </c>
      <c r="G39" s="1758"/>
      <c r="H39" s="1758"/>
      <c r="I39" s="1764"/>
    </row>
    <row r="40" spans="1:12" s="1232" customFormat="1" ht="12" customHeight="1">
      <c r="A40" s="1772" t="s">
        <v>1657</v>
      </c>
      <c r="B40" s="1507">
        <f>C40+F40</f>
        <v>45.1</v>
      </c>
      <c r="C40" s="1507">
        <f t="shared" si="18"/>
        <v>45.1</v>
      </c>
      <c r="D40" s="1507">
        <v>45.1</v>
      </c>
      <c r="E40" s="1507">
        <v>0</v>
      </c>
      <c r="F40" s="1507">
        <v>0</v>
      </c>
      <c r="G40" s="1758"/>
      <c r="H40" s="1758"/>
      <c r="I40" s="1764"/>
    </row>
    <row r="41" spans="1:12" s="1232" customFormat="1" ht="21.95" customHeight="1">
      <c r="A41" s="1583" t="s">
        <v>1665</v>
      </c>
      <c r="B41" s="1740">
        <f>SUM(B42:B44)</f>
        <v>1109.664</v>
      </c>
      <c r="C41" s="1740">
        <f t="shared" ref="C41" si="19">SUM(C42:C44)</f>
        <v>1106.454</v>
      </c>
      <c r="D41" s="1740">
        <f>SUM(D42:D44)</f>
        <v>900.63300000000004</v>
      </c>
      <c r="E41" s="1740">
        <f t="shared" ref="E41:F41" si="20">SUM(E42:E44)</f>
        <v>205.821</v>
      </c>
      <c r="F41" s="1740">
        <f t="shared" si="20"/>
        <v>3.21</v>
      </c>
      <c r="G41" s="1758"/>
      <c r="H41" s="1758"/>
      <c r="I41" s="1764"/>
    </row>
    <row r="42" spans="1:12" s="1232" customFormat="1" ht="12" customHeight="1">
      <c r="A42" s="1772" t="s">
        <v>1668</v>
      </c>
      <c r="B42" s="1507">
        <f>C42+F42</f>
        <v>1054.79</v>
      </c>
      <c r="C42" s="1507">
        <f>D42+E42</f>
        <v>1051.58</v>
      </c>
      <c r="D42" s="1507">
        <v>845.75900000000001</v>
      </c>
      <c r="E42" s="1507">
        <v>205.821</v>
      </c>
      <c r="F42" s="1507">
        <v>3.21</v>
      </c>
      <c r="G42" s="1758"/>
      <c r="H42" s="1758"/>
      <c r="I42" s="1764"/>
    </row>
    <row r="43" spans="1:12" s="1232" customFormat="1" ht="12" customHeight="1">
      <c r="A43" s="1773" t="s">
        <v>1669</v>
      </c>
      <c r="B43" s="1507">
        <f>C43+F43</f>
        <v>54.874000000000002</v>
      </c>
      <c r="C43" s="1507">
        <f t="shared" ref="C43:C44" si="21">D43+E43</f>
        <v>54.874000000000002</v>
      </c>
      <c r="D43" s="1507">
        <v>54.874000000000002</v>
      </c>
      <c r="E43" s="1507">
        <v>0</v>
      </c>
      <c r="F43" s="1507">
        <v>0</v>
      </c>
      <c r="G43" s="1758"/>
      <c r="H43" s="1758"/>
      <c r="I43" s="1764"/>
    </row>
    <row r="44" spans="1:12" s="1232" customFormat="1" ht="12" customHeight="1">
      <c r="A44" s="1772" t="s">
        <v>1657</v>
      </c>
      <c r="B44" s="1507">
        <f>C44+F44</f>
        <v>0</v>
      </c>
      <c r="C44" s="1507">
        <f t="shared" si="21"/>
        <v>0</v>
      </c>
      <c r="D44" s="1507">
        <v>0</v>
      </c>
      <c r="E44" s="1507">
        <v>0</v>
      </c>
      <c r="F44" s="1507">
        <v>0</v>
      </c>
      <c r="G44" s="1758"/>
      <c r="H44" s="1758"/>
      <c r="I44" s="1764"/>
    </row>
    <row r="45" spans="1:12" s="1232" customFormat="1" ht="5.25" customHeight="1" thickBot="1">
      <c r="A45" s="1591"/>
      <c r="B45" s="1591"/>
      <c r="C45" s="1591"/>
      <c r="D45" s="1591"/>
      <c r="E45" s="1591"/>
      <c r="F45" s="1745"/>
      <c r="G45" s="1758"/>
      <c r="H45" s="1758"/>
      <c r="I45" s="1764"/>
    </row>
    <row r="46" spans="1:12" s="1232" customFormat="1" ht="3.75" customHeight="1" thickTop="1">
      <c r="A46" s="1579"/>
      <c r="B46" s="1579"/>
      <c r="C46" s="1579"/>
      <c r="D46" s="1579"/>
      <c r="E46" s="1579"/>
      <c r="F46" s="1748"/>
    </row>
    <row r="47" spans="1:12" s="1232" customFormat="1" ht="12" customHeight="1">
      <c r="A47" s="1751" t="s">
        <v>1639</v>
      </c>
      <c r="B47" s="1751"/>
      <c r="C47" s="1751"/>
      <c r="D47" s="1751"/>
      <c r="E47" s="1156"/>
      <c r="F47" s="1682"/>
    </row>
    <row r="48" spans="1:12" s="1168" customFormat="1" ht="15.75" customHeight="1">
      <c r="A48" s="415" t="s">
        <v>377</v>
      </c>
      <c r="B48" s="1732"/>
      <c r="C48" s="1732"/>
      <c r="D48" s="1732"/>
      <c r="F48" s="1164"/>
    </row>
    <row r="49" spans="1:6" s="1168" customFormat="1" ht="26.25" customHeight="1">
      <c r="A49" s="2500" t="s">
        <v>1641</v>
      </c>
      <c r="B49" s="2500"/>
      <c r="C49" s="2500"/>
      <c r="D49" s="2500"/>
      <c r="E49" s="2500"/>
      <c r="F49" s="2500"/>
    </row>
    <row r="50" spans="1:6" s="1168" customFormat="1">
      <c r="A50" s="1732"/>
      <c r="B50" s="1732"/>
      <c r="C50" s="1732"/>
      <c r="D50" s="1732"/>
      <c r="F50" s="1164"/>
    </row>
    <row r="51" spans="1:6" s="1168" customFormat="1">
      <c r="A51" s="1732"/>
      <c r="B51" s="1732"/>
      <c r="C51" s="1732"/>
      <c r="D51" s="1732"/>
      <c r="F51" s="1164"/>
    </row>
    <row r="52" spans="1:6" s="1168" customFormat="1">
      <c r="A52" s="1732"/>
      <c r="B52" s="1732"/>
      <c r="C52" s="1732"/>
      <c r="D52" s="1732"/>
      <c r="F52" s="1164"/>
    </row>
    <row r="53" spans="1:6" s="1168" customFormat="1">
      <c r="F53" s="1164"/>
    </row>
    <row r="54" spans="1:6" s="1168" customFormat="1">
      <c r="F54" s="1164"/>
    </row>
    <row r="55" spans="1:6" s="1168" customFormat="1">
      <c r="F55" s="1164"/>
    </row>
    <row r="56" spans="1:6" s="1168" customFormat="1">
      <c r="F56" s="1164"/>
    </row>
    <row r="57" spans="1:6" s="1168" customFormat="1">
      <c r="F57" s="1164"/>
    </row>
    <row r="58" spans="1:6" s="1168" customFormat="1">
      <c r="F58" s="1164"/>
    </row>
    <row r="59" spans="1:6" s="1168" customFormat="1">
      <c r="F59" s="1164"/>
    </row>
    <row r="60" spans="1:6" s="1168" customFormat="1">
      <c r="F60" s="1164"/>
    </row>
    <row r="61" spans="1:6" s="1168" customFormat="1">
      <c r="F61" s="1164"/>
    </row>
    <row r="62" spans="1:6" s="1168" customFormat="1">
      <c r="F62" s="1164"/>
    </row>
    <row r="63" spans="1:6" s="1168" customFormat="1">
      <c r="F63" s="1164"/>
    </row>
    <row r="64" spans="1:6" s="1168" customFormat="1">
      <c r="F64" s="1164"/>
    </row>
    <row r="65" spans="6:6" s="1168" customFormat="1">
      <c r="F65" s="1164"/>
    </row>
    <row r="66" spans="6:6" s="1168" customFormat="1">
      <c r="F66" s="1164"/>
    </row>
    <row r="67" spans="6:6" s="1168" customFormat="1">
      <c r="F67" s="1164"/>
    </row>
    <row r="68" spans="6:6" s="1168" customFormat="1">
      <c r="F68" s="1164"/>
    </row>
    <row r="69" spans="6:6" s="1168" customFormat="1">
      <c r="F69" s="1164"/>
    </row>
    <row r="70" spans="6:6" s="1168" customFormat="1">
      <c r="F70" s="1164"/>
    </row>
  </sheetData>
  <mergeCells count="9">
    <mergeCell ref="A49:F49"/>
    <mergeCell ref="A1:D1"/>
    <mergeCell ref="A2:F2"/>
    <mergeCell ref="B4:B7"/>
    <mergeCell ref="C4:E5"/>
    <mergeCell ref="F4:F7"/>
    <mergeCell ref="C6:C7"/>
    <mergeCell ref="D6:D7"/>
    <mergeCell ref="E6:E7"/>
  </mergeCells>
  <hyperlinks>
    <hyperlink ref="A49" r:id="rId1"/>
    <hyperlink ref="A49:F49" r:id="rId2" display="Despesas em bibliotecas e arquivos (€) dos municípios por Localização geográfica (NUTS - 2013), Tipo de despesa e Domínio cultural (bibliotecas e arquivos); Anual"/>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election activeCell="A2" sqref="A2:F2"/>
    </sheetView>
  </sheetViews>
  <sheetFormatPr defaultRowHeight="11.25"/>
  <cols>
    <col min="1" max="1" width="26.5703125" style="1484" customWidth="1"/>
    <col min="2" max="2" width="10" style="1484" customWidth="1"/>
    <col min="3" max="3" width="7.85546875" style="1484" customWidth="1"/>
    <col min="4" max="4" width="12.7109375" style="1484" customWidth="1"/>
    <col min="5" max="5" width="9.140625" style="1484"/>
    <col min="6" max="6" width="9.140625" style="1485"/>
    <col min="7" max="254" width="9.140625" style="1484"/>
    <col min="255" max="255" width="37.5703125" style="1484" customWidth="1"/>
    <col min="256" max="256" width="11.140625" style="1484" customWidth="1"/>
    <col min="257" max="257" width="7.85546875" style="1484" customWidth="1"/>
    <col min="258" max="258" width="12.7109375" style="1484" customWidth="1"/>
    <col min="259" max="259" width="11.5703125" style="1484" customWidth="1"/>
    <col min="260" max="510" width="9.140625" style="1484"/>
    <col min="511" max="511" width="37.5703125" style="1484" customWidth="1"/>
    <col min="512" max="512" width="11.140625" style="1484" customWidth="1"/>
    <col min="513" max="513" width="7.85546875" style="1484" customWidth="1"/>
    <col min="514" max="514" width="12.7109375" style="1484" customWidth="1"/>
    <col min="515" max="515" width="11.5703125" style="1484" customWidth="1"/>
    <col min="516" max="766" width="9.140625" style="1484"/>
    <col min="767" max="767" width="37.5703125" style="1484" customWidth="1"/>
    <col min="768" max="768" width="11.140625" style="1484" customWidth="1"/>
    <col min="769" max="769" width="7.85546875" style="1484" customWidth="1"/>
    <col min="770" max="770" width="12.7109375" style="1484" customWidth="1"/>
    <col min="771" max="771" width="11.5703125" style="1484" customWidth="1"/>
    <col min="772" max="1022" width="9.140625" style="1484"/>
    <col min="1023" max="1023" width="37.5703125" style="1484" customWidth="1"/>
    <col min="1024" max="1024" width="11.140625" style="1484" customWidth="1"/>
    <col min="1025" max="1025" width="7.85546875" style="1484" customWidth="1"/>
    <col min="1026" max="1026" width="12.7109375" style="1484" customWidth="1"/>
    <col min="1027" max="1027" width="11.5703125" style="1484" customWidth="1"/>
    <col min="1028" max="1278" width="9.140625" style="1484"/>
    <col min="1279" max="1279" width="37.5703125" style="1484" customWidth="1"/>
    <col min="1280" max="1280" width="11.140625" style="1484" customWidth="1"/>
    <col min="1281" max="1281" width="7.85546875" style="1484" customWidth="1"/>
    <col min="1282" max="1282" width="12.7109375" style="1484" customWidth="1"/>
    <col min="1283" max="1283" width="11.5703125" style="1484" customWidth="1"/>
    <col min="1284" max="1534" width="9.140625" style="1484"/>
    <col min="1535" max="1535" width="37.5703125" style="1484" customWidth="1"/>
    <col min="1536" max="1536" width="11.140625" style="1484" customWidth="1"/>
    <col min="1537" max="1537" width="7.85546875" style="1484" customWidth="1"/>
    <col min="1538" max="1538" width="12.7109375" style="1484" customWidth="1"/>
    <col min="1539" max="1539" width="11.5703125" style="1484" customWidth="1"/>
    <col min="1540" max="1790" width="9.140625" style="1484"/>
    <col min="1791" max="1791" width="37.5703125" style="1484" customWidth="1"/>
    <col min="1792" max="1792" width="11.140625" style="1484" customWidth="1"/>
    <col min="1793" max="1793" width="7.85546875" style="1484" customWidth="1"/>
    <col min="1794" max="1794" width="12.7109375" style="1484" customWidth="1"/>
    <col min="1795" max="1795" width="11.5703125" style="1484" customWidth="1"/>
    <col min="1796" max="2046" width="9.140625" style="1484"/>
    <col min="2047" max="2047" width="37.5703125" style="1484" customWidth="1"/>
    <col min="2048" max="2048" width="11.140625" style="1484" customWidth="1"/>
    <col min="2049" max="2049" width="7.85546875" style="1484" customWidth="1"/>
    <col min="2050" max="2050" width="12.7109375" style="1484" customWidth="1"/>
    <col min="2051" max="2051" width="11.5703125" style="1484" customWidth="1"/>
    <col min="2052" max="2302" width="9.140625" style="1484"/>
    <col min="2303" max="2303" width="37.5703125" style="1484" customWidth="1"/>
    <col min="2304" max="2304" width="11.140625" style="1484" customWidth="1"/>
    <col min="2305" max="2305" width="7.85546875" style="1484" customWidth="1"/>
    <col min="2306" max="2306" width="12.7109375" style="1484" customWidth="1"/>
    <col min="2307" max="2307" width="11.5703125" style="1484" customWidth="1"/>
    <col min="2308" max="2558" width="9.140625" style="1484"/>
    <col min="2559" max="2559" width="37.5703125" style="1484" customWidth="1"/>
    <col min="2560" max="2560" width="11.140625" style="1484" customWidth="1"/>
    <col min="2561" max="2561" width="7.85546875" style="1484" customWidth="1"/>
    <col min="2562" max="2562" width="12.7109375" style="1484" customWidth="1"/>
    <col min="2563" max="2563" width="11.5703125" style="1484" customWidth="1"/>
    <col min="2564" max="2814" width="9.140625" style="1484"/>
    <col min="2815" max="2815" width="37.5703125" style="1484" customWidth="1"/>
    <col min="2816" max="2816" width="11.140625" style="1484" customWidth="1"/>
    <col min="2817" max="2817" width="7.85546875" style="1484" customWidth="1"/>
    <col min="2818" max="2818" width="12.7109375" style="1484" customWidth="1"/>
    <col min="2819" max="2819" width="11.5703125" style="1484" customWidth="1"/>
    <col min="2820" max="3070" width="9.140625" style="1484"/>
    <col min="3071" max="3071" width="37.5703125" style="1484" customWidth="1"/>
    <col min="3072" max="3072" width="11.140625" style="1484" customWidth="1"/>
    <col min="3073" max="3073" width="7.85546875" style="1484" customWidth="1"/>
    <col min="3074" max="3074" width="12.7109375" style="1484" customWidth="1"/>
    <col min="3075" max="3075" width="11.5703125" style="1484" customWidth="1"/>
    <col min="3076" max="3326" width="9.140625" style="1484"/>
    <col min="3327" max="3327" width="37.5703125" style="1484" customWidth="1"/>
    <col min="3328" max="3328" width="11.140625" style="1484" customWidth="1"/>
    <col min="3329" max="3329" width="7.85546875" style="1484" customWidth="1"/>
    <col min="3330" max="3330" width="12.7109375" style="1484" customWidth="1"/>
    <col min="3331" max="3331" width="11.5703125" style="1484" customWidth="1"/>
    <col min="3332" max="3582" width="9.140625" style="1484"/>
    <col min="3583" max="3583" width="37.5703125" style="1484" customWidth="1"/>
    <col min="3584" max="3584" width="11.140625" style="1484" customWidth="1"/>
    <col min="3585" max="3585" width="7.85546875" style="1484" customWidth="1"/>
    <col min="3586" max="3586" width="12.7109375" style="1484" customWidth="1"/>
    <col min="3587" max="3587" width="11.5703125" style="1484" customWidth="1"/>
    <col min="3588" max="3838" width="9.140625" style="1484"/>
    <col min="3839" max="3839" width="37.5703125" style="1484" customWidth="1"/>
    <col min="3840" max="3840" width="11.140625" style="1484" customWidth="1"/>
    <col min="3841" max="3841" width="7.85546875" style="1484" customWidth="1"/>
    <col min="3842" max="3842" width="12.7109375" style="1484" customWidth="1"/>
    <col min="3843" max="3843" width="11.5703125" style="1484" customWidth="1"/>
    <col min="3844" max="4094" width="9.140625" style="1484"/>
    <col min="4095" max="4095" width="37.5703125" style="1484" customWidth="1"/>
    <col min="4096" max="4096" width="11.140625" style="1484" customWidth="1"/>
    <col min="4097" max="4097" width="7.85546875" style="1484" customWidth="1"/>
    <col min="4098" max="4098" width="12.7109375" style="1484" customWidth="1"/>
    <col min="4099" max="4099" width="11.5703125" style="1484" customWidth="1"/>
    <col min="4100" max="4350" width="9.140625" style="1484"/>
    <col min="4351" max="4351" width="37.5703125" style="1484" customWidth="1"/>
    <col min="4352" max="4352" width="11.140625" style="1484" customWidth="1"/>
    <col min="4353" max="4353" width="7.85546875" style="1484" customWidth="1"/>
    <col min="4354" max="4354" width="12.7109375" style="1484" customWidth="1"/>
    <col min="4355" max="4355" width="11.5703125" style="1484" customWidth="1"/>
    <col min="4356" max="4606" width="9.140625" style="1484"/>
    <col min="4607" max="4607" width="37.5703125" style="1484" customWidth="1"/>
    <col min="4608" max="4608" width="11.140625" style="1484" customWidth="1"/>
    <col min="4609" max="4609" width="7.85546875" style="1484" customWidth="1"/>
    <col min="4610" max="4610" width="12.7109375" style="1484" customWidth="1"/>
    <col min="4611" max="4611" width="11.5703125" style="1484" customWidth="1"/>
    <col min="4612" max="4862" width="9.140625" style="1484"/>
    <col min="4863" max="4863" width="37.5703125" style="1484" customWidth="1"/>
    <col min="4864" max="4864" width="11.140625" style="1484" customWidth="1"/>
    <col min="4865" max="4865" width="7.85546875" style="1484" customWidth="1"/>
    <col min="4866" max="4866" width="12.7109375" style="1484" customWidth="1"/>
    <col min="4867" max="4867" width="11.5703125" style="1484" customWidth="1"/>
    <col min="4868" max="5118" width="9.140625" style="1484"/>
    <col min="5119" max="5119" width="37.5703125" style="1484" customWidth="1"/>
    <col min="5120" max="5120" width="11.140625" style="1484" customWidth="1"/>
    <col min="5121" max="5121" width="7.85546875" style="1484" customWidth="1"/>
    <col min="5122" max="5122" width="12.7109375" style="1484" customWidth="1"/>
    <col min="5123" max="5123" width="11.5703125" style="1484" customWidth="1"/>
    <col min="5124" max="5374" width="9.140625" style="1484"/>
    <col min="5375" max="5375" width="37.5703125" style="1484" customWidth="1"/>
    <col min="5376" max="5376" width="11.140625" style="1484" customWidth="1"/>
    <col min="5377" max="5377" width="7.85546875" style="1484" customWidth="1"/>
    <col min="5378" max="5378" width="12.7109375" style="1484" customWidth="1"/>
    <col min="5379" max="5379" width="11.5703125" style="1484" customWidth="1"/>
    <col min="5380" max="5630" width="9.140625" style="1484"/>
    <col min="5631" max="5631" width="37.5703125" style="1484" customWidth="1"/>
    <col min="5632" max="5632" width="11.140625" style="1484" customWidth="1"/>
    <col min="5633" max="5633" width="7.85546875" style="1484" customWidth="1"/>
    <col min="5634" max="5634" width="12.7109375" style="1484" customWidth="1"/>
    <col min="5635" max="5635" width="11.5703125" style="1484" customWidth="1"/>
    <col min="5636" max="5886" width="9.140625" style="1484"/>
    <col min="5887" max="5887" width="37.5703125" style="1484" customWidth="1"/>
    <col min="5888" max="5888" width="11.140625" style="1484" customWidth="1"/>
    <col min="5889" max="5889" width="7.85546875" style="1484" customWidth="1"/>
    <col min="5890" max="5890" width="12.7109375" style="1484" customWidth="1"/>
    <col min="5891" max="5891" width="11.5703125" style="1484" customWidth="1"/>
    <col min="5892" max="6142" width="9.140625" style="1484"/>
    <col min="6143" max="6143" width="37.5703125" style="1484" customWidth="1"/>
    <col min="6144" max="6144" width="11.140625" style="1484" customWidth="1"/>
    <col min="6145" max="6145" width="7.85546875" style="1484" customWidth="1"/>
    <col min="6146" max="6146" width="12.7109375" style="1484" customWidth="1"/>
    <col min="6147" max="6147" width="11.5703125" style="1484" customWidth="1"/>
    <col min="6148" max="6398" width="9.140625" style="1484"/>
    <col min="6399" max="6399" width="37.5703125" style="1484" customWidth="1"/>
    <col min="6400" max="6400" width="11.140625" style="1484" customWidth="1"/>
    <col min="6401" max="6401" width="7.85546875" style="1484" customWidth="1"/>
    <col min="6402" max="6402" width="12.7109375" style="1484" customWidth="1"/>
    <col min="6403" max="6403" width="11.5703125" style="1484" customWidth="1"/>
    <col min="6404" max="6654" width="9.140625" style="1484"/>
    <col min="6655" max="6655" width="37.5703125" style="1484" customWidth="1"/>
    <col min="6656" max="6656" width="11.140625" style="1484" customWidth="1"/>
    <col min="6657" max="6657" width="7.85546875" style="1484" customWidth="1"/>
    <col min="6658" max="6658" width="12.7109375" style="1484" customWidth="1"/>
    <col min="6659" max="6659" width="11.5703125" style="1484" customWidth="1"/>
    <col min="6660" max="6910" width="9.140625" style="1484"/>
    <col min="6911" max="6911" width="37.5703125" style="1484" customWidth="1"/>
    <col min="6912" max="6912" width="11.140625" style="1484" customWidth="1"/>
    <col min="6913" max="6913" width="7.85546875" style="1484" customWidth="1"/>
    <col min="6914" max="6914" width="12.7109375" style="1484" customWidth="1"/>
    <col min="6915" max="6915" width="11.5703125" style="1484" customWidth="1"/>
    <col min="6916" max="7166" width="9.140625" style="1484"/>
    <col min="7167" max="7167" width="37.5703125" style="1484" customWidth="1"/>
    <col min="7168" max="7168" width="11.140625" style="1484" customWidth="1"/>
    <col min="7169" max="7169" width="7.85546875" style="1484" customWidth="1"/>
    <col min="7170" max="7170" width="12.7109375" style="1484" customWidth="1"/>
    <col min="7171" max="7171" width="11.5703125" style="1484" customWidth="1"/>
    <col min="7172" max="7422" width="9.140625" style="1484"/>
    <col min="7423" max="7423" width="37.5703125" style="1484" customWidth="1"/>
    <col min="7424" max="7424" width="11.140625" style="1484" customWidth="1"/>
    <col min="7425" max="7425" width="7.85546875" style="1484" customWidth="1"/>
    <col min="7426" max="7426" width="12.7109375" style="1484" customWidth="1"/>
    <col min="7427" max="7427" width="11.5703125" style="1484" customWidth="1"/>
    <col min="7428" max="7678" width="9.140625" style="1484"/>
    <col min="7679" max="7679" width="37.5703125" style="1484" customWidth="1"/>
    <col min="7680" max="7680" width="11.140625" style="1484" customWidth="1"/>
    <col min="7681" max="7681" width="7.85546875" style="1484" customWidth="1"/>
    <col min="7682" max="7682" width="12.7109375" style="1484" customWidth="1"/>
    <col min="7683" max="7683" width="11.5703125" style="1484" customWidth="1"/>
    <col min="7684" max="7934" width="9.140625" style="1484"/>
    <col min="7935" max="7935" width="37.5703125" style="1484" customWidth="1"/>
    <col min="7936" max="7936" width="11.140625" style="1484" customWidth="1"/>
    <col min="7937" max="7937" width="7.85546875" style="1484" customWidth="1"/>
    <col min="7938" max="7938" width="12.7109375" style="1484" customWidth="1"/>
    <col min="7939" max="7939" width="11.5703125" style="1484" customWidth="1"/>
    <col min="7940" max="8190" width="9.140625" style="1484"/>
    <col min="8191" max="8191" width="37.5703125" style="1484" customWidth="1"/>
    <col min="8192" max="8192" width="11.140625" style="1484" customWidth="1"/>
    <col min="8193" max="8193" width="7.85546875" style="1484" customWidth="1"/>
    <col min="8194" max="8194" width="12.7109375" style="1484" customWidth="1"/>
    <col min="8195" max="8195" width="11.5703125" style="1484" customWidth="1"/>
    <col min="8196" max="8446" width="9.140625" style="1484"/>
    <col min="8447" max="8447" width="37.5703125" style="1484" customWidth="1"/>
    <col min="8448" max="8448" width="11.140625" style="1484" customWidth="1"/>
    <col min="8449" max="8449" width="7.85546875" style="1484" customWidth="1"/>
    <col min="8450" max="8450" width="12.7109375" style="1484" customWidth="1"/>
    <col min="8451" max="8451" width="11.5703125" style="1484" customWidth="1"/>
    <col min="8452" max="8702" width="9.140625" style="1484"/>
    <col min="8703" max="8703" width="37.5703125" style="1484" customWidth="1"/>
    <col min="8704" max="8704" width="11.140625" style="1484" customWidth="1"/>
    <col min="8705" max="8705" width="7.85546875" style="1484" customWidth="1"/>
    <col min="8706" max="8706" width="12.7109375" style="1484" customWidth="1"/>
    <col min="8707" max="8707" width="11.5703125" style="1484" customWidth="1"/>
    <col min="8708" max="8958" width="9.140625" style="1484"/>
    <col min="8959" max="8959" width="37.5703125" style="1484" customWidth="1"/>
    <col min="8960" max="8960" width="11.140625" style="1484" customWidth="1"/>
    <col min="8961" max="8961" width="7.85546875" style="1484" customWidth="1"/>
    <col min="8962" max="8962" width="12.7109375" style="1484" customWidth="1"/>
    <col min="8963" max="8963" width="11.5703125" style="1484" customWidth="1"/>
    <col min="8964" max="9214" width="9.140625" style="1484"/>
    <col min="9215" max="9215" width="37.5703125" style="1484" customWidth="1"/>
    <col min="9216" max="9216" width="11.140625" style="1484" customWidth="1"/>
    <col min="9217" max="9217" width="7.85546875" style="1484" customWidth="1"/>
    <col min="9218" max="9218" width="12.7109375" style="1484" customWidth="1"/>
    <col min="9219" max="9219" width="11.5703125" style="1484" customWidth="1"/>
    <col min="9220" max="9470" width="9.140625" style="1484"/>
    <col min="9471" max="9471" width="37.5703125" style="1484" customWidth="1"/>
    <col min="9472" max="9472" width="11.140625" style="1484" customWidth="1"/>
    <col min="9473" max="9473" width="7.85546875" style="1484" customWidth="1"/>
    <col min="9474" max="9474" width="12.7109375" style="1484" customWidth="1"/>
    <col min="9475" max="9475" width="11.5703125" style="1484" customWidth="1"/>
    <col min="9476" max="9726" width="9.140625" style="1484"/>
    <col min="9727" max="9727" width="37.5703125" style="1484" customWidth="1"/>
    <col min="9728" max="9728" width="11.140625" style="1484" customWidth="1"/>
    <col min="9729" max="9729" width="7.85546875" style="1484" customWidth="1"/>
    <col min="9730" max="9730" width="12.7109375" style="1484" customWidth="1"/>
    <col min="9731" max="9731" width="11.5703125" style="1484" customWidth="1"/>
    <col min="9732" max="9982" width="9.140625" style="1484"/>
    <col min="9983" max="9983" width="37.5703125" style="1484" customWidth="1"/>
    <col min="9984" max="9984" width="11.140625" style="1484" customWidth="1"/>
    <col min="9985" max="9985" width="7.85546875" style="1484" customWidth="1"/>
    <col min="9986" max="9986" width="12.7109375" style="1484" customWidth="1"/>
    <col min="9987" max="9987" width="11.5703125" style="1484" customWidth="1"/>
    <col min="9988" max="10238" width="9.140625" style="1484"/>
    <col min="10239" max="10239" width="37.5703125" style="1484" customWidth="1"/>
    <col min="10240" max="10240" width="11.140625" style="1484" customWidth="1"/>
    <col min="10241" max="10241" width="7.85546875" style="1484" customWidth="1"/>
    <col min="10242" max="10242" width="12.7109375" style="1484" customWidth="1"/>
    <col min="10243" max="10243" width="11.5703125" style="1484" customWidth="1"/>
    <col min="10244" max="10494" width="9.140625" style="1484"/>
    <col min="10495" max="10495" width="37.5703125" style="1484" customWidth="1"/>
    <col min="10496" max="10496" width="11.140625" style="1484" customWidth="1"/>
    <col min="10497" max="10497" width="7.85546875" style="1484" customWidth="1"/>
    <col min="10498" max="10498" width="12.7109375" style="1484" customWidth="1"/>
    <col min="10499" max="10499" width="11.5703125" style="1484" customWidth="1"/>
    <col min="10500" max="10750" width="9.140625" style="1484"/>
    <col min="10751" max="10751" width="37.5703125" style="1484" customWidth="1"/>
    <col min="10752" max="10752" width="11.140625" style="1484" customWidth="1"/>
    <col min="10753" max="10753" width="7.85546875" style="1484" customWidth="1"/>
    <col min="10754" max="10754" width="12.7109375" style="1484" customWidth="1"/>
    <col min="10755" max="10755" width="11.5703125" style="1484" customWidth="1"/>
    <col min="10756" max="11006" width="9.140625" style="1484"/>
    <col min="11007" max="11007" width="37.5703125" style="1484" customWidth="1"/>
    <col min="11008" max="11008" width="11.140625" style="1484" customWidth="1"/>
    <col min="11009" max="11009" width="7.85546875" style="1484" customWidth="1"/>
    <col min="11010" max="11010" width="12.7109375" style="1484" customWidth="1"/>
    <col min="11011" max="11011" width="11.5703125" style="1484" customWidth="1"/>
    <col min="11012" max="11262" width="9.140625" style="1484"/>
    <col min="11263" max="11263" width="37.5703125" style="1484" customWidth="1"/>
    <col min="11264" max="11264" width="11.140625" style="1484" customWidth="1"/>
    <col min="11265" max="11265" width="7.85546875" style="1484" customWidth="1"/>
    <col min="11266" max="11266" width="12.7109375" style="1484" customWidth="1"/>
    <col min="11267" max="11267" width="11.5703125" style="1484" customWidth="1"/>
    <col min="11268" max="11518" width="9.140625" style="1484"/>
    <col min="11519" max="11519" width="37.5703125" style="1484" customWidth="1"/>
    <col min="11520" max="11520" width="11.140625" style="1484" customWidth="1"/>
    <col min="11521" max="11521" width="7.85546875" style="1484" customWidth="1"/>
    <col min="11522" max="11522" width="12.7109375" style="1484" customWidth="1"/>
    <col min="11523" max="11523" width="11.5703125" style="1484" customWidth="1"/>
    <col min="11524" max="11774" width="9.140625" style="1484"/>
    <col min="11775" max="11775" width="37.5703125" style="1484" customWidth="1"/>
    <col min="11776" max="11776" width="11.140625" style="1484" customWidth="1"/>
    <col min="11777" max="11777" width="7.85546875" style="1484" customWidth="1"/>
    <col min="11778" max="11778" width="12.7109375" style="1484" customWidth="1"/>
    <col min="11779" max="11779" width="11.5703125" style="1484" customWidth="1"/>
    <col min="11780" max="12030" width="9.140625" style="1484"/>
    <col min="12031" max="12031" width="37.5703125" style="1484" customWidth="1"/>
    <col min="12032" max="12032" width="11.140625" style="1484" customWidth="1"/>
    <col min="12033" max="12033" width="7.85546875" style="1484" customWidth="1"/>
    <col min="12034" max="12034" width="12.7109375" style="1484" customWidth="1"/>
    <col min="12035" max="12035" width="11.5703125" style="1484" customWidth="1"/>
    <col min="12036" max="12286" width="9.140625" style="1484"/>
    <col min="12287" max="12287" width="37.5703125" style="1484" customWidth="1"/>
    <col min="12288" max="12288" width="11.140625" style="1484" customWidth="1"/>
    <col min="12289" max="12289" width="7.85546875" style="1484" customWidth="1"/>
    <col min="12290" max="12290" width="12.7109375" style="1484" customWidth="1"/>
    <col min="12291" max="12291" width="11.5703125" style="1484" customWidth="1"/>
    <col min="12292" max="12542" width="9.140625" style="1484"/>
    <col min="12543" max="12543" width="37.5703125" style="1484" customWidth="1"/>
    <col min="12544" max="12544" width="11.140625" style="1484" customWidth="1"/>
    <col min="12545" max="12545" width="7.85546875" style="1484" customWidth="1"/>
    <col min="12546" max="12546" width="12.7109375" style="1484" customWidth="1"/>
    <col min="12547" max="12547" width="11.5703125" style="1484" customWidth="1"/>
    <col min="12548" max="12798" width="9.140625" style="1484"/>
    <col min="12799" max="12799" width="37.5703125" style="1484" customWidth="1"/>
    <col min="12800" max="12800" width="11.140625" style="1484" customWidth="1"/>
    <col min="12801" max="12801" width="7.85546875" style="1484" customWidth="1"/>
    <col min="12802" max="12802" width="12.7109375" style="1484" customWidth="1"/>
    <col min="12803" max="12803" width="11.5703125" style="1484" customWidth="1"/>
    <col min="12804" max="13054" width="9.140625" style="1484"/>
    <col min="13055" max="13055" width="37.5703125" style="1484" customWidth="1"/>
    <col min="13056" max="13056" width="11.140625" style="1484" customWidth="1"/>
    <col min="13057" max="13057" width="7.85546875" style="1484" customWidth="1"/>
    <col min="13058" max="13058" width="12.7109375" style="1484" customWidth="1"/>
    <col min="13059" max="13059" width="11.5703125" style="1484" customWidth="1"/>
    <col min="13060" max="13310" width="9.140625" style="1484"/>
    <col min="13311" max="13311" width="37.5703125" style="1484" customWidth="1"/>
    <col min="13312" max="13312" width="11.140625" style="1484" customWidth="1"/>
    <col min="13313" max="13313" width="7.85546875" style="1484" customWidth="1"/>
    <col min="13314" max="13314" width="12.7109375" style="1484" customWidth="1"/>
    <col min="13315" max="13315" width="11.5703125" style="1484" customWidth="1"/>
    <col min="13316" max="13566" width="9.140625" style="1484"/>
    <col min="13567" max="13567" width="37.5703125" style="1484" customWidth="1"/>
    <col min="13568" max="13568" width="11.140625" style="1484" customWidth="1"/>
    <col min="13569" max="13569" width="7.85546875" style="1484" customWidth="1"/>
    <col min="13570" max="13570" width="12.7109375" style="1484" customWidth="1"/>
    <col min="13571" max="13571" width="11.5703125" style="1484" customWidth="1"/>
    <col min="13572" max="13822" width="9.140625" style="1484"/>
    <col min="13823" max="13823" width="37.5703125" style="1484" customWidth="1"/>
    <col min="13824" max="13824" width="11.140625" style="1484" customWidth="1"/>
    <col min="13825" max="13825" width="7.85546875" style="1484" customWidth="1"/>
    <col min="13826" max="13826" width="12.7109375" style="1484" customWidth="1"/>
    <col min="13827" max="13827" width="11.5703125" style="1484" customWidth="1"/>
    <col min="13828" max="14078" width="9.140625" style="1484"/>
    <col min="14079" max="14079" width="37.5703125" style="1484" customWidth="1"/>
    <col min="14080" max="14080" width="11.140625" style="1484" customWidth="1"/>
    <col min="14081" max="14081" width="7.85546875" style="1484" customWidth="1"/>
    <col min="14082" max="14082" width="12.7109375" style="1484" customWidth="1"/>
    <col min="14083" max="14083" width="11.5703125" style="1484" customWidth="1"/>
    <col min="14084" max="14334" width="9.140625" style="1484"/>
    <col min="14335" max="14335" width="37.5703125" style="1484" customWidth="1"/>
    <col min="14336" max="14336" width="11.140625" style="1484" customWidth="1"/>
    <col min="14337" max="14337" width="7.85546875" style="1484" customWidth="1"/>
    <col min="14338" max="14338" width="12.7109375" style="1484" customWidth="1"/>
    <col min="14339" max="14339" width="11.5703125" style="1484" customWidth="1"/>
    <col min="14340" max="14590" width="9.140625" style="1484"/>
    <col min="14591" max="14591" width="37.5703125" style="1484" customWidth="1"/>
    <col min="14592" max="14592" width="11.140625" style="1484" customWidth="1"/>
    <col min="14593" max="14593" width="7.85546875" style="1484" customWidth="1"/>
    <col min="14594" max="14594" width="12.7109375" style="1484" customWidth="1"/>
    <col min="14595" max="14595" width="11.5703125" style="1484" customWidth="1"/>
    <col min="14596" max="14846" width="9.140625" style="1484"/>
    <col min="14847" max="14847" width="37.5703125" style="1484" customWidth="1"/>
    <col min="14848" max="14848" width="11.140625" style="1484" customWidth="1"/>
    <col min="14849" max="14849" width="7.85546875" style="1484" customWidth="1"/>
    <col min="14850" max="14850" width="12.7109375" style="1484" customWidth="1"/>
    <col min="14851" max="14851" width="11.5703125" style="1484" customWidth="1"/>
    <col min="14852" max="15102" width="9.140625" style="1484"/>
    <col min="15103" max="15103" width="37.5703125" style="1484" customWidth="1"/>
    <col min="15104" max="15104" width="11.140625" style="1484" customWidth="1"/>
    <col min="15105" max="15105" width="7.85546875" style="1484" customWidth="1"/>
    <col min="15106" max="15106" width="12.7109375" style="1484" customWidth="1"/>
    <col min="15107" max="15107" width="11.5703125" style="1484" customWidth="1"/>
    <col min="15108" max="15358" width="9.140625" style="1484"/>
    <col min="15359" max="15359" width="37.5703125" style="1484" customWidth="1"/>
    <col min="15360" max="15360" width="11.140625" style="1484" customWidth="1"/>
    <col min="15361" max="15361" width="7.85546875" style="1484" customWidth="1"/>
    <col min="15362" max="15362" width="12.7109375" style="1484" customWidth="1"/>
    <col min="15363" max="15363" width="11.5703125" style="1484" customWidth="1"/>
    <col min="15364" max="15614" width="9.140625" style="1484"/>
    <col min="15615" max="15615" width="37.5703125" style="1484" customWidth="1"/>
    <col min="15616" max="15616" width="11.140625" style="1484" customWidth="1"/>
    <col min="15617" max="15617" width="7.85546875" style="1484" customWidth="1"/>
    <col min="15618" max="15618" width="12.7109375" style="1484" customWidth="1"/>
    <col min="15619" max="15619" width="11.5703125" style="1484" customWidth="1"/>
    <col min="15620" max="15870" width="9.140625" style="1484"/>
    <col min="15871" max="15871" width="37.5703125" style="1484" customWidth="1"/>
    <col min="15872" max="15872" width="11.140625" style="1484" customWidth="1"/>
    <col min="15873" max="15873" width="7.85546875" style="1484" customWidth="1"/>
    <col min="15874" max="15874" width="12.7109375" style="1484" customWidth="1"/>
    <col min="15875" max="15875" width="11.5703125" style="1484" customWidth="1"/>
    <col min="15876" max="16126" width="9.140625" style="1484"/>
    <col min="16127" max="16127" width="37.5703125" style="1484" customWidth="1"/>
    <col min="16128" max="16128" width="11.140625" style="1484" customWidth="1"/>
    <col min="16129" max="16129" width="7.85546875" style="1484" customWidth="1"/>
    <col min="16130" max="16130" width="12.7109375" style="1484" customWidth="1"/>
    <col min="16131" max="16131" width="11.5703125" style="1484" customWidth="1"/>
    <col min="16132" max="16384" width="9.140625" style="1484"/>
  </cols>
  <sheetData>
    <row r="1" spans="1:27" s="1168" customFormat="1" ht="19.5" customHeight="1">
      <c r="A1" s="2471" t="s">
        <v>1670</v>
      </c>
      <c r="B1" s="2471"/>
      <c r="C1" s="2471"/>
      <c r="D1" s="2471"/>
      <c r="F1" s="1164"/>
    </row>
    <row r="2" spans="1:27" ht="19.5" customHeight="1">
      <c r="A2" s="2472" t="s">
        <v>1671</v>
      </c>
      <c r="B2" s="2472"/>
      <c r="C2" s="2472"/>
      <c r="D2" s="2472"/>
      <c r="E2" s="2498"/>
      <c r="F2" s="2498"/>
      <c r="G2" s="1168"/>
      <c r="H2" s="1168"/>
      <c r="I2" s="1168"/>
      <c r="J2" s="1168"/>
      <c r="K2" s="1168"/>
      <c r="L2" s="1168"/>
      <c r="M2" s="1168"/>
      <c r="N2" s="1168"/>
      <c r="O2" s="1168"/>
      <c r="P2" s="1168"/>
      <c r="Q2" s="1168"/>
      <c r="R2" s="1168"/>
      <c r="S2" s="1168"/>
      <c r="T2" s="1168"/>
      <c r="U2" s="1168"/>
      <c r="V2" s="1168"/>
      <c r="W2" s="1168"/>
      <c r="X2" s="1168"/>
      <c r="Y2" s="1168"/>
      <c r="Z2" s="1168"/>
      <c r="AA2" s="1168"/>
    </row>
    <row r="3" spans="1:27" s="1232" customFormat="1" ht="12" customHeight="1">
      <c r="A3" s="1501">
        <v>2019</v>
      </c>
      <c r="B3" s="1757"/>
      <c r="C3" s="1735"/>
      <c r="D3" s="1735"/>
      <c r="F3" s="1736" t="s">
        <v>1602</v>
      </c>
    </row>
    <row r="4" spans="1:27" s="1358" customFormat="1" ht="11.1" customHeight="1">
      <c r="A4" s="1493" t="s">
        <v>1583</v>
      </c>
      <c r="B4" s="2476" t="s">
        <v>0</v>
      </c>
      <c r="C4" s="2489" t="s">
        <v>1625</v>
      </c>
      <c r="D4" s="2490"/>
      <c r="E4" s="2491"/>
      <c r="F4" s="2476" t="s">
        <v>1618</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503"/>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7.5" customHeight="1">
      <c r="A6" s="1494"/>
      <c r="B6" s="2477"/>
      <c r="C6" s="2476" t="s">
        <v>0</v>
      </c>
      <c r="D6" s="2476" t="s">
        <v>1619</v>
      </c>
      <c r="E6" s="2476" t="s">
        <v>1627</v>
      </c>
      <c r="F6" s="2503"/>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17.25" customHeight="1">
      <c r="A7" s="1488" t="s">
        <v>386</v>
      </c>
      <c r="B7" s="2478"/>
      <c r="C7" s="2478"/>
      <c r="D7" s="2497"/>
      <c r="E7" s="2497"/>
      <c r="F7" s="2497"/>
      <c r="G7" s="1774"/>
      <c r="H7" s="1774"/>
      <c r="I7" s="1774"/>
      <c r="J7" s="1774"/>
      <c r="K7" s="1774"/>
      <c r="L7" s="1774"/>
      <c r="M7" s="1232"/>
      <c r="N7" s="1232"/>
      <c r="O7" s="1232"/>
      <c r="P7" s="1232"/>
      <c r="Q7" s="1232"/>
      <c r="R7" s="1232"/>
      <c r="S7" s="1232"/>
      <c r="T7" s="1232"/>
      <c r="U7" s="1232"/>
      <c r="V7" s="1232"/>
      <c r="W7" s="1232"/>
      <c r="X7" s="1232"/>
      <c r="Y7" s="1232"/>
      <c r="Z7" s="1232"/>
      <c r="AA7" s="1232"/>
    </row>
    <row r="8" spans="1:27" s="1743" customFormat="1" ht="21" customHeight="1">
      <c r="A8" s="1496" t="s">
        <v>114</v>
      </c>
      <c r="B8" s="1782">
        <f t="shared" ref="B8:F8" si="0">SUM(B9:B11)</f>
        <v>8396.8070000000007</v>
      </c>
      <c r="C8" s="1782">
        <f t="shared" si="0"/>
        <v>8218.1059999999998</v>
      </c>
      <c r="D8" s="1782">
        <f t="shared" si="0"/>
        <v>1817.09</v>
      </c>
      <c r="E8" s="1782">
        <f>SUM(E9:E11)</f>
        <v>6401.0159999999996</v>
      </c>
      <c r="F8" s="1782">
        <f t="shared" si="0"/>
        <v>178.70100000000002</v>
      </c>
      <c r="G8" s="1739"/>
      <c r="H8" s="1739"/>
      <c r="I8" s="1739"/>
      <c r="J8" s="1739"/>
      <c r="K8" s="1739"/>
      <c r="L8" s="1739"/>
    </row>
    <row r="9" spans="1:27" s="1682" customFormat="1" ht="12" customHeight="1">
      <c r="A9" s="1769" t="s">
        <v>732</v>
      </c>
      <c r="B9" s="1783">
        <f>C9+F9</f>
        <v>2191.8429999999998</v>
      </c>
      <c r="C9" s="1783">
        <f>D9+E9</f>
        <v>2046.8530000000001</v>
      </c>
      <c r="D9" s="1783">
        <v>234.577</v>
      </c>
      <c r="E9" s="1783">
        <v>1812.2760000000001</v>
      </c>
      <c r="F9" s="1783">
        <v>144.99</v>
      </c>
    </row>
    <row r="10" spans="1:27" s="1682" customFormat="1" ht="23.25" customHeight="1">
      <c r="A10" s="1770" t="s">
        <v>1672</v>
      </c>
      <c r="B10" s="1782">
        <f>C10+F10</f>
        <v>4471.3339999999998</v>
      </c>
      <c r="C10" s="1782">
        <f t="shared" ref="C10:C11" si="1">D10+E10</f>
        <v>4469.3879999999999</v>
      </c>
      <c r="D10" s="1782">
        <v>1276.1969999999999</v>
      </c>
      <c r="E10" s="1782">
        <v>3193.1909999999998</v>
      </c>
      <c r="F10" s="1782">
        <v>1.946</v>
      </c>
      <c r="G10" s="1758"/>
    </row>
    <row r="11" spans="1:27" s="1682" customFormat="1" ht="12" customHeight="1">
      <c r="A11" s="1769" t="s">
        <v>1673</v>
      </c>
      <c r="B11" s="1783">
        <f>C11+F11</f>
        <v>1733.63</v>
      </c>
      <c r="C11" s="1783">
        <f t="shared" si="1"/>
        <v>1701.865</v>
      </c>
      <c r="D11" s="1783">
        <v>306.31599999999997</v>
      </c>
      <c r="E11" s="1783">
        <v>1395.549</v>
      </c>
      <c r="F11" s="1783">
        <v>31.765000000000001</v>
      </c>
      <c r="G11" s="1758"/>
    </row>
    <row r="12" spans="1:27" s="1743" customFormat="1" ht="21" customHeight="1">
      <c r="A12" s="1760" t="s">
        <v>115</v>
      </c>
      <c r="B12" s="1782">
        <f t="shared" ref="B12:F12" si="2">SUM(B13:B15)</f>
        <v>7944.7800000000007</v>
      </c>
      <c r="C12" s="1782">
        <f t="shared" si="2"/>
        <v>7766.0790000000006</v>
      </c>
      <c r="D12" s="1782">
        <f t="shared" si="2"/>
        <v>1733.527</v>
      </c>
      <c r="E12" s="1782">
        <f>SUM(E13:E15)</f>
        <v>6032.5519999999997</v>
      </c>
      <c r="F12" s="1782">
        <f t="shared" si="2"/>
        <v>178.70100000000002</v>
      </c>
      <c r="G12" s="1758"/>
      <c r="H12" s="1758"/>
      <c r="I12" s="1764"/>
    </row>
    <row r="13" spans="1:27" s="1682" customFormat="1" ht="12" customHeight="1">
      <c r="A13" s="1772" t="s">
        <v>732</v>
      </c>
      <c r="B13" s="1783">
        <f>C13+F13</f>
        <v>2024.5450000000001</v>
      </c>
      <c r="C13" s="1783">
        <f>D13+E13</f>
        <v>1879.5550000000001</v>
      </c>
      <c r="D13" s="1784">
        <v>201.15199999999999</v>
      </c>
      <c r="E13" s="1784">
        <v>1678.403</v>
      </c>
      <c r="F13" s="1784">
        <v>144.99</v>
      </c>
      <c r="G13" s="1758"/>
      <c r="H13" s="1758"/>
      <c r="I13" s="1764"/>
    </row>
    <row r="14" spans="1:27" s="1682" customFormat="1" ht="23.25" customHeight="1">
      <c r="A14" s="1773" t="s">
        <v>1672</v>
      </c>
      <c r="B14" s="1782">
        <f>C14+F14</f>
        <v>4268.8590000000004</v>
      </c>
      <c r="C14" s="1782">
        <f t="shared" ref="C14:C15" si="3">D14+E14</f>
        <v>4266.9130000000005</v>
      </c>
      <c r="D14" s="1785">
        <v>1234.415</v>
      </c>
      <c r="E14" s="1785">
        <v>3032.498</v>
      </c>
      <c r="F14" s="1785">
        <v>1.946</v>
      </c>
      <c r="G14" s="1758"/>
      <c r="H14" s="1758"/>
      <c r="I14" s="1764"/>
    </row>
    <row r="15" spans="1:27" s="1682" customFormat="1" ht="12" customHeight="1">
      <c r="A15" s="1772" t="s">
        <v>1673</v>
      </c>
      <c r="B15" s="1783">
        <f>C15+F15</f>
        <v>1651.3760000000002</v>
      </c>
      <c r="C15" s="1783">
        <f t="shared" si="3"/>
        <v>1619.6110000000001</v>
      </c>
      <c r="D15" s="1784">
        <v>297.95999999999998</v>
      </c>
      <c r="E15" s="1784">
        <v>1321.6510000000001</v>
      </c>
      <c r="F15" s="1784">
        <v>31.765000000000001</v>
      </c>
      <c r="G15" s="1758"/>
      <c r="H15" s="1758"/>
      <c r="I15" s="1764"/>
    </row>
    <row r="16" spans="1:27" s="1743" customFormat="1" ht="21" customHeight="1">
      <c r="A16" s="1760" t="s">
        <v>1658</v>
      </c>
      <c r="B16" s="1782">
        <f t="shared" ref="B16:F16" si="4">SUM(B17:B19)</f>
        <v>2389.2209999999995</v>
      </c>
      <c r="C16" s="1782">
        <f t="shared" si="4"/>
        <v>2348.7460000000001</v>
      </c>
      <c r="D16" s="1782">
        <f t="shared" si="4"/>
        <v>115.524</v>
      </c>
      <c r="E16" s="1782">
        <f>SUM(E17:E19)</f>
        <v>2233.2220000000002</v>
      </c>
      <c r="F16" s="1782">
        <f t="shared" si="4"/>
        <v>40.475000000000001</v>
      </c>
      <c r="G16" s="1758"/>
      <c r="H16" s="1758"/>
      <c r="I16" s="1764"/>
    </row>
    <row r="17" spans="1:9" s="1232" customFormat="1" ht="12" customHeight="1">
      <c r="A17" s="1772" t="s">
        <v>732</v>
      </c>
      <c r="B17" s="1783">
        <f>C17+F17</f>
        <v>857.34100000000001</v>
      </c>
      <c r="C17" s="1783">
        <f>D17+E17</f>
        <v>816.86599999999999</v>
      </c>
      <c r="D17" s="1784">
        <v>5.28</v>
      </c>
      <c r="E17" s="1784">
        <v>811.58600000000001</v>
      </c>
      <c r="F17" s="1784">
        <v>40.475000000000001</v>
      </c>
      <c r="G17" s="1758"/>
      <c r="H17" s="1758"/>
      <c r="I17" s="1764"/>
    </row>
    <row r="18" spans="1:9" s="1232" customFormat="1" ht="23.25" customHeight="1">
      <c r="A18" s="1773" t="s">
        <v>1672</v>
      </c>
      <c r="B18" s="1782">
        <f>C18+F18</f>
        <v>803.32799999999997</v>
      </c>
      <c r="C18" s="1782">
        <f t="shared" ref="C18:C19" si="5">D18+E18</f>
        <v>803.32799999999997</v>
      </c>
      <c r="D18" s="1785">
        <v>74.573999999999998</v>
      </c>
      <c r="E18" s="1785">
        <v>728.75400000000002</v>
      </c>
      <c r="F18" s="1785">
        <v>0</v>
      </c>
      <c r="G18" s="1758"/>
      <c r="H18" s="1758"/>
      <c r="I18" s="1764"/>
    </row>
    <row r="19" spans="1:9" s="1232" customFormat="1" ht="12" customHeight="1">
      <c r="A19" s="1772" t="s">
        <v>1673</v>
      </c>
      <c r="B19" s="1783">
        <f>C19+F19</f>
        <v>728.55199999999991</v>
      </c>
      <c r="C19" s="1783">
        <f t="shared" si="5"/>
        <v>728.55199999999991</v>
      </c>
      <c r="D19" s="1784">
        <v>35.67</v>
      </c>
      <c r="E19" s="1784">
        <v>692.88199999999995</v>
      </c>
      <c r="F19" s="1784">
        <v>0</v>
      </c>
      <c r="G19" s="1758"/>
      <c r="H19" s="1758"/>
      <c r="I19" s="1764"/>
    </row>
    <row r="20" spans="1:9" s="1743" customFormat="1" ht="21" customHeight="1">
      <c r="A20" s="1760" t="s">
        <v>1659</v>
      </c>
      <c r="B20" s="1782">
        <f t="shared" ref="B20:D20" si="6">SUM(B21:B23)</f>
        <v>2060.7690000000002</v>
      </c>
      <c r="C20" s="1782">
        <f t="shared" si="6"/>
        <v>1973.4350000000002</v>
      </c>
      <c r="D20" s="1782">
        <f t="shared" si="6"/>
        <v>549.79199999999992</v>
      </c>
      <c r="E20" s="1782">
        <f>SUM(E21:E23)</f>
        <v>1423.643</v>
      </c>
      <c r="F20" s="1782">
        <f>SUM(F21:F23)</f>
        <v>87.334000000000003</v>
      </c>
      <c r="G20" s="1758"/>
      <c r="H20" s="1758"/>
      <c r="I20" s="1764"/>
    </row>
    <row r="21" spans="1:9" s="1232" customFormat="1" ht="12" customHeight="1">
      <c r="A21" s="1772" t="s">
        <v>732</v>
      </c>
      <c r="B21" s="1783">
        <f>C21+F21</f>
        <v>636.69599999999991</v>
      </c>
      <c r="C21" s="1783">
        <f>D21+E21</f>
        <v>549.36199999999997</v>
      </c>
      <c r="D21" s="1784">
        <v>116.595</v>
      </c>
      <c r="E21" s="1784">
        <v>432.767</v>
      </c>
      <c r="F21" s="1784">
        <v>87.334000000000003</v>
      </c>
      <c r="G21" s="1758"/>
      <c r="H21" s="1758"/>
      <c r="I21" s="1764"/>
    </row>
    <row r="22" spans="1:9" s="1232" customFormat="1" ht="23.25" customHeight="1">
      <c r="A22" s="1773" t="s">
        <v>1672</v>
      </c>
      <c r="B22" s="1782">
        <f>C22+F22</f>
        <v>898.51800000000003</v>
      </c>
      <c r="C22" s="1782">
        <f t="shared" ref="C22:C23" si="7">D22+E22</f>
        <v>898.51800000000003</v>
      </c>
      <c r="D22" s="1785">
        <v>240.77600000000001</v>
      </c>
      <c r="E22" s="1785">
        <v>657.74199999999996</v>
      </c>
      <c r="F22" s="1786">
        <v>0</v>
      </c>
      <c r="G22" s="1758"/>
      <c r="H22" s="1758"/>
      <c r="I22" s="1764"/>
    </row>
    <row r="23" spans="1:9" s="1232" customFormat="1" ht="12" customHeight="1">
      <c r="A23" s="1772" t="s">
        <v>1673</v>
      </c>
      <c r="B23" s="1783">
        <f>C23+F23</f>
        <v>525.55500000000006</v>
      </c>
      <c r="C23" s="1783">
        <f t="shared" si="7"/>
        <v>525.55500000000006</v>
      </c>
      <c r="D23" s="1784">
        <v>192.42099999999999</v>
      </c>
      <c r="E23" s="1784">
        <v>333.13400000000001</v>
      </c>
      <c r="F23" s="1787">
        <v>0</v>
      </c>
      <c r="G23" s="1758"/>
      <c r="H23" s="1758"/>
      <c r="I23" s="1764"/>
    </row>
    <row r="24" spans="1:9" s="1743" customFormat="1" ht="21" customHeight="1">
      <c r="A24" s="1760" t="s">
        <v>1660</v>
      </c>
      <c r="B24" s="1782">
        <f t="shared" ref="B24:F24" si="8">SUM(B25:B27)</f>
        <v>1817.191</v>
      </c>
      <c r="C24" s="1782">
        <f t="shared" si="8"/>
        <v>1785.1760000000002</v>
      </c>
      <c r="D24" s="1782">
        <f t="shared" si="8"/>
        <v>556.36400000000003</v>
      </c>
      <c r="E24" s="1782">
        <f t="shared" si="8"/>
        <v>1228.8119999999999</v>
      </c>
      <c r="F24" s="1782">
        <f t="shared" si="8"/>
        <v>31.765000000000001</v>
      </c>
      <c r="G24" s="1758"/>
      <c r="H24" s="1758"/>
      <c r="I24" s="1764"/>
    </row>
    <row r="25" spans="1:9" s="1232" customFormat="1" ht="12" customHeight="1">
      <c r="A25" s="1772" t="s">
        <v>732</v>
      </c>
      <c r="B25" s="1783">
        <f>C25+F25</f>
        <v>272.32299999999998</v>
      </c>
      <c r="C25" s="1783">
        <f>D25+E25</f>
        <v>272.32299999999998</v>
      </c>
      <c r="D25" s="1784">
        <v>50.631999999999998</v>
      </c>
      <c r="E25" s="1784">
        <v>221.691</v>
      </c>
      <c r="F25" s="1784">
        <v>0</v>
      </c>
      <c r="G25" s="1758"/>
      <c r="H25" s="1758"/>
      <c r="I25" s="1764"/>
    </row>
    <row r="26" spans="1:9" s="1232" customFormat="1" ht="23.25" customHeight="1">
      <c r="A26" s="1773" t="s">
        <v>1672</v>
      </c>
      <c r="B26" s="1782">
        <v>1280.999</v>
      </c>
      <c r="C26" s="1782">
        <v>1280.749</v>
      </c>
      <c r="D26" s="1785">
        <v>470.69900000000001</v>
      </c>
      <c r="E26" s="1785">
        <v>810.05</v>
      </c>
      <c r="F26" s="1505" t="s">
        <v>183</v>
      </c>
      <c r="G26" s="1758"/>
      <c r="H26" s="1758"/>
      <c r="I26" s="1764"/>
    </row>
    <row r="27" spans="1:9" s="1232" customFormat="1" ht="12" customHeight="1">
      <c r="A27" s="1772" t="s">
        <v>1673</v>
      </c>
      <c r="B27" s="1783">
        <f>C27+F27</f>
        <v>263.86899999999997</v>
      </c>
      <c r="C27" s="1783">
        <f t="shared" ref="C27" si="9">D27+E27</f>
        <v>232.10399999999998</v>
      </c>
      <c r="D27" s="1784">
        <v>35.033000000000001</v>
      </c>
      <c r="E27" s="1784">
        <v>197.071</v>
      </c>
      <c r="F27" s="1784">
        <v>31.765000000000001</v>
      </c>
      <c r="G27" s="1758"/>
      <c r="H27" s="1758"/>
      <c r="I27" s="1764"/>
    </row>
    <row r="28" spans="1:9" s="1499" customFormat="1" ht="21" customHeight="1">
      <c r="A28" s="1496" t="s">
        <v>1662</v>
      </c>
      <c r="B28" s="1782">
        <f t="shared" ref="B28:F28" si="10">SUM(B29:B31)</f>
        <v>1039.393</v>
      </c>
      <c r="C28" s="1782">
        <f t="shared" si="10"/>
        <v>1020.5160000000001</v>
      </c>
      <c r="D28" s="1782">
        <f t="shared" si="10"/>
        <v>453.673</v>
      </c>
      <c r="E28" s="1782">
        <f>SUM(E29:E31)</f>
        <v>566.84300000000007</v>
      </c>
      <c r="F28" s="1782">
        <f t="shared" si="10"/>
        <v>18.877000000000002</v>
      </c>
      <c r="G28" s="1758"/>
      <c r="H28" s="1758"/>
      <c r="I28" s="1764"/>
    </row>
    <row r="29" spans="1:9" s="1232" customFormat="1" ht="12" customHeight="1">
      <c r="A29" s="1772" t="s">
        <v>732</v>
      </c>
      <c r="B29" s="1783">
        <f>C29+F29</f>
        <v>165.07400000000001</v>
      </c>
      <c r="C29" s="1783">
        <f>D29+E29</f>
        <v>147.893</v>
      </c>
      <c r="D29" s="1784">
        <v>28.645</v>
      </c>
      <c r="E29" s="1784">
        <v>119.248</v>
      </c>
      <c r="F29" s="1784">
        <v>17.181000000000001</v>
      </c>
      <c r="G29" s="1758"/>
      <c r="H29" s="1758"/>
      <c r="I29" s="1764"/>
    </row>
    <row r="30" spans="1:9" s="1232" customFormat="1" ht="23.25" customHeight="1">
      <c r="A30" s="1773" t="s">
        <v>1672</v>
      </c>
      <c r="B30" s="1782">
        <f>C30+F30</f>
        <v>766.46400000000006</v>
      </c>
      <c r="C30" s="1782">
        <f t="shared" ref="C30:C31" si="11">D30+E30</f>
        <v>764.76800000000003</v>
      </c>
      <c r="D30" s="1785">
        <v>390.19200000000001</v>
      </c>
      <c r="E30" s="1785">
        <v>374.57600000000002</v>
      </c>
      <c r="F30" s="1786">
        <v>1.696</v>
      </c>
      <c r="G30" s="1758"/>
      <c r="H30" s="1758"/>
      <c r="I30" s="1764"/>
    </row>
    <row r="31" spans="1:9" s="1232" customFormat="1" ht="12" customHeight="1">
      <c r="A31" s="1772" t="s">
        <v>1673</v>
      </c>
      <c r="B31" s="1783">
        <f>C31+F31</f>
        <v>107.855</v>
      </c>
      <c r="C31" s="1783">
        <f t="shared" si="11"/>
        <v>107.855</v>
      </c>
      <c r="D31" s="1784">
        <v>34.835999999999999</v>
      </c>
      <c r="E31" s="1784">
        <v>73.019000000000005</v>
      </c>
      <c r="F31" s="1784">
        <v>0</v>
      </c>
      <c r="G31" s="1758"/>
      <c r="H31" s="1758"/>
      <c r="I31" s="1764"/>
    </row>
    <row r="32" spans="1:9" s="1499" customFormat="1" ht="21" customHeight="1">
      <c r="A32" s="1760" t="s">
        <v>1663</v>
      </c>
      <c r="B32" s="1782">
        <f t="shared" ref="B32:F32" si="12">SUM(B33:B35)</f>
        <v>638.2059999999999</v>
      </c>
      <c r="C32" s="1782">
        <f t="shared" si="12"/>
        <v>638.2059999999999</v>
      </c>
      <c r="D32" s="1782">
        <f t="shared" si="12"/>
        <v>58.173999999999999</v>
      </c>
      <c r="E32" s="1782">
        <f>SUM(E33:E35)</f>
        <v>580.03199999999993</v>
      </c>
      <c r="F32" s="1782">
        <f t="shared" si="12"/>
        <v>0</v>
      </c>
      <c r="G32" s="1758"/>
      <c r="H32" s="1758"/>
      <c r="I32" s="1764"/>
    </row>
    <row r="33" spans="1:9" s="1232" customFormat="1" ht="12" customHeight="1">
      <c r="A33" s="1772" t="s">
        <v>732</v>
      </c>
      <c r="B33" s="1783">
        <f>C33+F33</f>
        <v>93.111000000000004</v>
      </c>
      <c r="C33" s="1783">
        <f>D33+E33</f>
        <v>93.111000000000004</v>
      </c>
      <c r="D33" s="1784">
        <v>0</v>
      </c>
      <c r="E33" s="1784">
        <v>93.111000000000004</v>
      </c>
      <c r="F33" s="1784">
        <v>0</v>
      </c>
      <c r="G33" s="1758"/>
      <c r="H33" s="1758"/>
      <c r="I33" s="1764"/>
    </row>
    <row r="34" spans="1:9" s="1232" customFormat="1" ht="23.25" customHeight="1">
      <c r="A34" s="1773" t="s">
        <v>1672</v>
      </c>
      <c r="B34" s="1782">
        <f>C34+F34</f>
        <v>519.54999999999995</v>
      </c>
      <c r="C34" s="1782">
        <f t="shared" ref="C34:C35" si="13">D34+E34</f>
        <v>519.54999999999995</v>
      </c>
      <c r="D34" s="1785">
        <v>58.173999999999999</v>
      </c>
      <c r="E34" s="1785">
        <v>461.37599999999998</v>
      </c>
      <c r="F34" s="1785">
        <v>0</v>
      </c>
      <c r="G34" s="1758"/>
      <c r="H34" s="1758"/>
      <c r="I34" s="1764"/>
    </row>
    <row r="35" spans="1:9" s="1232" customFormat="1" ht="12" customHeight="1">
      <c r="A35" s="1772" t="s">
        <v>1673</v>
      </c>
      <c r="B35" s="1783">
        <f>C35+F35</f>
        <v>25.545000000000002</v>
      </c>
      <c r="C35" s="1783">
        <f t="shared" si="13"/>
        <v>25.545000000000002</v>
      </c>
      <c r="D35" s="1784">
        <v>0</v>
      </c>
      <c r="E35" s="1784">
        <v>25.545000000000002</v>
      </c>
      <c r="F35" s="1784">
        <v>0</v>
      </c>
      <c r="G35" s="1758"/>
      <c r="H35" s="1758"/>
      <c r="I35" s="1764"/>
    </row>
    <row r="36" spans="1:9" s="1499" customFormat="1" ht="21" customHeight="1">
      <c r="A36" s="1760" t="s">
        <v>1664</v>
      </c>
      <c r="B36" s="1782">
        <f t="shared" ref="B36:D36" si="14">SUM(B37:B39)</f>
        <v>326.18499999999995</v>
      </c>
      <c r="C36" s="1782">
        <f t="shared" si="14"/>
        <v>326.18499999999995</v>
      </c>
      <c r="D36" s="1782">
        <f t="shared" si="14"/>
        <v>83.562999999999988</v>
      </c>
      <c r="E36" s="1782">
        <f>SUM(E37:E39)</f>
        <v>242.62199999999999</v>
      </c>
      <c r="F36" s="1782">
        <f>SUM(F37:F39)</f>
        <v>0</v>
      </c>
      <c r="G36" s="1758"/>
      <c r="H36" s="1758"/>
      <c r="I36" s="1764"/>
    </row>
    <row r="37" spans="1:9" s="1232" customFormat="1" ht="12" customHeight="1">
      <c r="A37" s="1772" t="s">
        <v>732</v>
      </c>
      <c r="B37" s="1783">
        <f>C37+F37</f>
        <v>133.047</v>
      </c>
      <c r="C37" s="1783">
        <f>D37+E37</f>
        <v>133.047</v>
      </c>
      <c r="D37" s="1784">
        <v>33.424999999999997</v>
      </c>
      <c r="E37" s="1784">
        <v>99.622</v>
      </c>
      <c r="F37" s="1788">
        <v>0</v>
      </c>
      <c r="G37" s="1758"/>
      <c r="H37" s="1758"/>
      <c r="I37" s="1764"/>
    </row>
    <row r="38" spans="1:9" s="1232" customFormat="1" ht="23.25" customHeight="1">
      <c r="A38" s="1773" t="s">
        <v>1672</v>
      </c>
      <c r="B38" s="1782">
        <f>C38+F38</f>
        <v>146.75700000000001</v>
      </c>
      <c r="C38" s="1782">
        <f t="shared" ref="C38:C39" si="15">D38+E38</f>
        <v>146.75700000000001</v>
      </c>
      <c r="D38" s="1785">
        <v>41.781999999999996</v>
      </c>
      <c r="E38" s="1785">
        <v>104.97499999999999</v>
      </c>
      <c r="F38" s="1785">
        <v>0</v>
      </c>
      <c r="G38" s="1758"/>
      <c r="H38" s="1758"/>
      <c r="I38" s="1764"/>
    </row>
    <row r="39" spans="1:9" s="1232" customFormat="1" ht="12" customHeight="1">
      <c r="A39" s="1772" t="s">
        <v>1673</v>
      </c>
      <c r="B39" s="1783">
        <f>C39+F39</f>
        <v>46.381</v>
      </c>
      <c r="C39" s="1783">
        <f t="shared" si="15"/>
        <v>46.381</v>
      </c>
      <c r="D39" s="1784">
        <v>8.3559999999999999</v>
      </c>
      <c r="E39" s="1784">
        <v>38.024999999999999</v>
      </c>
      <c r="F39" s="1788">
        <v>0</v>
      </c>
      <c r="G39" s="1758"/>
      <c r="H39" s="1758"/>
      <c r="I39" s="1764"/>
    </row>
    <row r="40" spans="1:9" s="1232" customFormat="1" ht="21" customHeight="1">
      <c r="A40" s="1760" t="s">
        <v>1665</v>
      </c>
      <c r="B40" s="1782">
        <f t="shared" ref="B40:F40" si="16">SUM(B41:B43)</f>
        <v>125.84199999999998</v>
      </c>
      <c r="C40" s="1782">
        <f t="shared" si="16"/>
        <v>125.84199999999998</v>
      </c>
      <c r="D40" s="1782">
        <f t="shared" si="16"/>
        <v>0</v>
      </c>
      <c r="E40" s="1782">
        <f>SUM(E41:E43)</f>
        <v>125.84199999999998</v>
      </c>
      <c r="F40" s="1782">
        <f t="shared" si="16"/>
        <v>0</v>
      </c>
      <c r="G40" s="1758"/>
      <c r="H40" s="1758"/>
      <c r="I40" s="1764"/>
    </row>
    <row r="41" spans="1:9" s="1232" customFormat="1" ht="12" customHeight="1">
      <c r="A41" s="1772" t="s">
        <v>732</v>
      </c>
      <c r="B41" s="1783">
        <f>C41+F41</f>
        <v>34.250999999999998</v>
      </c>
      <c r="C41" s="1783">
        <f>D41+E41</f>
        <v>34.250999999999998</v>
      </c>
      <c r="D41" s="1784">
        <v>0</v>
      </c>
      <c r="E41" s="1784">
        <v>34.250999999999998</v>
      </c>
      <c r="F41" s="1784">
        <v>0</v>
      </c>
      <c r="G41" s="1758"/>
      <c r="H41" s="1758"/>
      <c r="I41" s="1764"/>
    </row>
    <row r="42" spans="1:9" s="1232" customFormat="1" ht="23.25" customHeight="1">
      <c r="A42" s="1789" t="s">
        <v>1672</v>
      </c>
      <c r="B42" s="1782">
        <f>C42+F42</f>
        <v>55.718000000000004</v>
      </c>
      <c r="C42" s="1782">
        <f t="shared" ref="C42:C43" si="17">D42+E42</f>
        <v>55.718000000000004</v>
      </c>
      <c r="D42" s="1785">
        <v>0</v>
      </c>
      <c r="E42" s="1785">
        <v>55.718000000000004</v>
      </c>
      <c r="F42" s="1785">
        <v>0</v>
      </c>
      <c r="G42" s="1758"/>
      <c r="H42" s="1758"/>
      <c r="I42" s="1764"/>
    </row>
    <row r="43" spans="1:9" s="1232" customFormat="1" ht="12" customHeight="1">
      <c r="A43" s="1772" t="s">
        <v>1673</v>
      </c>
      <c r="B43" s="1783">
        <f>C43+F43</f>
        <v>35.872999999999998</v>
      </c>
      <c r="C43" s="1783">
        <f t="shared" si="17"/>
        <v>35.872999999999998</v>
      </c>
      <c r="D43" s="1784">
        <v>0</v>
      </c>
      <c r="E43" s="1784">
        <v>35.872999999999998</v>
      </c>
      <c r="F43" s="1784">
        <v>0</v>
      </c>
      <c r="G43" s="1758"/>
      <c r="H43" s="1758"/>
      <c r="I43" s="1764"/>
    </row>
    <row r="44" spans="1:9" s="1232" customFormat="1" ht="3" customHeight="1" thickBot="1">
      <c r="A44" s="1591"/>
      <c r="B44" s="1591"/>
      <c r="C44" s="1591"/>
      <c r="D44" s="1591"/>
      <c r="E44" s="1591"/>
      <c r="F44" s="1745"/>
      <c r="G44" s="1758"/>
      <c r="H44" s="1758"/>
      <c r="I44" s="1764"/>
    </row>
    <row r="45" spans="1:9" s="1232" customFormat="1" ht="15.75" customHeight="1" thickTop="1">
      <c r="A45" s="1790" t="s">
        <v>1674</v>
      </c>
      <c r="B45" s="1751"/>
      <c r="C45" s="1751"/>
      <c r="D45" s="1751"/>
      <c r="E45" s="1156"/>
      <c r="F45" s="1682"/>
    </row>
    <row r="46" spans="1:9" s="1168" customFormat="1" ht="14.25" customHeight="1">
      <c r="A46" s="415" t="s">
        <v>377</v>
      </c>
      <c r="B46" s="1732"/>
      <c r="C46" s="1732"/>
      <c r="D46" s="1732"/>
      <c r="F46" s="1164"/>
    </row>
    <row r="47" spans="1:9" s="1168" customFormat="1" ht="27.75" customHeight="1">
      <c r="A47" s="2500" t="s">
        <v>1642</v>
      </c>
      <c r="B47" s="2500"/>
      <c r="C47" s="2500"/>
      <c r="D47" s="2500"/>
      <c r="E47" s="2500"/>
      <c r="F47" s="2500"/>
    </row>
    <row r="48" spans="1:9" s="1168" customFormat="1">
      <c r="A48" s="1732"/>
      <c r="B48" s="1732"/>
      <c r="C48" s="1732"/>
      <c r="D48" s="1732"/>
      <c r="F48" s="1164"/>
    </row>
    <row r="49" spans="1:6" s="1168" customFormat="1">
      <c r="A49" s="1732"/>
      <c r="B49" s="1732"/>
      <c r="C49" s="1732"/>
      <c r="D49" s="1732"/>
      <c r="F49" s="1164"/>
    </row>
    <row r="50" spans="1:6" s="1168" customFormat="1">
      <c r="A50" s="1732"/>
      <c r="B50" s="1732"/>
      <c r="C50" s="1732"/>
      <c r="D50" s="1732"/>
      <c r="F50" s="1164"/>
    </row>
    <row r="51" spans="1:6" s="1168" customFormat="1">
      <c r="A51" s="1732"/>
      <c r="B51" s="1732"/>
      <c r="C51" s="1732"/>
      <c r="D51" s="1732"/>
      <c r="F51" s="1164"/>
    </row>
    <row r="52" spans="1:6" s="1168" customFormat="1">
      <c r="F52" s="1164"/>
    </row>
    <row r="53" spans="1:6" s="1168" customFormat="1">
      <c r="F53" s="1164"/>
    </row>
    <row r="54" spans="1:6" s="1168" customFormat="1">
      <c r="F54" s="1164"/>
    </row>
    <row r="55" spans="1:6" s="1168" customFormat="1">
      <c r="F55" s="1164"/>
    </row>
    <row r="56" spans="1:6" s="1168" customFormat="1">
      <c r="F56" s="1164"/>
    </row>
    <row r="57" spans="1:6" s="1168" customFormat="1">
      <c r="F57" s="1164"/>
    </row>
    <row r="58" spans="1:6" s="1168" customFormat="1">
      <c r="F58" s="1164"/>
    </row>
    <row r="59" spans="1:6" s="1168" customFormat="1">
      <c r="F59" s="1164"/>
    </row>
    <row r="60" spans="1:6" s="1168" customFormat="1">
      <c r="F60" s="1164"/>
    </row>
  </sheetData>
  <mergeCells count="9">
    <mergeCell ref="A47:F47"/>
    <mergeCell ref="A1:D1"/>
    <mergeCell ref="A2:F2"/>
    <mergeCell ref="B4:B7"/>
    <mergeCell ref="C4:E5"/>
    <mergeCell ref="F4:F7"/>
    <mergeCell ref="C6:C7"/>
    <mergeCell ref="D6:D7"/>
    <mergeCell ref="E6:E7"/>
  </mergeCells>
  <hyperlinks>
    <hyperlink ref="A47" r:id="rId1"/>
  </hyperlinks>
  <pageMargins left="0.78740157480314965" right="0.78740157480314965" top="1.1811023622047245" bottom="0.78740157480314965" header="0" footer="0"/>
  <pageSetup paperSize="9" scale="93" orientation="portrait" horizontalDpi="300" verticalDpi="300" r:id="rId2"/>
  <headerFooter alignWithMargins="0"/>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35"/>
  <sheetViews>
    <sheetView workbookViewId="0">
      <selection activeCell="A2" sqref="A2:F2"/>
    </sheetView>
  </sheetViews>
  <sheetFormatPr defaultRowHeight="9"/>
  <cols>
    <col min="1" max="1" width="28.140625" style="1177" customWidth="1"/>
    <col min="2" max="2" width="9.140625" style="1181" customWidth="1"/>
    <col min="3" max="3" width="9.42578125" style="1177" customWidth="1"/>
    <col min="4" max="4" width="10.42578125" style="1177" customWidth="1"/>
    <col min="5" max="5" width="9.28515625" style="1177" customWidth="1"/>
    <col min="6" max="6" width="10.5703125" style="1177" customWidth="1"/>
    <col min="7" max="255" width="9.140625" style="1177"/>
    <col min="256" max="256" width="32.7109375" style="1177" customWidth="1"/>
    <col min="257" max="257" width="11.5703125" style="1177" customWidth="1"/>
    <col min="258" max="258" width="12.5703125" style="1177" customWidth="1"/>
    <col min="259" max="259" width="10.42578125" style="1177" customWidth="1"/>
    <col min="260" max="260" width="9.85546875" style="1177" customWidth="1"/>
    <col min="261" max="262" width="10.5703125" style="1177" customWidth="1"/>
    <col min="263" max="511" width="9.140625" style="1177"/>
    <col min="512" max="512" width="32.7109375" style="1177" customWidth="1"/>
    <col min="513" max="513" width="11.5703125" style="1177" customWidth="1"/>
    <col min="514" max="514" width="12.5703125" style="1177" customWidth="1"/>
    <col min="515" max="515" width="10.42578125" style="1177" customWidth="1"/>
    <col min="516" max="516" width="9.85546875" style="1177" customWidth="1"/>
    <col min="517" max="518" width="10.5703125" style="1177" customWidth="1"/>
    <col min="519" max="767" width="9.140625" style="1177"/>
    <col min="768" max="768" width="32.7109375" style="1177" customWidth="1"/>
    <col min="769" max="769" width="11.5703125" style="1177" customWidth="1"/>
    <col min="770" max="770" width="12.5703125" style="1177" customWidth="1"/>
    <col min="771" max="771" width="10.42578125" style="1177" customWidth="1"/>
    <col min="772" max="772" width="9.85546875" style="1177" customWidth="1"/>
    <col min="773" max="774" width="10.5703125" style="1177" customWidth="1"/>
    <col min="775" max="1023" width="9.140625" style="1177"/>
    <col min="1024" max="1024" width="32.7109375" style="1177" customWidth="1"/>
    <col min="1025" max="1025" width="11.5703125" style="1177" customWidth="1"/>
    <col min="1026" max="1026" width="12.5703125" style="1177" customWidth="1"/>
    <col min="1027" max="1027" width="10.42578125" style="1177" customWidth="1"/>
    <col min="1028" max="1028" width="9.85546875" style="1177" customWidth="1"/>
    <col min="1029" max="1030" width="10.5703125" style="1177" customWidth="1"/>
    <col min="1031" max="1279" width="9.140625" style="1177"/>
    <col min="1280" max="1280" width="32.7109375" style="1177" customWidth="1"/>
    <col min="1281" max="1281" width="11.5703125" style="1177" customWidth="1"/>
    <col min="1282" max="1282" width="12.5703125" style="1177" customWidth="1"/>
    <col min="1283" max="1283" width="10.42578125" style="1177" customWidth="1"/>
    <col min="1284" max="1284" width="9.85546875" style="1177" customWidth="1"/>
    <col min="1285" max="1286" width="10.5703125" style="1177" customWidth="1"/>
    <col min="1287" max="1535" width="9.140625" style="1177"/>
    <col min="1536" max="1536" width="32.7109375" style="1177" customWidth="1"/>
    <col min="1537" max="1537" width="11.5703125" style="1177" customWidth="1"/>
    <col min="1538" max="1538" width="12.5703125" style="1177" customWidth="1"/>
    <col min="1539" max="1539" width="10.42578125" style="1177" customWidth="1"/>
    <col min="1540" max="1540" width="9.85546875" style="1177" customWidth="1"/>
    <col min="1541" max="1542" width="10.5703125" style="1177" customWidth="1"/>
    <col min="1543" max="1791" width="9.140625" style="1177"/>
    <col min="1792" max="1792" width="32.7109375" style="1177" customWidth="1"/>
    <col min="1793" max="1793" width="11.5703125" style="1177" customWidth="1"/>
    <col min="1794" max="1794" width="12.5703125" style="1177" customWidth="1"/>
    <col min="1795" max="1795" width="10.42578125" style="1177" customWidth="1"/>
    <col min="1796" max="1796" width="9.85546875" style="1177" customWidth="1"/>
    <col min="1797" max="1798" width="10.5703125" style="1177" customWidth="1"/>
    <col min="1799" max="2047" width="9.140625" style="1177"/>
    <col min="2048" max="2048" width="32.7109375" style="1177" customWidth="1"/>
    <col min="2049" max="2049" width="11.5703125" style="1177" customWidth="1"/>
    <col min="2050" max="2050" width="12.5703125" style="1177" customWidth="1"/>
    <col min="2051" max="2051" width="10.42578125" style="1177" customWidth="1"/>
    <col min="2052" max="2052" width="9.85546875" style="1177" customWidth="1"/>
    <col min="2053" max="2054" width="10.5703125" style="1177" customWidth="1"/>
    <col min="2055" max="2303" width="9.140625" style="1177"/>
    <col min="2304" max="2304" width="32.7109375" style="1177" customWidth="1"/>
    <col min="2305" max="2305" width="11.5703125" style="1177" customWidth="1"/>
    <col min="2306" max="2306" width="12.5703125" style="1177" customWidth="1"/>
    <col min="2307" max="2307" width="10.42578125" style="1177" customWidth="1"/>
    <col min="2308" max="2308" width="9.85546875" style="1177" customWidth="1"/>
    <col min="2309" max="2310" width="10.5703125" style="1177" customWidth="1"/>
    <col min="2311" max="2559" width="9.140625" style="1177"/>
    <col min="2560" max="2560" width="32.7109375" style="1177" customWidth="1"/>
    <col min="2561" max="2561" width="11.5703125" style="1177" customWidth="1"/>
    <col min="2562" max="2562" width="12.5703125" style="1177" customWidth="1"/>
    <col min="2563" max="2563" width="10.42578125" style="1177" customWidth="1"/>
    <col min="2564" max="2564" width="9.85546875" style="1177" customWidth="1"/>
    <col min="2565" max="2566" width="10.5703125" style="1177" customWidth="1"/>
    <col min="2567" max="2815" width="9.140625" style="1177"/>
    <col min="2816" max="2816" width="32.7109375" style="1177" customWidth="1"/>
    <col min="2817" max="2817" width="11.5703125" style="1177" customWidth="1"/>
    <col min="2818" max="2818" width="12.5703125" style="1177" customWidth="1"/>
    <col min="2819" max="2819" width="10.42578125" style="1177" customWidth="1"/>
    <col min="2820" max="2820" width="9.85546875" style="1177" customWidth="1"/>
    <col min="2821" max="2822" width="10.5703125" style="1177" customWidth="1"/>
    <col min="2823" max="3071" width="9.140625" style="1177"/>
    <col min="3072" max="3072" width="32.7109375" style="1177" customWidth="1"/>
    <col min="3073" max="3073" width="11.5703125" style="1177" customWidth="1"/>
    <col min="3074" max="3074" width="12.5703125" style="1177" customWidth="1"/>
    <col min="3075" max="3075" width="10.42578125" style="1177" customWidth="1"/>
    <col min="3076" max="3076" width="9.85546875" style="1177" customWidth="1"/>
    <col min="3077" max="3078" width="10.5703125" style="1177" customWidth="1"/>
    <col min="3079" max="3327" width="9.140625" style="1177"/>
    <col min="3328" max="3328" width="32.7109375" style="1177" customWidth="1"/>
    <col min="3329" max="3329" width="11.5703125" style="1177" customWidth="1"/>
    <col min="3330" max="3330" width="12.5703125" style="1177" customWidth="1"/>
    <col min="3331" max="3331" width="10.42578125" style="1177" customWidth="1"/>
    <col min="3332" max="3332" width="9.85546875" style="1177" customWidth="1"/>
    <col min="3333" max="3334" width="10.5703125" style="1177" customWidth="1"/>
    <col min="3335" max="3583" width="9.140625" style="1177"/>
    <col min="3584" max="3584" width="32.7109375" style="1177" customWidth="1"/>
    <col min="3585" max="3585" width="11.5703125" style="1177" customWidth="1"/>
    <col min="3586" max="3586" width="12.5703125" style="1177" customWidth="1"/>
    <col min="3587" max="3587" width="10.42578125" style="1177" customWidth="1"/>
    <col min="3588" max="3588" width="9.85546875" style="1177" customWidth="1"/>
    <col min="3589" max="3590" width="10.5703125" style="1177" customWidth="1"/>
    <col min="3591" max="3839" width="9.140625" style="1177"/>
    <col min="3840" max="3840" width="32.7109375" style="1177" customWidth="1"/>
    <col min="3841" max="3841" width="11.5703125" style="1177" customWidth="1"/>
    <col min="3842" max="3842" width="12.5703125" style="1177" customWidth="1"/>
    <col min="3843" max="3843" width="10.42578125" style="1177" customWidth="1"/>
    <col min="3844" max="3844" width="9.85546875" style="1177" customWidth="1"/>
    <col min="3845" max="3846" width="10.5703125" style="1177" customWidth="1"/>
    <col min="3847" max="4095" width="9.140625" style="1177"/>
    <col min="4096" max="4096" width="32.7109375" style="1177" customWidth="1"/>
    <col min="4097" max="4097" width="11.5703125" style="1177" customWidth="1"/>
    <col min="4098" max="4098" width="12.5703125" style="1177" customWidth="1"/>
    <col min="4099" max="4099" width="10.42578125" style="1177" customWidth="1"/>
    <col min="4100" max="4100" width="9.85546875" style="1177" customWidth="1"/>
    <col min="4101" max="4102" width="10.5703125" style="1177" customWidth="1"/>
    <col min="4103" max="4351" width="9.140625" style="1177"/>
    <col min="4352" max="4352" width="32.7109375" style="1177" customWidth="1"/>
    <col min="4353" max="4353" width="11.5703125" style="1177" customWidth="1"/>
    <col min="4354" max="4354" width="12.5703125" style="1177" customWidth="1"/>
    <col min="4355" max="4355" width="10.42578125" style="1177" customWidth="1"/>
    <col min="4356" max="4356" width="9.85546875" style="1177" customWidth="1"/>
    <col min="4357" max="4358" width="10.5703125" style="1177" customWidth="1"/>
    <col min="4359" max="4607" width="9.140625" style="1177"/>
    <col min="4608" max="4608" width="32.7109375" style="1177" customWidth="1"/>
    <col min="4609" max="4609" width="11.5703125" style="1177" customWidth="1"/>
    <col min="4610" max="4610" width="12.5703125" style="1177" customWidth="1"/>
    <col min="4611" max="4611" width="10.42578125" style="1177" customWidth="1"/>
    <col min="4612" max="4612" width="9.85546875" style="1177" customWidth="1"/>
    <col min="4613" max="4614" width="10.5703125" style="1177" customWidth="1"/>
    <col min="4615" max="4863" width="9.140625" style="1177"/>
    <col min="4864" max="4864" width="32.7109375" style="1177" customWidth="1"/>
    <col min="4865" max="4865" width="11.5703125" style="1177" customWidth="1"/>
    <col min="4866" max="4866" width="12.5703125" style="1177" customWidth="1"/>
    <col min="4867" max="4867" width="10.42578125" style="1177" customWidth="1"/>
    <col min="4868" max="4868" width="9.85546875" style="1177" customWidth="1"/>
    <col min="4869" max="4870" width="10.5703125" style="1177" customWidth="1"/>
    <col min="4871" max="5119" width="9.140625" style="1177"/>
    <col min="5120" max="5120" width="32.7109375" style="1177" customWidth="1"/>
    <col min="5121" max="5121" width="11.5703125" style="1177" customWidth="1"/>
    <col min="5122" max="5122" width="12.5703125" style="1177" customWidth="1"/>
    <col min="5123" max="5123" width="10.42578125" style="1177" customWidth="1"/>
    <col min="5124" max="5124" width="9.85546875" style="1177" customWidth="1"/>
    <col min="5125" max="5126" width="10.5703125" style="1177" customWidth="1"/>
    <col min="5127" max="5375" width="9.140625" style="1177"/>
    <col min="5376" max="5376" width="32.7109375" style="1177" customWidth="1"/>
    <col min="5377" max="5377" width="11.5703125" style="1177" customWidth="1"/>
    <col min="5378" max="5378" width="12.5703125" style="1177" customWidth="1"/>
    <col min="5379" max="5379" width="10.42578125" style="1177" customWidth="1"/>
    <col min="5380" max="5380" width="9.85546875" style="1177" customWidth="1"/>
    <col min="5381" max="5382" width="10.5703125" style="1177" customWidth="1"/>
    <col min="5383" max="5631" width="9.140625" style="1177"/>
    <col min="5632" max="5632" width="32.7109375" style="1177" customWidth="1"/>
    <col min="5633" max="5633" width="11.5703125" style="1177" customWidth="1"/>
    <col min="5634" max="5634" width="12.5703125" style="1177" customWidth="1"/>
    <col min="5635" max="5635" width="10.42578125" style="1177" customWidth="1"/>
    <col min="5636" max="5636" width="9.85546875" style="1177" customWidth="1"/>
    <col min="5637" max="5638" width="10.5703125" style="1177" customWidth="1"/>
    <col min="5639" max="5887" width="9.140625" style="1177"/>
    <col min="5888" max="5888" width="32.7109375" style="1177" customWidth="1"/>
    <col min="5889" max="5889" width="11.5703125" style="1177" customWidth="1"/>
    <col min="5890" max="5890" width="12.5703125" style="1177" customWidth="1"/>
    <col min="5891" max="5891" width="10.42578125" style="1177" customWidth="1"/>
    <col min="5892" max="5892" width="9.85546875" style="1177" customWidth="1"/>
    <col min="5893" max="5894" width="10.5703125" style="1177" customWidth="1"/>
    <col min="5895" max="6143" width="9.140625" style="1177"/>
    <col min="6144" max="6144" width="32.7109375" style="1177" customWidth="1"/>
    <col min="6145" max="6145" width="11.5703125" style="1177" customWidth="1"/>
    <col min="6146" max="6146" width="12.5703125" style="1177" customWidth="1"/>
    <col min="6147" max="6147" width="10.42578125" style="1177" customWidth="1"/>
    <col min="6148" max="6148" width="9.85546875" style="1177" customWidth="1"/>
    <col min="6149" max="6150" width="10.5703125" style="1177" customWidth="1"/>
    <col min="6151" max="6399" width="9.140625" style="1177"/>
    <col min="6400" max="6400" width="32.7109375" style="1177" customWidth="1"/>
    <col min="6401" max="6401" width="11.5703125" style="1177" customWidth="1"/>
    <col min="6402" max="6402" width="12.5703125" style="1177" customWidth="1"/>
    <col min="6403" max="6403" width="10.42578125" style="1177" customWidth="1"/>
    <col min="6404" max="6404" width="9.85546875" style="1177" customWidth="1"/>
    <col min="6405" max="6406" width="10.5703125" style="1177" customWidth="1"/>
    <col min="6407" max="6655" width="9.140625" style="1177"/>
    <col min="6656" max="6656" width="32.7109375" style="1177" customWidth="1"/>
    <col min="6657" max="6657" width="11.5703125" style="1177" customWidth="1"/>
    <col min="6658" max="6658" width="12.5703125" style="1177" customWidth="1"/>
    <col min="6659" max="6659" width="10.42578125" style="1177" customWidth="1"/>
    <col min="6660" max="6660" width="9.85546875" style="1177" customWidth="1"/>
    <col min="6661" max="6662" width="10.5703125" style="1177" customWidth="1"/>
    <col min="6663" max="6911" width="9.140625" style="1177"/>
    <col min="6912" max="6912" width="32.7109375" style="1177" customWidth="1"/>
    <col min="6913" max="6913" width="11.5703125" style="1177" customWidth="1"/>
    <col min="6914" max="6914" width="12.5703125" style="1177" customWidth="1"/>
    <col min="6915" max="6915" width="10.42578125" style="1177" customWidth="1"/>
    <col min="6916" max="6916" width="9.85546875" style="1177" customWidth="1"/>
    <col min="6917" max="6918" width="10.5703125" style="1177" customWidth="1"/>
    <col min="6919" max="7167" width="9.140625" style="1177"/>
    <col min="7168" max="7168" width="32.7109375" style="1177" customWidth="1"/>
    <col min="7169" max="7169" width="11.5703125" style="1177" customWidth="1"/>
    <col min="7170" max="7170" width="12.5703125" style="1177" customWidth="1"/>
    <col min="7171" max="7171" width="10.42578125" style="1177" customWidth="1"/>
    <col min="7172" max="7172" width="9.85546875" style="1177" customWidth="1"/>
    <col min="7173" max="7174" width="10.5703125" style="1177" customWidth="1"/>
    <col min="7175" max="7423" width="9.140625" style="1177"/>
    <col min="7424" max="7424" width="32.7109375" style="1177" customWidth="1"/>
    <col min="7425" max="7425" width="11.5703125" style="1177" customWidth="1"/>
    <col min="7426" max="7426" width="12.5703125" style="1177" customWidth="1"/>
    <col min="7427" max="7427" width="10.42578125" style="1177" customWidth="1"/>
    <col min="7428" max="7428" width="9.85546875" style="1177" customWidth="1"/>
    <col min="7429" max="7430" width="10.5703125" style="1177" customWidth="1"/>
    <col min="7431" max="7679" width="9.140625" style="1177"/>
    <col min="7680" max="7680" width="32.7109375" style="1177" customWidth="1"/>
    <col min="7681" max="7681" width="11.5703125" style="1177" customWidth="1"/>
    <col min="7682" max="7682" width="12.5703125" style="1177" customWidth="1"/>
    <col min="7683" max="7683" width="10.42578125" style="1177" customWidth="1"/>
    <col min="7684" max="7684" width="9.85546875" style="1177" customWidth="1"/>
    <col min="7685" max="7686" width="10.5703125" style="1177" customWidth="1"/>
    <col min="7687" max="7935" width="9.140625" style="1177"/>
    <col min="7936" max="7936" width="32.7109375" style="1177" customWidth="1"/>
    <col min="7937" max="7937" width="11.5703125" style="1177" customWidth="1"/>
    <col min="7938" max="7938" width="12.5703125" style="1177" customWidth="1"/>
    <col min="7939" max="7939" width="10.42578125" style="1177" customWidth="1"/>
    <col min="7940" max="7940" width="9.85546875" style="1177" customWidth="1"/>
    <col min="7941" max="7942" width="10.5703125" style="1177" customWidth="1"/>
    <col min="7943" max="8191" width="9.140625" style="1177"/>
    <col min="8192" max="8192" width="32.7109375" style="1177" customWidth="1"/>
    <col min="8193" max="8193" width="11.5703125" style="1177" customWidth="1"/>
    <col min="8194" max="8194" width="12.5703125" style="1177" customWidth="1"/>
    <col min="8195" max="8195" width="10.42578125" style="1177" customWidth="1"/>
    <col min="8196" max="8196" width="9.85546875" style="1177" customWidth="1"/>
    <col min="8197" max="8198" width="10.5703125" style="1177" customWidth="1"/>
    <col min="8199" max="8447" width="9.140625" style="1177"/>
    <col min="8448" max="8448" width="32.7109375" style="1177" customWidth="1"/>
    <col min="8449" max="8449" width="11.5703125" style="1177" customWidth="1"/>
    <col min="8450" max="8450" width="12.5703125" style="1177" customWidth="1"/>
    <col min="8451" max="8451" width="10.42578125" style="1177" customWidth="1"/>
    <col min="8452" max="8452" width="9.85546875" style="1177" customWidth="1"/>
    <col min="8453" max="8454" width="10.5703125" style="1177" customWidth="1"/>
    <col min="8455" max="8703" width="9.140625" style="1177"/>
    <col min="8704" max="8704" width="32.7109375" style="1177" customWidth="1"/>
    <col min="8705" max="8705" width="11.5703125" style="1177" customWidth="1"/>
    <col min="8706" max="8706" width="12.5703125" style="1177" customWidth="1"/>
    <col min="8707" max="8707" width="10.42578125" style="1177" customWidth="1"/>
    <col min="8708" max="8708" width="9.85546875" style="1177" customWidth="1"/>
    <col min="8709" max="8710" width="10.5703125" style="1177" customWidth="1"/>
    <col min="8711" max="8959" width="9.140625" style="1177"/>
    <col min="8960" max="8960" width="32.7109375" style="1177" customWidth="1"/>
    <col min="8961" max="8961" width="11.5703125" style="1177" customWidth="1"/>
    <col min="8962" max="8962" width="12.5703125" style="1177" customWidth="1"/>
    <col min="8963" max="8963" width="10.42578125" style="1177" customWidth="1"/>
    <col min="8964" max="8964" width="9.85546875" style="1177" customWidth="1"/>
    <col min="8965" max="8966" width="10.5703125" style="1177" customWidth="1"/>
    <col min="8967" max="9215" width="9.140625" style="1177"/>
    <col min="9216" max="9216" width="32.7109375" style="1177" customWidth="1"/>
    <col min="9217" max="9217" width="11.5703125" style="1177" customWidth="1"/>
    <col min="9218" max="9218" width="12.5703125" style="1177" customWidth="1"/>
    <col min="9219" max="9219" width="10.42578125" style="1177" customWidth="1"/>
    <col min="9220" max="9220" width="9.85546875" style="1177" customWidth="1"/>
    <col min="9221" max="9222" width="10.5703125" style="1177" customWidth="1"/>
    <col min="9223" max="9471" width="9.140625" style="1177"/>
    <col min="9472" max="9472" width="32.7109375" style="1177" customWidth="1"/>
    <col min="9473" max="9473" width="11.5703125" style="1177" customWidth="1"/>
    <col min="9474" max="9474" width="12.5703125" style="1177" customWidth="1"/>
    <col min="9475" max="9475" width="10.42578125" style="1177" customWidth="1"/>
    <col min="9476" max="9476" width="9.85546875" style="1177" customWidth="1"/>
    <col min="9477" max="9478" width="10.5703125" style="1177" customWidth="1"/>
    <col min="9479" max="9727" width="9.140625" style="1177"/>
    <col min="9728" max="9728" width="32.7109375" style="1177" customWidth="1"/>
    <col min="9729" max="9729" width="11.5703125" style="1177" customWidth="1"/>
    <col min="9730" max="9730" width="12.5703125" style="1177" customWidth="1"/>
    <col min="9731" max="9731" width="10.42578125" style="1177" customWidth="1"/>
    <col min="9732" max="9732" width="9.85546875" style="1177" customWidth="1"/>
    <col min="9733" max="9734" width="10.5703125" style="1177" customWidth="1"/>
    <col min="9735" max="9983" width="9.140625" style="1177"/>
    <col min="9984" max="9984" width="32.7109375" style="1177" customWidth="1"/>
    <col min="9985" max="9985" width="11.5703125" style="1177" customWidth="1"/>
    <col min="9986" max="9986" width="12.5703125" style="1177" customWidth="1"/>
    <col min="9987" max="9987" width="10.42578125" style="1177" customWidth="1"/>
    <col min="9988" max="9988" width="9.85546875" style="1177" customWidth="1"/>
    <col min="9989" max="9990" width="10.5703125" style="1177" customWidth="1"/>
    <col min="9991" max="10239" width="9.140625" style="1177"/>
    <col min="10240" max="10240" width="32.7109375" style="1177" customWidth="1"/>
    <col min="10241" max="10241" width="11.5703125" style="1177" customWidth="1"/>
    <col min="10242" max="10242" width="12.5703125" style="1177" customWidth="1"/>
    <col min="10243" max="10243" width="10.42578125" style="1177" customWidth="1"/>
    <col min="10244" max="10244" width="9.85546875" style="1177" customWidth="1"/>
    <col min="10245" max="10246" width="10.5703125" style="1177" customWidth="1"/>
    <col min="10247" max="10495" width="9.140625" style="1177"/>
    <col min="10496" max="10496" width="32.7109375" style="1177" customWidth="1"/>
    <col min="10497" max="10497" width="11.5703125" style="1177" customWidth="1"/>
    <col min="10498" max="10498" width="12.5703125" style="1177" customWidth="1"/>
    <col min="10499" max="10499" width="10.42578125" style="1177" customWidth="1"/>
    <col min="10500" max="10500" width="9.85546875" style="1177" customWidth="1"/>
    <col min="10501" max="10502" width="10.5703125" style="1177" customWidth="1"/>
    <col min="10503" max="10751" width="9.140625" style="1177"/>
    <col min="10752" max="10752" width="32.7109375" style="1177" customWidth="1"/>
    <col min="10753" max="10753" width="11.5703125" style="1177" customWidth="1"/>
    <col min="10754" max="10754" width="12.5703125" style="1177" customWidth="1"/>
    <col min="10755" max="10755" width="10.42578125" style="1177" customWidth="1"/>
    <col min="10756" max="10756" width="9.85546875" style="1177" customWidth="1"/>
    <col min="10757" max="10758" width="10.5703125" style="1177" customWidth="1"/>
    <col min="10759" max="11007" width="9.140625" style="1177"/>
    <col min="11008" max="11008" width="32.7109375" style="1177" customWidth="1"/>
    <col min="11009" max="11009" width="11.5703125" style="1177" customWidth="1"/>
    <col min="11010" max="11010" width="12.5703125" style="1177" customWidth="1"/>
    <col min="11011" max="11011" width="10.42578125" style="1177" customWidth="1"/>
    <col min="11012" max="11012" width="9.85546875" style="1177" customWidth="1"/>
    <col min="11013" max="11014" width="10.5703125" style="1177" customWidth="1"/>
    <col min="11015" max="11263" width="9.140625" style="1177"/>
    <col min="11264" max="11264" width="32.7109375" style="1177" customWidth="1"/>
    <col min="11265" max="11265" width="11.5703125" style="1177" customWidth="1"/>
    <col min="11266" max="11266" width="12.5703125" style="1177" customWidth="1"/>
    <col min="11267" max="11267" width="10.42578125" style="1177" customWidth="1"/>
    <col min="11268" max="11268" width="9.85546875" style="1177" customWidth="1"/>
    <col min="11269" max="11270" width="10.5703125" style="1177" customWidth="1"/>
    <col min="11271" max="11519" width="9.140625" style="1177"/>
    <col min="11520" max="11520" width="32.7109375" style="1177" customWidth="1"/>
    <col min="11521" max="11521" width="11.5703125" style="1177" customWidth="1"/>
    <col min="11522" max="11522" width="12.5703125" style="1177" customWidth="1"/>
    <col min="11523" max="11523" width="10.42578125" style="1177" customWidth="1"/>
    <col min="11524" max="11524" width="9.85546875" style="1177" customWidth="1"/>
    <col min="11525" max="11526" width="10.5703125" style="1177" customWidth="1"/>
    <col min="11527" max="11775" width="9.140625" style="1177"/>
    <col min="11776" max="11776" width="32.7109375" style="1177" customWidth="1"/>
    <col min="11777" max="11777" width="11.5703125" style="1177" customWidth="1"/>
    <col min="11778" max="11778" width="12.5703125" style="1177" customWidth="1"/>
    <col min="11779" max="11779" width="10.42578125" style="1177" customWidth="1"/>
    <col min="11780" max="11780" width="9.85546875" style="1177" customWidth="1"/>
    <col min="11781" max="11782" width="10.5703125" style="1177" customWidth="1"/>
    <col min="11783" max="12031" width="9.140625" style="1177"/>
    <col min="12032" max="12032" width="32.7109375" style="1177" customWidth="1"/>
    <col min="12033" max="12033" width="11.5703125" style="1177" customWidth="1"/>
    <col min="12034" max="12034" width="12.5703125" style="1177" customWidth="1"/>
    <col min="12035" max="12035" width="10.42578125" style="1177" customWidth="1"/>
    <col min="12036" max="12036" width="9.85546875" style="1177" customWidth="1"/>
    <col min="12037" max="12038" width="10.5703125" style="1177" customWidth="1"/>
    <col min="12039" max="12287" width="9.140625" style="1177"/>
    <col min="12288" max="12288" width="32.7109375" style="1177" customWidth="1"/>
    <col min="12289" max="12289" width="11.5703125" style="1177" customWidth="1"/>
    <col min="12290" max="12290" width="12.5703125" style="1177" customWidth="1"/>
    <col min="12291" max="12291" width="10.42578125" style="1177" customWidth="1"/>
    <col min="12292" max="12292" width="9.85546875" style="1177" customWidth="1"/>
    <col min="12293" max="12294" width="10.5703125" style="1177" customWidth="1"/>
    <col min="12295" max="12543" width="9.140625" style="1177"/>
    <col min="12544" max="12544" width="32.7109375" style="1177" customWidth="1"/>
    <col min="12545" max="12545" width="11.5703125" style="1177" customWidth="1"/>
    <col min="12546" max="12546" width="12.5703125" style="1177" customWidth="1"/>
    <col min="12547" max="12547" width="10.42578125" style="1177" customWidth="1"/>
    <col min="12548" max="12548" width="9.85546875" style="1177" customWidth="1"/>
    <col min="12549" max="12550" width="10.5703125" style="1177" customWidth="1"/>
    <col min="12551" max="12799" width="9.140625" style="1177"/>
    <col min="12800" max="12800" width="32.7109375" style="1177" customWidth="1"/>
    <col min="12801" max="12801" width="11.5703125" style="1177" customWidth="1"/>
    <col min="12802" max="12802" width="12.5703125" style="1177" customWidth="1"/>
    <col min="12803" max="12803" width="10.42578125" style="1177" customWidth="1"/>
    <col min="12804" max="12804" width="9.85546875" style="1177" customWidth="1"/>
    <col min="12805" max="12806" width="10.5703125" style="1177" customWidth="1"/>
    <col min="12807" max="13055" width="9.140625" style="1177"/>
    <col min="13056" max="13056" width="32.7109375" style="1177" customWidth="1"/>
    <col min="13057" max="13057" width="11.5703125" style="1177" customWidth="1"/>
    <col min="13058" max="13058" width="12.5703125" style="1177" customWidth="1"/>
    <col min="13059" max="13059" width="10.42578125" style="1177" customWidth="1"/>
    <col min="13060" max="13060" width="9.85546875" style="1177" customWidth="1"/>
    <col min="13061" max="13062" width="10.5703125" style="1177" customWidth="1"/>
    <col min="13063" max="13311" width="9.140625" style="1177"/>
    <col min="13312" max="13312" width="32.7109375" style="1177" customWidth="1"/>
    <col min="13313" max="13313" width="11.5703125" style="1177" customWidth="1"/>
    <col min="13314" max="13314" width="12.5703125" style="1177" customWidth="1"/>
    <col min="13315" max="13315" width="10.42578125" style="1177" customWidth="1"/>
    <col min="13316" max="13316" width="9.85546875" style="1177" customWidth="1"/>
    <col min="13317" max="13318" width="10.5703125" style="1177" customWidth="1"/>
    <col min="13319" max="13567" width="9.140625" style="1177"/>
    <col min="13568" max="13568" width="32.7109375" style="1177" customWidth="1"/>
    <col min="13569" max="13569" width="11.5703125" style="1177" customWidth="1"/>
    <col min="13570" max="13570" width="12.5703125" style="1177" customWidth="1"/>
    <col min="13571" max="13571" width="10.42578125" style="1177" customWidth="1"/>
    <col min="13572" max="13572" width="9.85546875" style="1177" customWidth="1"/>
    <col min="13573" max="13574" width="10.5703125" style="1177" customWidth="1"/>
    <col min="13575" max="13823" width="9.140625" style="1177"/>
    <col min="13824" max="13824" width="32.7109375" style="1177" customWidth="1"/>
    <col min="13825" max="13825" width="11.5703125" style="1177" customWidth="1"/>
    <col min="13826" max="13826" width="12.5703125" style="1177" customWidth="1"/>
    <col min="13827" max="13827" width="10.42578125" style="1177" customWidth="1"/>
    <col min="13828" max="13828" width="9.85546875" style="1177" customWidth="1"/>
    <col min="13829" max="13830" width="10.5703125" style="1177" customWidth="1"/>
    <col min="13831" max="14079" width="9.140625" style="1177"/>
    <col min="14080" max="14080" width="32.7109375" style="1177" customWidth="1"/>
    <col min="14081" max="14081" width="11.5703125" style="1177" customWidth="1"/>
    <col min="14082" max="14082" width="12.5703125" style="1177" customWidth="1"/>
    <col min="14083" max="14083" width="10.42578125" style="1177" customWidth="1"/>
    <col min="14084" max="14084" width="9.85546875" style="1177" customWidth="1"/>
    <col min="14085" max="14086" width="10.5703125" style="1177" customWidth="1"/>
    <col min="14087" max="14335" width="9.140625" style="1177"/>
    <col min="14336" max="14336" width="32.7109375" style="1177" customWidth="1"/>
    <col min="14337" max="14337" width="11.5703125" style="1177" customWidth="1"/>
    <col min="14338" max="14338" width="12.5703125" style="1177" customWidth="1"/>
    <col min="14339" max="14339" width="10.42578125" style="1177" customWidth="1"/>
    <col min="14340" max="14340" width="9.85546875" style="1177" customWidth="1"/>
    <col min="14341" max="14342" width="10.5703125" style="1177" customWidth="1"/>
    <col min="14343" max="14591" width="9.140625" style="1177"/>
    <col min="14592" max="14592" width="32.7109375" style="1177" customWidth="1"/>
    <col min="14593" max="14593" width="11.5703125" style="1177" customWidth="1"/>
    <col min="14594" max="14594" width="12.5703125" style="1177" customWidth="1"/>
    <col min="14595" max="14595" width="10.42578125" style="1177" customWidth="1"/>
    <col min="14596" max="14596" width="9.85546875" style="1177" customWidth="1"/>
    <col min="14597" max="14598" width="10.5703125" style="1177" customWidth="1"/>
    <col min="14599" max="14847" width="9.140625" style="1177"/>
    <col min="14848" max="14848" width="32.7109375" style="1177" customWidth="1"/>
    <col min="14849" max="14849" width="11.5703125" style="1177" customWidth="1"/>
    <col min="14850" max="14850" width="12.5703125" style="1177" customWidth="1"/>
    <col min="14851" max="14851" width="10.42578125" style="1177" customWidth="1"/>
    <col min="14852" max="14852" width="9.85546875" style="1177" customWidth="1"/>
    <col min="14853" max="14854" width="10.5703125" style="1177" customWidth="1"/>
    <col min="14855" max="15103" width="9.140625" style="1177"/>
    <col min="15104" max="15104" width="32.7109375" style="1177" customWidth="1"/>
    <col min="15105" max="15105" width="11.5703125" style="1177" customWidth="1"/>
    <col min="15106" max="15106" width="12.5703125" style="1177" customWidth="1"/>
    <col min="15107" max="15107" width="10.42578125" style="1177" customWidth="1"/>
    <col min="15108" max="15108" width="9.85546875" style="1177" customWidth="1"/>
    <col min="15109" max="15110" width="10.5703125" style="1177" customWidth="1"/>
    <col min="15111" max="15359" width="9.140625" style="1177"/>
    <col min="15360" max="15360" width="32.7109375" style="1177" customWidth="1"/>
    <col min="15361" max="15361" width="11.5703125" style="1177" customWidth="1"/>
    <col min="15362" max="15362" width="12.5703125" style="1177" customWidth="1"/>
    <col min="15363" max="15363" width="10.42578125" style="1177" customWidth="1"/>
    <col min="15364" max="15364" width="9.85546875" style="1177" customWidth="1"/>
    <col min="15365" max="15366" width="10.5703125" style="1177" customWidth="1"/>
    <col min="15367" max="15615" width="9.140625" style="1177"/>
    <col min="15616" max="15616" width="32.7109375" style="1177" customWidth="1"/>
    <col min="15617" max="15617" width="11.5703125" style="1177" customWidth="1"/>
    <col min="15618" max="15618" width="12.5703125" style="1177" customWidth="1"/>
    <col min="15619" max="15619" width="10.42578125" style="1177" customWidth="1"/>
    <col min="15620" max="15620" width="9.85546875" style="1177" customWidth="1"/>
    <col min="15621" max="15622" width="10.5703125" style="1177" customWidth="1"/>
    <col min="15623" max="15871" width="9.140625" style="1177"/>
    <col min="15872" max="15872" width="32.7109375" style="1177" customWidth="1"/>
    <col min="15873" max="15873" width="11.5703125" style="1177" customWidth="1"/>
    <col min="15874" max="15874" width="12.5703125" style="1177" customWidth="1"/>
    <col min="15875" max="15875" width="10.42578125" style="1177" customWidth="1"/>
    <col min="15876" max="15876" width="9.85546875" style="1177" customWidth="1"/>
    <col min="15877" max="15878" width="10.5703125" style="1177" customWidth="1"/>
    <col min="15879" max="16127" width="9.140625" style="1177"/>
    <col min="16128" max="16128" width="32.7109375" style="1177" customWidth="1"/>
    <col min="16129" max="16129" width="11.5703125" style="1177" customWidth="1"/>
    <col min="16130" max="16130" width="12.5703125" style="1177" customWidth="1"/>
    <col min="16131" max="16131" width="10.42578125" style="1177" customWidth="1"/>
    <col min="16132" max="16132" width="9.85546875" style="1177" customWidth="1"/>
    <col min="16133" max="16134" width="10.5703125" style="1177" customWidth="1"/>
    <col min="16135" max="16384" width="9.140625" style="1177"/>
  </cols>
  <sheetData>
    <row r="1" spans="1:27" s="1176" customFormat="1" ht="19.5" customHeight="1">
      <c r="A1" s="2471" t="s">
        <v>1675</v>
      </c>
      <c r="B1" s="2471"/>
      <c r="C1" s="2471"/>
      <c r="D1" s="2471"/>
    </row>
    <row r="2" spans="1:27" ht="19.5" customHeight="1">
      <c r="A2" s="2472" t="s">
        <v>1676</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5.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682" customFormat="1" ht="35.1" customHeight="1">
      <c r="A8" s="1496" t="s">
        <v>114</v>
      </c>
      <c r="B8" s="1740">
        <f t="shared" ref="B8:E8" si="0">SUM(B9:B12)</f>
        <v>11429.541000000001</v>
      </c>
      <c r="C8" s="1740">
        <f t="shared" si="0"/>
        <v>9419.3269999999993</v>
      </c>
      <c r="D8" s="1740">
        <f t="shared" si="0"/>
        <v>3090.3009999999999</v>
      </c>
      <c r="E8" s="1740">
        <f t="shared" si="0"/>
        <v>6329.0259999999998</v>
      </c>
      <c r="F8" s="1740">
        <v>2010.2139999999999</v>
      </c>
      <c r="G8" s="1758"/>
      <c r="H8" s="1758"/>
      <c r="I8" s="1758"/>
      <c r="J8" s="1758"/>
      <c r="K8" s="1758"/>
      <c r="L8" s="1758"/>
      <c r="M8" s="1764"/>
    </row>
    <row r="9" spans="1:27" s="1682" customFormat="1" ht="15" customHeight="1">
      <c r="A9" s="1583" t="s">
        <v>1677</v>
      </c>
      <c r="B9" s="1507">
        <f>C9+F9</f>
        <v>6787.335</v>
      </c>
      <c r="C9" s="1507">
        <f>D9+E9</f>
        <v>4866.6980000000003</v>
      </c>
      <c r="D9" s="1507">
        <v>1390.2570000000001</v>
      </c>
      <c r="E9" s="1507">
        <v>3476.4409999999998</v>
      </c>
      <c r="F9" s="1507">
        <v>1920.6369999999999</v>
      </c>
      <c r="G9" s="1758"/>
      <c r="H9" s="1791"/>
      <c r="I9" s="1758"/>
      <c r="J9" s="1758"/>
    </row>
    <row r="10" spans="1:27" s="1682" customFormat="1" ht="15" customHeight="1">
      <c r="A10" s="1497" t="s">
        <v>1678</v>
      </c>
      <c r="B10" s="1507">
        <f>C10+F10</f>
        <v>1125.6330000000003</v>
      </c>
      <c r="C10" s="1507">
        <f t="shared" ref="C10:C11" si="1">D10+E10</f>
        <v>1038.6950000000002</v>
      </c>
      <c r="D10" s="1507">
        <v>372.95100000000002</v>
      </c>
      <c r="E10" s="1507">
        <v>665.74400000000003</v>
      </c>
      <c r="F10" s="1507">
        <v>86.938000000000002</v>
      </c>
      <c r="G10" s="1758"/>
      <c r="H10" s="1758"/>
      <c r="I10" s="1758"/>
      <c r="J10" s="1758"/>
    </row>
    <row r="11" spans="1:27" s="1682" customFormat="1" ht="15" customHeight="1">
      <c r="A11" s="1497" t="s">
        <v>1679</v>
      </c>
      <c r="B11" s="1507">
        <f>C11+F11</f>
        <v>2826.1969999999997</v>
      </c>
      <c r="C11" s="1507">
        <f t="shared" si="1"/>
        <v>2823.8469999999998</v>
      </c>
      <c r="D11" s="1507">
        <v>1145.81</v>
      </c>
      <c r="E11" s="1507">
        <v>1678.037</v>
      </c>
      <c r="F11" s="1507">
        <v>2.35</v>
      </c>
      <c r="G11" s="1758"/>
      <c r="H11" s="1758"/>
      <c r="I11" s="1758"/>
      <c r="J11" s="1758"/>
    </row>
    <row r="12" spans="1:27" s="1682" customFormat="1" ht="15" customHeight="1">
      <c r="A12" s="1497" t="s">
        <v>1657</v>
      </c>
      <c r="B12" s="1507">
        <v>690.37599999999998</v>
      </c>
      <c r="C12" s="1507">
        <v>690.08699999999999</v>
      </c>
      <c r="D12" s="1507">
        <v>181.28299999999999</v>
      </c>
      <c r="E12" s="1507">
        <v>508.80399999999997</v>
      </c>
      <c r="F12" s="1506" t="s">
        <v>183</v>
      </c>
      <c r="G12" s="1758"/>
      <c r="H12" s="1758"/>
      <c r="I12" s="1758"/>
      <c r="J12" s="1758"/>
    </row>
    <row r="13" spans="1:27" s="1232" customFormat="1" ht="9.9499999999999993" customHeight="1">
      <c r="A13" s="1497"/>
      <c r="B13" s="1507"/>
      <c r="C13" s="1762"/>
      <c r="D13" s="1762"/>
    </row>
    <row r="14" spans="1:27" s="1682" customFormat="1" ht="35.1" customHeight="1">
      <c r="A14" s="1760" t="s">
        <v>115</v>
      </c>
      <c r="B14" s="1740">
        <f t="shared" ref="B14:E14" si="2">SUM(B15:B18)</f>
        <v>10971.455</v>
      </c>
      <c r="C14" s="1740">
        <f t="shared" si="2"/>
        <v>9015.9869999999992</v>
      </c>
      <c r="D14" s="1740">
        <f t="shared" si="2"/>
        <v>2874.4409999999998</v>
      </c>
      <c r="E14" s="1740">
        <f t="shared" si="2"/>
        <v>6141.5459999999994</v>
      </c>
      <c r="F14" s="1740">
        <v>1955.4680000000001</v>
      </c>
      <c r="G14" s="1758"/>
      <c r="H14" s="1792"/>
      <c r="I14" s="1764"/>
      <c r="J14" s="1764"/>
      <c r="K14" s="1764"/>
      <c r="L14" s="1764"/>
      <c r="M14" s="1764"/>
      <c r="N14" s="1764"/>
    </row>
    <row r="15" spans="1:27" s="1682" customFormat="1" ht="15" customHeight="1">
      <c r="A15" s="1583" t="s">
        <v>1677</v>
      </c>
      <c r="B15" s="1507">
        <f>C15+F15</f>
        <v>6626.762999999999</v>
      </c>
      <c r="C15" s="1507">
        <f>D15+E15</f>
        <v>4760.8719999999994</v>
      </c>
      <c r="D15" s="1507">
        <v>1345.346</v>
      </c>
      <c r="E15" s="1507">
        <v>3415.5259999999998</v>
      </c>
      <c r="F15" s="1507">
        <v>1865.8910000000001</v>
      </c>
      <c r="G15" s="1758"/>
      <c r="H15" s="1758"/>
      <c r="I15" s="1764"/>
    </row>
    <row r="16" spans="1:27" s="1682" customFormat="1" ht="15" customHeight="1">
      <c r="A16" s="1497" t="s">
        <v>1678</v>
      </c>
      <c r="B16" s="1507">
        <f>C16+F16</f>
        <v>1052.2030000000002</v>
      </c>
      <c r="C16" s="1507">
        <f t="shared" ref="C16:C17" si="3">D16+E16</f>
        <v>965.2650000000001</v>
      </c>
      <c r="D16" s="1507">
        <v>363.05099999999999</v>
      </c>
      <c r="E16" s="1507">
        <v>602.21400000000006</v>
      </c>
      <c r="F16" s="1507">
        <v>86.938000000000002</v>
      </c>
      <c r="G16" s="1758"/>
      <c r="H16" s="1758"/>
      <c r="I16" s="1764"/>
    </row>
    <row r="17" spans="1:10" s="1682" customFormat="1" ht="15" customHeight="1">
      <c r="A17" s="1497" t="s">
        <v>1679</v>
      </c>
      <c r="B17" s="1507">
        <f>C17+F17</f>
        <v>2652.3820000000001</v>
      </c>
      <c r="C17" s="1507">
        <f t="shared" si="3"/>
        <v>2650.0320000000002</v>
      </c>
      <c r="D17" s="1507">
        <v>984.76099999999997</v>
      </c>
      <c r="E17" s="1507">
        <v>1665.271</v>
      </c>
      <c r="F17" s="1507">
        <v>2.35</v>
      </c>
      <c r="G17" s="1758"/>
      <c r="H17" s="1758"/>
      <c r="I17" s="1764"/>
    </row>
    <row r="18" spans="1:10" s="1682" customFormat="1" ht="15" customHeight="1">
      <c r="A18" s="1497" t="s">
        <v>1657</v>
      </c>
      <c r="B18" s="1507">
        <v>640.10699999999997</v>
      </c>
      <c r="C18" s="1507">
        <v>639.81799999999998</v>
      </c>
      <c r="D18" s="1507">
        <v>181.28299999999999</v>
      </c>
      <c r="E18" s="1507">
        <v>458.53500000000003</v>
      </c>
      <c r="F18" s="1506" t="s">
        <v>183</v>
      </c>
      <c r="G18" s="1758"/>
      <c r="H18" s="1758"/>
      <c r="I18" s="1764"/>
    </row>
    <row r="19" spans="1:10" s="1232" customFormat="1" ht="9.9499999999999993" customHeight="1">
      <c r="A19" s="1761"/>
      <c r="B19" s="1507"/>
      <c r="C19" s="1762"/>
      <c r="D19" s="1762"/>
      <c r="G19" s="1758"/>
      <c r="H19" s="1758"/>
      <c r="I19" s="1764"/>
    </row>
    <row r="20" spans="1:10" s="1682" customFormat="1" ht="35.1" customHeight="1">
      <c r="A20" s="1760" t="s">
        <v>1658</v>
      </c>
      <c r="B20" s="1740">
        <f t="shared" ref="B20:F20" si="4">SUM(B21:B24)</f>
        <v>4368.3810000000003</v>
      </c>
      <c r="C20" s="1740">
        <f t="shared" si="4"/>
        <v>3694.799</v>
      </c>
      <c r="D20" s="1740">
        <f t="shared" si="4"/>
        <v>584.23599999999999</v>
      </c>
      <c r="E20" s="1740">
        <f t="shared" si="4"/>
        <v>3110.5630000000001</v>
      </c>
      <c r="F20" s="1740">
        <f t="shared" si="4"/>
        <v>673.58199999999999</v>
      </c>
      <c r="G20" s="1758"/>
      <c r="H20" s="1758"/>
      <c r="I20" s="1764"/>
    </row>
    <row r="21" spans="1:10" s="1232" customFormat="1" ht="15" customHeight="1">
      <c r="A21" s="1502" t="s">
        <v>1677</v>
      </c>
      <c r="B21" s="1507">
        <f>C21+F21</f>
        <v>2440.7829999999999</v>
      </c>
      <c r="C21" s="1507">
        <f>D21+E21</f>
        <v>1808.7239999999999</v>
      </c>
      <c r="D21" s="1762">
        <v>301.12700000000001</v>
      </c>
      <c r="E21" s="1762">
        <v>1507.597</v>
      </c>
      <c r="F21" s="1507">
        <v>632.05899999999997</v>
      </c>
      <c r="G21" s="1758"/>
      <c r="H21" s="1758"/>
      <c r="I21" s="1758"/>
      <c r="J21" s="1758"/>
    </row>
    <row r="22" spans="1:10" s="1232" customFormat="1" ht="15" customHeight="1">
      <c r="A22" s="1156" t="s">
        <v>1678</v>
      </c>
      <c r="B22" s="1507">
        <f>C22+F22</f>
        <v>410.81600000000003</v>
      </c>
      <c r="C22" s="1507">
        <f t="shared" ref="C22:C24" si="5">D22+E22</f>
        <v>369.29300000000001</v>
      </c>
      <c r="D22" s="1762">
        <v>53.262</v>
      </c>
      <c r="E22" s="1762">
        <v>316.03100000000001</v>
      </c>
      <c r="F22" s="1507">
        <v>41.523000000000003</v>
      </c>
      <c r="G22" s="1758"/>
      <c r="H22" s="1758"/>
      <c r="I22" s="1758"/>
      <c r="J22" s="1758"/>
    </row>
    <row r="23" spans="1:10" s="1232" customFormat="1" ht="15" customHeight="1">
      <c r="A23" s="1156" t="s">
        <v>1679</v>
      </c>
      <c r="B23" s="1507">
        <f>C23+F23</f>
        <v>1221.3800000000001</v>
      </c>
      <c r="C23" s="1507">
        <f t="shared" si="5"/>
        <v>1221.3800000000001</v>
      </c>
      <c r="D23" s="1762">
        <v>160.91300000000001</v>
      </c>
      <c r="E23" s="1762">
        <v>1060.4670000000001</v>
      </c>
      <c r="F23" s="1507">
        <v>0</v>
      </c>
      <c r="G23" s="1758"/>
      <c r="H23" s="1758"/>
      <c r="I23" s="1758"/>
      <c r="J23" s="1758"/>
    </row>
    <row r="24" spans="1:10" s="1232" customFormat="1" ht="15" customHeight="1">
      <c r="A24" s="1156" t="s">
        <v>1657</v>
      </c>
      <c r="B24" s="1507">
        <f>C24+F24</f>
        <v>295.40199999999999</v>
      </c>
      <c r="C24" s="1507">
        <f t="shared" si="5"/>
        <v>295.40199999999999</v>
      </c>
      <c r="D24" s="1762">
        <v>68.933999999999997</v>
      </c>
      <c r="E24" s="1762">
        <v>226.46799999999999</v>
      </c>
      <c r="F24" s="1507">
        <v>0</v>
      </c>
      <c r="G24" s="1758"/>
      <c r="H24" s="1758"/>
      <c r="I24" s="1758"/>
      <c r="J24" s="1758"/>
    </row>
    <row r="25" spans="1:10" s="1232" customFormat="1" ht="9.9499999999999993" customHeight="1">
      <c r="A25" s="1761"/>
      <c r="B25" s="1507"/>
      <c r="C25" s="1762"/>
      <c r="D25" s="1762"/>
      <c r="G25" s="1758"/>
      <c r="H25" s="1758"/>
      <c r="I25" s="1764"/>
    </row>
    <row r="26" spans="1:10" s="1682" customFormat="1" ht="35.1" customHeight="1">
      <c r="A26" s="1760" t="s">
        <v>1659</v>
      </c>
      <c r="B26" s="1740">
        <f t="shared" ref="B26:E26" si="6">SUM(B27:B30)</f>
        <v>2268.2009999999996</v>
      </c>
      <c r="C26" s="1740">
        <f t="shared" si="6"/>
        <v>2036.5680000000002</v>
      </c>
      <c r="D26" s="1740">
        <f t="shared" si="6"/>
        <v>703.65599999999995</v>
      </c>
      <c r="E26" s="1740">
        <f t="shared" si="6"/>
        <v>1332.912</v>
      </c>
      <c r="F26" s="1740">
        <v>231.63300000000001</v>
      </c>
      <c r="G26" s="1758"/>
      <c r="H26" s="1758"/>
      <c r="I26" s="1764"/>
    </row>
    <row r="27" spans="1:10" s="1232" customFormat="1" ht="15" customHeight="1">
      <c r="A27" s="1502" t="s">
        <v>1677</v>
      </c>
      <c r="B27" s="1507">
        <f>C27+F27</f>
        <v>1465.829</v>
      </c>
      <c r="C27" s="1507">
        <f>D27+E27</f>
        <v>1245.567</v>
      </c>
      <c r="D27" s="1762">
        <v>241.642</v>
      </c>
      <c r="E27" s="1762">
        <v>1003.925</v>
      </c>
      <c r="F27" s="1507">
        <v>220.262</v>
      </c>
      <c r="G27" s="1758"/>
      <c r="H27" s="1758"/>
      <c r="I27" s="1764"/>
    </row>
    <row r="28" spans="1:10" s="1232" customFormat="1" ht="15" customHeight="1">
      <c r="A28" s="1156" t="s">
        <v>1678</v>
      </c>
      <c r="B28" s="1507">
        <f>C28+F28</f>
        <v>203.22299999999998</v>
      </c>
      <c r="C28" s="1507">
        <f t="shared" ref="C28:C29" si="7">D28+E28</f>
        <v>194.49099999999999</v>
      </c>
      <c r="D28" s="1762">
        <v>55.259</v>
      </c>
      <c r="E28" s="1762">
        <v>139.232</v>
      </c>
      <c r="F28" s="1507">
        <v>8.7319999999999993</v>
      </c>
      <c r="G28" s="1758"/>
      <c r="H28" s="1758"/>
      <c r="I28" s="1764"/>
    </row>
    <row r="29" spans="1:10" s="1232" customFormat="1" ht="15" customHeight="1">
      <c r="A29" s="1156" t="s">
        <v>1679</v>
      </c>
      <c r="B29" s="1507">
        <f>C29+F29</f>
        <v>507.76800000000003</v>
      </c>
      <c r="C29" s="1507">
        <f t="shared" si="7"/>
        <v>505.41800000000001</v>
      </c>
      <c r="D29" s="1762">
        <v>363.77499999999998</v>
      </c>
      <c r="E29" s="1762">
        <v>141.643</v>
      </c>
      <c r="F29" s="1507">
        <v>2.35</v>
      </c>
      <c r="G29" s="1758"/>
      <c r="H29" s="1758"/>
      <c r="I29" s="1764"/>
    </row>
    <row r="30" spans="1:10" s="1232" customFormat="1" ht="15" customHeight="1">
      <c r="A30" s="1156" t="s">
        <v>1657</v>
      </c>
      <c r="B30" s="1507">
        <v>91.381</v>
      </c>
      <c r="C30" s="1507">
        <v>91.091999999999999</v>
      </c>
      <c r="D30" s="1762">
        <v>42.98</v>
      </c>
      <c r="E30" s="1762">
        <v>48.112000000000002</v>
      </c>
      <c r="F30" s="1506" t="s">
        <v>183</v>
      </c>
      <c r="G30" s="1758"/>
      <c r="H30" s="1758"/>
      <c r="I30" s="1764"/>
    </row>
    <row r="31" spans="1:10" s="1232" customFormat="1" ht="9.9499999999999993" customHeight="1">
      <c r="A31" s="1156"/>
      <c r="B31" s="1765"/>
      <c r="C31" s="1766"/>
      <c r="D31" s="1766"/>
      <c r="G31" s="1758"/>
      <c r="H31" s="1758"/>
      <c r="I31" s="1764"/>
    </row>
    <row r="32" spans="1:10" s="1682" customFormat="1" ht="35.1" customHeight="1">
      <c r="A32" s="1760" t="s">
        <v>1660</v>
      </c>
      <c r="B32" s="1740">
        <f t="shared" ref="B32:F32" si="8">SUM(B33:B36)</f>
        <v>2820.2669999999998</v>
      </c>
      <c r="C32" s="1740">
        <f t="shared" si="8"/>
        <v>2033.393</v>
      </c>
      <c r="D32" s="1740">
        <f t="shared" si="8"/>
        <v>817.72199999999998</v>
      </c>
      <c r="E32" s="1740">
        <f t="shared" si="8"/>
        <v>1215.671</v>
      </c>
      <c r="F32" s="1740">
        <f t="shared" si="8"/>
        <v>786.87399999999991</v>
      </c>
      <c r="G32" s="1758"/>
      <c r="H32" s="1758"/>
      <c r="I32" s="1764"/>
    </row>
    <row r="33" spans="1:9" s="1232" customFormat="1" ht="15" customHeight="1">
      <c r="A33" s="1502" t="s">
        <v>1677</v>
      </c>
      <c r="B33" s="1507">
        <f>C33+F33</f>
        <v>2051.8339999999998</v>
      </c>
      <c r="C33" s="1507">
        <f>D33+E33</f>
        <v>1291.741</v>
      </c>
      <c r="D33" s="1762">
        <v>620.47199999999998</v>
      </c>
      <c r="E33" s="1762">
        <v>671.26900000000001</v>
      </c>
      <c r="F33" s="1507">
        <v>760.09299999999996</v>
      </c>
      <c r="G33" s="1758"/>
      <c r="H33" s="1758"/>
      <c r="I33" s="1764"/>
    </row>
    <row r="34" spans="1:9" s="1232" customFormat="1" ht="15" customHeight="1">
      <c r="A34" s="1156" t="s">
        <v>1678</v>
      </c>
      <c r="B34" s="1507">
        <f>C34+F34</f>
        <v>138.518</v>
      </c>
      <c r="C34" s="1507">
        <f t="shared" ref="C34:C36" si="9">D34+E34</f>
        <v>111.73699999999999</v>
      </c>
      <c r="D34" s="1762">
        <v>60.072000000000003</v>
      </c>
      <c r="E34" s="1762">
        <v>51.664999999999999</v>
      </c>
      <c r="F34" s="1507">
        <v>26.780999999999999</v>
      </c>
      <c r="G34" s="1758"/>
      <c r="H34" s="1758"/>
      <c r="I34" s="1764"/>
    </row>
    <row r="35" spans="1:9" s="1232" customFormat="1" ht="15" customHeight="1">
      <c r="A35" s="1156" t="s">
        <v>1679</v>
      </c>
      <c r="B35" s="1507">
        <f>C35+F35</f>
        <v>490.54</v>
      </c>
      <c r="C35" s="1507">
        <f t="shared" si="9"/>
        <v>490.54</v>
      </c>
      <c r="D35" s="1762">
        <v>137.178</v>
      </c>
      <c r="E35" s="1762">
        <v>353.36200000000002</v>
      </c>
      <c r="F35" s="1507">
        <v>0</v>
      </c>
      <c r="G35" s="1758"/>
      <c r="H35" s="1758"/>
      <c r="I35" s="1764"/>
    </row>
    <row r="36" spans="1:9" s="1232" customFormat="1" ht="15" customHeight="1">
      <c r="A36" s="1156" t="s">
        <v>1657</v>
      </c>
      <c r="B36" s="1507">
        <f>C36+F36</f>
        <v>139.375</v>
      </c>
      <c r="C36" s="1507">
        <f t="shared" si="9"/>
        <v>139.375</v>
      </c>
      <c r="D36" s="1762">
        <v>0</v>
      </c>
      <c r="E36" s="1762">
        <v>139.375</v>
      </c>
      <c r="F36" s="1507">
        <v>0</v>
      </c>
      <c r="G36" s="1758"/>
      <c r="H36" s="1758"/>
      <c r="I36" s="1764"/>
    </row>
    <row r="37" spans="1:9" s="1232" customFormat="1" ht="9.75" customHeight="1" thickBot="1">
      <c r="A37" s="1591"/>
      <c r="B37" s="1591"/>
      <c r="C37" s="1591"/>
      <c r="D37" s="1591"/>
      <c r="E37" s="1591"/>
      <c r="F37" s="1591"/>
    </row>
    <row r="38" spans="1:9" s="1176" customFormat="1" ht="9.75" thickTop="1">
      <c r="A38" s="1695"/>
      <c r="B38" s="1793"/>
      <c r="C38" s="1695"/>
      <c r="D38" s="1695"/>
    </row>
    <row r="39" spans="1:9" s="1176" customFormat="1">
      <c r="A39" s="1695"/>
      <c r="B39" s="1793"/>
      <c r="C39" s="1695"/>
      <c r="D39" s="1695"/>
    </row>
    <row r="40" spans="1:9" s="1176" customFormat="1">
      <c r="A40" s="1794"/>
      <c r="B40" s="1793"/>
      <c r="C40" s="1695"/>
      <c r="D40" s="1695"/>
    </row>
    <row r="41" spans="1:9" s="1176" customFormat="1">
      <c r="A41" s="1695"/>
      <c r="B41" s="1793"/>
      <c r="C41" s="1695"/>
      <c r="D41" s="1695"/>
    </row>
    <row r="42" spans="1:9" s="1176" customFormat="1">
      <c r="A42" s="1695"/>
      <c r="B42" s="1793"/>
      <c r="C42" s="1695"/>
      <c r="D42" s="1695"/>
    </row>
    <row r="43" spans="1:9" s="1176" customFormat="1">
      <c r="A43" s="1695"/>
      <c r="B43" s="1793"/>
      <c r="C43" s="1695"/>
      <c r="D43" s="1695"/>
    </row>
    <row r="44" spans="1:9" s="1176" customFormat="1">
      <c r="A44" s="1695"/>
      <c r="B44" s="1793"/>
      <c r="C44" s="1695"/>
      <c r="D44" s="1695"/>
    </row>
    <row r="45" spans="1:9" s="1176" customFormat="1">
      <c r="A45" s="1695"/>
      <c r="B45" s="1793"/>
      <c r="C45" s="1695"/>
      <c r="D45" s="1695"/>
    </row>
    <row r="46" spans="1:9" s="1176" customFormat="1">
      <c r="A46" s="1695"/>
      <c r="B46" s="1793"/>
      <c r="C46" s="1695"/>
      <c r="D46" s="1695"/>
    </row>
    <row r="47" spans="1:9" s="1176" customFormat="1">
      <c r="A47" s="1695"/>
      <c r="B47" s="1793"/>
      <c r="C47" s="1695"/>
      <c r="D47" s="1695"/>
    </row>
    <row r="48" spans="1:9" s="1176" customFormat="1">
      <c r="A48" s="1695"/>
      <c r="B48" s="1793"/>
      <c r="C48" s="1695"/>
      <c r="D48" s="1695"/>
    </row>
    <row r="49" spans="1:4" s="1176" customFormat="1">
      <c r="A49" s="1695"/>
      <c r="B49" s="1793"/>
      <c r="C49" s="1695"/>
      <c r="D49" s="1695"/>
    </row>
    <row r="50" spans="1:4" s="1176" customFormat="1">
      <c r="A50" s="1695"/>
      <c r="B50" s="1793"/>
      <c r="C50" s="1695"/>
      <c r="D50" s="1695"/>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c r="A61" s="1479"/>
      <c r="B61" s="1508"/>
      <c r="C61" s="1479"/>
      <c r="D61" s="1479"/>
    </row>
    <row r="62" spans="1:4">
      <c r="A62" s="1479"/>
      <c r="B62" s="1508"/>
      <c r="C62" s="1479"/>
      <c r="D62" s="1479"/>
    </row>
    <row r="63" spans="1:4">
      <c r="A63" s="1479"/>
      <c r="B63" s="1508"/>
      <c r="C63" s="1479"/>
      <c r="D63" s="1479"/>
    </row>
    <row r="64" spans="1:4">
      <c r="A64" s="1479"/>
      <c r="B64" s="1508"/>
      <c r="C64" s="1479"/>
      <c r="D64" s="1479"/>
    </row>
    <row r="65" spans="1:4">
      <c r="A65" s="1479"/>
      <c r="B65" s="1508"/>
      <c r="C65" s="1479"/>
      <c r="D65" s="1479"/>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sheetData>
  <mergeCells count="8">
    <mergeCell ref="A1:D1"/>
    <mergeCell ref="A2:F2"/>
    <mergeCell ref="B4:B7"/>
    <mergeCell ref="C4:E5"/>
    <mergeCell ref="F4:F7"/>
    <mergeCell ref="C6:C7"/>
    <mergeCell ref="D6:D7"/>
    <mergeCell ref="E6:E7"/>
  </mergeCell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2" sqref="A2:F2"/>
    </sheetView>
  </sheetViews>
  <sheetFormatPr defaultRowHeight="9"/>
  <cols>
    <col min="1" max="1" width="24.85546875" style="1177" customWidth="1"/>
    <col min="2" max="2" width="9.28515625" style="1181" customWidth="1"/>
    <col min="3" max="3" width="8.85546875" style="1177" customWidth="1"/>
    <col min="4" max="4" width="12" style="1177" customWidth="1"/>
    <col min="5" max="5" width="10" style="1177" customWidth="1"/>
    <col min="6" max="255" width="9.140625" style="1177"/>
    <col min="256" max="256" width="28" style="1177" customWidth="1"/>
    <col min="257" max="257" width="9.28515625" style="1177" customWidth="1"/>
    <col min="258" max="258" width="8.85546875" style="1177" customWidth="1"/>
    <col min="259" max="259" width="13.85546875" style="1177" customWidth="1"/>
    <col min="260" max="260" width="12.85546875" style="1177" customWidth="1"/>
    <col min="261" max="261" width="10" style="1177" customWidth="1"/>
    <col min="262" max="511" width="9.140625" style="1177"/>
    <col min="512" max="512" width="28" style="1177" customWidth="1"/>
    <col min="513" max="513" width="9.28515625" style="1177" customWidth="1"/>
    <col min="514" max="514" width="8.85546875" style="1177" customWidth="1"/>
    <col min="515" max="515" width="13.85546875" style="1177" customWidth="1"/>
    <col min="516" max="516" width="12.85546875" style="1177" customWidth="1"/>
    <col min="517" max="517" width="10" style="1177" customWidth="1"/>
    <col min="518" max="767" width="9.140625" style="1177"/>
    <col min="768" max="768" width="28" style="1177" customWidth="1"/>
    <col min="769" max="769" width="9.28515625" style="1177" customWidth="1"/>
    <col min="770" max="770" width="8.85546875" style="1177" customWidth="1"/>
    <col min="771" max="771" width="13.85546875" style="1177" customWidth="1"/>
    <col min="772" max="772" width="12.85546875" style="1177" customWidth="1"/>
    <col min="773" max="773" width="10" style="1177" customWidth="1"/>
    <col min="774" max="1023" width="9.140625" style="1177"/>
    <col min="1024" max="1024" width="28" style="1177" customWidth="1"/>
    <col min="1025" max="1025" width="9.28515625" style="1177" customWidth="1"/>
    <col min="1026" max="1026" width="8.85546875" style="1177" customWidth="1"/>
    <col min="1027" max="1027" width="13.85546875" style="1177" customWidth="1"/>
    <col min="1028" max="1028" width="12.85546875" style="1177" customWidth="1"/>
    <col min="1029" max="1029" width="10" style="1177" customWidth="1"/>
    <col min="1030" max="1279" width="9.140625" style="1177"/>
    <col min="1280" max="1280" width="28" style="1177" customWidth="1"/>
    <col min="1281" max="1281" width="9.28515625" style="1177" customWidth="1"/>
    <col min="1282" max="1282" width="8.85546875" style="1177" customWidth="1"/>
    <col min="1283" max="1283" width="13.85546875" style="1177" customWidth="1"/>
    <col min="1284" max="1284" width="12.85546875" style="1177" customWidth="1"/>
    <col min="1285" max="1285" width="10" style="1177" customWidth="1"/>
    <col min="1286" max="1535" width="9.140625" style="1177"/>
    <col min="1536" max="1536" width="28" style="1177" customWidth="1"/>
    <col min="1537" max="1537" width="9.28515625" style="1177" customWidth="1"/>
    <col min="1538" max="1538" width="8.85546875" style="1177" customWidth="1"/>
    <col min="1539" max="1539" width="13.85546875" style="1177" customWidth="1"/>
    <col min="1540" max="1540" width="12.85546875" style="1177" customWidth="1"/>
    <col min="1541" max="1541" width="10" style="1177" customWidth="1"/>
    <col min="1542" max="1791" width="9.140625" style="1177"/>
    <col min="1792" max="1792" width="28" style="1177" customWidth="1"/>
    <col min="1793" max="1793" width="9.28515625" style="1177" customWidth="1"/>
    <col min="1794" max="1794" width="8.85546875" style="1177" customWidth="1"/>
    <col min="1795" max="1795" width="13.85546875" style="1177" customWidth="1"/>
    <col min="1796" max="1796" width="12.85546875" style="1177" customWidth="1"/>
    <col min="1797" max="1797" width="10" style="1177" customWidth="1"/>
    <col min="1798" max="2047" width="9.140625" style="1177"/>
    <col min="2048" max="2048" width="28" style="1177" customWidth="1"/>
    <col min="2049" max="2049" width="9.28515625" style="1177" customWidth="1"/>
    <col min="2050" max="2050" width="8.85546875" style="1177" customWidth="1"/>
    <col min="2051" max="2051" width="13.85546875" style="1177" customWidth="1"/>
    <col min="2052" max="2052" width="12.85546875" style="1177" customWidth="1"/>
    <col min="2053" max="2053" width="10" style="1177" customWidth="1"/>
    <col min="2054" max="2303" width="9.140625" style="1177"/>
    <col min="2304" max="2304" width="28" style="1177" customWidth="1"/>
    <col min="2305" max="2305" width="9.28515625" style="1177" customWidth="1"/>
    <col min="2306" max="2306" width="8.85546875" style="1177" customWidth="1"/>
    <col min="2307" max="2307" width="13.85546875" style="1177" customWidth="1"/>
    <col min="2308" max="2308" width="12.85546875" style="1177" customWidth="1"/>
    <col min="2309" max="2309" width="10" style="1177" customWidth="1"/>
    <col min="2310" max="2559" width="9.140625" style="1177"/>
    <col min="2560" max="2560" width="28" style="1177" customWidth="1"/>
    <col min="2561" max="2561" width="9.28515625" style="1177" customWidth="1"/>
    <col min="2562" max="2562" width="8.85546875" style="1177" customWidth="1"/>
    <col min="2563" max="2563" width="13.85546875" style="1177" customWidth="1"/>
    <col min="2564" max="2564" width="12.85546875" style="1177" customWidth="1"/>
    <col min="2565" max="2565" width="10" style="1177" customWidth="1"/>
    <col min="2566" max="2815" width="9.140625" style="1177"/>
    <col min="2816" max="2816" width="28" style="1177" customWidth="1"/>
    <col min="2817" max="2817" width="9.28515625" style="1177" customWidth="1"/>
    <col min="2818" max="2818" width="8.85546875" style="1177" customWidth="1"/>
    <col min="2819" max="2819" width="13.85546875" style="1177" customWidth="1"/>
    <col min="2820" max="2820" width="12.85546875" style="1177" customWidth="1"/>
    <col min="2821" max="2821" width="10" style="1177" customWidth="1"/>
    <col min="2822" max="3071" width="9.140625" style="1177"/>
    <col min="3072" max="3072" width="28" style="1177" customWidth="1"/>
    <col min="3073" max="3073" width="9.28515625" style="1177" customWidth="1"/>
    <col min="3074" max="3074" width="8.85546875" style="1177" customWidth="1"/>
    <col min="3075" max="3075" width="13.85546875" style="1177" customWidth="1"/>
    <col min="3076" max="3076" width="12.85546875" style="1177" customWidth="1"/>
    <col min="3077" max="3077" width="10" style="1177" customWidth="1"/>
    <col min="3078" max="3327" width="9.140625" style="1177"/>
    <col min="3328" max="3328" width="28" style="1177" customWidth="1"/>
    <col min="3329" max="3329" width="9.28515625" style="1177" customWidth="1"/>
    <col min="3330" max="3330" width="8.85546875" style="1177" customWidth="1"/>
    <col min="3331" max="3331" width="13.85546875" style="1177" customWidth="1"/>
    <col min="3332" max="3332" width="12.85546875" style="1177" customWidth="1"/>
    <col min="3333" max="3333" width="10" style="1177" customWidth="1"/>
    <col min="3334" max="3583" width="9.140625" style="1177"/>
    <col min="3584" max="3584" width="28" style="1177" customWidth="1"/>
    <col min="3585" max="3585" width="9.28515625" style="1177" customWidth="1"/>
    <col min="3586" max="3586" width="8.85546875" style="1177" customWidth="1"/>
    <col min="3587" max="3587" width="13.85546875" style="1177" customWidth="1"/>
    <col min="3588" max="3588" width="12.85546875" style="1177" customWidth="1"/>
    <col min="3589" max="3589" width="10" style="1177" customWidth="1"/>
    <col min="3590" max="3839" width="9.140625" style="1177"/>
    <col min="3840" max="3840" width="28" style="1177" customWidth="1"/>
    <col min="3841" max="3841" width="9.28515625" style="1177" customWidth="1"/>
    <col min="3842" max="3842" width="8.85546875" style="1177" customWidth="1"/>
    <col min="3843" max="3843" width="13.85546875" style="1177" customWidth="1"/>
    <col min="3844" max="3844" width="12.85546875" style="1177" customWidth="1"/>
    <col min="3845" max="3845" width="10" style="1177" customWidth="1"/>
    <col min="3846" max="4095" width="9.140625" style="1177"/>
    <col min="4096" max="4096" width="28" style="1177" customWidth="1"/>
    <col min="4097" max="4097" width="9.28515625" style="1177" customWidth="1"/>
    <col min="4098" max="4098" width="8.85546875" style="1177" customWidth="1"/>
    <col min="4099" max="4099" width="13.85546875" style="1177" customWidth="1"/>
    <col min="4100" max="4100" width="12.85546875" style="1177" customWidth="1"/>
    <col min="4101" max="4101" width="10" style="1177" customWidth="1"/>
    <col min="4102" max="4351" width="9.140625" style="1177"/>
    <col min="4352" max="4352" width="28" style="1177" customWidth="1"/>
    <col min="4353" max="4353" width="9.28515625" style="1177" customWidth="1"/>
    <col min="4354" max="4354" width="8.85546875" style="1177" customWidth="1"/>
    <col min="4355" max="4355" width="13.85546875" style="1177" customWidth="1"/>
    <col min="4356" max="4356" width="12.85546875" style="1177" customWidth="1"/>
    <col min="4357" max="4357" width="10" style="1177" customWidth="1"/>
    <col min="4358" max="4607" width="9.140625" style="1177"/>
    <col min="4608" max="4608" width="28" style="1177" customWidth="1"/>
    <col min="4609" max="4609" width="9.28515625" style="1177" customWidth="1"/>
    <col min="4610" max="4610" width="8.85546875" style="1177" customWidth="1"/>
    <col min="4611" max="4611" width="13.85546875" style="1177" customWidth="1"/>
    <col min="4612" max="4612" width="12.85546875" style="1177" customWidth="1"/>
    <col min="4613" max="4613" width="10" style="1177" customWidth="1"/>
    <col min="4614" max="4863" width="9.140625" style="1177"/>
    <col min="4864" max="4864" width="28" style="1177" customWidth="1"/>
    <col min="4865" max="4865" width="9.28515625" style="1177" customWidth="1"/>
    <col min="4866" max="4866" width="8.85546875" style="1177" customWidth="1"/>
    <col min="4867" max="4867" width="13.85546875" style="1177" customWidth="1"/>
    <col min="4868" max="4868" width="12.85546875" style="1177" customWidth="1"/>
    <col min="4869" max="4869" width="10" style="1177" customWidth="1"/>
    <col min="4870" max="5119" width="9.140625" style="1177"/>
    <col min="5120" max="5120" width="28" style="1177" customWidth="1"/>
    <col min="5121" max="5121" width="9.28515625" style="1177" customWidth="1"/>
    <col min="5122" max="5122" width="8.85546875" style="1177" customWidth="1"/>
    <col min="5123" max="5123" width="13.85546875" style="1177" customWidth="1"/>
    <col min="5124" max="5124" width="12.85546875" style="1177" customWidth="1"/>
    <col min="5125" max="5125" width="10" style="1177" customWidth="1"/>
    <col min="5126" max="5375" width="9.140625" style="1177"/>
    <col min="5376" max="5376" width="28" style="1177" customWidth="1"/>
    <col min="5377" max="5377" width="9.28515625" style="1177" customWidth="1"/>
    <col min="5378" max="5378" width="8.85546875" style="1177" customWidth="1"/>
    <col min="5379" max="5379" width="13.85546875" style="1177" customWidth="1"/>
    <col min="5380" max="5380" width="12.85546875" style="1177" customWidth="1"/>
    <col min="5381" max="5381" width="10" style="1177" customWidth="1"/>
    <col min="5382" max="5631" width="9.140625" style="1177"/>
    <col min="5632" max="5632" width="28" style="1177" customWidth="1"/>
    <col min="5633" max="5633" width="9.28515625" style="1177" customWidth="1"/>
    <col min="5634" max="5634" width="8.85546875" style="1177" customWidth="1"/>
    <col min="5635" max="5635" width="13.85546875" style="1177" customWidth="1"/>
    <col min="5636" max="5636" width="12.85546875" style="1177" customWidth="1"/>
    <col min="5637" max="5637" width="10" style="1177" customWidth="1"/>
    <col min="5638" max="5887" width="9.140625" style="1177"/>
    <col min="5888" max="5888" width="28" style="1177" customWidth="1"/>
    <col min="5889" max="5889" width="9.28515625" style="1177" customWidth="1"/>
    <col min="5890" max="5890" width="8.85546875" style="1177" customWidth="1"/>
    <col min="5891" max="5891" width="13.85546875" style="1177" customWidth="1"/>
    <col min="5892" max="5892" width="12.85546875" style="1177" customWidth="1"/>
    <col min="5893" max="5893" width="10" style="1177" customWidth="1"/>
    <col min="5894" max="6143" width="9.140625" style="1177"/>
    <col min="6144" max="6144" width="28" style="1177" customWidth="1"/>
    <col min="6145" max="6145" width="9.28515625" style="1177" customWidth="1"/>
    <col min="6146" max="6146" width="8.85546875" style="1177" customWidth="1"/>
    <col min="6147" max="6147" width="13.85546875" style="1177" customWidth="1"/>
    <col min="6148" max="6148" width="12.85546875" style="1177" customWidth="1"/>
    <col min="6149" max="6149" width="10" style="1177" customWidth="1"/>
    <col min="6150" max="6399" width="9.140625" style="1177"/>
    <col min="6400" max="6400" width="28" style="1177" customWidth="1"/>
    <col min="6401" max="6401" width="9.28515625" style="1177" customWidth="1"/>
    <col min="6402" max="6402" width="8.85546875" style="1177" customWidth="1"/>
    <col min="6403" max="6403" width="13.85546875" style="1177" customWidth="1"/>
    <col min="6404" max="6404" width="12.85546875" style="1177" customWidth="1"/>
    <col min="6405" max="6405" width="10" style="1177" customWidth="1"/>
    <col min="6406" max="6655" width="9.140625" style="1177"/>
    <col min="6656" max="6656" width="28" style="1177" customWidth="1"/>
    <col min="6657" max="6657" width="9.28515625" style="1177" customWidth="1"/>
    <col min="6658" max="6658" width="8.85546875" style="1177" customWidth="1"/>
    <col min="6659" max="6659" width="13.85546875" style="1177" customWidth="1"/>
    <col min="6660" max="6660" width="12.85546875" style="1177" customWidth="1"/>
    <col min="6661" max="6661" width="10" style="1177" customWidth="1"/>
    <col min="6662" max="6911" width="9.140625" style="1177"/>
    <col min="6912" max="6912" width="28" style="1177" customWidth="1"/>
    <col min="6913" max="6913" width="9.28515625" style="1177" customWidth="1"/>
    <col min="6914" max="6914" width="8.85546875" style="1177" customWidth="1"/>
    <col min="6915" max="6915" width="13.85546875" style="1177" customWidth="1"/>
    <col min="6916" max="6916" width="12.85546875" style="1177" customWidth="1"/>
    <col min="6917" max="6917" width="10" style="1177" customWidth="1"/>
    <col min="6918" max="7167" width="9.140625" style="1177"/>
    <col min="7168" max="7168" width="28" style="1177" customWidth="1"/>
    <col min="7169" max="7169" width="9.28515625" style="1177" customWidth="1"/>
    <col min="7170" max="7170" width="8.85546875" style="1177" customWidth="1"/>
    <col min="7171" max="7171" width="13.85546875" style="1177" customWidth="1"/>
    <col min="7172" max="7172" width="12.85546875" style="1177" customWidth="1"/>
    <col min="7173" max="7173" width="10" style="1177" customWidth="1"/>
    <col min="7174" max="7423" width="9.140625" style="1177"/>
    <col min="7424" max="7424" width="28" style="1177" customWidth="1"/>
    <col min="7425" max="7425" width="9.28515625" style="1177" customWidth="1"/>
    <col min="7426" max="7426" width="8.85546875" style="1177" customWidth="1"/>
    <col min="7427" max="7427" width="13.85546875" style="1177" customWidth="1"/>
    <col min="7428" max="7428" width="12.85546875" style="1177" customWidth="1"/>
    <col min="7429" max="7429" width="10" style="1177" customWidth="1"/>
    <col min="7430" max="7679" width="9.140625" style="1177"/>
    <col min="7680" max="7680" width="28" style="1177" customWidth="1"/>
    <col min="7681" max="7681" width="9.28515625" style="1177" customWidth="1"/>
    <col min="7682" max="7682" width="8.85546875" style="1177" customWidth="1"/>
    <col min="7683" max="7683" width="13.85546875" style="1177" customWidth="1"/>
    <col min="7684" max="7684" width="12.85546875" style="1177" customWidth="1"/>
    <col min="7685" max="7685" width="10" style="1177" customWidth="1"/>
    <col min="7686" max="7935" width="9.140625" style="1177"/>
    <col min="7936" max="7936" width="28" style="1177" customWidth="1"/>
    <col min="7937" max="7937" width="9.28515625" style="1177" customWidth="1"/>
    <col min="7938" max="7938" width="8.85546875" style="1177" customWidth="1"/>
    <col min="7939" max="7939" width="13.85546875" style="1177" customWidth="1"/>
    <col min="7940" max="7940" width="12.85546875" style="1177" customWidth="1"/>
    <col min="7941" max="7941" width="10" style="1177" customWidth="1"/>
    <col min="7942" max="8191" width="9.140625" style="1177"/>
    <col min="8192" max="8192" width="28" style="1177" customWidth="1"/>
    <col min="8193" max="8193" width="9.28515625" style="1177" customWidth="1"/>
    <col min="8194" max="8194" width="8.85546875" style="1177" customWidth="1"/>
    <col min="8195" max="8195" width="13.85546875" style="1177" customWidth="1"/>
    <col min="8196" max="8196" width="12.85546875" style="1177" customWidth="1"/>
    <col min="8197" max="8197" width="10" style="1177" customWidth="1"/>
    <col min="8198" max="8447" width="9.140625" style="1177"/>
    <col min="8448" max="8448" width="28" style="1177" customWidth="1"/>
    <col min="8449" max="8449" width="9.28515625" style="1177" customWidth="1"/>
    <col min="8450" max="8450" width="8.85546875" style="1177" customWidth="1"/>
    <col min="8451" max="8451" width="13.85546875" style="1177" customWidth="1"/>
    <col min="8452" max="8452" width="12.85546875" style="1177" customWidth="1"/>
    <col min="8453" max="8453" width="10" style="1177" customWidth="1"/>
    <col min="8454" max="8703" width="9.140625" style="1177"/>
    <col min="8704" max="8704" width="28" style="1177" customWidth="1"/>
    <col min="8705" max="8705" width="9.28515625" style="1177" customWidth="1"/>
    <col min="8706" max="8706" width="8.85546875" style="1177" customWidth="1"/>
    <col min="8707" max="8707" width="13.85546875" style="1177" customWidth="1"/>
    <col min="8708" max="8708" width="12.85546875" style="1177" customWidth="1"/>
    <col min="8709" max="8709" width="10" style="1177" customWidth="1"/>
    <col min="8710" max="8959" width="9.140625" style="1177"/>
    <col min="8960" max="8960" width="28" style="1177" customWidth="1"/>
    <col min="8961" max="8961" width="9.28515625" style="1177" customWidth="1"/>
    <col min="8962" max="8962" width="8.85546875" style="1177" customWidth="1"/>
    <col min="8963" max="8963" width="13.85546875" style="1177" customWidth="1"/>
    <col min="8964" max="8964" width="12.85546875" style="1177" customWidth="1"/>
    <col min="8965" max="8965" width="10" style="1177" customWidth="1"/>
    <col min="8966" max="9215" width="9.140625" style="1177"/>
    <col min="9216" max="9216" width="28" style="1177" customWidth="1"/>
    <col min="9217" max="9217" width="9.28515625" style="1177" customWidth="1"/>
    <col min="9218" max="9218" width="8.85546875" style="1177" customWidth="1"/>
    <col min="9219" max="9219" width="13.85546875" style="1177" customWidth="1"/>
    <col min="9220" max="9220" width="12.85546875" style="1177" customWidth="1"/>
    <col min="9221" max="9221" width="10" style="1177" customWidth="1"/>
    <col min="9222" max="9471" width="9.140625" style="1177"/>
    <col min="9472" max="9472" width="28" style="1177" customWidth="1"/>
    <col min="9473" max="9473" width="9.28515625" style="1177" customWidth="1"/>
    <col min="9474" max="9474" width="8.85546875" style="1177" customWidth="1"/>
    <col min="9475" max="9475" width="13.85546875" style="1177" customWidth="1"/>
    <col min="9476" max="9476" width="12.85546875" style="1177" customWidth="1"/>
    <col min="9477" max="9477" width="10" style="1177" customWidth="1"/>
    <col min="9478" max="9727" width="9.140625" style="1177"/>
    <col min="9728" max="9728" width="28" style="1177" customWidth="1"/>
    <col min="9729" max="9729" width="9.28515625" style="1177" customWidth="1"/>
    <col min="9730" max="9730" width="8.85546875" style="1177" customWidth="1"/>
    <col min="9731" max="9731" width="13.85546875" style="1177" customWidth="1"/>
    <col min="9732" max="9732" width="12.85546875" style="1177" customWidth="1"/>
    <col min="9733" max="9733" width="10" style="1177" customWidth="1"/>
    <col min="9734" max="9983" width="9.140625" style="1177"/>
    <col min="9984" max="9984" width="28" style="1177" customWidth="1"/>
    <col min="9985" max="9985" width="9.28515625" style="1177" customWidth="1"/>
    <col min="9986" max="9986" width="8.85546875" style="1177" customWidth="1"/>
    <col min="9987" max="9987" width="13.85546875" style="1177" customWidth="1"/>
    <col min="9988" max="9988" width="12.85546875" style="1177" customWidth="1"/>
    <col min="9989" max="9989" width="10" style="1177" customWidth="1"/>
    <col min="9990" max="10239" width="9.140625" style="1177"/>
    <col min="10240" max="10240" width="28" style="1177" customWidth="1"/>
    <col min="10241" max="10241" width="9.28515625" style="1177" customWidth="1"/>
    <col min="10242" max="10242" width="8.85546875" style="1177" customWidth="1"/>
    <col min="10243" max="10243" width="13.85546875" style="1177" customWidth="1"/>
    <col min="10244" max="10244" width="12.85546875" style="1177" customWidth="1"/>
    <col min="10245" max="10245" width="10" style="1177" customWidth="1"/>
    <col min="10246" max="10495" width="9.140625" style="1177"/>
    <col min="10496" max="10496" width="28" style="1177" customWidth="1"/>
    <col min="10497" max="10497" width="9.28515625" style="1177" customWidth="1"/>
    <col min="10498" max="10498" width="8.85546875" style="1177" customWidth="1"/>
    <col min="10499" max="10499" width="13.85546875" style="1177" customWidth="1"/>
    <col min="10500" max="10500" width="12.85546875" style="1177" customWidth="1"/>
    <col min="10501" max="10501" width="10" style="1177" customWidth="1"/>
    <col min="10502" max="10751" width="9.140625" style="1177"/>
    <col min="10752" max="10752" width="28" style="1177" customWidth="1"/>
    <col min="10753" max="10753" width="9.28515625" style="1177" customWidth="1"/>
    <col min="10754" max="10754" width="8.85546875" style="1177" customWidth="1"/>
    <col min="10755" max="10755" width="13.85546875" style="1177" customWidth="1"/>
    <col min="10756" max="10756" width="12.85546875" style="1177" customWidth="1"/>
    <col min="10757" max="10757" width="10" style="1177" customWidth="1"/>
    <col min="10758" max="11007" width="9.140625" style="1177"/>
    <col min="11008" max="11008" width="28" style="1177" customWidth="1"/>
    <col min="11009" max="11009" width="9.28515625" style="1177" customWidth="1"/>
    <col min="11010" max="11010" width="8.85546875" style="1177" customWidth="1"/>
    <col min="11011" max="11011" width="13.85546875" style="1177" customWidth="1"/>
    <col min="11012" max="11012" width="12.85546875" style="1177" customWidth="1"/>
    <col min="11013" max="11013" width="10" style="1177" customWidth="1"/>
    <col min="11014" max="11263" width="9.140625" style="1177"/>
    <col min="11264" max="11264" width="28" style="1177" customWidth="1"/>
    <col min="11265" max="11265" width="9.28515625" style="1177" customWidth="1"/>
    <col min="11266" max="11266" width="8.85546875" style="1177" customWidth="1"/>
    <col min="11267" max="11267" width="13.85546875" style="1177" customWidth="1"/>
    <col min="11268" max="11268" width="12.85546875" style="1177" customWidth="1"/>
    <col min="11269" max="11269" width="10" style="1177" customWidth="1"/>
    <col min="11270" max="11519" width="9.140625" style="1177"/>
    <col min="11520" max="11520" width="28" style="1177" customWidth="1"/>
    <col min="11521" max="11521" width="9.28515625" style="1177" customWidth="1"/>
    <col min="11522" max="11522" width="8.85546875" style="1177" customWidth="1"/>
    <col min="11523" max="11523" width="13.85546875" style="1177" customWidth="1"/>
    <col min="11524" max="11524" width="12.85546875" style="1177" customWidth="1"/>
    <col min="11525" max="11525" width="10" style="1177" customWidth="1"/>
    <col min="11526" max="11775" width="9.140625" style="1177"/>
    <col min="11776" max="11776" width="28" style="1177" customWidth="1"/>
    <col min="11777" max="11777" width="9.28515625" style="1177" customWidth="1"/>
    <col min="11778" max="11778" width="8.85546875" style="1177" customWidth="1"/>
    <col min="11779" max="11779" width="13.85546875" style="1177" customWidth="1"/>
    <col min="11780" max="11780" width="12.85546875" style="1177" customWidth="1"/>
    <col min="11781" max="11781" width="10" style="1177" customWidth="1"/>
    <col min="11782" max="12031" width="9.140625" style="1177"/>
    <col min="12032" max="12032" width="28" style="1177" customWidth="1"/>
    <col min="12033" max="12033" width="9.28515625" style="1177" customWidth="1"/>
    <col min="12034" max="12034" width="8.85546875" style="1177" customWidth="1"/>
    <col min="12035" max="12035" width="13.85546875" style="1177" customWidth="1"/>
    <col min="12036" max="12036" width="12.85546875" style="1177" customWidth="1"/>
    <col min="12037" max="12037" width="10" style="1177" customWidth="1"/>
    <col min="12038" max="12287" width="9.140625" style="1177"/>
    <col min="12288" max="12288" width="28" style="1177" customWidth="1"/>
    <col min="12289" max="12289" width="9.28515625" style="1177" customWidth="1"/>
    <col min="12290" max="12290" width="8.85546875" style="1177" customWidth="1"/>
    <col min="12291" max="12291" width="13.85546875" style="1177" customWidth="1"/>
    <col min="12292" max="12292" width="12.85546875" style="1177" customWidth="1"/>
    <col min="12293" max="12293" width="10" style="1177" customWidth="1"/>
    <col min="12294" max="12543" width="9.140625" style="1177"/>
    <col min="12544" max="12544" width="28" style="1177" customWidth="1"/>
    <col min="12545" max="12545" width="9.28515625" style="1177" customWidth="1"/>
    <col min="12546" max="12546" width="8.85546875" style="1177" customWidth="1"/>
    <col min="12547" max="12547" width="13.85546875" style="1177" customWidth="1"/>
    <col min="12548" max="12548" width="12.85546875" style="1177" customWidth="1"/>
    <col min="12549" max="12549" width="10" style="1177" customWidth="1"/>
    <col min="12550" max="12799" width="9.140625" style="1177"/>
    <col min="12800" max="12800" width="28" style="1177" customWidth="1"/>
    <col min="12801" max="12801" width="9.28515625" style="1177" customWidth="1"/>
    <col min="12802" max="12802" width="8.85546875" style="1177" customWidth="1"/>
    <col min="12803" max="12803" width="13.85546875" style="1177" customWidth="1"/>
    <col min="12804" max="12804" width="12.85546875" style="1177" customWidth="1"/>
    <col min="12805" max="12805" width="10" style="1177" customWidth="1"/>
    <col min="12806" max="13055" width="9.140625" style="1177"/>
    <col min="13056" max="13056" width="28" style="1177" customWidth="1"/>
    <col min="13057" max="13057" width="9.28515625" style="1177" customWidth="1"/>
    <col min="13058" max="13058" width="8.85546875" style="1177" customWidth="1"/>
    <col min="13059" max="13059" width="13.85546875" style="1177" customWidth="1"/>
    <col min="13060" max="13060" width="12.85546875" style="1177" customWidth="1"/>
    <col min="13061" max="13061" width="10" style="1177" customWidth="1"/>
    <col min="13062" max="13311" width="9.140625" style="1177"/>
    <col min="13312" max="13312" width="28" style="1177" customWidth="1"/>
    <col min="13313" max="13313" width="9.28515625" style="1177" customWidth="1"/>
    <col min="13314" max="13314" width="8.85546875" style="1177" customWidth="1"/>
    <col min="13315" max="13315" width="13.85546875" style="1177" customWidth="1"/>
    <col min="13316" max="13316" width="12.85546875" style="1177" customWidth="1"/>
    <col min="13317" max="13317" width="10" style="1177" customWidth="1"/>
    <col min="13318" max="13567" width="9.140625" style="1177"/>
    <col min="13568" max="13568" width="28" style="1177" customWidth="1"/>
    <col min="13569" max="13569" width="9.28515625" style="1177" customWidth="1"/>
    <col min="13570" max="13570" width="8.85546875" style="1177" customWidth="1"/>
    <col min="13571" max="13571" width="13.85546875" style="1177" customWidth="1"/>
    <col min="13572" max="13572" width="12.85546875" style="1177" customWidth="1"/>
    <col min="13573" max="13573" width="10" style="1177" customWidth="1"/>
    <col min="13574" max="13823" width="9.140625" style="1177"/>
    <col min="13824" max="13824" width="28" style="1177" customWidth="1"/>
    <col min="13825" max="13825" width="9.28515625" style="1177" customWidth="1"/>
    <col min="13826" max="13826" width="8.85546875" style="1177" customWidth="1"/>
    <col min="13827" max="13827" width="13.85546875" style="1177" customWidth="1"/>
    <col min="13828" max="13828" width="12.85546875" style="1177" customWidth="1"/>
    <col min="13829" max="13829" width="10" style="1177" customWidth="1"/>
    <col min="13830" max="14079" width="9.140625" style="1177"/>
    <col min="14080" max="14080" width="28" style="1177" customWidth="1"/>
    <col min="14081" max="14081" width="9.28515625" style="1177" customWidth="1"/>
    <col min="14082" max="14082" width="8.85546875" style="1177" customWidth="1"/>
    <col min="14083" max="14083" width="13.85546875" style="1177" customWidth="1"/>
    <col min="14084" max="14084" width="12.85546875" style="1177" customWidth="1"/>
    <col min="14085" max="14085" width="10" style="1177" customWidth="1"/>
    <col min="14086" max="14335" width="9.140625" style="1177"/>
    <col min="14336" max="14336" width="28" style="1177" customWidth="1"/>
    <col min="14337" max="14337" width="9.28515625" style="1177" customWidth="1"/>
    <col min="14338" max="14338" width="8.85546875" style="1177" customWidth="1"/>
    <col min="14339" max="14339" width="13.85546875" style="1177" customWidth="1"/>
    <col min="14340" max="14340" width="12.85546875" style="1177" customWidth="1"/>
    <col min="14341" max="14341" width="10" style="1177" customWidth="1"/>
    <col min="14342" max="14591" width="9.140625" style="1177"/>
    <col min="14592" max="14592" width="28" style="1177" customWidth="1"/>
    <col min="14593" max="14593" width="9.28515625" style="1177" customWidth="1"/>
    <col min="14594" max="14594" width="8.85546875" style="1177" customWidth="1"/>
    <col min="14595" max="14595" width="13.85546875" style="1177" customWidth="1"/>
    <col min="14596" max="14596" width="12.85546875" style="1177" customWidth="1"/>
    <col min="14597" max="14597" width="10" style="1177" customWidth="1"/>
    <col min="14598" max="14847" width="9.140625" style="1177"/>
    <col min="14848" max="14848" width="28" style="1177" customWidth="1"/>
    <col min="14849" max="14849" width="9.28515625" style="1177" customWidth="1"/>
    <col min="14850" max="14850" width="8.85546875" style="1177" customWidth="1"/>
    <col min="14851" max="14851" width="13.85546875" style="1177" customWidth="1"/>
    <col min="14852" max="14852" width="12.85546875" style="1177" customWidth="1"/>
    <col min="14853" max="14853" width="10" style="1177" customWidth="1"/>
    <col min="14854" max="15103" width="9.140625" style="1177"/>
    <col min="15104" max="15104" width="28" style="1177" customWidth="1"/>
    <col min="15105" max="15105" width="9.28515625" style="1177" customWidth="1"/>
    <col min="15106" max="15106" width="8.85546875" style="1177" customWidth="1"/>
    <col min="15107" max="15107" width="13.85546875" style="1177" customWidth="1"/>
    <col min="15108" max="15108" width="12.85546875" style="1177" customWidth="1"/>
    <col min="15109" max="15109" width="10" style="1177" customWidth="1"/>
    <col min="15110" max="15359" width="9.140625" style="1177"/>
    <col min="15360" max="15360" width="28" style="1177" customWidth="1"/>
    <col min="15361" max="15361" width="9.28515625" style="1177" customWidth="1"/>
    <col min="15362" max="15362" width="8.85546875" style="1177" customWidth="1"/>
    <col min="15363" max="15363" width="13.85546875" style="1177" customWidth="1"/>
    <col min="15364" max="15364" width="12.85546875" style="1177" customWidth="1"/>
    <col min="15365" max="15365" width="10" style="1177" customWidth="1"/>
    <col min="15366" max="15615" width="9.140625" style="1177"/>
    <col min="15616" max="15616" width="28" style="1177" customWidth="1"/>
    <col min="15617" max="15617" width="9.28515625" style="1177" customWidth="1"/>
    <col min="15618" max="15618" width="8.85546875" style="1177" customWidth="1"/>
    <col min="15619" max="15619" width="13.85546875" style="1177" customWidth="1"/>
    <col min="15620" max="15620" width="12.85546875" style="1177" customWidth="1"/>
    <col min="15621" max="15621" width="10" style="1177" customWidth="1"/>
    <col min="15622" max="15871" width="9.140625" style="1177"/>
    <col min="15872" max="15872" width="28" style="1177" customWidth="1"/>
    <col min="15873" max="15873" width="9.28515625" style="1177" customWidth="1"/>
    <col min="15874" max="15874" width="8.85546875" style="1177" customWidth="1"/>
    <col min="15875" max="15875" width="13.85546875" style="1177" customWidth="1"/>
    <col min="15876" max="15876" width="12.85546875" style="1177" customWidth="1"/>
    <col min="15877" max="15877" width="10" style="1177" customWidth="1"/>
    <col min="15878" max="16127" width="9.140625" style="1177"/>
    <col min="16128" max="16128" width="28" style="1177" customWidth="1"/>
    <col min="16129" max="16129" width="9.28515625" style="1177" customWidth="1"/>
    <col min="16130" max="16130" width="8.85546875" style="1177" customWidth="1"/>
    <col min="16131" max="16131" width="13.85546875" style="1177" customWidth="1"/>
    <col min="16132" max="16132" width="12.85546875" style="1177" customWidth="1"/>
    <col min="16133" max="16133" width="10" style="1177" customWidth="1"/>
    <col min="16134" max="16384" width="9.140625" style="1177"/>
  </cols>
  <sheetData>
    <row r="1" spans="1:28" s="1176" customFormat="1" ht="19.5" customHeight="1">
      <c r="A1" s="2471" t="s">
        <v>1675</v>
      </c>
      <c r="B1" s="2471"/>
      <c r="C1" s="2471"/>
      <c r="D1" s="2471"/>
    </row>
    <row r="2" spans="1:28" ht="19.5" customHeight="1">
      <c r="A2" s="2472" t="s">
        <v>1680</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c r="AB2" s="1176"/>
    </row>
    <row r="3" spans="1:28" s="1232" customFormat="1" ht="12.95" customHeight="1">
      <c r="A3" s="1501">
        <v>2019</v>
      </c>
      <c r="B3" s="1757"/>
      <c r="C3" s="1735"/>
      <c r="D3" s="1735"/>
      <c r="F3" s="1736" t="s">
        <v>1602</v>
      </c>
    </row>
    <row r="4" spans="1:28"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c r="AB4" s="1232"/>
    </row>
    <row r="5" spans="1:28"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c r="AB5" s="1232"/>
    </row>
    <row r="6" spans="1:28"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c r="AB6" s="1232"/>
    </row>
    <row r="7" spans="1:28" s="1358" customFormat="1" ht="15" customHeight="1">
      <c r="A7" s="1488" t="s">
        <v>386</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c r="AB7" s="1232"/>
    </row>
    <row r="8" spans="1:28" s="1232" customFormat="1" ht="6" customHeight="1">
      <c r="A8" s="1579" t="s">
        <v>103</v>
      </c>
      <c r="B8" s="1748"/>
      <c r="C8" s="1579"/>
      <c r="D8" s="1579"/>
    </row>
    <row r="9" spans="1:28" s="1682" customFormat="1" ht="35.1" customHeight="1">
      <c r="A9" s="1496" t="s">
        <v>1662</v>
      </c>
      <c r="B9" s="1740">
        <f t="shared" ref="B9:F9" si="0">SUM(B10:B13)</f>
        <v>877.37899999999991</v>
      </c>
      <c r="C9" s="1740">
        <f t="shared" si="0"/>
        <v>804.02499999999998</v>
      </c>
      <c r="D9" s="1740">
        <f t="shared" si="0"/>
        <v>520.18499999999995</v>
      </c>
      <c r="E9" s="1740">
        <f>SUM(E10:E13)</f>
        <v>283.84000000000003</v>
      </c>
      <c r="F9" s="1740">
        <f t="shared" si="0"/>
        <v>73.353999999999999</v>
      </c>
      <c r="G9" s="1758"/>
      <c r="H9" s="1758"/>
      <c r="I9" s="1764"/>
    </row>
    <row r="10" spans="1:28" s="1682" customFormat="1" ht="15" customHeight="1">
      <c r="A10" s="1502" t="s">
        <v>1677</v>
      </c>
      <c r="B10" s="1507">
        <f>+C10+F10</f>
        <v>340.54199999999997</v>
      </c>
      <c r="C10" s="1507">
        <f>D10+E10</f>
        <v>277.08999999999997</v>
      </c>
      <c r="D10" s="1762">
        <v>93.072999999999993</v>
      </c>
      <c r="E10" s="1795">
        <v>184.017</v>
      </c>
      <c r="F10" s="1507">
        <v>63.451999999999998</v>
      </c>
      <c r="G10" s="1758"/>
      <c r="H10" s="1758"/>
      <c r="I10" s="1758"/>
      <c r="J10" s="1758"/>
    </row>
    <row r="11" spans="1:28" s="1682" customFormat="1" ht="15" customHeight="1">
      <c r="A11" s="1156" t="s">
        <v>1678</v>
      </c>
      <c r="B11" s="1507">
        <f>+C11+F11</f>
        <v>206.99099999999999</v>
      </c>
      <c r="C11" s="1507">
        <f t="shared" ref="C11:C13" si="1">D11+E11</f>
        <v>197.089</v>
      </c>
      <c r="D11" s="1762">
        <v>161.81299999999999</v>
      </c>
      <c r="E11" s="1762">
        <v>35.276000000000003</v>
      </c>
      <c r="F11" s="1507">
        <v>9.9019999999999992</v>
      </c>
      <c r="G11" s="1758"/>
      <c r="H11" s="1758"/>
      <c r="I11" s="1758"/>
      <c r="J11" s="1758"/>
    </row>
    <row r="12" spans="1:28" s="1682" customFormat="1" ht="15" customHeight="1">
      <c r="A12" s="1156" t="s">
        <v>1679</v>
      </c>
      <c r="B12" s="1507">
        <f>+C12+F12</f>
        <v>246.88499999999999</v>
      </c>
      <c r="C12" s="1507">
        <f t="shared" si="1"/>
        <v>246.88499999999999</v>
      </c>
      <c r="D12" s="1762">
        <v>212.59899999999999</v>
      </c>
      <c r="E12" s="1762">
        <v>34.286000000000001</v>
      </c>
      <c r="F12" s="1507">
        <v>0</v>
      </c>
      <c r="G12" s="1758"/>
      <c r="H12" s="1758"/>
      <c r="I12" s="1758"/>
      <c r="J12" s="1758"/>
    </row>
    <row r="13" spans="1:28" s="1682" customFormat="1" ht="15" customHeight="1">
      <c r="A13" s="1156" t="s">
        <v>1657</v>
      </c>
      <c r="B13" s="1507">
        <f>+C13+F13</f>
        <v>82.960999999999999</v>
      </c>
      <c r="C13" s="1507">
        <f t="shared" si="1"/>
        <v>82.960999999999999</v>
      </c>
      <c r="D13" s="1762">
        <v>52.7</v>
      </c>
      <c r="E13" s="1762">
        <v>30.260999999999999</v>
      </c>
      <c r="F13" s="1796">
        <v>0</v>
      </c>
      <c r="G13" s="1758"/>
      <c r="H13" s="1758"/>
      <c r="I13" s="1758"/>
      <c r="J13" s="1758"/>
    </row>
    <row r="14" spans="1:28" s="1232" customFormat="1" ht="9.9499999999999993" customHeight="1">
      <c r="A14" s="1497"/>
      <c r="B14" s="1507"/>
      <c r="C14" s="1762"/>
      <c r="D14" s="1762"/>
      <c r="G14" s="1758"/>
      <c r="H14" s="1758"/>
      <c r="I14" s="1764"/>
    </row>
    <row r="15" spans="1:28" s="1682" customFormat="1" ht="35.1" customHeight="1">
      <c r="A15" s="1760" t="s">
        <v>1663</v>
      </c>
      <c r="B15" s="1740">
        <f>SUM(B16:B19)</f>
        <v>637.22700000000009</v>
      </c>
      <c r="C15" s="1740">
        <f t="shared" ref="C15:F15" si="2">SUM(C16:C19)</f>
        <v>447.20200000000006</v>
      </c>
      <c r="D15" s="1740">
        <f t="shared" si="2"/>
        <v>248.64200000000002</v>
      </c>
      <c r="E15" s="1740">
        <f t="shared" si="2"/>
        <v>198.56</v>
      </c>
      <c r="F15" s="1740">
        <f t="shared" si="2"/>
        <v>190.02500000000001</v>
      </c>
      <c r="G15" s="1758"/>
      <c r="H15" s="1758"/>
      <c r="I15" s="1764"/>
    </row>
    <row r="16" spans="1:28" s="1682" customFormat="1" ht="15" customHeight="1">
      <c r="A16" s="1502" t="s">
        <v>1677</v>
      </c>
      <c r="B16" s="1507">
        <f>+C16+F16</f>
        <v>327.77499999999998</v>
      </c>
      <c r="C16" s="1507">
        <f>D16+E16</f>
        <v>137.75</v>
      </c>
      <c r="D16" s="1762">
        <v>89.031999999999996</v>
      </c>
      <c r="E16" s="1762">
        <v>48.718000000000004</v>
      </c>
      <c r="F16" s="1507">
        <v>190.02500000000001</v>
      </c>
      <c r="G16" s="1758"/>
      <c r="H16" s="1758"/>
      <c r="I16" s="1764"/>
    </row>
    <row r="17" spans="1:9" s="1682" customFormat="1" ht="15" customHeight="1">
      <c r="A17" s="1156" t="s">
        <v>1678</v>
      </c>
      <c r="B17" s="1507">
        <f>+C17+F17</f>
        <v>92.655000000000001</v>
      </c>
      <c r="C17" s="1507">
        <f t="shared" ref="C17:C19" si="3">D17+E17</f>
        <v>92.655000000000001</v>
      </c>
      <c r="D17" s="1762">
        <v>32.645000000000003</v>
      </c>
      <c r="E17" s="1797">
        <v>60.01</v>
      </c>
      <c r="F17" s="1507">
        <v>0</v>
      </c>
      <c r="G17" s="1758"/>
      <c r="H17" s="1758"/>
      <c r="I17" s="1764"/>
    </row>
    <row r="18" spans="1:9" s="1682" customFormat="1" ht="15" customHeight="1">
      <c r="A18" s="1156" t="s">
        <v>1679</v>
      </c>
      <c r="B18" s="1507">
        <f>+C18+F18</f>
        <v>185.80900000000003</v>
      </c>
      <c r="C18" s="1507">
        <f t="shared" si="3"/>
        <v>185.80900000000003</v>
      </c>
      <c r="D18" s="1762">
        <v>110.29600000000001</v>
      </c>
      <c r="E18" s="1762">
        <v>75.513000000000005</v>
      </c>
      <c r="F18" s="1507">
        <v>0</v>
      </c>
      <c r="G18" s="1758"/>
      <c r="H18" s="1758"/>
      <c r="I18" s="1764"/>
    </row>
    <row r="19" spans="1:9" s="1682" customFormat="1" ht="15" customHeight="1">
      <c r="A19" s="1156" t="s">
        <v>1657</v>
      </c>
      <c r="B19" s="1507">
        <f>+C19+F19</f>
        <v>30.988</v>
      </c>
      <c r="C19" s="1507">
        <f t="shared" si="3"/>
        <v>30.988</v>
      </c>
      <c r="D19" s="1762">
        <v>16.669</v>
      </c>
      <c r="E19" s="1762">
        <v>14.319000000000001</v>
      </c>
      <c r="F19" s="1507">
        <v>0</v>
      </c>
      <c r="G19" s="1758"/>
      <c r="H19" s="1758"/>
      <c r="I19" s="1764"/>
    </row>
    <row r="20" spans="1:9" s="1232" customFormat="1" ht="9.9499999999999993" customHeight="1">
      <c r="A20" s="1761"/>
      <c r="B20" s="1507"/>
      <c r="C20" s="1507"/>
      <c r="D20" s="1507"/>
      <c r="G20" s="1758"/>
      <c r="H20" s="1758"/>
      <c r="I20" s="1764"/>
    </row>
    <row r="21" spans="1:9" s="1682" customFormat="1" ht="35.1" customHeight="1">
      <c r="A21" s="1760" t="s">
        <v>1664</v>
      </c>
      <c r="B21" s="1740">
        <v>155.35399999999998</v>
      </c>
      <c r="C21" s="1740">
        <v>100.608</v>
      </c>
      <c r="D21" s="1740">
        <f t="shared" ref="D21:F21" si="4">SUM(D22:D25)</f>
        <v>0</v>
      </c>
      <c r="E21" s="1740">
        <v>100.608</v>
      </c>
      <c r="F21" s="1740">
        <f t="shared" si="4"/>
        <v>54.746000000000002</v>
      </c>
      <c r="G21" s="1758"/>
      <c r="H21" s="1758"/>
      <c r="I21" s="1764"/>
    </row>
    <row r="22" spans="1:9" s="1232" customFormat="1" ht="15" customHeight="1">
      <c r="A22" s="1502" t="s">
        <v>1677</v>
      </c>
      <c r="B22" s="1507">
        <f>+C22+F22</f>
        <v>105.735</v>
      </c>
      <c r="C22" s="1507">
        <f>D22+E22</f>
        <v>50.988999999999997</v>
      </c>
      <c r="D22" s="1507">
        <v>0</v>
      </c>
      <c r="E22" s="1506">
        <v>50.988999999999997</v>
      </c>
      <c r="F22" s="1507">
        <v>54.746000000000002</v>
      </c>
      <c r="G22" s="1758"/>
      <c r="H22" s="1758"/>
      <c r="I22" s="1764"/>
    </row>
    <row r="23" spans="1:9" s="1232" customFormat="1" ht="15" customHeight="1">
      <c r="A23" s="1156" t="s">
        <v>1678</v>
      </c>
      <c r="B23" s="1507">
        <f>+C23+F23</f>
        <v>44.972000000000001</v>
      </c>
      <c r="C23" s="1507">
        <f t="shared" ref="C23:C25" si="5">D23+E23</f>
        <v>44.972000000000001</v>
      </c>
      <c r="D23" s="1507">
        <v>0</v>
      </c>
      <c r="E23" s="1507">
        <v>44.972000000000001</v>
      </c>
      <c r="F23" s="1507">
        <v>0</v>
      </c>
      <c r="G23" s="1758"/>
      <c r="H23" s="1758"/>
      <c r="I23" s="1764"/>
    </row>
    <row r="24" spans="1:9" s="1232" customFormat="1" ht="15" customHeight="1">
      <c r="A24" s="1156" t="s">
        <v>1679</v>
      </c>
      <c r="B24" s="1506" t="s">
        <v>183</v>
      </c>
      <c r="C24" s="1506" t="s">
        <v>183</v>
      </c>
      <c r="D24" s="1507">
        <v>0</v>
      </c>
      <c r="E24" s="1506" t="s">
        <v>183</v>
      </c>
      <c r="F24" s="1507">
        <v>0</v>
      </c>
      <c r="G24" s="1758"/>
      <c r="H24" s="1758"/>
      <c r="I24" s="1764"/>
    </row>
    <row r="25" spans="1:9" s="1232" customFormat="1" ht="15" customHeight="1">
      <c r="A25" s="1156" t="s">
        <v>1657</v>
      </c>
      <c r="B25" s="1507">
        <f>+C25+F25</f>
        <v>4.2679999999999998</v>
      </c>
      <c r="C25" s="1507">
        <f t="shared" si="5"/>
        <v>4.2679999999999998</v>
      </c>
      <c r="D25" s="1507">
        <v>0</v>
      </c>
      <c r="E25" s="1507">
        <v>4.2679999999999998</v>
      </c>
      <c r="F25" s="1507">
        <v>0</v>
      </c>
      <c r="G25" s="1758"/>
      <c r="H25" s="1758"/>
      <c r="I25" s="1764"/>
    </row>
    <row r="26" spans="1:9" s="1232" customFormat="1" ht="9.9499999999999993" customHeight="1">
      <c r="A26" s="1761"/>
      <c r="B26" s="1507"/>
      <c r="C26" s="1762"/>
      <c r="D26" s="1507"/>
      <c r="E26" s="1682"/>
      <c r="G26" s="1758"/>
      <c r="H26" s="1758"/>
      <c r="I26" s="1764"/>
    </row>
    <row r="27" spans="1:9" s="1682" customFormat="1" ht="35.1" customHeight="1">
      <c r="A27" s="1760" t="s">
        <v>1665</v>
      </c>
      <c r="B27" s="1740">
        <f t="shared" ref="B27:F27" si="6">SUM(B28:B31)</f>
        <v>302.73199999999997</v>
      </c>
      <c r="C27" s="1740">
        <f t="shared" si="6"/>
        <v>302.73199999999997</v>
      </c>
      <c r="D27" s="1740">
        <f t="shared" si="6"/>
        <v>215.86</v>
      </c>
      <c r="E27" s="1740">
        <f t="shared" si="6"/>
        <v>86.872</v>
      </c>
      <c r="F27" s="1740">
        <f t="shared" si="6"/>
        <v>0</v>
      </c>
      <c r="G27" s="1758"/>
      <c r="H27" s="1758"/>
      <c r="I27" s="1764"/>
    </row>
    <row r="28" spans="1:9" s="1232" customFormat="1" ht="15" customHeight="1">
      <c r="A28" s="1502" t="s">
        <v>1677</v>
      </c>
      <c r="B28" s="1507">
        <f>+C28+F28</f>
        <v>54.837000000000003</v>
      </c>
      <c r="C28" s="1507">
        <f>D28+E28</f>
        <v>54.837000000000003</v>
      </c>
      <c r="D28" s="1507">
        <v>44.911000000000001</v>
      </c>
      <c r="E28" s="1507">
        <v>9.9260000000000002</v>
      </c>
      <c r="F28" s="1507">
        <v>0</v>
      </c>
      <c r="G28" s="1758"/>
      <c r="H28" s="1758"/>
      <c r="I28" s="1764"/>
    </row>
    <row r="29" spans="1:9" s="1232" customFormat="1" ht="15" customHeight="1">
      <c r="A29" s="1156" t="s">
        <v>1678</v>
      </c>
      <c r="B29" s="1507">
        <f>+C29+F29</f>
        <v>28.457999999999998</v>
      </c>
      <c r="C29" s="1507">
        <f t="shared" ref="C29:C31" si="7">D29+E29</f>
        <v>28.457999999999998</v>
      </c>
      <c r="D29" s="1507">
        <v>9.9</v>
      </c>
      <c r="E29" s="1507">
        <v>18.558</v>
      </c>
      <c r="F29" s="1507">
        <v>0</v>
      </c>
      <c r="G29" s="1758"/>
      <c r="H29" s="1758"/>
      <c r="I29" s="1764"/>
    </row>
    <row r="30" spans="1:9" s="1232" customFormat="1" ht="15" customHeight="1">
      <c r="A30" s="1156" t="s">
        <v>1679</v>
      </c>
      <c r="B30" s="1507">
        <f>+C30+F30</f>
        <v>173.43600000000001</v>
      </c>
      <c r="C30" s="1507">
        <f t="shared" si="7"/>
        <v>173.43600000000001</v>
      </c>
      <c r="D30" s="1507">
        <v>161.04900000000001</v>
      </c>
      <c r="E30" s="1798">
        <v>12.387</v>
      </c>
      <c r="F30" s="1507">
        <v>0</v>
      </c>
      <c r="G30" s="1758"/>
      <c r="H30" s="1758"/>
      <c r="I30" s="1764"/>
    </row>
    <row r="31" spans="1:9" s="1232" customFormat="1" ht="15" customHeight="1">
      <c r="A31" s="1156" t="s">
        <v>1657</v>
      </c>
      <c r="B31" s="1507">
        <f>+C31+F31</f>
        <v>46.000999999999998</v>
      </c>
      <c r="C31" s="1507">
        <f t="shared" si="7"/>
        <v>46.000999999999998</v>
      </c>
      <c r="D31" s="1507">
        <v>0</v>
      </c>
      <c r="E31" s="1507">
        <v>46.000999999999998</v>
      </c>
      <c r="F31" s="1507">
        <v>0</v>
      </c>
      <c r="G31" s="1758"/>
      <c r="H31" s="1758"/>
      <c r="I31" s="1764"/>
    </row>
    <row r="32" spans="1:9" s="1232" customFormat="1" ht="8.25" customHeight="1" thickBot="1">
      <c r="A32" s="1591"/>
      <c r="B32" s="1591"/>
      <c r="C32" s="1591"/>
      <c r="D32" s="1591"/>
      <c r="E32" s="1591"/>
      <c r="F32" s="1591"/>
      <c r="G32" s="1739"/>
    </row>
    <row r="33" spans="1:7" s="1232" customFormat="1" ht="14.25" customHeight="1" thickTop="1">
      <c r="A33" s="1751" t="s">
        <v>1681</v>
      </c>
      <c r="B33" s="1751"/>
      <c r="C33" s="1751"/>
      <c r="D33" s="1751"/>
      <c r="E33" s="1156"/>
    </row>
    <row r="34" spans="1:7" s="1176" customFormat="1">
      <c r="A34" s="1695"/>
      <c r="B34" s="1180"/>
      <c r="G34" s="1799"/>
    </row>
    <row r="35" spans="1:7" s="1168" customFormat="1" ht="12.75">
      <c r="A35" s="345" t="s">
        <v>377</v>
      </c>
      <c r="B35" s="1732"/>
      <c r="C35" s="1732"/>
      <c r="D35" s="1732"/>
      <c r="F35" s="1164"/>
    </row>
    <row r="36" spans="1:7" s="1168" customFormat="1" ht="12" customHeight="1">
      <c r="A36" s="356" t="s">
        <v>1682</v>
      </c>
      <c r="B36" s="1732"/>
      <c r="C36" s="1732"/>
      <c r="D36" s="1732"/>
      <c r="F36" s="1164"/>
    </row>
    <row r="37" spans="1:7" s="1176" customFormat="1">
      <c r="A37" s="1695"/>
      <c r="B37" s="1793"/>
      <c r="C37" s="1695"/>
      <c r="D37" s="1695"/>
    </row>
    <row r="38" spans="1:7" s="1176" customFormat="1">
      <c r="A38" s="1695"/>
      <c r="B38" s="1793"/>
      <c r="C38" s="1695"/>
      <c r="D38" s="1695"/>
    </row>
    <row r="39" spans="1:7" s="1176" customFormat="1">
      <c r="A39" s="1794"/>
      <c r="B39" s="1793"/>
      <c r="C39" s="1695"/>
      <c r="D39" s="1695"/>
    </row>
    <row r="40" spans="1:7" s="1176" customFormat="1">
      <c r="A40" s="1695"/>
      <c r="B40" s="1793"/>
      <c r="C40" s="1695"/>
      <c r="D40" s="1695"/>
    </row>
    <row r="41" spans="1:7" s="1176" customFormat="1">
      <c r="A41" s="1695"/>
      <c r="B41" s="1793"/>
      <c r="C41" s="1695"/>
      <c r="D41" s="1695"/>
    </row>
    <row r="42" spans="1:7" s="1176" customFormat="1">
      <c r="A42" s="1695"/>
      <c r="B42" s="1793"/>
      <c r="C42" s="1695"/>
      <c r="D42" s="1695"/>
    </row>
    <row r="43" spans="1:7" s="1176" customFormat="1">
      <c r="A43" s="1695"/>
      <c r="B43" s="1793"/>
      <c r="C43" s="1695"/>
      <c r="D43" s="1695"/>
    </row>
    <row r="44" spans="1:7" s="1176" customFormat="1">
      <c r="A44" s="1695"/>
      <c r="B44" s="1793"/>
      <c r="C44" s="1695"/>
      <c r="D44" s="1695"/>
    </row>
    <row r="45" spans="1:7" s="1176" customFormat="1">
      <c r="A45" s="1695"/>
      <c r="B45" s="1793"/>
      <c r="C45" s="1695"/>
      <c r="D45" s="1695"/>
    </row>
    <row r="46" spans="1:7" s="1176" customFormat="1">
      <c r="A46" s="1695"/>
      <c r="B46" s="1793"/>
      <c r="C46" s="1695"/>
      <c r="D46" s="1695"/>
    </row>
    <row r="47" spans="1:7" s="1176" customFormat="1">
      <c r="A47" s="1695"/>
      <c r="B47" s="1793"/>
      <c r="C47" s="1695"/>
      <c r="D47" s="1695"/>
    </row>
    <row r="48" spans="1:7" s="1176" customFormat="1">
      <c r="A48" s="1695"/>
      <c r="B48" s="1793"/>
      <c r="C48" s="1695"/>
      <c r="D48" s="1695"/>
    </row>
    <row r="49" spans="1:4" s="1176" customFormat="1">
      <c r="A49" s="1695"/>
      <c r="B49" s="1793"/>
      <c r="C49" s="1695"/>
      <c r="D49" s="1695"/>
    </row>
    <row r="50" spans="1:4" s="1176" customFormat="1">
      <c r="A50" s="1695"/>
      <c r="B50" s="1793"/>
      <c r="C50" s="1695"/>
      <c r="D50" s="1695"/>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c r="A61" s="1479"/>
      <c r="B61" s="1508"/>
      <c r="C61" s="1479"/>
      <c r="D61" s="1479"/>
    </row>
    <row r="62" spans="1:4">
      <c r="A62" s="1479"/>
      <c r="B62" s="1508"/>
      <c r="C62" s="1479"/>
      <c r="D62" s="1479"/>
    </row>
    <row r="63" spans="1:4">
      <c r="A63" s="1479"/>
      <c r="B63" s="1508"/>
      <c r="C63" s="1479"/>
      <c r="D63" s="1479"/>
    </row>
    <row r="64" spans="1:4">
      <c r="A64" s="1479"/>
      <c r="B64" s="1508"/>
      <c r="C64" s="1479"/>
      <c r="D64" s="1479"/>
    </row>
    <row r="65" spans="1:4">
      <c r="A65" s="1479"/>
      <c r="B65" s="1508"/>
      <c r="C65" s="1479"/>
      <c r="D65" s="1479"/>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row r="936" spans="1:4">
      <c r="A936" s="1479"/>
      <c r="B936" s="1508"/>
      <c r="C936" s="1479"/>
      <c r="D936" s="1479"/>
    </row>
    <row r="937" spans="1:4">
      <c r="A937" s="1479"/>
      <c r="B937" s="1508"/>
      <c r="C937" s="1479"/>
      <c r="D937" s="1479"/>
    </row>
    <row r="938" spans="1:4">
      <c r="A938" s="1479"/>
      <c r="B938" s="1508"/>
      <c r="C938" s="1479"/>
      <c r="D938" s="1479"/>
    </row>
    <row r="939" spans="1:4">
      <c r="A939" s="1479"/>
      <c r="B939" s="1508"/>
      <c r="C939" s="1479"/>
      <c r="D939" s="1479"/>
    </row>
    <row r="940" spans="1:4">
      <c r="A940" s="1479"/>
      <c r="B940" s="1508"/>
      <c r="C940" s="1479"/>
      <c r="D940" s="1479"/>
    </row>
    <row r="941" spans="1:4">
      <c r="A941" s="1479"/>
      <c r="B941" s="1508"/>
      <c r="C941" s="1479"/>
      <c r="D941" s="1479"/>
    </row>
    <row r="942" spans="1:4">
      <c r="A942" s="1479"/>
      <c r="B942" s="1508"/>
      <c r="C942" s="1479"/>
      <c r="D942" s="1479"/>
    </row>
    <row r="943" spans="1:4">
      <c r="A943" s="1479"/>
      <c r="B943" s="1508"/>
      <c r="C943" s="1479"/>
      <c r="D943" s="1479"/>
    </row>
    <row r="944" spans="1:4">
      <c r="A944" s="1479"/>
      <c r="B944" s="1508"/>
      <c r="C944" s="1479"/>
      <c r="D944" s="1479"/>
    </row>
    <row r="945" spans="1:4">
      <c r="A945" s="1479"/>
      <c r="B945" s="1508"/>
      <c r="C945" s="1479"/>
      <c r="D945" s="1479"/>
    </row>
    <row r="946" spans="1:4">
      <c r="A946" s="1479"/>
      <c r="B946" s="1508"/>
      <c r="C946" s="1479"/>
      <c r="D946" s="1479"/>
    </row>
    <row r="947" spans="1:4">
      <c r="A947" s="1479"/>
      <c r="B947" s="1508"/>
      <c r="C947" s="1479"/>
      <c r="D947" s="1479"/>
    </row>
    <row r="948" spans="1:4">
      <c r="A948" s="1479"/>
      <c r="B948" s="1508"/>
      <c r="C948" s="1479"/>
      <c r="D948" s="1479"/>
    </row>
    <row r="949" spans="1:4">
      <c r="A949" s="1479"/>
      <c r="B949" s="1508"/>
      <c r="C949" s="1479"/>
      <c r="D949" s="1479"/>
    </row>
    <row r="950" spans="1:4">
      <c r="A950" s="1479"/>
      <c r="B950" s="1508"/>
      <c r="C950" s="1479"/>
      <c r="D950" s="1479"/>
    </row>
    <row r="951" spans="1:4">
      <c r="A951" s="1479"/>
      <c r="B951" s="1508"/>
      <c r="C951" s="1479"/>
      <c r="D951" s="1479"/>
    </row>
    <row r="952" spans="1:4">
      <c r="A952" s="1479"/>
      <c r="B952" s="1508"/>
      <c r="C952" s="1479"/>
      <c r="D952" s="1479"/>
    </row>
    <row r="953" spans="1:4">
      <c r="A953" s="1479"/>
      <c r="B953" s="1508"/>
      <c r="C953" s="1479"/>
      <c r="D953" s="1479"/>
    </row>
    <row r="954" spans="1:4">
      <c r="A954" s="1479"/>
      <c r="B954" s="1508"/>
      <c r="C954" s="1479"/>
      <c r="D954" s="1479"/>
    </row>
    <row r="955" spans="1:4">
      <c r="A955" s="1479"/>
      <c r="B955" s="1508"/>
      <c r="C955" s="1479"/>
      <c r="D955" s="1479"/>
    </row>
    <row r="956" spans="1:4">
      <c r="A956" s="1479"/>
      <c r="B956" s="1508"/>
      <c r="C956" s="1479"/>
      <c r="D956" s="1479"/>
    </row>
    <row r="957" spans="1:4">
      <c r="A957" s="1479"/>
      <c r="B957" s="1508"/>
      <c r="C957" s="1479"/>
      <c r="D957" s="1479"/>
    </row>
    <row r="958" spans="1:4">
      <c r="A958" s="1479"/>
      <c r="B958" s="1508"/>
      <c r="C958" s="1479"/>
      <c r="D958" s="1479"/>
    </row>
    <row r="959" spans="1:4">
      <c r="A959" s="1479"/>
      <c r="B959" s="1508"/>
      <c r="C959" s="1479"/>
      <c r="D959" s="1479"/>
    </row>
    <row r="960" spans="1:4">
      <c r="A960" s="1479"/>
      <c r="B960" s="1508"/>
      <c r="C960" s="1479"/>
      <c r="D960" s="1479"/>
    </row>
    <row r="961" spans="1:4">
      <c r="A961" s="1479"/>
      <c r="B961" s="1508"/>
      <c r="C961" s="1479"/>
      <c r="D961" s="1479"/>
    </row>
    <row r="962" spans="1:4">
      <c r="A962" s="1479"/>
      <c r="B962" s="1508"/>
      <c r="C962" s="1479"/>
      <c r="D962" s="1479"/>
    </row>
    <row r="963" spans="1:4">
      <c r="A963" s="1479"/>
      <c r="B963" s="1508"/>
      <c r="C963" s="1479"/>
      <c r="D963" s="1479"/>
    </row>
    <row r="964" spans="1:4">
      <c r="A964" s="1479"/>
      <c r="B964" s="1508"/>
      <c r="C964" s="1479"/>
      <c r="D964" s="1479"/>
    </row>
    <row r="965" spans="1:4">
      <c r="A965" s="1479"/>
      <c r="B965" s="1508"/>
      <c r="C965" s="1479"/>
      <c r="D965" s="1479"/>
    </row>
    <row r="966" spans="1:4">
      <c r="A966" s="1479"/>
      <c r="B966" s="1508"/>
      <c r="C966" s="1479"/>
      <c r="D966" s="1479"/>
    </row>
    <row r="967" spans="1:4">
      <c r="A967" s="1479"/>
      <c r="B967" s="1508"/>
      <c r="C967" s="1479"/>
      <c r="D967" s="1479"/>
    </row>
    <row r="968" spans="1:4">
      <c r="A968" s="1479"/>
      <c r="B968" s="1508"/>
      <c r="C968" s="1479"/>
      <c r="D968" s="1479"/>
    </row>
    <row r="969" spans="1:4">
      <c r="A969" s="1479"/>
      <c r="B969" s="1508"/>
      <c r="C969" s="1479"/>
      <c r="D969" s="1479"/>
    </row>
    <row r="970" spans="1:4">
      <c r="A970" s="1479"/>
      <c r="B970" s="1508"/>
      <c r="C970" s="1479"/>
      <c r="D970" s="1479"/>
    </row>
    <row r="971" spans="1:4">
      <c r="A971" s="1479"/>
      <c r="B971" s="1508"/>
      <c r="C971" s="1479"/>
      <c r="D971" s="1479"/>
    </row>
    <row r="972" spans="1:4">
      <c r="A972" s="1479"/>
      <c r="B972" s="1508"/>
      <c r="C972" s="1479"/>
      <c r="D972" s="1479"/>
    </row>
    <row r="973" spans="1:4">
      <c r="A973" s="1479"/>
      <c r="B973" s="1508"/>
      <c r="C973" s="1479"/>
      <c r="D973" s="1479"/>
    </row>
    <row r="974" spans="1:4">
      <c r="A974" s="1479"/>
      <c r="B974" s="1508"/>
      <c r="C974" s="1479"/>
      <c r="D974" s="1479"/>
    </row>
    <row r="975" spans="1:4">
      <c r="A975" s="1479"/>
      <c r="B975" s="1508"/>
      <c r="C975" s="1479"/>
      <c r="D975" s="1479"/>
    </row>
  </sheetData>
  <mergeCells count="8">
    <mergeCell ref="A1:D1"/>
    <mergeCell ref="A2:F2"/>
    <mergeCell ref="B4:B7"/>
    <mergeCell ref="C4:E5"/>
    <mergeCell ref="F4:F7"/>
    <mergeCell ref="C6:C7"/>
    <mergeCell ref="D6:D7"/>
    <mergeCell ref="E6:E7"/>
  </mergeCells>
  <hyperlinks>
    <hyperlink ref="A36" r:id="rId1"/>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0"/>
  <sheetViews>
    <sheetView workbookViewId="0">
      <selection activeCell="A2" sqref="A2:F2"/>
    </sheetView>
  </sheetViews>
  <sheetFormatPr defaultRowHeight="9"/>
  <cols>
    <col min="1" max="1" width="32" style="1177" customWidth="1"/>
    <col min="2" max="2" width="8.5703125" style="1181" customWidth="1"/>
    <col min="3" max="3" width="8.42578125" style="1177" customWidth="1"/>
    <col min="4" max="4" width="10.85546875" style="1177" customWidth="1"/>
    <col min="5" max="5" width="8.28515625" style="1177" customWidth="1"/>
    <col min="6" max="6" width="9" style="1177" customWidth="1"/>
    <col min="7" max="255" width="9.140625" style="1177"/>
    <col min="256" max="256" width="37.5703125" style="1177" customWidth="1"/>
    <col min="257" max="257" width="10" style="1177" customWidth="1"/>
    <col min="258" max="258" width="8.42578125" style="1177" customWidth="1"/>
    <col min="259" max="259" width="10.85546875" style="1177" customWidth="1"/>
    <col min="260" max="260" width="11" style="1177" customWidth="1"/>
    <col min="261" max="261" width="8.28515625" style="1177" customWidth="1"/>
    <col min="262" max="262" width="9.140625" style="1177" customWidth="1"/>
    <col min="263" max="511" width="9.140625" style="1177"/>
    <col min="512" max="512" width="37.5703125" style="1177" customWidth="1"/>
    <col min="513" max="513" width="10" style="1177" customWidth="1"/>
    <col min="514" max="514" width="8.42578125" style="1177" customWidth="1"/>
    <col min="515" max="515" width="10.85546875" style="1177" customWidth="1"/>
    <col min="516" max="516" width="11" style="1177" customWidth="1"/>
    <col min="517" max="517" width="8.28515625" style="1177" customWidth="1"/>
    <col min="518" max="518" width="9.140625" style="1177" customWidth="1"/>
    <col min="519" max="767" width="9.140625" style="1177"/>
    <col min="768" max="768" width="37.5703125" style="1177" customWidth="1"/>
    <col min="769" max="769" width="10" style="1177" customWidth="1"/>
    <col min="770" max="770" width="8.42578125" style="1177" customWidth="1"/>
    <col min="771" max="771" width="10.85546875" style="1177" customWidth="1"/>
    <col min="772" max="772" width="11" style="1177" customWidth="1"/>
    <col min="773" max="773" width="8.28515625" style="1177" customWidth="1"/>
    <col min="774" max="774" width="9.140625" style="1177" customWidth="1"/>
    <col min="775" max="1023" width="9.140625" style="1177"/>
    <col min="1024" max="1024" width="37.5703125" style="1177" customWidth="1"/>
    <col min="1025" max="1025" width="10" style="1177" customWidth="1"/>
    <col min="1026" max="1026" width="8.42578125" style="1177" customWidth="1"/>
    <col min="1027" max="1027" width="10.85546875" style="1177" customWidth="1"/>
    <col min="1028" max="1028" width="11" style="1177" customWidth="1"/>
    <col min="1029" max="1029" width="8.28515625" style="1177" customWidth="1"/>
    <col min="1030" max="1030" width="9.140625" style="1177" customWidth="1"/>
    <col min="1031" max="1279" width="9.140625" style="1177"/>
    <col min="1280" max="1280" width="37.5703125" style="1177" customWidth="1"/>
    <col min="1281" max="1281" width="10" style="1177" customWidth="1"/>
    <col min="1282" max="1282" width="8.42578125" style="1177" customWidth="1"/>
    <col min="1283" max="1283" width="10.85546875" style="1177" customWidth="1"/>
    <col min="1284" max="1284" width="11" style="1177" customWidth="1"/>
    <col min="1285" max="1285" width="8.28515625" style="1177" customWidth="1"/>
    <col min="1286" max="1286" width="9.140625" style="1177" customWidth="1"/>
    <col min="1287" max="1535" width="9.140625" style="1177"/>
    <col min="1536" max="1536" width="37.5703125" style="1177" customWidth="1"/>
    <col min="1537" max="1537" width="10" style="1177" customWidth="1"/>
    <col min="1538" max="1538" width="8.42578125" style="1177" customWidth="1"/>
    <col min="1539" max="1539" width="10.85546875" style="1177" customWidth="1"/>
    <col min="1540" max="1540" width="11" style="1177" customWidth="1"/>
    <col min="1541" max="1541" width="8.28515625" style="1177" customWidth="1"/>
    <col min="1542" max="1542" width="9.140625" style="1177" customWidth="1"/>
    <col min="1543" max="1791" width="9.140625" style="1177"/>
    <col min="1792" max="1792" width="37.5703125" style="1177" customWidth="1"/>
    <col min="1793" max="1793" width="10" style="1177" customWidth="1"/>
    <col min="1794" max="1794" width="8.42578125" style="1177" customWidth="1"/>
    <col min="1795" max="1795" width="10.85546875" style="1177" customWidth="1"/>
    <col min="1796" max="1796" width="11" style="1177" customWidth="1"/>
    <col min="1797" max="1797" width="8.28515625" style="1177" customWidth="1"/>
    <col min="1798" max="1798" width="9.140625" style="1177" customWidth="1"/>
    <col min="1799" max="2047" width="9.140625" style="1177"/>
    <col min="2048" max="2048" width="37.5703125" style="1177" customWidth="1"/>
    <col min="2049" max="2049" width="10" style="1177" customWidth="1"/>
    <col min="2050" max="2050" width="8.42578125" style="1177" customWidth="1"/>
    <col min="2051" max="2051" width="10.85546875" style="1177" customWidth="1"/>
    <col min="2052" max="2052" width="11" style="1177" customWidth="1"/>
    <col min="2053" max="2053" width="8.28515625" style="1177" customWidth="1"/>
    <col min="2054" max="2054" width="9.140625" style="1177" customWidth="1"/>
    <col min="2055" max="2303" width="9.140625" style="1177"/>
    <col min="2304" max="2304" width="37.5703125" style="1177" customWidth="1"/>
    <col min="2305" max="2305" width="10" style="1177" customWidth="1"/>
    <col min="2306" max="2306" width="8.42578125" style="1177" customWidth="1"/>
    <col min="2307" max="2307" width="10.85546875" style="1177" customWidth="1"/>
    <col min="2308" max="2308" width="11" style="1177" customWidth="1"/>
    <col min="2309" max="2309" width="8.28515625" style="1177" customWidth="1"/>
    <col min="2310" max="2310" width="9.140625" style="1177" customWidth="1"/>
    <col min="2311" max="2559" width="9.140625" style="1177"/>
    <col min="2560" max="2560" width="37.5703125" style="1177" customWidth="1"/>
    <col min="2561" max="2561" width="10" style="1177" customWidth="1"/>
    <col min="2562" max="2562" width="8.42578125" style="1177" customWidth="1"/>
    <col min="2563" max="2563" width="10.85546875" style="1177" customWidth="1"/>
    <col min="2564" max="2564" width="11" style="1177" customWidth="1"/>
    <col min="2565" max="2565" width="8.28515625" style="1177" customWidth="1"/>
    <col min="2566" max="2566" width="9.140625" style="1177" customWidth="1"/>
    <col min="2567" max="2815" width="9.140625" style="1177"/>
    <col min="2816" max="2816" width="37.5703125" style="1177" customWidth="1"/>
    <col min="2817" max="2817" width="10" style="1177" customWidth="1"/>
    <col min="2818" max="2818" width="8.42578125" style="1177" customWidth="1"/>
    <col min="2819" max="2819" width="10.85546875" style="1177" customWidth="1"/>
    <col min="2820" max="2820" width="11" style="1177" customWidth="1"/>
    <col min="2821" max="2821" width="8.28515625" style="1177" customWidth="1"/>
    <col min="2822" max="2822" width="9.140625" style="1177" customWidth="1"/>
    <col min="2823" max="3071" width="9.140625" style="1177"/>
    <col min="3072" max="3072" width="37.5703125" style="1177" customWidth="1"/>
    <col min="3073" max="3073" width="10" style="1177" customWidth="1"/>
    <col min="3074" max="3074" width="8.42578125" style="1177" customWidth="1"/>
    <col min="3075" max="3075" width="10.85546875" style="1177" customWidth="1"/>
    <col min="3076" max="3076" width="11" style="1177" customWidth="1"/>
    <col min="3077" max="3077" width="8.28515625" style="1177" customWidth="1"/>
    <col min="3078" max="3078" width="9.140625" style="1177" customWidth="1"/>
    <col min="3079" max="3327" width="9.140625" style="1177"/>
    <col min="3328" max="3328" width="37.5703125" style="1177" customWidth="1"/>
    <col min="3329" max="3329" width="10" style="1177" customWidth="1"/>
    <col min="3330" max="3330" width="8.42578125" style="1177" customWidth="1"/>
    <col min="3331" max="3331" width="10.85546875" style="1177" customWidth="1"/>
    <col min="3332" max="3332" width="11" style="1177" customWidth="1"/>
    <col min="3333" max="3333" width="8.28515625" style="1177" customWidth="1"/>
    <col min="3334" max="3334" width="9.140625" style="1177" customWidth="1"/>
    <col min="3335" max="3583" width="9.140625" style="1177"/>
    <col min="3584" max="3584" width="37.5703125" style="1177" customWidth="1"/>
    <col min="3585" max="3585" width="10" style="1177" customWidth="1"/>
    <col min="3586" max="3586" width="8.42578125" style="1177" customWidth="1"/>
    <col min="3587" max="3587" width="10.85546875" style="1177" customWidth="1"/>
    <col min="3588" max="3588" width="11" style="1177" customWidth="1"/>
    <col min="3589" max="3589" width="8.28515625" style="1177" customWidth="1"/>
    <col min="3590" max="3590" width="9.140625" style="1177" customWidth="1"/>
    <col min="3591" max="3839" width="9.140625" style="1177"/>
    <col min="3840" max="3840" width="37.5703125" style="1177" customWidth="1"/>
    <col min="3841" max="3841" width="10" style="1177" customWidth="1"/>
    <col min="3842" max="3842" width="8.42578125" style="1177" customWidth="1"/>
    <col min="3843" max="3843" width="10.85546875" style="1177" customWidth="1"/>
    <col min="3844" max="3844" width="11" style="1177" customWidth="1"/>
    <col min="3845" max="3845" width="8.28515625" style="1177" customWidth="1"/>
    <col min="3846" max="3846" width="9.140625" style="1177" customWidth="1"/>
    <col min="3847" max="4095" width="9.140625" style="1177"/>
    <col min="4096" max="4096" width="37.5703125" style="1177" customWidth="1"/>
    <col min="4097" max="4097" width="10" style="1177" customWidth="1"/>
    <col min="4098" max="4098" width="8.42578125" style="1177" customWidth="1"/>
    <col min="4099" max="4099" width="10.85546875" style="1177" customWidth="1"/>
    <col min="4100" max="4100" width="11" style="1177" customWidth="1"/>
    <col min="4101" max="4101" width="8.28515625" style="1177" customWidth="1"/>
    <col min="4102" max="4102" width="9.140625" style="1177" customWidth="1"/>
    <col min="4103" max="4351" width="9.140625" style="1177"/>
    <col min="4352" max="4352" width="37.5703125" style="1177" customWidth="1"/>
    <col min="4353" max="4353" width="10" style="1177" customWidth="1"/>
    <col min="4354" max="4354" width="8.42578125" style="1177" customWidth="1"/>
    <col min="4355" max="4355" width="10.85546875" style="1177" customWidth="1"/>
    <col min="4356" max="4356" width="11" style="1177" customWidth="1"/>
    <col min="4357" max="4357" width="8.28515625" style="1177" customWidth="1"/>
    <col min="4358" max="4358" width="9.140625" style="1177" customWidth="1"/>
    <col min="4359" max="4607" width="9.140625" style="1177"/>
    <col min="4608" max="4608" width="37.5703125" style="1177" customWidth="1"/>
    <col min="4609" max="4609" width="10" style="1177" customWidth="1"/>
    <col min="4610" max="4610" width="8.42578125" style="1177" customWidth="1"/>
    <col min="4611" max="4611" width="10.85546875" style="1177" customWidth="1"/>
    <col min="4612" max="4612" width="11" style="1177" customWidth="1"/>
    <col min="4613" max="4613" width="8.28515625" style="1177" customWidth="1"/>
    <col min="4614" max="4614" width="9.140625" style="1177" customWidth="1"/>
    <col min="4615" max="4863" width="9.140625" style="1177"/>
    <col min="4864" max="4864" width="37.5703125" style="1177" customWidth="1"/>
    <col min="4865" max="4865" width="10" style="1177" customWidth="1"/>
    <col min="4866" max="4866" width="8.42578125" style="1177" customWidth="1"/>
    <col min="4867" max="4867" width="10.85546875" style="1177" customWidth="1"/>
    <col min="4868" max="4868" width="11" style="1177" customWidth="1"/>
    <col min="4869" max="4869" width="8.28515625" style="1177" customWidth="1"/>
    <col min="4870" max="4870" width="9.140625" style="1177" customWidth="1"/>
    <col min="4871" max="5119" width="9.140625" style="1177"/>
    <col min="5120" max="5120" width="37.5703125" style="1177" customWidth="1"/>
    <col min="5121" max="5121" width="10" style="1177" customWidth="1"/>
    <col min="5122" max="5122" width="8.42578125" style="1177" customWidth="1"/>
    <col min="5123" max="5123" width="10.85546875" style="1177" customWidth="1"/>
    <col min="5124" max="5124" width="11" style="1177" customWidth="1"/>
    <col min="5125" max="5125" width="8.28515625" style="1177" customWidth="1"/>
    <col min="5126" max="5126" width="9.140625" style="1177" customWidth="1"/>
    <col min="5127" max="5375" width="9.140625" style="1177"/>
    <col min="5376" max="5376" width="37.5703125" style="1177" customWidth="1"/>
    <col min="5377" max="5377" width="10" style="1177" customWidth="1"/>
    <col min="5378" max="5378" width="8.42578125" style="1177" customWidth="1"/>
    <col min="5379" max="5379" width="10.85546875" style="1177" customWidth="1"/>
    <col min="5380" max="5380" width="11" style="1177" customWidth="1"/>
    <col min="5381" max="5381" width="8.28515625" style="1177" customWidth="1"/>
    <col min="5382" max="5382" width="9.140625" style="1177" customWidth="1"/>
    <col min="5383" max="5631" width="9.140625" style="1177"/>
    <col min="5632" max="5632" width="37.5703125" style="1177" customWidth="1"/>
    <col min="5633" max="5633" width="10" style="1177" customWidth="1"/>
    <col min="5634" max="5634" width="8.42578125" style="1177" customWidth="1"/>
    <col min="5635" max="5635" width="10.85546875" style="1177" customWidth="1"/>
    <col min="5636" max="5636" width="11" style="1177" customWidth="1"/>
    <col min="5637" max="5637" width="8.28515625" style="1177" customWidth="1"/>
    <col min="5638" max="5638" width="9.140625" style="1177" customWidth="1"/>
    <col min="5639" max="5887" width="9.140625" style="1177"/>
    <col min="5888" max="5888" width="37.5703125" style="1177" customWidth="1"/>
    <col min="5889" max="5889" width="10" style="1177" customWidth="1"/>
    <col min="5890" max="5890" width="8.42578125" style="1177" customWidth="1"/>
    <col min="5891" max="5891" width="10.85546875" style="1177" customWidth="1"/>
    <col min="5892" max="5892" width="11" style="1177" customWidth="1"/>
    <col min="5893" max="5893" width="8.28515625" style="1177" customWidth="1"/>
    <col min="5894" max="5894" width="9.140625" style="1177" customWidth="1"/>
    <col min="5895" max="6143" width="9.140625" style="1177"/>
    <col min="6144" max="6144" width="37.5703125" style="1177" customWidth="1"/>
    <col min="6145" max="6145" width="10" style="1177" customWidth="1"/>
    <col min="6146" max="6146" width="8.42578125" style="1177" customWidth="1"/>
    <col min="6147" max="6147" width="10.85546875" style="1177" customWidth="1"/>
    <col min="6148" max="6148" width="11" style="1177" customWidth="1"/>
    <col min="6149" max="6149" width="8.28515625" style="1177" customWidth="1"/>
    <col min="6150" max="6150" width="9.140625" style="1177" customWidth="1"/>
    <col min="6151" max="6399" width="9.140625" style="1177"/>
    <col min="6400" max="6400" width="37.5703125" style="1177" customWidth="1"/>
    <col min="6401" max="6401" width="10" style="1177" customWidth="1"/>
    <col min="6402" max="6402" width="8.42578125" style="1177" customWidth="1"/>
    <col min="6403" max="6403" width="10.85546875" style="1177" customWidth="1"/>
    <col min="6404" max="6404" width="11" style="1177" customWidth="1"/>
    <col min="6405" max="6405" width="8.28515625" style="1177" customWidth="1"/>
    <col min="6406" max="6406" width="9.140625" style="1177" customWidth="1"/>
    <col min="6407" max="6655" width="9.140625" style="1177"/>
    <col min="6656" max="6656" width="37.5703125" style="1177" customWidth="1"/>
    <col min="6657" max="6657" width="10" style="1177" customWidth="1"/>
    <col min="6658" max="6658" width="8.42578125" style="1177" customWidth="1"/>
    <col min="6659" max="6659" width="10.85546875" style="1177" customWidth="1"/>
    <col min="6660" max="6660" width="11" style="1177" customWidth="1"/>
    <col min="6661" max="6661" width="8.28515625" style="1177" customWidth="1"/>
    <col min="6662" max="6662" width="9.140625" style="1177" customWidth="1"/>
    <col min="6663" max="6911" width="9.140625" style="1177"/>
    <col min="6912" max="6912" width="37.5703125" style="1177" customWidth="1"/>
    <col min="6913" max="6913" width="10" style="1177" customWidth="1"/>
    <col min="6914" max="6914" width="8.42578125" style="1177" customWidth="1"/>
    <col min="6915" max="6915" width="10.85546875" style="1177" customWidth="1"/>
    <col min="6916" max="6916" width="11" style="1177" customWidth="1"/>
    <col min="6917" max="6917" width="8.28515625" style="1177" customWidth="1"/>
    <col min="6918" max="6918" width="9.140625" style="1177" customWidth="1"/>
    <col min="6919" max="7167" width="9.140625" style="1177"/>
    <col min="7168" max="7168" width="37.5703125" style="1177" customWidth="1"/>
    <col min="7169" max="7169" width="10" style="1177" customWidth="1"/>
    <col min="7170" max="7170" width="8.42578125" style="1177" customWidth="1"/>
    <col min="7171" max="7171" width="10.85546875" style="1177" customWidth="1"/>
    <col min="7172" max="7172" width="11" style="1177" customWidth="1"/>
    <col min="7173" max="7173" width="8.28515625" style="1177" customWidth="1"/>
    <col min="7174" max="7174" width="9.140625" style="1177" customWidth="1"/>
    <col min="7175" max="7423" width="9.140625" style="1177"/>
    <col min="7424" max="7424" width="37.5703125" style="1177" customWidth="1"/>
    <col min="7425" max="7425" width="10" style="1177" customWidth="1"/>
    <col min="7426" max="7426" width="8.42578125" style="1177" customWidth="1"/>
    <col min="7427" max="7427" width="10.85546875" style="1177" customWidth="1"/>
    <col min="7428" max="7428" width="11" style="1177" customWidth="1"/>
    <col min="7429" max="7429" width="8.28515625" style="1177" customWidth="1"/>
    <col min="7430" max="7430" width="9.140625" style="1177" customWidth="1"/>
    <col min="7431" max="7679" width="9.140625" style="1177"/>
    <col min="7680" max="7680" width="37.5703125" style="1177" customWidth="1"/>
    <col min="7681" max="7681" width="10" style="1177" customWidth="1"/>
    <col min="7682" max="7682" width="8.42578125" style="1177" customWidth="1"/>
    <col min="7683" max="7683" width="10.85546875" style="1177" customWidth="1"/>
    <col min="7684" max="7684" width="11" style="1177" customWidth="1"/>
    <col min="7685" max="7685" width="8.28515625" style="1177" customWidth="1"/>
    <col min="7686" max="7686" width="9.140625" style="1177" customWidth="1"/>
    <col min="7687" max="7935" width="9.140625" style="1177"/>
    <col min="7936" max="7936" width="37.5703125" style="1177" customWidth="1"/>
    <col min="7937" max="7937" width="10" style="1177" customWidth="1"/>
    <col min="7938" max="7938" width="8.42578125" style="1177" customWidth="1"/>
    <col min="7939" max="7939" width="10.85546875" style="1177" customWidth="1"/>
    <col min="7940" max="7940" width="11" style="1177" customWidth="1"/>
    <col min="7941" max="7941" width="8.28515625" style="1177" customWidth="1"/>
    <col min="7942" max="7942" width="9.140625" style="1177" customWidth="1"/>
    <col min="7943" max="8191" width="9.140625" style="1177"/>
    <col min="8192" max="8192" width="37.5703125" style="1177" customWidth="1"/>
    <col min="8193" max="8193" width="10" style="1177" customWidth="1"/>
    <col min="8194" max="8194" width="8.42578125" style="1177" customWidth="1"/>
    <col min="8195" max="8195" width="10.85546875" style="1177" customWidth="1"/>
    <col min="8196" max="8196" width="11" style="1177" customWidth="1"/>
    <col min="8197" max="8197" width="8.28515625" style="1177" customWidth="1"/>
    <col min="8198" max="8198" width="9.140625" style="1177" customWidth="1"/>
    <col min="8199" max="8447" width="9.140625" style="1177"/>
    <col min="8448" max="8448" width="37.5703125" style="1177" customWidth="1"/>
    <col min="8449" max="8449" width="10" style="1177" customWidth="1"/>
    <col min="8450" max="8450" width="8.42578125" style="1177" customWidth="1"/>
    <col min="8451" max="8451" width="10.85546875" style="1177" customWidth="1"/>
    <col min="8452" max="8452" width="11" style="1177" customWidth="1"/>
    <col min="8453" max="8453" width="8.28515625" style="1177" customWidth="1"/>
    <col min="8454" max="8454" width="9.140625" style="1177" customWidth="1"/>
    <col min="8455" max="8703" width="9.140625" style="1177"/>
    <col min="8704" max="8704" width="37.5703125" style="1177" customWidth="1"/>
    <col min="8705" max="8705" width="10" style="1177" customWidth="1"/>
    <col min="8706" max="8706" width="8.42578125" style="1177" customWidth="1"/>
    <col min="8707" max="8707" width="10.85546875" style="1177" customWidth="1"/>
    <col min="8708" max="8708" width="11" style="1177" customWidth="1"/>
    <col min="8709" max="8709" width="8.28515625" style="1177" customWidth="1"/>
    <col min="8710" max="8710" width="9.140625" style="1177" customWidth="1"/>
    <col min="8711" max="8959" width="9.140625" style="1177"/>
    <col min="8960" max="8960" width="37.5703125" style="1177" customWidth="1"/>
    <col min="8961" max="8961" width="10" style="1177" customWidth="1"/>
    <col min="8962" max="8962" width="8.42578125" style="1177" customWidth="1"/>
    <col min="8963" max="8963" width="10.85546875" style="1177" customWidth="1"/>
    <col min="8964" max="8964" width="11" style="1177" customWidth="1"/>
    <col min="8965" max="8965" width="8.28515625" style="1177" customWidth="1"/>
    <col min="8966" max="8966" width="9.140625" style="1177" customWidth="1"/>
    <col min="8967" max="9215" width="9.140625" style="1177"/>
    <col min="9216" max="9216" width="37.5703125" style="1177" customWidth="1"/>
    <col min="9217" max="9217" width="10" style="1177" customWidth="1"/>
    <col min="9218" max="9218" width="8.42578125" style="1177" customWidth="1"/>
    <col min="9219" max="9219" width="10.85546875" style="1177" customWidth="1"/>
    <col min="9220" max="9220" width="11" style="1177" customWidth="1"/>
    <col min="9221" max="9221" width="8.28515625" style="1177" customWidth="1"/>
    <col min="9222" max="9222" width="9.140625" style="1177" customWidth="1"/>
    <col min="9223" max="9471" width="9.140625" style="1177"/>
    <col min="9472" max="9472" width="37.5703125" style="1177" customWidth="1"/>
    <col min="9473" max="9473" width="10" style="1177" customWidth="1"/>
    <col min="9474" max="9474" width="8.42578125" style="1177" customWidth="1"/>
    <col min="9475" max="9475" width="10.85546875" style="1177" customWidth="1"/>
    <col min="9476" max="9476" width="11" style="1177" customWidth="1"/>
    <col min="9477" max="9477" width="8.28515625" style="1177" customWidth="1"/>
    <col min="9478" max="9478" width="9.140625" style="1177" customWidth="1"/>
    <col min="9479" max="9727" width="9.140625" style="1177"/>
    <col min="9728" max="9728" width="37.5703125" style="1177" customWidth="1"/>
    <col min="9729" max="9729" width="10" style="1177" customWidth="1"/>
    <col min="9730" max="9730" width="8.42578125" style="1177" customWidth="1"/>
    <col min="9731" max="9731" width="10.85546875" style="1177" customWidth="1"/>
    <col min="9732" max="9732" width="11" style="1177" customWidth="1"/>
    <col min="9733" max="9733" width="8.28515625" style="1177" customWidth="1"/>
    <col min="9734" max="9734" width="9.140625" style="1177" customWidth="1"/>
    <col min="9735" max="9983" width="9.140625" style="1177"/>
    <col min="9984" max="9984" width="37.5703125" style="1177" customWidth="1"/>
    <col min="9985" max="9985" width="10" style="1177" customWidth="1"/>
    <col min="9986" max="9986" width="8.42578125" style="1177" customWidth="1"/>
    <col min="9987" max="9987" width="10.85546875" style="1177" customWidth="1"/>
    <col min="9988" max="9988" width="11" style="1177" customWidth="1"/>
    <col min="9989" max="9989" width="8.28515625" style="1177" customWidth="1"/>
    <col min="9990" max="9990" width="9.140625" style="1177" customWidth="1"/>
    <col min="9991" max="10239" width="9.140625" style="1177"/>
    <col min="10240" max="10240" width="37.5703125" style="1177" customWidth="1"/>
    <col min="10241" max="10241" width="10" style="1177" customWidth="1"/>
    <col min="10242" max="10242" width="8.42578125" style="1177" customWidth="1"/>
    <col min="10243" max="10243" width="10.85546875" style="1177" customWidth="1"/>
    <col min="10244" max="10244" width="11" style="1177" customWidth="1"/>
    <col min="10245" max="10245" width="8.28515625" style="1177" customWidth="1"/>
    <col min="10246" max="10246" width="9.140625" style="1177" customWidth="1"/>
    <col min="10247" max="10495" width="9.140625" style="1177"/>
    <col min="10496" max="10496" width="37.5703125" style="1177" customWidth="1"/>
    <col min="10497" max="10497" width="10" style="1177" customWidth="1"/>
    <col min="10498" max="10498" width="8.42578125" style="1177" customWidth="1"/>
    <col min="10499" max="10499" width="10.85546875" style="1177" customWidth="1"/>
    <col min="10500" max="10500" width="11" style="1177" customWidth="1"/>
    <col min="10501" max="10501" width="8.28515625" style="1177" customWidth="1"/>
    <col min="10502" max="10502" width="9.140625" style="1177" customWidth="1"/>
    <col min="10503" max="10751" width="9.140625" style="1177"/>
    <col min="10752" max="10752" width="37.5703125" style="1177" customWidth="1"/>
    <col min="10753" max="10753" width="10" style="1177" customWidth="1"/>
    <col min="10754" max="10754" width="8.42578125" style="1177" customWidth="1"/>
    <col min="10755" max="10755" width="10.85546875" style="1177" customWidth="1"/>
    <col min="10756" max="10756" width="11" style="1177" customWidth="1"/>
    <col min="10757" max="10757" width="8.28515625" style="1177" customWidth="1"/>
    <col min="10758" max="10758" width="9.140625" style="1177" customWidth="1"/>
    <col min="10759" max="11007" width="9.140625" style="1177"/>
    <col min="11008" max="11008" width="37.5703125" style="1177" customWidth="1"/>
    <col min="11009" max="11009" width="10" style="1177" customWidth="1"/>
    <col min="11010" max="11010" width="8.42578125" style="1177" customWidth="1"/>
    <col min="11011" max="11011" width="10.85546875" style="1177" customWidth="1"/>
    <col min="11012" max="11012" width="11" style="1177" customWidth="1"/>
    <col min="11013" max="11013" width="8.28515625" style="1177" customWidth="1"/>
    <col min="11014" max="11014" width="9.140625" style="1177" customWidth="1"/>
    <col min="11015" max="11263" width="9.140625" style="1177"/>
    <col min="11264" max="11264" width="37.5703125" style="1177" customWidth="1"/>
    <col min="11265" max="11265" width="10" style="1177" customWidth="1"/>
    <col min="11266" max="11266" width="8.42578125" style="1177" customWidth="1"/>
    <col min="11267" max="11267" width="10.85546875" style="1177" customWidth="1"/>
    <col min="11268" max="11268" width="11" style="1177" customWidth="1"/>
    <col min="11269" max="11269" width="8.28515625" style="1177" customWidth="1"/>
    <col min="11270" max="11270" width="9.140625" style="1177" customWidth="1"/>
    <col min="11271" max="11519" width="9.140625" style="1177"/>
    <col min="11520" max="11520" width="37.5703125" style="1177" customWidth="1"/>
    <col min="11521" max="11521" width="10" style="1177" customWidth="1"/>
    <col min="11522" max="11522" width="8.42578125" style="1177" customWidth="1"/>
    <col min="11523" max="11523" width="10.85546875" style="1177" customWidth="1"/>
    <col min="11524" max="11524" width="11" style="1177" customWidth="1"/>
    <col min="11525" max="11525" width="8.28515625" style="1177" customWidth="1"/>
    <col min="11526" max="11526" width="9.140625" style="1177" customWidth="1"/>
    <col min="11527" max="11775" width="9.140625" style="1177"/>
    <col min="11776" max="11776" width="37.5703125" style="1177" customWidth="1"/>
    <col min="11777" max="11777" width="10" style="1177" customWidth="1"/>
    <col min="11778" max="11778" width="8.42578125" style="1177" customWidth="1"/>
    <col min="11779" max="11779" width="10.85546875" style="1177" customWidth="1"/>
    <col min="11780" max="11780" width="11" style="1177" customWidth="1"/>
    <col min="11781" max="11781" width="8.28515625" style="1177" customWidth="1"/>
    <col min="11782" max="11782" width="9.140625" style="1177" customWidth="1"/>
    <col min="11783" max="12031" width="9.140625" style="1177"/>
    <col min="12032" max="12032" width="37.5703125" style="1177" customWidth="1"/>
    <col min="12033" max="12033" width="10" style="1177" customWidth="1"/>
    <col min="12034" max="12034" width="8.42578125" style="1177" customWidth="1"/>
    <col min="12035" max="12035" width="10.85546875" style="1177" customWidth="1"/>
    <col min="12036" max="12036" width="11" style="1177" customWidth="1"/>
    <col min="12037" max="12037" width="8.28515625" style="1177" customWidth="1"/>
    <col min="12038" max="12038" width="9.140625" style="1177" customWidth="1"/>
    <col min="12039" max="12287" width="9.140625" style="1177"/>
    <col min="12288" max="12288" width="37.5703125" style="1177" customWidth="1"/>
    <col min="12289" max="12289" width="10" style="1177" customWidth="1"/>
    <col min="12290" max="12290" width="8.42578125" style="1177" customWidth="1"/>
    <col min="12291" max="12291" width="10.85546875" style="1177" customWidth="1"/>
    <col min="12292" max="12292" width="11" style="1177" customWidth="1"/>
    <col min="12293" max="12293" width="8.28515625" style="1177" customWidth="1"/>
    <col min="12294" max="12294" width="9.140625" style="1177" customWidth="1"/>
    <col min="12295" max="12543" width="9.140625" style="1177"/>
    <col min="12544" max="12544" width="37.5703125" style="1177" customWidth="1"/>
    <col min="12545" max="12545" width="10" style="1177" customWidth="1"/>
    <col min="12546" max="12546" width="8.42578125" style="1177" customWidth="1"/>
    <col min="12547" max="12547" width="10.85546875" style="1177" customWidth="1"/>
    <col min="12548" max="12548" width="11" style="1177" customWidth="1"/>
    <col min="12549" max="12549" width="8.28515625" style="1177" customWidth="1"/>
    <col min="12550" max="12550" width="9.140625" style="1177" customWidth="1"/>
    <col min="12551" max="12799" width="9.140625" style="1177"/>
    <col min="12800" max="12800" width="37.5703125" style="1177" customWidth="1"/>
    <col min="12801" max="12801" width="10" style="1177" customWidth="1"/>
    <col min="12802" max="12802" width="8.42578125" style="1177" customWidth="1"/>
    <col min="12803" max="12803" width="10.85546875" style="1177" customWidth="1"/>
    <col min="12804" max="12804" width="11" style="1177" customWidth="1"/>
    <col min="12805" max="12805" width="8.28515625" style="1177" customWidth="1"/>
    <col min="12806" max="12806" width="9.140625" style="1177" customWidth="1"/>
    <col min="12807" max="13055" width="9.140625" style="1177"/>
    <col min="13056" max="13056" width="37.5703125" style="1177" customWidth="1"/>
    <col min="13057" max="13057" width="10" style="1177" customWidth="1"/>
    <col min="13058" max="13058" width="8.42578125" style="1177" customWidth="1"/>
    <col min="13059" max="13059" width="10.85546875" style="1177" customWidth="1"/>
    <col min="13060" max="13060" width="11" style="1177" customWidth="1"/>
    <col min="13061" max="13061" width="8.28515625" style="1177" customWidth="1"/>
    <col min="13062" max="13062" width="9.140625" style="1177" customWidth="1"/>
    <col min="13063" max="13311" width="9.140625" style="1177"/>
    <col min="13312" max="13312" width="37.5703125" style="1177" customWidth="1"/>
    <col min="13313" max="13313" width="10" style="1177" customWidth="1"/>
    <col min="13314" max="13314" width="8.42578125" style="1177" customWidth="1"/>
    <col min="13315" max="13315" width="10.85546875" style="1177" customWidth="1"/>
    <col min="13316" max="13316" width="11" style="1177" customWidth="1"/>
    <col min="13317" max="13317" width="8.28515625" style="1177" customWidth="1"/>
    <col min="13318" max="13318" width="9.140625" style="1177" customWidth="1"/>
    <col min="13319" max="13567" width="9.140625" style="1177"/>
    <col min="13568" max="13568" width="37.5703125" style="1177" customWidth="1"/>
    <col min="13569" max="13569" width="10" style="1177" customWidth="1"/>
    <col min="13570" max="13570" width="8.42578125" style="1177" customWidth="1"/>
    <col min="13571" max="13571" width="10.85546875" style="1177" customWidth="1"/>
    <col min="13572" max="13572" width="11" style="1177" customWidth="1"/>
    <col min="13573" max="13573" width="8.28515625" style="1177" customWidth="1"/>
    <col min="13574" max="13574" width="9.140625" style="1177" customWidth="1"/>
    <col min="13575" max="13823" width="9.140625" style="1177"/>
    <col min="13824" max="13824" width="37.5703125" style="1177" customWidth="1"/>
    <col min="13825" max="13825" width="10" style="1177" customWidth="1"/>
    <col min="13826" max="13826" width="8.42578125" style="1177" customWidth="1"/>
    <col min="13827" max="13827" width="10.85546875" style="1177" customWidth="1"/>
    <col min="13828" max="13828" width="11" style="1177" customWidth="1"/>
    <col min="13829" max="13829" width="8.28515625" style="1177" customWidth="1"/>
    <col min="13830" max="13830" width="9.140625" style="1177" customWidth="1"/>
    <col min="13831" max="14079" width="9.140625" style="1177"/>
    <col min="14080" max="14080" width="37.5703125" style="1177" customWidth="1"/>
    <col min="14081" max="14081" width="10" style="1177" customWidth="1"/>
    <col min="14082" max="14082" width="8.42578125" style="1177" customWidth="1"/>
    <col min="14083" max="14083" width="10.85546875" style="1177" customWidth="1"/>
    <col min="14084" max="14084" width="11" style="1177" customWidth="1"/>
    <col min="14085" max="14085" width="8.28515625" style="1177" customWidth="1"/>
    <col min="14086" max="14086" width="9.140625" style="1177" customWidth="1"/>
    <col min="14087" max="14335" width="9.140625" style="1177"/>
    <col min="14336" max="14336" width="37.5703125" style="1177" customWidth="1"/>
    <col min="14337" max="14337" width="10" style="1177" customWidth="1"/>
    <col min="14338" max="14338" width="8.42578125" style="1177" customWidth="1"/>
    <col min="14339" max="14339" width="10.85546875" style="1177" customWidth="1"/>
    <col min="14340" max="14340" width="11" style="1177" customWidth="1"/>
    <col min="14341" max="14341" width="8.28515625" style="1177" customWidth="1"/>
    <col min="14342" max="14342" width="9.140625" style="1177" customWidth="1"/>
    <col min="14343" max="14591" width="9.140625" style="1177"/>
    <col min="14592" max="14592" width="37.5703125" style="1177" customWidth="1"/>
    <col min="14593" max="14593" width="10" style="1177" customWidth="1"/>
    <col min="14594" max="14594" width="8.42578125" style="1177" customWidth="1"/>
    <col min="14595" max="14595" width="10.85546875" style="1177" customWidth="1"/>
    <col min="14596" max="14596" width="11" style="1177" customWidth="1"/>
    <col min="14597" max="14597" width="8.28515625" style="1177" customWidth="1"/>
    <col min="14598" max="14598" width="9.140625" style="1177" customWidth="1"/>
    <col min="14599" max="14847" width="9.140625" style="1177"/>
    <col min="14848" max="14848" width="37.5703125" style="1177" customWidth="1"/>
    <col min="14849" max="14849" width="10" style="1177" customWidth="1"/>
    <col min="14850" max="14850" width="8.42578125" style="1177" customWidth="1"/>
    <col min="14851" max="14851" width="10.85546875" style="1177" customWidth="1"/>
    <col min="14852" max="14852" width="11" style="1177" customWidth="1"/>
    <col min="14853" max="14853" width="8.28515625" style="1177" customWidth="1"/>
    <col min="14854" max="14854" width="9.140625" style="1177" customWidth="1"/>
    <col min="14855" max="15103" width="9.140625" style="1177"/>
    <col min="15104" max="15104" width="37.5703125" style="1177" customWidth="1"/>
    <col min="15105" max="15105" width="10" style="1177" customWidth="1"/>
    <col min="15106" max="15106" width="8.42578125" style="1177" customWidth="1"/>
    <col min="15107" max="15107" width="10.85546875" style="1177" customWidth="1"/>
    <col min="15108" max="15108" width="11" style="1177" customWidth="1"/>
    <col min="15109" max="15109" width="8.28515625" style="1177" customWidth="1"/>
    <col min="15110" max="15110" width="9.140625" style="1177" customWidth="1"/>
    <col min="15111" max="15359" width="9.140625" style="1177"/>
    <col min="15360" max="15360" width="37.5703125" style="1177" customWidth="1"/>
    <col min="15361" max="15361" width="10" style="1177" customWidth="1"/>
    <col min="15362" max="15362" width="8.42578125" style="1177" customWidth="1"/>
    <col min="15363" max="15363" width="10.85546875" style="1177" customWidth="1"/>
    <col min="15364" max="15364" width="11" style="1177" customWidth="1"/>
    <col min="15365" max="15365" width="8.28515625" style="1177" customWidth="1"/>
    <col min="15366" max="15366" width="9.140625" style="1177" customWidth="1"/>
    <col min="15367" max="15615" width="9.140625" style="1177"/>
    <col min="15616" max="15616" width="37.5703125" style="1177" customWidth="1"/>
    <col min="15617" max="15617" width="10" style="1177" customWidth="1"/>
    <col min="15618" max="15618" width="8.42578125" style="1177" customWidth="1"/>
    <col min="15619" max="15619" width="10.85546875" style="1177" customWidth="1"/>
    <col min="15620" max="15620" width="11" style="1177" customWidth="1"/>
    <col min="15621" max="15621" width="8.28515625" style="1177" customWidth="1"/>
    <col min="15622" max="15622" width="9.140625" style="1177" customWidth="1"/>
    <col min="15623" max="15871" width="9.140625" style="1177"/>
    <col min="15872" max="15872" width="37.5703125" style="1177" customWidth="1"/>
    <col min="15873" max="15873" width="10" style="1177" customWidth="1"/>
    <col min="15874" max="15874" width="8.42578125" style="1177" customWidth="1"/>
    <col min="15875" max="15875" width="10.85546875" style="1177" customWidth="1"/>
    <col min="15876" max="15876" width="11" style="1177" customWidth="1"/>
    <col min="15877" max="15877" width="8.28515625" style="1177" customWidth="1"/>
    <col min="15878" max="15878" width="9.140625" style="1177" customWidth="1"/>
    <col min="15879" max="16127" width="9.140625" style="1177"/>
    <col min="16128" max="16128" width="37.5703125" style="1177" customWidth="1"/>
    <col min="16129" max="16129" width="10" style="1177" customWidth="1"/>
    <col min="16130" max="16130" width="8.42578125" style="1177" customWidth="1"/>
    <col min="16131" max="16131" width="10.85546875" style="1177" customWidth="1"/>
    <col min="16132" max="16132" width="11" style="1177" customWidth="1"/>
    <col min="16133" max="16133" width="8.28515625" style="1177" customWidth="1"/>
    <col min="16134" max="16134" width="9.140625" style="1177" customWidth="1"/>
    <col min="16135" max="16384" width="9.140625" style="1177"/>
  </cols>
  <sheetData>
    <row r="1" spans="1:27" s="1176" customFormat="1" ht="19.5" customHeight="1">
      <c r="A1" s="2471" t="s">
        <v>1683</v>
      </c>
      <c r="B1" s="2471"/>
      <c r="C1" s="2471"/>
      <c r="D1" s="2471"/>
    </row>
    <row r="2" spans="1:27" ht="19.5" customHeight="1">
      <c r="A2" s="2472" t="s">
        <v>1684</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5.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743" customFormat="1" ht="30.75" customHeight="1">
      <c r="A8" s="1496" t="s">
        <v>114</v>
      </c>
      <c r="B8" s="1740">
        <f t="shared" ref="B8:F8" si="0">SUM(B9:B15)</f>
        <v>133869.87400000001</v>
      </c>
      <c r="C8" s="1740">
        <f t="shared" si="0"/>
        <v>118119.038</v>
      </c>
      <c r="D8" s="1740">
        <f t="shared" si="0"/>
        <v>18367.018000000004</v>
      </c>
      <c r="E8" s="1740">
        <f t="shared" si="0"/>
        <v>99752.02</v>
      </c>
      <c r="F8" s="1740">
        <f t="shared" si="0"/>
        <v>15750.835999999999</v>
      </c>
      <c r="G8" s="1758"/>
      <c r="H8" s="1758"/>
      <c r="I8" s="1758"/>
      <c r="J8" s="1758"/>
      <c r="K8" s="1758"/>
      <c r="L8" s="1758"/>
    </row>
    <row r="9" spans="1:27" s="1682" customFormat="1" ht="12.95" customHeight="1">
      <c r="A9" s="1583" t="s">
        <v>1685</v>
      </c>
      <c r="B9" s="1507">
        <f t="shared" ref="B9:B15" si="1">C9+F9</f>
        <v>42983.469000000005</v>
      </c>
      <c r="C9" s="1507">
        <f>D9+E9</f>
        <v>40834.311000000002</v>
      </c>
      <c r="D9" s="1507">
        <v>2898.7460000000001</v>
      </c>
      <c r="E9" s="1507">
        <v>37935.565000000002</v>
      </c>
      <c r="F9" s="1507">
        <v>2149.1579999999999</v>
      </c>
      <c r="G9" s="1758"/>
      <c r="H9" s="1759"/>
      <c r="I9" s="1759"/>
      <c r="J9" s="1759"/>
    </row>
    <row r="10" spans="1:27" s="1682" customFormat="1" ht="12.95" customHeight="1">
      <c r="A10" s="1497" t="s">
        <v>1686</v>
      </c>
      <c r="B10" s="1507">
        <f t="shared" si="1"/>
        <v>3630.1759999999999</v>
      </c>
      <c r="C10" s="1507">
        <f t="shared" ref="C10:C15" si="2">D10+E10</f>
        <v>3485.23</v>
      </c>
      <c r="D10" s="1507">
        <v>300.18599999999998</v>
      </c>
      <c r="E10" s="1507">
        <v>3185.0439999999999</v>
      </c>
      <c r="F10" s="1507">
        <v>144.946</v>
      </c>
      <c r="G10" s="1758"/>
      <c r="H10" s="1759"/>
      <c r="I10" s="1759"/>
      <c r="J10" s="1759"/>
    </row>
    <row r="11" spans="1:27" s="1682" customFormat="1" ht="12.95" customHeight="1">
      <c r="A11" s="1497" t="s">
        <v>1687</v>
      </c>
      <c r="B11" s="1507">
        <f t="shared" si="1"/>
        <v>18072.400000000001</v>
      </c>
      <c r="C11" s="1507">
        <f t="shared" si="2"/>
        <v>17377.286</v>
      </c>
      <c r="D11" s="1507">
        <v>4574.2250000000004</v>
      </c>
      <c r="E11" s="1507">
        <v>12803.061</v>
      </c>
      <c r="F11" s="1507">
        <v>695.11400000000003</v>
      </c>
      <c r="G11" s="1758"/>
      <c r="H11" s="1759"/>
      <c r="I11" s="1759"/>
      <c r="J11" s="1759"/>
    </row>
    <row r="12" spans="1:27" s="1682" customFormat="1" ht="12.95" customHeight="1">
      <c r="A12" s="1497" t="s">
        <v>1688</v>
      </c>
      <c r="B12" s="1507">
        <f t="shared" si="1"/>
        <v>21582.498</v>
      </c>
      <c r="C12" s="1507">
        <f t="shared" si="2"/>
        <v>19970.427</v>
      </c>
      <c r="D12" s="1507">
        <v>3650.7919999999999</v>
      </c>
      <c r="E12" s="1507">
        <v>16319.635</v>
      </c>
      <c r="F12" s="1507">
        <v>1612.0709999999999</v>
      </c>
      <c r="G12" s="1758"/>
      <c r="H12" s="1759"/>
      <c r="I12" s="1759"/>
      <c r="J12" s="1759"/>
    </row>
    <row r="13" spans="1:27" s="1682" customFormat="1" ht="12.95" customHeight="1">
      <c r="A13" s="1497" t="s">
        <v>1689</v>
      </c>
      <c r="B13" s="1507">
        <f t="shared" si="1"/>
        <v>3933.9560000000001</v>
      </c>
      <c r="C13" s="1507">
        <f t="shared" si="2"/>
        <v>3625.616</v>
      </c>
      <c r="D13" s="1507">
        <v>397.98200000000003</v>
      </c>
      <c r="E13" s="1507">
        <v>3227.634</v>
      </c>
      <c r="F13" s="1507">
        <v>308.33999999999997</v>
      </c>
      <c r="G13" s="1758"/>
      <c r="H13" s="1759"/>
      <c r="I13" s="1759"/>
      <c r="J13" s="1759"/>
    </row>
    <row r="14" spans="1:27" s="1682" customFormat="1" ht="12.95" customHeight="1">
      <c r="A14" s="1497" t="s">
        <v>1690</v>
      </c>
      <c r="B14" s="1507">
        <f t="shared" si="1"/>
        <v>25671.84</v>
      </c>
      <c r="C14" s="1507">
        <f t="shared" si="2"/>
        <v>16038.382</v>
      </c>
      <c r="D14" s="1507">
        <v>5019.134</v>
      </c>
      <c r="E14" s="1507">
        <v>11019.248</v>
      </c>
      <c r="F14" s="1507">
        <v>9633.4580000000005</v>
      </c>
      <c r="G14" s="1758"/>
      <c r="H14" s="1759"/>
      <c r="I14" s="1759"/>
      <c r="J14" s="1759"/>
    </row>
    <row r="15" spans="1:27" s="1682" customFormat="1" ht="12.95" customHeight="1">
      <c r="A15" s="1497" t="s">
        <v>1657</v>
      </c>
      <c r="B15" s="1507">
        <f t="shared" si="1"/>
        <v>17995.535</v>
      </c>
      <c r="C15" s="1507">
        <f t="shared" si="2"/>
        <v>16787.786</v>
      </c>
      <c r="D15" s="1507">
        <v>1525.953</v>
      </c>
      <c r="E15" s="1507">
        <v>15261.833000000001</v>
      </c>
      <c r="F15" s="1507">
        <v>1207.749</v>
      </c>
      <c r="G15" s="1758"/>
      <c r="H15" s="1759"/>
      <c r="I15" s="1759"/>
      <c r="J15" s="1759"/>
    </row>
    <row r="16" spans="1:27" s="1743" customFormat="1" ht="30.75" customHeight="1">
      <c r="A16" s="1760" t="s">
        <v>115</v>
      </c>
      <c r="B16" s="1740">
        <f>SUM(B17:B23)</f>
        <v>125369.72699999998</v>
      </c>
      <c r="C16" s="1740">
        <f t="shared" ref="C16:F16" si="3">SUM(C17:C23)</f>
        <v>110783.34600000001</v>
      </c>
      <c r="D16" s="1740">
        <f t="shared" si="3"/>
        <v>17082.375</v>
      </c>
      <c r="E16" s="1740">
        <f t="shared" si="3"/>
        <v>93700.971000000005</v>
      </c>
      <c r="F16" s="1740">
        <f t="shared" si="3"/>
        <v>14586.381000000001</v>
      </c>
      <c r="G16" s="1758"/>
      <c r="H16" s="1758"/>
      <c r="I16" s="1758"/>
      <c r="J16" s="1758"/>
      <c r="K16" s="1758"/>
      <c r="L16" s="1758"/>
      <c r="M16" s="1800"/>
    </row>
    <row r="17" spans="1:13" s="1682" customFormat="1" ht="12" customHeight="1">
      <c r="A17" s="1583" t="s">
        <v>1685</v>
      </c>
      <c r="B17" s="1507">
        <f t="shared" ref="B17:B23" si="4">C17+F17</f>
        <v>39945.15</v>
      </c>
      <c r="C17" s="1507">
        <f>D17+E17</f>
        <v>38532.484000000004</v>
      </c>
      <c r="D17" s="1507">
        <v>2593.8000000000002</v>
      </c>
      <c r="E17" s="1507">
        <v>35938.684000000001</v>
      </c>
      <c r="F17" s="1507">
        <v>1412.6659999999999</v>
      </c>
      <c r="G17" s="1758"/>
      <c r="H17" s="1758"/>
      <c r="I17" s="1758"/>
      <c r="J17" s="1758"/>
      <c r="K17" s="1758"/>
      <c r="L17" s="1758"/>
      <c r="M17" s="1758"/>
    </row>
    <row r="18" spans="1:13" s="1682" customFormat="1" ht="12.95" customHeight="1">
      <c r="A18" s="1497" t="s">
        <v>1686</v>
      </c>
      <c r="B18" s="1507">
        <f t="shared" si="4"/>
        <v>3499.652</v>
      </c>
      <c r="C18" s="1507">
        <f t="shared" ref="C18:C23" si="5">D18+E18</f>
        <v>3356.27</v>
      </c>
      <c r="D18" s="1507">
        <v>294.22500000000002</v>
      </c>
      <c r="E18" s="1507">
        <v>3062.0450000000001</v>
      </c>
      <c r="F18" s="1507">
        <v>143.38200000000001</v>
      </c>
      <c r="G18" s="1758"/>
      <c r="H18" s="1758"/>
      <c r="I18" s="1764"/>
    </row>
    <row r="19" spans="1:13" s="1682" customFormat="1" ht="12.95" customHeight="1">
      <c r="A19" s="1497" t="s">
        <v>1687</v>
      </c>
      <c r="B19" s="1507">
        <f t="shared" si="4"/>
        <v>16415.53</v>
      </c>
      <c r="C19" s="1507">
        <f t="shared" si="5"/>
        <v>15882.950999999999</v>
      </c>
      <c r="D19" s="1507">
        <v>3966.2289999999998</v>
      </c>
      <c r="E19" s="1507">
        <v>11916.722</v>
      </c>
      <c r="F19" s="1507">
        <v>532.57899999999995</v>
      </c>
      <c r="G19" s="1758"/>
      <c r="H19" s="1758"/>
      <c r="I19" s="1764"/>
      <c r="M19" s="1739"/>
    </row>
    <row r="20" spans="1:13" s="1682" customFormat="1" ht="12.95" customHeight="1">
      <c r="A20" s="1497" t="s">
        <v>1688</v>
      </c>
      <c r="B20" s="1507">
        <f t="shared" si="4"/>
        <v>20142.885999999999</v>
      </c>
      <c r="C20" s="1507">
        <f t="shared" si="5"/>
        <v>18531.055</v>
      </c>
      <c r="D20" s="1507">
        <v>3522.7089999999998</v>
      </c>
      <c r="E20" s="1507">
        <v>15008.346</v>
      </c>
      <c r="F20" s="1507">
        <v>1611.8309999999999</v>
      </c>
      <c r="G20" s="1758"/>
      <c r="H20" s="1758"/>
      <c r="I20" s="1764"/>
    </row>
    <row r="21" spans="1:13" s="1682" customFormat="1" ht="12.95" customHeight="1">
      <c r="A21" s="1497" t="s">
        <v>1689</v>
      </c>
      <c r="B21" s="1507">
        <f t="shared" si="4"/>
        <v>3796.2910000000002</v>
      </c>
      <c r="C21" s="1507">
        <f t="shared" si="5"/>
        <v>3487.951</v>
      </c>
      <c r="D21" s="1507">
        <v>397.98200000000003</v>
      </c>
      <c r="E21" s="1507">
        <v>3089.9690000000001</v>
      </c>
      <c r="F21" s="1507">
        <v>308.33999999999997</v>
      </c>
      <c r="G21" s="1758"/>
      <c r="H21" s="1758"/>
      <c r="I21" s="1764"/>
    </row>
    <row r="22" spans="1:13" s="1682" customFormat="1" ht="12.95" customHeight="1">
      <c r="A22" s="1497" t="s">
        <v>1690</v>
      </c>
      <c r="B22" s="1507">
        <f t="shared" si="4"/>
        <v>24970.402999999998</v>
      </c>
      <c r="C22" s="1507">
        <f t="shared" si="5"/>
        <v>15567.356</v>
      </c>
      <c r="D22" s="1507">
        <v>4790.4189999999999</v>
      </c>
      <c r="E22" s="1507">
        <v>10776.937</v>
      </c>
      <c r="F22" s="1507">
        <v>9403.0470000000005</v>
      </c>
      <c r="G22" s="1758"/>
      <c r="H22" s="1758"/>
      <c r="I22" s="1764"/>
    </row>
    <row r="23" spans="1:13" s="1682" customFormat="1" ht="12.95" customHeight="1">
      <c r="A23" s="1497" t="s">
        <v>1657</v>
      </c>
      <c r="B23" s="1507">
        <f t="shared" si="4"/>
        <v>16599.815000000002</v>
      </c>
      <c r="C23" s="1507">
        <f t="shared" si="5"/>
        <v>15425.279</v>
      </c>
      <c r="D23" s="1507">
        <v>1517.011</v>
      </c>
      <c r="E23" s="1507">
        <v>13908.268</v>
      </c>
      <c r="F23" s="1507">
        <v>1174.5360000000001</v>
      </c>
      <c r="G23" s="1758"/>
      <c r="H23" s="1758"/>
      <c r="I23" s="1764"/>
    </row>
    <row r="24" spans="1:13" s="1682" customFormat="1" ht="30.75" customHeight="1">
      <c r="A24" s="1760" t="s">
        <v>1658</v>
      </c>
      <c r="B24" s="1740">
        <f t="shared" ref="B24:F24" si="6">SUM(B25:B31)</f>
        <v>34833.633000000002</v>
      </c>
      <c r="C24" s="1740">
        <f t="shared" si="6"/>
        <v>29208.737999999998</v>
      </c>
      <c r="D24" s="1740">
        <f t="shared" si="6"/>
        <v>3948.1930000000002</v>
      </c>
      <c r="E24" s="1740">
        <f t="shared" si="6"/>
        <v>25260.545000000002</v>
      </c>
      <c r="F24" s="1740">
        <f t="shared" si="6"/>
        <v>5624.8950000000004</v>
      </c>
      <c r="G24" s="1758"/>
      <c r="H24" s="1758"/>
      <c r="I24" s="1764"/>
    </row>
    <row r="25" spans="1:13" s="1232" customFormat="1" ht="12.95" customHeight="1">
      <c r="A25" s="1502" t="s">
        <v>1685</v>
      </c>
      <c r="B25" s="1507">
        <f t="shared" ref="B25:B31" si="7">C25+F25</f>
        <v>10206.573</v>
      </c>
      <c r="C25" s="1507">
        <f>D25+E25</f>
        <v>9801.2540000000008</v>
      </c>
      <c r="D25" s="1762">
        <v>221.95500000000001</v>
      </c>
      <c r="E25" s="1762">
        <v>9579.2990000000009</v>
      </c>
      <c r="F25" s="1507">
        <v>405.31900000000002</v>
      </c>
      <c r="G25" s="1758"/>
      <c r="H25" s="1758"/>
      <c r="I25" s="1764"/>
    </row>
    <row r="26" spans="1:13" s="1232" customFormat="1" ht="12.95" customHeight="1">
      <c r="A26" s="1156" t="s">
        <v>1686</v>
      </c>
      <c r="B26" s="1507">
        <f t="shared" si="7"/>
        <v>1237.3629999999998</v>
      </c>
      <c r="C26" s="1507">
        <f t="shared" ref="C26:C31" si="8">D26+E26</f>
        <v>1126.8149999999998</v>
      </c>
      <c r="D26" s="1762">
        <v>71.781999999999996</v>
      </c>
      <c r="E26" s="1762">
        <v>1055.0329999999999</v>
      </c>
      <c r="F26" s="1507">
        <v>110.548</v>
      </c>
      <c r="G26" s="1758"/>
      <c r="H26" s="1758"/>
      <c r="I26" s="1764"/>
    </row>
    <row r="27" spans="1:13" s="1232" customFormat="1" ht="12.95" customHeight="1">
      <c r="A27" s="1156" t="s">
        <v>1687</v>
      </c>
      <c r="B27" s="1507">
        <f t="shared" si="7"/>
        <v>4385.2510000000002</v>
      </c>
      <c r="C27" s="1507">
        <f t="shared" si="8"/>
        <v>4060.4520000000002</v>
      </c>
      <c r="D27" s="1762">
        <v>806.25</v>
      </c>
      <c r="E27" s="1762">
        <v>3254.2020000000002</v>
      </c>
      <c r="F27" s="1507">
        <v>324.79899999999998</v>
      </c>
      <c r="G27" s="1758"/>
      <c r="H27" s="1758"/>
      <c r="I27" s="1764"/>
    </row>
    <row r="28" spans="1:13" s="1232" customFormat="1" ht="12.95" customHeight="1">
      <c r="A28" s="1156" t="s">
        <v>1688</v>
      </c>
      <c r="B28" s="1507">
        <f t="shared" si="7"/>
        <v>5083.7380000000003</v>
      </c>
      <c r="C28" s="1507">
        <f t="shared" si="8"/>
        <v>4844.46</v>
      </c>
      <c r="D28" s="1762">
        <v>1106.452</v>
      </c>
      <c r="E28" s="1762">
        <v>3738.0079999999998</v>
      </c>
      <c r="F28" s="1507">
        <v>239.27799999999999</v>
      </c>
      <c r="G28" s="1758"/>
      <c r="H28" s="1758"/>
      <c r="I28" s="1764"/>
    </row>
    <row r="29" spans="1:13" s="1232" customFormat="1" ht="12.95" customHeight="1">
      <c r="A29" s="1156" t="s">
        <v>1689</v>
      </c>
      <c r="B29" s="1507">
        <f t="shared" si="7"/>
        <v>1702.6559999999999</v>
      </c>
      <c r="C29" s="1507">
        <f t="shared" si="8"/>
        <v>1431.2569999999998</v>
      </c>
      <c r="D29" s="1762">
        <v>196.185</v>
      </c>
      <c r="E29" s="1762">
        <v>1235.0719999999999</v>
      </c>
      <c r="F29" s="1507">
        <v>271.399</v>
      </c>
      <c r="G29" s="1758"/>
      <c r="H29" s="1758"/>
      <c r="I29" s="1764"/>
    </row>
    <row r="30" spans="1:13" s="1232" customFormat="1" ht="12.95" customHeight="1">
      <c r="A30" s="1156" t="s">
        <v>1690</v>
      </c>
      <c r="B30" s="1507">
        <f t="shared" si="7"/>
        <v>7326.0879999999997</v>
      </c>
      <c r="C30" s="1507">
        <f t="shared" si="8"/>
        <v>3737.01</v>
      </c>
      <c r="D30" s="1762">
        <v>1414.1079999999999</v>
      </c>
      <c r="E30" s="1762">
        <v>2322.902</v>
      </c>
      <c r="F30" s="1507">
        <v>3589.078</v>
      </c>
      <c r="G30" s="1758"/>
      <c r="H30" s="1758"/>
      <c r="I30" s="1764"/>
    </row>
    <row r="31" spans="1:13" s="1232" customFormat="1" ht="12.95" customHeight="1">
      <c r="A31" s="1156" t="s">
        <v>1657</v>
      </c>
      <c r="B31" s="1507">
        <f t="shared" si="7"/>
        <v>4891.9639999999999</v>
      </c>
      <c r="C31" s="1507">
        <f t="shared" si="8"/>
        <v>4207.49</v>
      </c>
      <c r="D31" s="1762">
        <v>131.46100000000001</v>
      </c>
      <c r="E31" s="1762">
        <v>4076.029</v>
      </c>
      <c r="F31" s="1507">
        <v>684.47400000000005</v>
      </c>
      <c r="G31" s="1758"/>
      <c r="H31" s="1758"/>
      <c r="I31" s="1764"/>
    </row>
    <row r="32" spans="1:13" s="1743" customFormat="1" ht="30.75" customHeight="1">
      <c r="A32" s="1760" t="s">
        <v>1659</v>
      </c>
      <c r="B32" s="1740">
        <f t="shared" ref="B32:F32" si="9">SUM(B33:B39)</f>
        <v>39371.838000000003</v>
      </c>
      <c r="C32" s="1740">
        <f t="shared" si="9"/>
        <v>34667.800999999999</v>
      </c>
      <c r="D32" s="1740">
        <f t="shared" si="9"/>
        <v>4729.1220000000003</v>
      </c>
      <c r="E32" s="1740">
        <f t="shared" si="9"/>
        <v>29938.679</v>
      </c>
      <c r="F32" s="1740">
        <f t="shared" si="9"/>
        <v>4704.0370000000003</v>
      </c>
      <c r="G32" s="1800"/>
      <c r="H32" s="1800"/>
      <c r="I32" s="1764"/>
    </row>
    <row r="33" spans="1:9" s="1232" customFormat="1" ht="12.95" customHeight="1">
      <c r="A33" s="1502" t="s">
        <v>1685</v>
      </c>
      <c r="B33" s="1507">
        <f t="shared" ref="B33:B39" si="10">C33+F33</f>
        <v>11983.196000000002</v>
      </c>
      <c r="C33" s="1507">
        <f>D33+E33</f>
        <v>11470.202000000001</v>
      </c>
      <c r="D33" s="1762">
        <v>772.40499999999997</v>
      </c>
      <c r="E33" s="1762">
        <v>10697.797</v>
      </c>
      <c r="F33" s="1507">
        <v>512.99400000000003</v>
      </c>
      <c r="G33" s="1758"/>
      <c r="H33" s="1758"/>
      <c r="I33" s="1764"/>
    </row>
    <row r="34" spans="1:9" s="1232" customFormat="1" ht="12.95" customHeight="1">
      <c r="A34" s="1156" t="s">
        <v>1686</v>
      </c>
      <c r="B34" s="1507">
        <f t="shared" si="10"/>
        <v>1252.6369999999999</v>
      </c>
      <c r="C34" s="1507">
        <f t="shared" ref="C34:C39" si="11">D34+E34</f>
        <v>1221.9159999999999</v>
      </c>
      <c r="D34" s="1762">
        <v>76.965000000000003</v>
      </c>
      <c r="E34" s="1762">
        <v>1144.951</v>
      </c>
      <c r="F34" s="1507">
        <v>30.721</v>
      </c>
      <c r="G34" s="1758"/>
      <c r="H34" s="1758"/>
      <c r="I34" s="1764"/>
    </row>
    <row r="35" spans="1:9" s="1232" customFormat="1" ht="12.95" customHeight="1">
      <c r="A35" s="1156" t="s">
        <v>1687</v>
      </c>
      <c r="B35" s="1507">
        <f t="shared" si="10"/>
        <v>2764.9730000000004</v>
      </c>
      <c r="C35" s="1507">
        <f t="shared" si="11"/>
        <v>2736.6020000000003</v>
      </c>
      <c r="D35" s="1762">
        <v>107.148</v>
      </c>
      <c r="E35" s="1762">
        <v>2629.4540000000002</v>
      </c>
      <c r="F35" s="1507">
        <v>28.370999999999999</v>
      </c>
      <c r="G35" s="1758"/>
      <c r="H35" s="1758"/>
      <c r="I35" s="1764"/>
    </row>
    <row r="36" spans="1:9" s="1232" customFormat="1" ht="12.95" customHeight="1">
      <c r="A36" s="1156" t="s">
        <v>1688</v>
      </c>
      <c r="B36" s="1507">
        <f t="shared" si="10"/>
        <v>7698.8</v>
      </c>
      <c r="C36" s="1507">
        <f t="shared" si="11"/>
        <v>7678.9790000000003</v>
      </c>
      <c r="D36" s="1762">
        <v>1132.336</v>
      </c>
      <c r="E36" s="1762">
        <v>6546.643</v>
      </c>
      <c r="F36" s="1507">
        <v>19.821000000000002</v>
      </c>
      <c r="G36" s="1758"/>
      <c r="H36" s="1758"/>
      <c r="I36" s="1764"/>
    </row>
    <row r="37" spans="1:9" s="1232" customFormat="1" ht="12.95" customHeight="1">
      <c r="A37" s="1156" t="s">
        <v>1689</v>
      </c>
      <c r="B37" s="1507">
        <f t="shared" si="10"/>
        <v>703.38900000000001</v>
      </c>
      <c r="C37" s="1507">
        <f t="shared" si="11"/>
        <v>700.58199999999999</v>
      </c>
      <c r="D37" s="1762">
        <v>45.652999999999999</v>
      </c>
      <c r="E37" s="1762">
        <v>654.92899999999997</v>
      </c>
      <c r="F37" s="1507">
        <v>2.8069999999999999</v>
      </c>
      <c r="G37" s="1758"/>
      <c r="H37" s="1758"/>
      <c r="I37" s="1764"/>
    </row>
    <row r="38" spans="1:9" s="1232" customFormat="1" ht="12.95" customHeight="1">
      <c r="A38" s="1156" t="s">
        <v>1690</v>
      </c>
      <c r="B38" s="1507">
        <f t="shared" si="10"/>
        <v>8399.1740000000009</v>
      </c>
      <c r="C38" s="1507">
        <f t="shared" si="11"/>
        <v>4622.7870000000003</v>
      </c>
      <c r="D38" s="1762">
        <v>1460.79</v>
      </c>
      <c r="E38" s="1762">
        <v>3161.9969999999998</v>
      </c>
      <c r="F38" s="1507">
        <v>3776.3870000000002</v>
      </c>
      <c r="G38" s="1758"/>
      <c r="H38" s="1758"/>
      <c r="I38" s="1764"/>
    </row>
    <row r="39" spans="1:9" s="1232" customFormat="1" ht="12.95" customHeight="1">
      <c r="A39" s="1156" t="s">
        <v>1657</v>
      </c>
      <c r="B39" s="1507">
        <f t="shared" si="10"/>
        <v>6569.6689999999999</v>
      </c>
      <c r="C39" s="1507">
        <f t="shared" si="11"/>
        <v>6236.7330000000002</v>
      </c>
      <c r="D39" s="1762">
        <v>1133.825</v>
      </c>
      <c r="E39" s="1762">
        <v>5102.9080000000004</v>
      </c>
      <c r="F39" s="1507">
        <v>332.93599999999998</v>
      </c>
      <c r="G39" s="1758"/>
      <c r="H39" s="1758"/>
      <c r="I39" s="1764"/>
    </row>
    <row r="40" spans="1:9" s="1682" customFormat="1" ht="30.75" customHeight="1">
      <c r="A40" s="1760" t="s">
        <v>1660</v>
      </c>
      <c r="B40" s="1740">
        <f>+B41+B42+B43+B44+B45+B46+B47</f>
        <v>21922.168000000001</v>
      </c>
      <c r="C40" s="1740">
        <f>+C41+C42+C43+C44+C45+C46+C47</f>
        <v>21304.799999999999</v>
      </c>
      <c r="D40" s="1740">
        <f t="shared" ref="D40:E40" si="12">+D41+D42+D43+D44+D45+D46+D47</f>
        <v>5071.9010000000007</v>
      </c>
      <c r="E40" s="1740">
        <f t="shared" si="12"/>
        <v>16232.898999999999</v>
      </c>
      <c r="F40" s="1740">
        <v>617.36800000000005</v>
      </c>
      <c r="G40" s="1758"/>
      <c r="H40" s="1758"/>
      <c r="I40" s="1764"/>
    </row>
    <row r="41" spans="1:9" s="1232" customFormat="1" ht="12.95" customHeight="1">
      <c r="A41" s="1502" t="s">
        <v>1685</v>
      </c>
      <c r="B41" s="1507">
        <f>+C41+F41</f>
        <v>5698.0080000000007</v>
      </c>
      <c r="C41" s="1507">
        <f>D41+E41</f>
        <v>5654.1220000000003</v>
      </c>
      <c r="D41" s="1762">
        <v>486.608</v>
      </c>
      <c r="E41" s="1762">
        <v>5167.5140000000001</v>
      </c>
      <c r="F41" s="1507">
        <v>43.886000000000003</v>
      </c>
      <c r="G41" s="1758"/>
      <c r="H41" s="1758"/>
      <c r="I41" s="1764"/>
    </row>
    <row r="42" spans="1:9" s="1232" customFormat="1" ht="12.95" customHeight="1">
      <c r="A42" s="1156" t="s">
        <v>1686</v>
      </c>
      <c r="B42" s="1507">
        <f>+C42+F42</f>
        <v>517.21399999999994</v>
      </c>
      <c r="C42" s="1507">
        <f t="shared" ref="C42:C47" si="13">D42+E42</f>
        <v>517.21399999999994</v>
      </c>
      <c r="D42" s="1762">
        <v>91.185000000000002</v>
      </c>
      <c r="E42" s="1762">
        <v>426.029</v>
      </c>
      <c r="F42" s="1762">
        <v>0</v>
      </c>
      <c r="G42" s="1758"/>
      <c r="H42" s="1758"/>
      <c r="I42" s="1764"/>
    </row>
    <row r="43" spans="1:9" s="1232" customFormat="1" ht="12.95" customHeight="1">
      <c r="A43" s="1156" t="s">
        <v>1687</v>
      </c>
      <c r="B43" s="1507">
        <f>+C43+F43</f>
        <v>7873.177999999999</v>
      </c>
      <c r="C43" s="1507">
        <f t="shared" si="13"/>
        <v>7852.3449999999993</v>
      </c>
      <c r="D43" s="1762">
        <v>2874.1190000000001</v>
      </c>
      <c r="E43" s="1762">
        <v>4978.2259999999997</v>
      </c>
      <c r="F43" s="1507">
        <v>20.832999999999998</v>
      </c>
      <c r="G43" s="1758"/>
      <c r="H43" s="1758"/>
      <c r="I43" s="1764"/>
    </row>
    <row r="44" spans="1:9" s="1232" customFormat="1" ht="12.95" customHeight="1">
      <c r="A44" s="1156" t="s">
        <v>1688</v>
      </c>
      <c r="B44" s="1507">
        <f>+C44+F44</f>
        <v>2275.1280000000002</v>
      </c>
      <c r="C44" s="1507">
        <f t="shared" si="13"/>
        <v>2001.0730000000001</v>
      </c>
      <c r="D44" s="1762">
        <v>560.68100000000004</v>
      </c>
      <c r="E44" s="1762">
        <v>1440.3920000000001</v>
      </c>
      <c r="F44" s="1507">
        <v>274.05500000000001</v>
      </c>
      <c r="G44" s="1758"/>
      <c r="H44" s="1758"/>
      <c r="I44" s="1764"/>
    </row>
    <row r="45" spans="1:9" s="1232" customFormat="1" ht="12.95" customHeight="1">
      <c r="A45" s="1156" t="s">
        <v>1689</v>
      </c>
      <c r="B45" s="1507">
        <v>348.81700000000001</v>
      </c>
      <c r="C45" s="1507">
        <v>348.33699999999999</v>
      </c>
      <c r="D45" s="1762">
        <v>12.12</v>
      </c>
      <c r="E45" s="1762">
        <v>336.21699999999998</v>
      </c>
      <c r="F45" s="1506" t="s">
        <v>183</v>
      </c>
      <c r="G45" s="1758"/>
      <c r="H45" s="1758"/>
      <c r="I45" s="1764"/>
    </row>
    <row r="46" spans="1:9" s="1232" customFormat="1" ht="12.95" customHeight="1">
      <c r="A46" s="1156" t="s">
        <v>1690</v>
      </c>
      <c r="B46" s="1507">
        <f>+C46+F46</f>
        <v>3842.8559999999998</v>
      </c>
      <c r="C46" s="1507">
        <f t="shared" si="13"/>
        <v>3565.386</v>
      </c>
      <c r="D46" s="1762">
        <v>977.67700000000002</v>
      </c>
      <c r="E46" s="1762">
        <v>2587.7089999999998</v>
      </c>
      <c r="F46" s="1507">
        <v>277.47000000000003</v>
      </c>
      <c r="G46" s="1758"/>
      <c r="H46" s="1758"/>
      <c r="I46" s="1764"/>
    </row>
    <row r="47" spans="1:9" s="1232" customFormat="1" ht="12.95" customHeight="1">
      <c r="A47" s="1156" t="s">
        <v>1657</v>
      </c>
      <c r="B47" s="1507">
        <f>+C47+F47</f>
        <v>1366.9669999999999</v>
      </c>
      <c r="C47" s="1507">
        <f t="shared" si="13"/>
        <v>1366.3229999999999</v>
      </c>
      <c r="D47" s="1762">
        <v>69.510999999999996</v>
      </c>
      <c r="E47" s="1762">
        <v>1296.8119999999999</v>
      </c>
      <c r="F47" s="1507">
        <v>0.64400000000000002</v>
      </c>
      <c r="G47" s="1758"/>
      <c r="H47" s="1758"/>
      <c r="I47" s="1764"/>
    </row>
    <row r="48" spans="1:9" s="1232" customFormat="1" ht="4.5" customHeight="1" thickBot="1">
      <c r="A48" s="1591"/>
      <c r="B48" s="1591"/>
      <c r="C48" s="1591"/>
      <c r="D48" s="1591"/>
      <c r="E48" s="1591"/>
      <c r="F48" s="1591"/>
      <c r="H48" s="1758"/>
      <c r="I48" s="1764"/>
    </row>
    <row r="49" spans="1:4" s="1176" customFormat="1" ht="4.5" customHeight="1" thickTop="1">
      <c r="A49" s="1801"/>
      <c r="B49" s="1180"/>
    </row>
    <row r="50" spans="1:4" s="1176" customFormat="1">
      <c r="A50" s="1695"/>
      <c r="B50" s="1180"/>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s="1176" customFormat="1">
      <c r="A61" s="1695"/>
      <c r="B61" s="1793"/>
      <c r="C61" s="1695"/>
      <c r="D61" s="1695"/>
    </row>
    <row r="62" spans="1:4" s="1176" customFormat="1">
      <c r="A62" s="1695"/>
      <c r="B62" s="1793"/>
      <c r="C62" s="1695"/>
      <c r="D62" s="1695"/>
    </row>
    <row r="63" spans="1:4" s="1176" customFormat="1">
      <c r="A63" s="1695"/>
      <c r="B63" s="1793"/>
      <c r="C63" s="1695"/>
      <c r="D63" s="1695"/>
    </row>
    <row r="64" spans="1:4" s="1176" customFormat="1">
      <c r="A64" s="1695"/>
      <c r="B64" s="1793"/>
      <c r="C64" s="1695"/>
      <c r="D64" s="1695"/>
    </row>
    <row r="65" spans="1:4" s="1176" customFormat="1">
      <c r="A65" s="1695"/>
      <c r="B65" s="1793"/>
      <c r="C65" s="1695"/>
      <c r="D65" s="1695"/>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row r="936" spans="1:4">
      <c r="A936" s="1479"/>
      <c r="B936" s="1508"/>
      <c r="C936" s="1479"/>
      <c r="D936" s="1479"/>
    </row>
    <row r="937" spans="1:4">
      <c r="A937" s="1479"/>
      <c r="B937" s="1508"/>
      <c r="C937" s="1479"/>
      <c r="D937" s="1479"/>
    </row>
    <row r="938" spans="1:4">
      <c r="A938" s="1479"/>
      <c r="B938" s="1508"/>
      <c r="C938" s="1479"/>
      <c r="D938" s="1479"/>
    </row>
    <row r="939" spans="1:4">
      <c r="A939" s="1479"/>
      <c r="B939" s="1508"/>
      <c r="C939" s="1479"/>
      <c r="D939" s="1479"/>
    </row>
    <row r="940" spans="1:4">
      <c r="A940" s="1479"/>
      <c r="B940" s="1508"/>
      <c r="C940" s="1479"/>
      <c r="D940" s="1479"/>
    </row>
    <row r="941" spans="1:4">
      <c r="A941" s="1479"/>
      <c r="B941" s="1508"/>
      <c r="C941" s="1479"/>
      <c r="D941" s="1479"/>
    </row>
    <row r="942" spans="1:4">
      <c r="A942" s="1479"/>
      <c r="B942" s="1508"/>
      <c r="C942" s="1479"/>
      <c r="D942" s="1479"/>
    </row>
    <row r="943" spans="1:4">
      <c r="A943" s="1479"/>
      <c r="B943" s="1508"/>
      <c r="C943" s="1479"/>
      <c r="D943" s="1479"/>
    </row>
    <row r="944" spans="1:4">
      <c r="A944" s="1479"/>
      <c r="B944" s="1508"/>
      <c r="C944" s="1479"/>
      <c r="D944" s="1479"/>
    </row>
    <row r="945" spans="1:4">
      <c r="A945" s="1479"/>
      <c r="B945" s="1508"/>
      <c r="C945" s="1479"/>
      <c r="D945" s="1479"/>
    </row>
    <row r="946" spans="1:4">
      <c r="A946" s="1479"/>
      <c r="B946" s="1508"/>
      <c r="C946" s="1479"/>
      <c r="D946" s="1479"/>
    </row>
    <row r="947" spans="1:4">
      <c r="A947" s="1479"/>
      <c r="B947" s="1508"/>
      <c r="C947" s="1479"/>
      <c r="D947" s="1479"/>
    </row>
    <row r="948" spans="1:4">
      <c r="A948" s="1479"/>
      <c r="B948" s="1508"/>
      <c r="C948" s="1479"/>
      <c r="D948" s="1479"/>
    </row>
    <row r="949" spans="1:4">
      <c r="A949" s="1479"/>
      <c r="B949" s="1508"/>
      <c r="C949" s="1479"/>
      <c r="D949" s="1479"/>
    </row>
    <row r="950" spans="1:4">
      <c r="A950" s="1479"/>
      <c r="B950" s="1508"/>
      <c r="C950" s="1479"/>
      <c r="D950" s="1479"/>
    </row>
    <row r="951" spans="1:4">
      <c r="A951" s="1479"/>
      <c r="B951" s="1508"/>
      <c r="C951" s="1479"/>
      <c r="D951" s="1479"/>
    </row>
    <row r="952" spans="1:4">
      <c r="A952" s="1479"/>
      <c r="B952" s="1508"/>
      <c r="C952" s="1479"/>
      <c r="D952" s="1479"/>
    </row>
    <row r="953" spans="1:4">
      <c r="A953" s="1479"/>
      <c r="B953" s="1508"/>
      <c r="C953" s="1479"/>
      <c r="D953" s="1479"/>
    </row>
    <row r="954" spans="1:4">
      <c r="A954" s="1479"/>
      <c r="B954" s="1508"/>
      <c r="C954" s="1479"/>
      <c r="D954" s="1479"/>
    </row>
    <row r="955" spans="1:4">
      <c r="A955" s="1479"/>
      <c r="B955" s="1508"/>
      <c r="C955" s="1479"/>
      <c r="D955" s="1479"/>
    </row>
    <row r="956" spans="1:4">
      <c r="A956" s="1479"/>
      <c r="B956" s="1508"/>
      <c r="C956" s="1479"/>
      <c r="D956" s="1479"/>
    </row>
    <row r="957" spans="1:4">
      <c r="A957" s="1479"/>
      <c r="B957" s="1508"/>
      <c r="C957" s="1479"/>
      <c r="D957" s="1479"/>
    </row>
    <row r="958" spans="1:4">
      <c r="A958" s="1479"/>
      <c r="B958" s="1508"/>
      <c r="C958" s="1479"/>
      <c r="D958" s="1479"/>
    </row>
    <row r="959" spans="1:4">
      <c r="A959" s="1479"/>
      <c r="B959" s="1508"/>
      <c r="C959" s="1479"/>
      <c r="D959" s="1479"/>
    </row>
    <row r="960" spans="1:4">
      <c r="A960" s="1479"/>
      <c r="B960" s="1508"/>
      <c r="C960" s="1479"/>
      <c r="D960" s="1479"/>
    </row>
    <row r="961" spans="1:4">
      <c r="A961" s="1479"/>
      <c r="B961" s="1508"/>
      <c r="C961" s="1479"/>
      <c r="D961" s="1479"/>
    </row>
    <row r="962" spans="1:4">
      <c r="A962" s="1479"/>
      <c r="B962" s="1508"/>
      <c r="C962" s="1479"/>
      <c r="D962" s="1479"/>
    </row>
    <row r="963" spans="1:4">
      <c r="A963" s="1479"/>
      <c r="B963" s="1508"/>
      <c r="C963" s="1479"/>
      <c r="D963" s="1479"/>
    </row>
    <row r="964" spans="1:4">
      <c r="A964" s="1479"/>
      <c r="B964" s="1508"/>
      <c r="C964" s="1479"/>
      <c r="D964" s="1479"/>
    </row>
    <row r="965" spans="1:4">
      <c r="A965" s="1479"/>
      <c r="B965" s="1508"/>
      <c r="C965" s="1479"/>
      <c r="D965" s="1479"/>
    </row>
    <row r="966" spans="1:4">
      <c r="A966" s="1479"/>
      <c r="B966" s="1508"/>
      <c r="C966" s="1479"/>
      <c r="D966" s="1479"/>
    </row>
    <row r="967" spans="1:4">
      <c r="A967" s="1479"/>
      <c r="B967" s="1508"/>
      <c r="C967" s="1479"/>
      <c r="D967" s="1479"/>
    </row>
    <row r="968" spans="1:4">
      <c r="A968" s="1479"/>
      <c r="B968" s="1508"/>
      <c r="C968" s="1479"/>
      <c r="D968" s="1479"/>
    </row>
    <row r="969" spans="1:4">
      <c r="A969" s="1479"/>
      <c r="B969" s="1508"/>
      <c r="C969" s="1479"/>
      <c r="D969" s="1479"/>
    </row>
    <row r="970" spans="1:4">
      <c r="A970" s="1479"/>
      <c r="B970" s="1508"/>
      <c r="C970" s="1479"/>
      <c r="D970" s="1479"/>
    </row>
    <row r="971" spans="1:4">
      <c r="A971" s="1479"/>
      <c r="B971" s="1508"/>
      <c r="C971" s="1479"/>
      <c r="D971" s="1479"/>
    </row>
    <row r="972" spans="1:4">
      <c r="A972" s="1479"/>
      <c r="B972" s="1508"/>
      <c r="C972" s="1479"/>
      <c r="D972" s="1479"/>
    </row>
    <row r="973" spans="1:4">
      <c r="A973" s="1479"/>
      <c r="B973" s="1508"/>
      <c r="C973" s="1479"/>
      <c r="D973" s="1479"/>
    </row>
    <row r="974" spans="1:4">
      <c r="A974" s="1479"/>
      <c r="B974" s="1508"/>
      <c r="C974" s="1479"/>
      <c r="D974" s="1479"/>
    </row>
    <row r="975" spans="1:4">
      <c r="A975" s="1479"/>
      <c r="B975" s="1508"/>
      <c r="C975" s="1479"/>
      <c r="D975" s="1479"/>
    </row>
    <row r="976" spans="1:4">
      <c r="A976" s="1479"/>
      <c r="B976" s="1508"/>
      <c r="C976" s="1479"/>
      <c r="D976" s="1479"/>
    </row>
    <row r="977" spans="1:4">
      <c r="A977" s="1479"/>
      <c r="B977" s="1508"/>
      <c r="C977" s="1479"/>
      <c r="D977" s="1479"/>
    </row>
    <row r="978" spans="1:4">
      <c r="A978" s="1479"/>
      <c r="B978" s="1508"/>
      <c r="C978" s="1479"/>
      <c r="D978" s="1479"/>
    </row>
    <row r="979" spans="1:4">
      <c r="A979" s="1479"/>
      <c r="B979" s="1508"/>
      <c r="C979" s="1479"/>
      <c r="D979" s="1479"/>
    </row>
    <row r="980" spans="1:4">
      <c r="A980" s="1479"/>
      <c r="B980" s="1508"/>
      <c r="C980" s="1479"/>
      <c r="D980" s="1479"/>
    </row>
    <row r="981" spans="1:4">
      <c r="A981" s="1479"/>
      <c r="B981" s="1508"/>
      <c r="C981" s="1479"/>
      <c r="D981" s="1479"/>
    </row>
    <row r="982" spans="1:4">
      <c r="A982" s="1479"/>
      <c r="B982" s="1508"/>
      <c r="C982" s="1479"/>
      <c r="D982" s="1479"/>
    </row>
    <row r="983" spans="1:4">
      <c r="A983" s="1479"/>
      <c r="B983" s="1508"/>
      <c r="C983" s="1479"/>
      <c r="D983" s="1479"/>
    </row>
    <row r="984" spans="1:4">
      <c r="A984" s="1479"/>
      <c r="B984" s="1508"/>
      <c r="C984" s="1479"/>
      <c r="D984" s="1479"/>
    </row>
    <row r="985" spans="1:4">
      <c r="A985" s="1479"/>
      <c r="B985" s="1508"/>
      <c r="C985" s="1479"/>
      <c r="D985" s="1479"/>
    </row>
    <row r="986" spans="1:4">
      <c r="A986" s="1479"/>
      <c r="B986" s="1508"/>
      <c r="C986" s="1479"/>
      <c r="D986" s="1479"/>
    </row>
    <row r="987" spans="1:4">
      <c r="A987" s="1479"/>
      <c r="B987" s="1508"/>
      <c r="C987" s="1479"/>
      <c r="D987" s="1479"/>
    </row>
    <row r="988" spans="1:4">
      <c r="A988" s="1479"/>
      <c r="B988" s="1508"/>
      <c r="C988" s="1479"/>
      <c r="D988" s="1479"/>
    </row>
    <row r="989" spans="1:4">
      <c r="A989" s="1479"/>
      <c r="B989" s="1508"/>
      <c r="C989" s="1479"/>
      <c r="D989" s="1479"/>
    </row>
    <row r="990" spans="1:4">
      <c r="A990" s="1479"/>
      <c r="B990" s="1508"/>
      <c r="C990" s="1479"/>
      <c r="D990" s="1479"/>
    </row>
  </sheetData>
  <mergeCells count="8">
    <mergeCell ref="A1:D1"/>
    <mergeCell ref="A2:F2"/>
    <mergeCell ref="B4:B7"/>
    <mergeCell ref="C4:E5"/>
    <mergeCell ref="F4:F7"/>
    <mergeCell ref="C6:C7"/>
    <mergeCell ref="D6:D7"/>
    <mergeCell ref="E6:E7"/>
  </mergeCells>
  <conditionalFormatting sqref="B8:F47">
    <cfRule type="cellIs" dxfId="59" priority="1" stopIfTrue="1" operator="between">
      <formula>0.0001</formula>
      <formula>0.045</formula>
    </cfRule>
  </conditionalFormatting>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2"/>
  <sheetViews>
    <sheetView workbookViewId="0">
      <selection activeCell="A2" sqref="A2:F2"/>
    </sheetView>
  </sheetViews>
  <sheetFormatPr defaultRowHeight="9"/>
  <cols>
    <col min="1" max="1" width="31.42578125" style="1177" customWidth="1"/>
    <col min="2" max="2" width="8" style="1181" customWidth="1"/>
    <col min="3" max="3" width="8.85546875" style="1177" customWidth="1"/>
    <col min="4" max="4" width="11.85546875" style="1177" customWidth="1"/>
    <col min="5" max="5" width="7.85546875" style="1177" customWidth="1"/>
    <col min="6" max="6" width="8.5703125" style="1177" customWidth="1"/>
    <col min="7" max="255" width="9.140625" style="1177"/>
    <col min="256" max="256" width="34.5703125" style="1177" customWidth="1"/>
    <col min="257" max="257" width="9.140625" style="1177" customWidth="1"/>
    <col min="258" max="258" width="9.42578125" style="1177" customWidth="1"/>
    <col min="259" max="259" width="13.85546875" style="1177" customWidth="1"/>
    <col min="260" max="260" width="10.42578125" style="1177" customWidth="1"/>
    <col min="261" max="261" width="7.85546875" style="1177" customWidth="1"/>
    <col min="262" max="262" width="8.5703125" style="1177" customWidth="1"/>
    <col min="263" max="511" width="9.140625" style="1177"/>
    <col min="512" max="512" width="34.5703125" style="1177" customWidth="1"/>
    <col min="513" max="513" width="9.140625" style="1177" customWidth="1"/>
    <col min="514" max="514" width="9.42578125" style="1177" customWidth="1"/>
    <col min="515" max="515" width="13.85546875" style="1177" customWidth="1"/>
    <col min="516" max="516" width="10.42578125" style="1177" customWidth="1"/>
    <col min="517" max="517" width="7.85546875" style="1177" customWidth="1"/>
    <col min="518" max="518" width="8.5703125" style="1177" customWidth="1"/>
    <col min="519" max="767" width="9.140625" style="1177"/>
    <col min="768" max="768" width="34.5703125" style="1177" customWidth="1"/>
    <col min="769" max="769" width="9.140625" style="1177" customWidth="1"/>
    <col min="770" max="770" width="9.42578125" style="1177" customWidth="1"/>
    <col min="771" max="771" width="13.85546875" style="1177" customWidth="1"/>
    <col min="772" max="772" width="10.42578125" style="1177" customWidth="1"/>
    <col min="773" max="773" width="7.85546875" style="1177" customWidth="1"/>
    <col min="774" max="774" width="8.5703125" style="1177" customWidth="1"/>
    <col min="775" max="1023" width="9.140625" style="1177"/>
    <col min="1024" max="1024" width="34.5703125" style="1177" customWidth="1"/>
    <col min="1025" max="1025" width="9.140625" style="1177" customWidth="1"/>
    <col min="1026" max="1026" width="9.42578125" style="1177" customWidth="1"/>
    <col min="1027" max="1027" width="13.85546875" style="1177" customWidth="1"/>
    <col min="1028" max="1028" width="10.42578125" style="1177" customWidth="1"/>
    <col min="1029" max="1029" width="7.85546875" style="1177" customWidth="1"/>
    <col min="1030" max="1030" width="8.5703125" style="1177" customWidth="1"/>
    <col min="1031" max="1279" width="9.140625" style="1177"/>
    <col min="1280" max="1280" width="34.5703125" style="1177" customWidth="1"/>
    <col min="1281" max="1281" width="9.140625" style="1177" customWidth="1"/>
    <col min="1282" max="1282" width="9.42578125" style="1177" customWidth="1"/>
    <col min="1283" max="1283" width="13.85546875" style="1177" customWidth="1"/>
    <col min="1284" max="1284" width="10.42578125" style="1177" customWidth="1"/>
    <col min="1285" max="1285" width="7.85546875" style="1177" customWidth="1"/>
    <col min="1286" max="1286" width="8.5703125" style="1177" customWidth="1"/>
    <col min="1287" max="1535" width="9.140625" style="1177"/>
    <col min="1536" max="1536" width="34.5703125" style="1177" customWidth="1"/>
    <col min="1537" max="1537" width="9.140625" style="1177" customWidth="1"/>
    <col min="1538" max="1538" width="9.42578125" style="1177" customWidth="1"/>
    <col min="1539" max="1539" width="13.85546875" style="1177" customWidth="1"/>
    <col min="1540" max="1540" width="10.42578125" style="1177" customWidth="1"/>
    <col min="1541" max="1541" width="7.85546875" style="1177" customWidth="1"/>
    <col min="1542" max="1542" width="8.5703125" style="1177" customWidth="1"/>
    <col min="1543" max="1791" width="9.140625" style="1177"/>
    <col min="1792" max="1792" width="34.5703125" style="1177" customWidth="1"/>
    <col min="1793" max="1793" width="9.140625" style="1177" customWidth="1"/>
    <col min="1794" max="1794" width="9.42578125" style="1177" customWidth="1"/>
    <col min="1795" max="1795" width="13.85546875" style="1177" customWidth="1"/>
    <col min="1796" max="1796" width="10.42578125" style="1177" customWidth="1"/>
    <col min="1797" max="1797" width="7.85546875" style="1177" customWidth="1"/>
    <col min="1798" max="1798" width="8.5703125" style="1177" customWidth="1"/>
    <col min="1799" max="2047" width="9.140625" style="1177"/>
    <col min="2048" max="2048" width="34.5703125" style="1177" customWidth="1"/>
    <col min="2049" max="2049" width="9.140625" style="1177" customWidth="1"/>
    <col min="2050" max="2050" width="9.42578125" style="1177" customWidth="1"/>
    <col min="2051" max="2051" width="13.85546875" style="1177" customWidth="1"/>
    <col min="2052" max="2052" width="10.42578125" style="1177" customWidth="1"/>
    <col min="2053" max="2053" width="7.85546875" style="1177" customWidth="1"/>
    <col min="2054" max="2054" width="8.5703125" style="1177" customWidth="1"/>
    <col min="2055" max="2303" width="9.140625" style="1177"/>
    <col min="2304" max="2304" width="34.5703125" style="1177" customWidth="1"/>
    <col min="2305" max="2305" width="9.140625" style="1177" customWidth="1"/>
    <col min="2306" max="2306" width="9.42578125" style="1177" customWidth="1"/>
    <col min="2307" max="2307" width="13.85546875" style="1177" customWidth="1"/>
    <col min="2308" max="2308" width="10.42578125" style="1177" customWidth="1"/>
    <col min="2309" max="2309" width="7.85546875" style="1177" customWidth="1"/>
    <col min="2310" max="2310" width="8.5703125" style="1177" customWidth="1"/>
    <col min="2311" max="2559" width="9.140625" style="1177"/>
    <col min="2560" max="2560" width="34.5703125" style="1177" customWidth="1"/>
    <col min="2561" max="2561" width="9.140625" style="1177" customWidth="1"/>
    <col min="2562" max="2562" width="9.42578125" style="1177" customWidth="1"/>
    <col min="2563" max="2563" width="13.85546875" style="1177" customWidth="1"/>
    <col min="2564" max="2564" width="10.42578125" style="1177" customWidth="1"/>
    <col min="2565" max="2565" width="7.85546875" style="1177" customWidth="1"/>
    <col min="2566" max="2566" width="8.5703125" style="1177" customWidth="1"/>
    <col min="2567" max="2815" width="9.140625" style="1177"/>
    <col min="2816" max="2816" width="34.5703125" style="1177" customWidth="1"/>
    <col min="2817" max="2817" width="9.140625" style="1177" customWidth="1"/>
    <col min="2818" max="2818" width="9.42578125" style="1177" customWidth="1"/>
    <col min="2819" max="2819" width="13.85546875" style="1177" customWidth="1"/>
    <col min="2820" max="2820" width="10.42578125" style="1177" customWidth="1"/>
    <col min="2821" max="2821" width="7.85546875" style="1177" customWidth="1"/>
    <col min="2822" max="2822" width="8.5703125" style="1177" customWidth="1"/>
    <col min="2823" max="3071" width="9.140625" style="1177"/>
    <col min="3072" max="3072" width="34.5703125" style="1177" customWidth="1"/>
    <col min="3073" max="3073" width="9.140625" style="1177" customWidth="1"/>
    <col min="3074" max="3074" width="9.42578125" style="1177" customWidth="1"/>
    <col min="3075" max="3075" width="13.85546875" style="1177" customWidth="1"/>
    <col min="3076" max="3076" width="10.42578125" style="1177" customWidth="1"/>
    <col min="3077" max="3077" width="7.85546875" style="1177" customWidth="1"/>
    <col min="3078" max="3078" width="8.5703125" style="1177" customWidth="1"/>
    <col min="3079" max="3327" width="9.140625" style="1177"/>
    <col min="3328" max="3328" width="34.5703125" style="1177" customWidth="1"/>
    <col min="3329" max="3329" width="9.140625" style="1177" customWidth="1"/>
    <col min="3330" max="3330" width="9.42578125" style="1177" customWidth="1"/>
    <col min="3331" max="3331" width="13.85546875" style="1177" customWidth="1"/>
    <col min="3332" max="3332" width="10.42578125" style="1177" customWidth="1"/>
    <col min="3333" max="3333" width="7.85546875" style="1177" customWidth="1"/>
    <col min="3334" max="3334" width="8.5703125" style="1177" customWidth="1"/>
    <col min="3335" max="3583" width="9.140625" style="1177"/>
    <col min="3584" max="3584" width="34.5703125" style="1177" customWidth="1"/>
    <col min="3585" max="3585" width="9.140625" style="1177" customWidth="1"/>
    <col min="3586" max="3586" width="9.42578125" style="1177" customWidth="1"/>
    <col min="3587" max="3587" width="13.85546875" style="1177" customWidth="1"/>
    <col min="3588" max="3588" width="10.42578125" style="1177" customWidth="1"/>
    <col min="3589" max="3589" width="7.85546875" style="1177" customWidth="1"/>
    <col min="3590" max="3590" width="8.5703125" style="1177" customWidth="1"/>
    <col min="3591" max="3839" width="9.140625" style="1177"/>
    <col min="3840" max="3840" width="34.5703125" style="1177" customWidth="1"/>
    <col min="3841" max="3841" width="9.140625" style="1177" customWidth="1"/>
    <col min="3842" max="3842" width="9.42578125" style="1177" customWidth="1"/>
    <col min="3843" max="3843" width="13.85546875" style="1177" customWidth="1"/>
    <col min="3844" max="3844" width="10.42578125" style="1177" customWidth="1"/>
    <col min="3845" max="3845" width="7.85546875" style="1177" customWidth="1"/>
    <col min="3846" max="3846" width="8.5703125" style="1177" customWidth="1"/>
    <col min="3847" max="4095" width="9.140625" style="1177"/>
    <col min="4096" max="4096" width="34.5703125" style="1177" customWidth="1"/>
    <col min="4097" max="4097" width="9.140625" style="1177" customWidth="1"/>
    <col min="4098" max="4098" width="9.42578125" style="1177" customWidth="1"/>
    <col min="4099" max="4099" width="13.85546875" style="1177" customWidth="1"/>
    <col min="4100" max="4100" width="10.42578125" style="1177" customWidth="1"/>
    <col min="4101" max="4101" width="7.85546875" style="1177" customWidth="1"/>
    <col min="4102" max="4102" width="8.5703125" style="1177" customWidth="1"/>
    <col min="4103" max="4351" width="9.140625" style="1177"/>
    <col min="4352" max="4352" width="34.5703125" style="1177" customWidth="1"/>
    <col min="4353" max="4353" width="9.140625" style="1177" customWidth="1"/>
    <col min="4354" max="4354" width="9.42578125" style="1177" customWidth="1"/>
    <col min="4355" max="4355" width="13.85546875" style="1177" customWidth="1"/>
    <col min="4356" max="4356" width="10.42578125" style="1177" customWidth="1"/>
    <col min="4357" max="4357" width="7.85546875" style="1177" customWidth="1"/>
    <col min="4358" max="4358" width="8.5703125" style="1177" customWidth="1"/>
    <col min="4359" max="4607" width="9.140625" style="1177"/>
    <col min="4608" max="4608" width="34.5703125" style="1177" customWidth="1"/>
    <col min="4609" max="4609" width="9.140625" style="1177" customWidth="1"/>
    <col min="4610" max="4610" width="9.42578125" style="1177" customWidth="1"/>
    <col min="4611" max="4611" width="13.85546875" style="1177" customWidth="1"/>
    <col min="4612" max="4612" width="10.42578125" style="1177" customWidth="1"/>
    <col min="4613" max="4613" width="7.85546875" style="1177" customWidth="1"/>
    <col min="4614" max="4614" width="8.5703125" style="1177" customWidth="1"/>
    <col min="4615" max="4863" width="9.140625" style="1177"/>
    <col min="4864" max="4864" width="34.5703125" style="1177" customWidth="1"/>
    <col min="4865" max="4865" width="9.140625" style="1177" customWidth="1"/>
    <col min="4866" max="4866" width="9.42578125" style="1177" customWidth="1"/>
    <col min="4867" max="4867" width="13.85546875" style="1177" customWidth="1"/>
    <col min="4868" max="4868" width="10.42578125" style="1177" customWidth="1"/>
    <col min="4869" max="4869" width="7.85546875" style="1177" customWidth="1"/>
    <col min="4870" max="4870" width="8.5703125" style="1177" customWidth="1"/>
    <col min="4871" max="5119" width="9.140625" style="1177"/>
    <col min="5120" max="5120" width="34.5703125" style="1177" customWidth="1"/>
    <col min="5121" max="5121" width="9.140625" style="1177" customWidth="1"/>
    <col min="5122" max="5122" width="9.42578125" style="1177" customWidth="1"/>
    <col min="5123" max="5123" width="13.85546875" style="1177" customWidth="1"/>
    <col min="5124" max="5124" width="10.42578125" style="1177" customWidth="1"/>
    <col min="5125" max="5125" width="7.85546875" style="1177" customWidth="1"/>
    <col min="5126" max="5126" width="8.5703125" style="1177" customWidth="1"/>
    <col min="5127" max="5375" width="9.140625" style="1177"/>
    <col min="5376" max="5376" width="34.5703125" style="1177" customWidth="1"/>
    <col min="5377" max="5377" width="9.140625" style="1177" customWidth="1"/>
    <col min="5378" max="5378" width="9.42578125" style="1177" customWidth="1"/>
    <col min="5379" max="5379" width="13.85546875" style="1177" customWidth="1"/>
    <col min="5380" max="5380" width="10.42578125" style="1177" customWidth="1"/>
    <col min="5381" max="5381" width="7.85546875" style="1177" customWidth="1"/>
    <col min="5382" max="5382" width="8.5703125" style="1177" customWidth="1"/>
    <col min="5383" max="5631" width="9.140625" style="1177"/>
    <col min="5632" max="5632" width="34.5703125" style="1177" customWidth="1"/>
    <col min="5633" max="5633" width="9.140625" style="1177" customWidth="1"/>
    <col min="5634" max="5634" width="9.42578125" style="1177" customWidth="1"/>
    <col min="5635" max="5635" width="13.85546875" style="1177" customWidth="1"/>
    <col min="5636" max="5636" width="10.42578125" style="1177" customWidth="1"/>
    <col min="5637" max="5637" width="7.85546875" style="1177" customWidth="1"/>
    <col min="5638" max="5638" width="8.5703125" style="1177" customWidth="1"/>
    <col min="5639" max="5887" width="9.140625" style="1177"/>
    <col min="5888" max="5888" width="34.5703125" style="1177" customWidth="1"/>
    <col min="5889" max="5889" width="9.140625" style="1177" customWidth="1"/>
    <col min="5890" max="5890" width="9.42578125" style="1177" customWidth="1"/>
    <col min="5891" max="5891" width="13.85546875" style="1177" customWidth="1"/>
    <col min="5892" max="5892" width="10.42578125" style="1177" customWidth="1"/>
    <col min="5893" max="5893" width="7.85546875" style="1177" customWidth="1"/>
    <col min="5894" max="5894" width="8.5703125" style="1177" customWidth="1"/>
    <col min="5895" max="6143" width="9.140625" style="1177"/>
    <col min="6144" max="6144" width="34.5703125" style="1177" customWidth="1"/>
    <col min="6145" max="6145" width="9.140625" style="1177" customWidth="1"/>
    <col min="6146" max="6146" width="9.42578125" style="1177" customWidth="1"/>
    <col min="6147" max="6147" width="13.85546875" style="1177" customWidth="1"/>
    <col min="6148" max="6148" width="10.42578125" style="1177" customWidth="1"/>
    <col min="6149" max="6149" width="7.85546875" style="1177" customWidth="1"/>
    <col min="6150" max="6150" width="8.5703125" style="1177" customWidth="1"/>
    <col min="6151" max="6399" width="9.140625" style="1177"/>
    <col min="6400" max="6400" width="34.5703125" style="1177" customWidth="1"/>
    <col min="6401" max="6401" width="9.140625" style="1177" customWidth="1"/>
    <col min="6402" max="6402" width="9.42578125" style="1177" customWidth="1"/>
    <col min="6403" max="6403" width="13.85546875" style="1177" customWidth="1"/>
    <col min="6404" max="6404" width="10.42578125" style="1177" customWidth="1"/>
    <col min="6405" max="6405" width="7.85546875" style="1177" customWidth="1"/>
    <col min="6406" max="6406" width="8.5703125" style="1177" customWidth="1"/>
    <col min="6407" max="6655" width="9.140625" style="1177"/>
    <col min="6656" max="6656" width="34.5703125" style="1177" customWidth="1"/>
    <col min="6657" max="6657" width="9.140625" style="1177" customWidth="1"/>
    <col min="6658" max="6658" width="9.42578125" style="1177" customWidth="1"/>
    <col min="6659" max="6659" width="13.85546875" style="1177" customWidth="1"/>
    <col min="6660" max="6660" width="10.42578125" style="1177" customWidth="1"/>
    <col min="6661" max="6661" width="7.85546875" style="1177" customWidth="1"/>
    <col min="6662" max="6662" width="8.5703125" style="1177" customWidth="1"/>
    <col min="6663" max="6911" width="9.140625" style="1177"/>
    <col min="6912" max="6912" width="34.5703125" style="1177" customWidth="1"/>
    <col min="6913" max="6913" width="9.140625" style="1177" customWidth="1"/>
    <col min="6914" max="6914" width="9.42578125" style="1177" customWidth="1"/>
    <col min="6915" max="6915" width="13.85546875" style="1177" customWidth="1"/>
    <col min="6916" max="6916" width="10.42578125" style="1177" customWidth="1"/>
    <col min="6917" max="6917" width="7.85546875" style="1177" customWidth="1"/>
    <col min="6918" max="6918" width="8.5703125" style="1177" customWidth="1"/>
    <col min="6919" max="7167" width="9.140625" style="1177"/>
    <col min="7168" max="7168" width="34.5703125" style="1177" customWidth="1"/>
    <col min="7169" max="7169" width="9.140625" style="1177" customWidth="1"/>
    <col min="7170" max="7170" width="9.42578125" style="1177" customWidth="1"/>
    <col min="7171" max="7171" width="13.85546875" style="1177" customWidth="1"/>
    <col min="7172" max="7172" width="10.42578125" style="1177" customWidth="1"/>
    <col min="7173" max="7173" width="7.85546875" style="1177" customWidth="1"/>
    <col min="7174" max="7174" width="8.5703125" style="1177" customWidth="1"/>
    <col min="7175" max="7423" width="9.140625" style="1177"/>
    <col min="7424" max="7424" width="34.5703125" style="1177" customWidth="1"/>
    <col min="7425" max="7425" width="9.140625" style="1177" customWidth="1"/>
    <col min="7426" max="7426" width="9.42578125" style="1177" customWidth="1"/>
    <col min="7427" max="7427" width="13.85546875" style="1177" customWidth="1"/>
    <col min="7428" max="7428" width="10.42578125" style="1177" customWidth="1"/>
    <col min="7429" max="7429" width="7.85546875" style="1177" customWidth="1"/>
    <col min="7430" max="7430" width="8.5703125" style="1177" customWidth="1"/>
    <col min="7431" max="7679" width="9.140625" style="1177"/>
    <col min="7680" max="7680" width="34.5703125" style="1177" customWidth="1"/>
    <col min="7681" max="7681" width="9.140625" style="1177" customWidth="1"/>
    <col min="7682" max="7682" width="9.42578125" style="1177" customWidth="1"/>
    <col min="7683" max="7683" width="13.85546875" style="1177" customWidth="1"/>
    <col min="7684" max="7684" width="10.42578125" style="1177" customWidth="1"/>
    <col min="7685" max="7685" width="7.85546875" style="1177" customWidth="1"/>
    <col min="7686" max="7686" width="8.5703125" style="1177" customWidth="1"/>
    <col min="7687" max="7935" width="9.140625" style="1177"/>
    <col min="7936" max="7936" width="34.5703125" style="1177" customWidth="1"/>
    <col min="7937" max="7937" width="9.140625" style="1177" customWidth="1"/>
    <col min="7938" max="7938" width="9.42578125" style="1177" customWidth="1"/>
    <col min="7939" max="7939" width="13.85546875" style="1177" customWidth="1"/>
    <col min="7940" max="7940" width="10.42578125" style="1177" customWidth="1"/>
    <col min="7941" max="7941" width="7.85546875" style="1177" customWidth="1"/>
    <col min="7942" max="7942" width="8.5703125" style="1177" customWidth="1"/>
    <col min="7943" max="8191" width="9.140625" style="1177"/>
    <col min="8192" max="8192" width="34.5703125" style="1177" customWidth="1"/>
    <col min="8193" max="8193" width="9.140625" style="1177" customWidth="1"/>
    <col min="8194" max="8194" width="9.42578125" style="1177" customWidth="1"/>
    <col min="8195" max="8195" width="13.85546875" style="1177" customWidth="1"/>
    <col min="8196" max="8196" width="10.42578125" style="1177" customWidth="1"/>
    <col min="8197" max="8197" width="7.85546875" style="1177" customWidth="1"/>
    <col min="8198" max="8198" width="8.5703125" style="1177" customWidth="1"/>
    <col min="8199" max="8447" width="9.140625" style="1177"/>
    <col min="8448" max="8448" width="34.5703125" style="1177" customWidth="1"/>
    <col min="8449" max="8449" width="9.140625" style="1177" customWidth="1"/>
    <col min="8450" max="8450" width="9.42578125" style="1177" customWidth="1"/>
    <col min="8451" max="8451" width="13.85546875" style="1177" customWidth="1"/>
    <col min="8452" max="8452" width="10.42578125" style="1177" customWidth="1"/>
    <col min="8453" max="8453" width="7.85546875" style="1177" customWidth="1"/>
    <col min="8454" max="8454" width="8.5703125" style="1177" customWidth="1"/>
    <col min="8455" max="8703" width="9.140625" style="1177"/>
    <col min="8704" max="8704" width="34.5703125" style="1177" customWidth="1"/>
    <col min="8705" max="8705" width="9.140625" style="1177" customWidth="1"/>
    <col min="8706" max="8706" width="9.42578125" style="1177" customWidth="1"/>
    <col min="8707" max="8707" width="13.85546875" style="1177" customWidth="1"/>
    <col min="8708" max="8708" width="10.42578125" style="1177" customWidth="1"/>
    <col min="8709" max="8709" width="7.85546875" style="1177" customWidth="1"/>
    <col min="8710" max="8710" width="8.5703125" style="1177" customWidth="1"/>
    <col min="8711" max="8959" width="9.140625" style="1177"/>
    <col min="8960" max="8960" width="34.5703125" style="1177" customWidth="1"/>
    <col min="8961" max="8961" width="9.140625" style="1177" customWidth="1"/>
    <col min="8962" max="8962" width="9.42578125" style="1177" customWidth="1"/>
    <col min="8963" max="8963" width="13.85546875" style="1177" customWidth="1"/>
    <col min="8964" max="8964" width="10.42578125" style="1177" customWidth="1"/>
    <col min="8965" max="8965" width="7.85546875" style="1177" customWidth="1"/>
    <col min="8966" max="8966" width="8.5703125" style="1177" customWidth="1"/>
    <col min="8967" max="9215" width="9.140625" style="1177"/>
    <col min="9216" max="9216" width="34.5703125" style="1177" customWidth="1"/>
    <col min="9217" max="9217" width="9.140625" style="1177" customWidth="1"/>
    <col min="9218" max="9218" width="9.42578125" style="1177" customWidth="1"/>
    <col min="9219" max="9219" width="13.85546875" style="1177" customWidth="1"/>
    <col min="9220" max="9220" width="10.42578125" style="1177" customWidth="1"/>
    <col min="9221" max="9221" width="7.85546875" style="1177" customWidth="1"/>
    <col min="9222" max="9222" width="8.5703125" style="1177" customWidth="1"/>
    <col min="9223" max="9471" width="9.140625" style="1177"/>
    <col min="9472" max="9472" width="34.5703125" style="1177" customWidth="1"/>
    <col min="9473" max="9473" width="9.140625" style="1177" customWidth="1"/>
    <col min="9474" max="9474" width="9.42578125" style="1177" customWidth="1"/>
    <col min="9475" max="9475" width="13.85546875" style="1177" customWidth="1"/>
    <col min="9476" max="9476" width="10.42578125" style="1177" customWidth="1"/>
    <col min="9477" max="9477" width="7.85546875" style="1177" customWidth="1"/>
    <col min="9478" max="9478" width="8.5703125" style="1177" customWidth="1"/>
    <col min="9479" max="9727" width="9.140625" style="1177"/>
    <col min="9728" max="9728" width="34.5703125" style="1177" customWidth="1"/>
    <col min="9729" max="9729" width="9.140625" style="1177" customWidth="1"/>
    <col min="9730" max="9730" width="9.42578125" style="1177" customWidth="1"/>
    <col min="9731" max="9731" width="13.85546875" style="1177" customWidth="1"/>
    <col min="9732" max="9732" width="10.42578125" style="1177" customWidth="1"/>
    <col min="9733" max="9733" width="7.85546875" style="1177" customWidth="1"/>
    <col min="9734" max="9734" width="8.5703125" style="1177" customWidth="1"/>
    <col min="9735" max="9983" width="9.140625" style="1177"/>
    <col min="9984" max="9984" width="34.5703125" style="1177" customWidth="1"/>
    <col min="9985" max="9985" width="9.140625" style="1177" customWidth="1"/>
    <col min="9986" max="9986" width="9.42578125" style="1177" customWidth="1"/>
    <col min="9987" max="9987" width="13.85546875" style="1177" customWidth="1"/>
    <col min="9988" max="9988" width="10.42578125" style="1177" customWidth="1"/>
    <col min="9989" max="9989" width="7.85546875" style="1177" customWidth="1"/>
    <col min="9990" max="9990" width="8.5703125" style="1177" customWidth="1"/>
    <col min="9991" max="10239" width="9.140625" style="1177"/>
    <col min="10240" max="10240" width="34.5703125" style="1177" customWidth="1"/>
    <col min="10241" max="10241" width="9.140625" style="1177" customWidth="1"/>
    <col min="10242" max="10242" width="9.42578125" style="1177" customWidth="1"/>
    <col min="10243" max="10243" width="13.85546875" style="1177" customWidth="1"/>
    <col min="10244" max="10244" width="10.42578125" style="1177" customWidth="1"/>
    <col min="10245" max="10245" width="7.85546875" style="1177" customWidth="1"/>
    <col min="10246" max="10246" width="8.5703125" style="1177" customWidth="1"/>
    <col min="10247" max="10495" width="9.140625" style="1177"/>
    <col min="10496" max="10496" width="34.5703125" style="1177" customWidth="1"/>
    <col min="10497" max="10497" width="9.140625" style="1177" customWidth="1"/>
    <col min="10498" max="10498" width="9.42578125" style="1177" customWidth="1"/>
    <col min="10499" max="10499" width="13.85546875" style="1177" customWidth="1"/>
    <col min="10500" max="10500" width="10.42578125" style="1177" customWidth="1"/>
    <col min="10501" max="10501" width="7.85546875" style="1177" customWidth="1"/>
    <col min="10502" max="10502" width="8.5703125" style="1177" customWidth="1"/>
    <col min="10503" max="10751" width="9.140625" style="1177"/>
    <col min="10752" max="10752" width="34.5703125" style="1177" customWidth="1"/>
    <col min="10753" max="10753" width="9.140625" style="1177" customWidth="1"/>
    <col min="10754" max="10754" width="9.42578125" style="1177" customWidth="1"/>
    <col min="10755" max="10755" width="13.85546875" style="1177" customWidth="1"/>
    <col min="10756" max="10756" width="10.42578125" style="1177" customWidth="1"/>
    <col min="10757" max="10757" width="7.85546875" style="1177" customWidth="1"/>
    <col min="10758" max="10758" width="8.5703125" style="1177" customWidth="1"/>
    <col min="10759" max="11007" width="9.140625" style="1177"/>
    <col min="11008" max="11008" width="34.5703125" style="1177" customWidth="1"/>
    <col min="11009" max="11009" width="9.140625" style="1177" customWidth="1"/>
    <col min="11010" max="11010" width="9.42578125" style="1177" customWidth="1"/>
    <col min="11011" max="11011" width="13.85546875" style="1177" customWidth="1"/>
    <col min="11012" max="11012" width="10.42578125" style="1177" customWidth="1"/>
    <col min="11013" max="11013" width="7.85546875" style="1177" customWidth="1"/>
    <col min="11014" max="11014" width="8.5703125" style="1177" customWidth="1"/>
    <col min="11015" max="11263" width="9.140625" style="1177"/>
    <col min="11264" max="11264" width="34.5703125" style="1177" customWidth="1"/>
    <col min="11265" max="11265" width="9.140625" style="1177" customWidth="1"/>
    <col min="11266" max="11266" width="9.42578125" style="1177" customWidth="1"/>
    <col min="11267" max="11267" width="13.85546875" style="1177" customWidth="1"/>
    <col min="11268" max="11268" width="10.42578125" style="1177" customWidth="1"/>
    <col min="11269" max="11269" width="7.85546875" style="1177" customWidth="1"/>
    <col min="11270" max="11270" width="8.5703125" style="1177" customWidth="1"/>
    <col min="11271" max="11519" width="9.140625" style="1177"/>
    <col min="11520" max="11520" width="34.5703125" style="1177" customWidth="1"/>
    <col min="11521" max="11521" width="9.140625" style="1177" customWidth="1"/>
    <col min="11522" max="11522" width="9.42578125" style="1177" customWidth="1"/>
    <col min="11523" max="11523" width="13.85546875" style="1177" customWidth="1"/>
    <col min="11524" max="11524" width="10.42578125" style="1177" customWidth="1"/>
    <col min="11525" max="11525" width="7.85546875" style="1177" customWidth="1"/>
    <col min="11526" max="11526" width="8.5703125" style="1177" customWidth="1"/>
    <col min="11527" max="11775" width="9.140625" style="1177"/>
    <col min="11776" max="11776" width="34.5703125" style="1177" customWidth="1"/>
    <col min="11777" max="11777" width="9.140625" style="1177" customWidth="1"/>
    <col min="11778" max="11778" width="9.42578125" style="1177" customWidth="1"/>
    <col min="11779" max="11779" width="13.85546875" style="1177" customWidth="1"/>
    <col min="11780" max="11780" width="10.42578125" style="1177" customWidth="1"/>
    <col min="11781" max="11781" width="7.85546875" style="1177" customWidth="1"/>
    <col min="11782" max="11782" width="8.5703125" style="1177" customWidth="1"/>
    <col min="11783" max="12031" width="9.140625" style="1177"/>
    <col min="12032" max="12032" width="34.5703125" style="1177" customWidth="1"/>
    <col min="12033" max="12033" width="9.140625" style="1177" customWidth="1"/>
    <col min="12034" max="12034" width="9.42578125" style="1177" customWidth="1"/>
    <col min="12035" max="12035" width="13.85546875" style="1177" customWidth="1"/>
    <col min="12036" max="12036" width="10.42578125" style="1177" customWidth="1"/>
    <col min="12037" max="12037" width="7.85546875" style="1177" customWidth="1"/>
    <col min="12038" max="12038" width="8.5703125" style="1177" customWidth="1"/>
    <col min="12039" max="12287" width="9.140625" style="1177"/>
    <col min="12288" max="12288" width="34.5703125" style="1177" customWidth="1"/>
    <col min="12289" max="12289" width="9.140625" style="1177" customWidth="1"/>
    <col min="12290" max="12290" width="9.42578125" style="1177" customWidth="1"/>
    <col min="12291" max="12291" width="13.85546875" style="1177" customWidth="1"/>
    <col min="12292" max="12292" width="10.42578125" style="1177" customWidth="1"/>
    <col min="12293" max="12293" width="7.85546875" style="1177" customWidth="1"/>
    <col min="12294" max="12294" width="8.5703125" style="1177" customWidth="1"/>
    <col min="12295" max="12543" width="9.140625" style="1177"/>
    <col min="12544" max="12544" width="34.5703125" style="1177" customWidth="1"/>
    <col min="12545" max="12545" width="9.140625" style="1177" customWidth="1"/>
    <col min="12546" max="12546" width="9.42578125" style="1177" customWidth="1"/>
    <col min="12547" max="12547" width="13.85546875" style="1177" customWidth="1"/>
    <col min="12548" max="12548" width="10.42578125" style="1177" customWidth="1"/>
    <col min="12549" max="12549" width="7.85546875" style="1177" customWidth="1"/>
    <col min="12550" max="12550" width="8.5703125" style="1177" customWidth="1"/>
    <col min="12551" max="12799" width="9.140625" style="1177"/>
    <col min="12800" max="12800" width="34.5703125" style="1177" customWidth="1"/>
    <col min="12801" max="12801" width="9.140625" style="1177" customWidth="1"/>
    <col min="12802" max="12802" width="9.42578125" style="1177" customWidth="1"/>
    <col min="12803" max="12803" width="13.85546875" style="1177" customWidth="1"/>
    <col min="12804" max="12804" width="10.42578125" style="1177" customWidth="1"/>
    <col min="12805" max="12805" width="7.85546875" style="1177" customWidth="1"/>
    <col min="12806" max="12806" width="8.5703125" style="1177" customWidth="1"/>
    <col min="12807" max="13055" width="9.140625" style="1177"/>
    <col min="13056" max="13056" width="34.5703125" style="1177" customWidth="1"/>
    <col min="13057" max="13057" width="9.140625" style="1177" customWidth="1"/>
    <col min="13058" max="13058" width="9.42578125" style="1177" customWidth="1"/>
    <col min="13059" max="13059" width="13.85546875" style="1177" customWidth="1"/>
    <col min="13060" max="13060" width="10.42578125" style="1177" customWidth="1"/>
    <col min="13061" max="13061" width="7.85546875" style="1177" customWidth="1"/>
    <col min="13062" max="13062" width="8.5703125" style="1177" customWidth="1"/>
    <col min="13063" max="13311" width="9.140625" style="1177"/>
    <col min="13312" max="13312" width="34.5703125" style="1177" customWidth="1"/>
    <col min="13313" max="13313" width="9.140625" style="1177" customWidth="1"/>
    <col min="13314" max="13314" width="9.42578125" style="1177" customWidth="1"/>
    <col min="13315" max="13315" width="13.85546875" style="1177" customWidth="1"/>
    <col min="13316" max="13316" width="10.42578125" style="1177" customWidth="1"/>
    <col min="13317" max="13317" width="7.85546875" style="1177" customWidth="1"/>
    <col min="13318" max="13318" width="8.5703125" style="1177" customWidth="1"/>
    <col min="13319" max="13567" width="9.140625" style="1177"/>
    <col min="13568" max="13568" width="34.5703125" style="1177" customWidth="1"/>
    <col min="13569" max="13569" width="9.140625" style="1177" customWidth="1"/>
    <col min="13570" max="13570" width="9.42578125" style="1177" customWidth="1"/>
    <col min="13571" max="13571" width="13.85546875" style="1177" customWidth="1"/>
    <col min="13572" max="13572" width="10.42578125" style="1177" customWidth="1"/>
    <col min="13573" max="13573" width="7.85546875" style="1177" customWidth="1"/>
    <col min="13574" max="13574" width="8.5703125" style="1177" customWidth="1"/>
    <col min="13575" max="13823" width="9.140625" style="1177"/>
    <col min="13824" max="13824" width="34.5703125" style="1177" customWidth="1"/>
    <col min="13825" max="13825" width="9.140625" style="1177" customWidth="1"/>
    <col min="13826" max="13826" width="9.42578125" style="1177" customWidth="1"/>
    <col min="13827" max="13827" width="13.85546875" style="1177" customWidth="1"/>
    <col min="13828" max="13828" width="10.42578125" style="1177" customWidth="1"/>
    <col min="13829" max="13829" width="7.85546875" style="1177" customWidth="1"/>
    <col min="13830" max="13830" width="8.5703125" style="1177" customWidth="1"/>
    <col min="13831" max="14079" width="9.140625" style="1177"/>
    <col min="14080" max="14080" width="34.5703125" style="1177" customWidth="1"/>
    <col min="14081" max="14081" width="9.140625" style="1177" customWidth="1"/>
    <col min="14082" max="14082" width="9.42578125" style="1177" customWidth="1"/>
    <col min="14083" max="14083" width="13.85546875" style="1177" customWidth="1"/>
    <col min="14084" max="14084" width="10.42578125" style="1177" customWidth="1"/>
    <col min="14085" max="14085" width="7.85546875" style="1177" customWidth="1"/>
    <col min="14086" max="14086" width="8.5703125" style="1177" customWidth="1"/>
    <col min="14087" max="14335" width="9.140625" style="1177"/>
    <col min="14336" max="14336" width="34.5703125" style="1177" customWidth="1"/>
    <col min="14337" max="14337" width="9.140625" style="1177" customWidth="1"/>
    <col min="14338" max="14338" width="9.42578125" style="1177" customWidth="1"/>
    <col min="14339" max="14339" width="13.85546875" style="1177" customWidth="1"/>
    <col min="14340" max="14340" width="10.42578125" style="1177" customWidth="1"/>
    <col min="14341" max="14341" width="7.85546875" style="1177" customWidth="1"/>
    <col min="14342" max="14342" width="8.5703125" style="1177" customWidth="1"/>
    <col min="14343" max="14591" width="9.140625" style="1177"/>
    <col min="14592" max="14592" width="34.5703125" style="1177" customWidth="1"/>
    <col min="14593" max="14593" width="9.140625" style="1177" customWidth="1"/>
    <col min="14594" max="14594" width="9.42578125" style="1177" customWidth="1"/>
    <col min="14595" max="14595" width="13.85546875" style="1177" customWidth="1"/>
    <col min="14596" max="14596" width="10.42578125" style="1177" customWidth="1"/>
    <col min="14597" max="14597" width="7.85546875" style="1177" customWidth="1"/>
    <col min="14598" max="14598" width="8.5703125" style="1177" customWidth="1"/>
    <col min="14599" max="14847" width="9.140625" style="1177"/>
    <col min="14848" max="14848" width="34.5703125" style="1177" customWidth="1"/>
    <col min="14849" max="14849" width="9.140625" style="1177" customWidth="1"/>
    <col min="14850" max="14850" width="9.42578125" style="1177" customWidth="1"/>
    <col min="14851" max="14851" width="13.85546875" style="1177" customWidth="1"/>
    <col min="14852" max="14852" width="10.42578125" style="1177" customWidth="1"/>
    <col min="14853" max="14853" width="7.85546875" style="1177" customWidth="1"/>
    <col min="14854" max="14854" width="8.5703125" style="1177" customWidth="1"/>
    <col min="14855" max="15103" width="9.140625" style="1177"/>
    <col min="15104" max="15104" width="34.5703125" style="1177" customWidth="1"/>
    <col min="15105" max="15105" width="9.140625" style="1177" customWidth="1"/>
    <col min="15106" max="15106" width="9.42578125" style="1177" customWidth="1"/>
    <col min="15107" max="15107" width="13.85546875" style="1177" customWidth="1"/>
    <col min="15108" max="15108" width="10.42578125" style="1177" customWidth="1"/>
    <col min="15109" max="15109" width="7.85546875" style="1177" customWidth="1"/>
    <col min="15110" max="15110" width="8.5703125" style="1177" customWidth="1"/>
    <col min="15111" max="15359" width="9.140625" style="1177"/>
    <col min="15360" max="15360" width="34.5703125" style="1177" customWidth="1"/>
    <col min="15361" max="15361" width="9.140625" style="1177" customWidth="1"/>
    <col min="15362" max="15362" width="9.42578125" style="1177" customWidth="1"/>
    <col min="15363" max="15363" width="13.85546875" style="1177" customWidth="1"/>
    <col min="15364" max="15364" width="10.42578125" style="1177" customWidth="1"/>
    <col min="15365" max="15365" width="7.85546875" style="1177" customWidth="1"/>
    <col min="15366" max="15366" width="8.5703125" style="1177" customWidth="1"/>
    <col min="15367" max="15615" width="9.140625" style="1177"/>
    <col min="15616" max="15616" width="34.5703125" style="1177" customWidth="1"/>
    <col min="15617" max="15617" width="9.140625" style="1177" customWidth="1"/>
    <col min="15618" max="15618" width="9.42578125" style="1177" customWidth="1"/>
    <col min="15619" max="15619" width="13.85546875" style="1177" customWidth="1"/>
    <col min="15620" max="15620" width="10.42578125" style="1177" customWidth="1"/>
    <col min="15621" max="15621" width="7.85546875" style="1177" customWidth="1"/>
    <col min="15622" max="15622" width="8.5703125" style="1177" customWidth="1"/>
    <col min="15623" max="15871" width="9.140625" style="1177"/>
    <col min="15872" max="15872" width="34.5703125" style="1177" customWidth="1"/>
    <col min="15873" max="15873" width="9.140625" style="1177" customWidth="1"/>
    <col min="15874" max="15874" width="9.42578125" style="1177" customWidth="1"/>
    <col min="15875" max="15875" width="13.85546875" style="1177" customWidth="1"/>
    <col min="15876" max="15876" width="10.42578125" style="1177" customWidth="1"/>
    <col min="15877" max="15877" width="7.85546875" style="1177" customWidth="1"/>
    <col min="15878" max="15878" width="8.5703125" style="1177" customWidth="1"/>
    <col min="15879" max="16127" width="9.140625" style="1177"/>
    <col min="16128" max="16128" width="34.5703125" style="1177" customWidth="1"/>
    <col min="16129" max="16129" width="9.140625" style="1177" customWidth="1"/>
    <col min="16130" max="16130" width="9.42578125" style="1177" customWidth="1"/>
    <col min="16131" max="16131" width="13.85546875" style="1177" customWidth="1"/>
    <col min="16132" max="16132" width="10.42578125" style="1177" customWidth="1"/>
    <col min="16133" max="16133" width="7.85546875" style="1177" customWidth="1"/>
    <col min="16134" max="16134" width="8.5703125" style="1177" customWidth="1"/>
    <col min="16135" max="16384" width="9.140625" style="1177"/>
  </cols>
  <sheetData>
    <row r="1" spans="1:27" s="1176" customFormat="1" ht="19.5" customHeight="1">
      <c r="A1" s="2471" t="s">
        <v>1683</v>
      </c>
      <c r="B1" s="2471"/>
      <c r="C1" s="2471"/>
      <c r="D1" s="2471"/>
    </row>
    <row r="2" spans="1:27" ht="19.5" customHeight="1">
      <c r="A2" s="2472" t="s">
        <v>1691</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17.25" customHeight="1">
      <c r="A7" s="1488" t="s">
        <v>386</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row>
    <row r="8" spans="1:27" s="1743" customFormat="1" ht="35.1" customHeight="1">
      <c r="A8" s="1675" t="s">
        <v>1662</v>
      </c>
      <c r="B8" s="1802">
        <f t="shared" ref="B8:F8" si="0">SUM(B9:B15)</f>
        <v>18255.3</v>
      </c>
      <c r="C8" s="1802">
        <f t="shared" si="0"/>
        <v>14705.14</v>
      </c>
      <c r="D8" s="1802">
        <f t="shared" si="0"/>
        <v>1932.1519999999998</v>
      </c>
      <c r="E8" s="1802">
        <f t="shared" si="0"/>
        <v>12772.987999999999</v>
      </c>
      <c r="F8" s="1802">
        <f t="shared" si="0"/>
        <v>3550.16</v>
      </c>
      <c r="G8" s="1758"/>
      <c r="H8" s="1758"/>
      <c r="I8" s="1764"/>
    </row>
    <row r="9" spans="1:27" s="1682" customFormat="1" ht="16.5" customHeight="1">
      <c r="A9" s="1502" t="s">
        <v>1685</v>
      </c>
      <c r="B9" s="1507">
        <f t="shared" ref="B9:B15" si="1">+C9+F9</f>
        <v>7861.6760000000004</v>
      </c>
      <c r="C9" s="1507">
        <f>D9+E9</f>
        <v>7411.2090000000007</v>
      </c>
      <c r="D9" s="1762">
        <v>469.88600000000002</v>
      </c>
      <c r="E9" s="1762">
        <v>6941.3230000000003</v>
      </c>
      <c r="F9" s="1507">
        <v>450.46699999999998</v>
      </c>
      <c r="G9" s="1758"/>
      <c r="H9" s="1758"/>
      <c r="I9" s="1758"/>
      <c r="J9" s="1758"/>
    </row>
    <row r="10" spans="1:27" s="1682" customFormat="1" ht="15" customHeight="1">
      <c r="A10" s="1156" t="s">
        <v>1686</v>
      </c>
      <c r="B10" s="1507">
        <f t="shared" si="1"/>
        <v>406.93099999999998</v>
      </c>
      <c r="C10" s="1507">
        <f t="shared" ref="C10:C15" si="2">D10+E10</f>
        <v>404.81799999999998</v>
      </c>
      <c r="D10" s="1762">
        <v>48.792999999999999</v>
      </c>
      <c r="E10" s="1762">
        <v>356.02499999999998</v>
      </c>
      <c r="F10" s="1507">
        <v>2.113</v>
      </c>
      <c r="G10" s="1758"/>
      <c r="H10" s="1758"/>
      <c r="I10" s="1758"/>
      <c r="J10" s="1758"/>
    </row>
    <row r="11" spans="1:27" s="1682" customFormat="1" ht="15" customHeight="1">
      <c r="A11" s="1156" t="s">
        <v>1687</v>
      </c>
      <c r="B11" s="1507">
        <f t="shared" si="1"/>
        <v>999.50900000000001</v>
      </c>
      <c r="C11" s="1507">
        <f t="shared" si="2"/>
        <v>840.93299999999999</v>
      </c>
      <c r="D11" s="1762">
        <v>174.892</v>
      </c>
      <c r="E11" s="1762">
        <v>666.04100000000005</v>
      </c>
      <c r="F11" s="1507">
        <v>158.57599999999999</v>
      </c>
      <c r="G11" s="1758"/>
      <c r="H11" s="1758"/>
      <c r="I11" s="1758"/>
      <c r="J11" s="1758"/>
    </row>
    <row r="12" spans="1:27" s="1682" customFormat="1" ht="15" customHeight="1">
      <c r="A12" s="1156" t="s">
        <v>1688</v>
      </c>
      <c r="B12" s="1507">
        <f t="shared" si="1"/>
        <v>4073.7110000000002</v>
      </c>
      <c r="C12" s="1507">
        <f t="shared" si="2"/>
        <v>2995.0340000000001</v>
      </c>
      <c r="D12" s="1762">
        <v>673.39800000000002</v>
      </c>
      <c r="E12" s="1762">
        <v>2321.636</v>
      </c>
      <c r="F12" s="1507">
        <v>1078.6769999999999</v>
      </c>
      <c r="G12" s="1758"/>
      <c r="H12" s="1758"/>
      <c r="I12" s="1758"/>
      <c r="J12" s="1758"/>
    </row>
    <row r="13" spans="1:27" s="1682" customFormat="1" ht="15" customHeight="1">
      <c r="A13" s="1156" t="s">
        <v>1689</v>
      </c>
      <c r="B13" s="1507">
        <f t="shared" si="1"/>
        <v>585.05900000000008</v>
      </c>
      <c r="C13" s="1507">
        <f t="shared" si="2"/>
        <v>551.40500000000009</v>
      </c>
      <c r="D13" s="1762">
        <v>30.003</v>
      </c>
      <c r="E13" s="1762">
        <v>521.40200000000004</v>
      </c>
      <c r="F13" s="1507">
        <v>33.654000000000003</v>
      </c>
      <c r="G13" s="1758"/>
      <c r="H13" s="1758"/>
      <c r="I13" s="1758"/>
      <c r="J13" s="1758"/>
    </row>
    <row r="14" spans="1:27" s="1682" customFormat="1" ht="15" customHeight="1">
      <c r="A14" s="1156" t="s">
        <v>1690</v>
      </c>
      <c r="B14" s="1507">
        <f t="shared" si="1"/>
        <v>2837.8289999999997</v>
      </c>
      <c r="C14" s="1507">
        <f t="shared" si="2"/>
        <v>1167.6379999999999</v>
      </c>
      <c r="D14" s="1762">
        <v>492.63900000000001</v>
      </c>
      <c r="E14" s="1762">
        <v>674.99900000000002</v>
      </c>
      <c r="F14" s="1507">
        <v>1670.191</v>
      </c>
      <c r="G14" s="1758"/>
      <c r="H14" s="1758"/>
      <c r="I14" s="1758"/>
      <c r="J14" s="1758"/>
    </row>
    <row r="15" spans="1:27" s="1682" customFormat="1" ht="15" customHeight="1">
      <c r="A15" s="1156" t="s">
        <v>1657</v>
      </c>
      <c r="B15" s="1507">
        <f t="shared" si="1"/>
        <v>1490.5849999999998</v>
      </c>
      <c r="C15" s="1507">
        <f t="shared" si="2"/>
        <v>1334.1029999999998</v>
      </c>
      <c r="D15" s="1762">
        <v>42.540999999999997</v>
      </c>
      <c r="E15" s="1762">
        <v>1291.5619999999999</v>
      </c>
      <c r="F15" s="1507">
        <v>156.482</v>
      </c>
      <c r="G15" s="1758"/>
      <c r="H15" s="1758"/>
      <c r="I15" s="1758"/>
      <c r="J15" s="1758"/>
    </row>
    <row r="16" spans="1:27" s="1743" customFormat="1" ht="35.1" customHeight="1">
      <c r="A16" s="1583" t="s">
        <v>1663</v>
      </c>
      <c r="B16" s="1802">
        <f t="shared" ref="B16:F16" si="3">SUM(B17:B23)</f>
        <v>10986.788</v>
      </c>
      <c r="C16" s="1802">
        <f t="shared" si="3"/>
        <v>10896.866999999998</v>
      </c>
      <c r="D16" s="1802">
        <f t="shared" si="3"/>
        <v>1401.0070000000001</v>
      </c>
      <c r="E16" s="1802">
        <f t="shared" si="3"/>
        <v>9495.86</v>
      </c>
      <c r="F16" s="1802">
        <f t="shared" si="3"/>
        <v>89.921000000000006</v>
      </c>
      <c r="G16" s="1758"/>
      <c r="H16" s="1758"/>
      <c r="I16" s="1764"/>
    </row>
    <row r="17" spans="1:9" s="1682" customFormat="1" ht="16.5" customHeight="1">
      <c r="A17" s="1502" t="s">
        <v>1685</v>
      </c>
      <c r="B17" s="1507">
        <f t="shared" ref="B17:B23" si="4">+C17+F17</f>
        <v>4195.6970000000001</v>
      </c>
      <c r="C17" s="1507">
        <f>D17+E17</f>
        <v>4195.6970000000001</v>
      </c>
      <c r="D17" s="1762">
        <v>642.94600000000003</v>
      </c>
      <c r="E17" s="1762">
        <v>3552.7510000000002</v>
      </c>
      <c r="F17" s="1507">
        <v>0</v>
      </c>
      <c r="G17" s="1758"/>
      <c r="H17" s="1758"/>
      <c r="I17" s="1764"/>
    </row>
    <row r="18" spans="1:9" s="1682" customFormat="1" ht="15" customHeight="1">
      <c r="A18" s="1156" t="s">
        <v>1686</v>
      </c>
      <c r="B18" s="1507">
        <f t="shared" si="4"/>
        <v>85.507000000000005</v>
      </c>
      <c r="C18" s="1507">
        <f t="shared" ref="C18:C23" si="5">D18+E18</f>
        <v>85.507000000000005</v>
      </c>
      <c r="D18" s="1762">
        <v>5.5</v>
      </c>
      <c r="E18" s="1762">
        <v>80.007000000000005</v>
      </c>
      <c r="F18" s="1507">
        <v>0</v>
      </c>
      <c r="G18" s="1758"/>
      <c r="H18" s="1758"/>
      <c r="I18" s="1764"/>
    </row>
    <row r="19" spans="1:9" s="1682" customFormat="1" ht="15" customHeight="1">
      <c r="A19" s="1156" t="s">
        <v>1687</v>
      </c>
      <c r="B19" s="1507">
        <f t="shared" si="4"/>
        <v>392.61899999999997</v>
      </c>
      <c r="C19" s="1507">
        <f t="shared" si="5"/>
        <v>392.61899999999997</v>
      </c>
      <c r="D19" s="1762">
        <v>3.82</v>
      </c>
      <c r="E19" s="1762">
        <v>388.79899999999998</v>
      </c>
      <c r="F19" s="1507">
        <v>0</v>
      </c>
      <c r="G19" s="1758"/>
      <c r="H19" s="1758"/>
      <c r="I19" s="1764"/>
    </row>
    <row r="20" spans="1:9" s="1682" customFormat="1" ht="15" customHeight="1">
      <c r="A20" s="1156" t="s">
        <v>1688</v>
      </c>
      <c r="B20" s="1507">
        <f t="shared" si="4"/>
        <v>1011.509</v>
      </c>
      <c r="C20" s="1507">
        <f t="shared" si="5"/>
        <v>1011.509</v>
      </c>
      <c r="D20" s="1762">
        <v>49.841999999999999</v>
      </c>
      <c r="E20" s="1762">
        <v>961.66700000000003</v>
      </c>
      <c r="F20" s="1507">
        <v>0</v>
      </c>
      <c r="G20" s="1758"/>
      <c r="H20" s="1758"/>
      <c r="I20" s="1764"/>
    </row>
    <row r="21" spans="1:9" s="1682" customFormat="1" ht="15" customHeight="1">
      <c r="A21" s="1156" t="s">
        <v>1689</v>
      </c>
      <c r="B21" s="1507">
        <f t="shared" si="4"/>
        <v>456.37</v>
      </c>
      <c r="C21" s="1507">
        <f t="shared" si="5"/>
        <v>456.37</v>
      </c>
      <c r="D21" s="1762">
        <v>114.021</v>
      </c>
      <c r="E21" s="1762">
        <v>342.34899999999999</v>
      </c>
      <c r="F21" s="1507">
        <v>0</v>
      </c>
      <c r="G21" s="1758"/>
      <c r="H21" s="1758"/>
      <c r="I21" s="1764"/>
    </row>
    <row r="22" spans="1:9" s="1682" customFormat="1" ht="15" customHeight="1">
      <c r="A22" s="1156" t="s">
        <v>1690</v>
      </c>
      <c r="B22" s="1507">
        <f t="shared" si="4"/>
        <v>2564.4559999999997</v>
      </c>
      <c r="C22" s="1507">
        <f t="shared" si="5"/>
        <v>2474.5349999999999</v>
      </c>
      <c r="D22" s="1762">
        <v>445.20499999999998</v>
      </c>
      <c r="E22" s="1762">
        <v>2029.33</v>
      </c>
      <c r="F22" s="1507">
        <v>89.921000000000006</v>
      </c>
      <c r="G22" s="1758"/>
      <c r="H22" s="1758"/>
      <c r="I22" s="1764"/>
    </row>
    <row r="23" spans="1:9" s="1682" customFormat="1" ht="15" customHeight="1">
      <c r="A23" s="1156" t="s">
        <v>1657</v>
      </c>
      <c r="B23" s="1507">
        <f t="shared" si="4"/>
        <v>2280.63</v>
      </c>
      <c r="C23" s="1507">
        <f t="shared" si="5"/>
        <v>2280.63</v>
      </c>
      <c r="D23" s="1762">
        <v>139.673</v>
      </c>
      <c r="E23" s="1762">
        <v>2140.9569999999999</v>
      </c>
      <c r="F23" s="1507">
        <v>0</v>
      </c>
      <c r="G23" s="1758"/>
      <c r="H23" s="1758"/>
      <c r="I23" s="1764"/>
    </row>
    <row r="24" spans="1:9" s="1743" customFormat="1" ht="35.1" customHeight="1">
      <c r="A24" s="1583" t="s">
        <v>1664</v>
      </c>
      <c r="B24" s="1802">
        <f t="shared" ref="B24:F24" si="6">SUM(B25:B31)</f>
        <v>4713.6809999999996</v>
      </c>
      <c r="C24" s="1802">
        <f t="shared" si="6"/>
        <v>3559.154</v>
      </c>
      <c r="D24" s="1802">
        <f t="shared" si="6"/>
        <v>395.38200000000001</v>
      </c>
      <c r="E24" s="1802">
        <f t="shared" si="6"/>
        <v>3163.7720000000004</v>
      </c>
      <c r="F24" s="1802">
        <f t="shared" si="6"/>
        <v>1154.5269999999998</v>
      </c>
      <c r="G24" s="1758"/>
      <c r="H24" s="1758"/>
      <c r="I24" s="1764"/>
    </row>
    <row r="25" spans="1:9" s="1232" customFormat="1" ht="16.5" customHeight="1">
      <c r="A25" s="1502" t="s">
        <v>1685</v>
      </c>
      <c r="B25" s="1507">
        <f t="shared" ref="B25:B31" si="7">+C25+F25</f>
        <v>1649.25</v>
      </c>
      <c r="C25" s="1507">
        <f>D25+E25</f>
        <v>912.75799999999992</v>
      </c>
      <c r="D25" s="1762">
        <v>59.612000000000002</v>
      </c>
      <c r="E25" s="1762">
        <v>853.14599999999996</v>
      </c>
      <c r="F25" s="1507">
        <v>736.49199999999996</v>
      </c>
      <c r="G25" s="1758"/>
      <c r="H25" s="1758"/>
      <c r="I25" s="1764"/>
    </row>
    <row r="26" spans="1:9" s="1232" customFormat="1" ht="15" customHeight="1">
      <c r="A26" s="1156" t="s">
        <v>1686</v>
      </c>
      <c r="B26" s="1507">
        <f t="shared" si="7"/>
        <v>117.97499999999999</v>
      </c>
      <c r="C26" s="1507">
        <f t="shared" ref="C26:C31" si="8">D26+E26</f>
        <v>116.411</v>
      </c>
      <c r="D26" s="1762">
        <v>5.9610000000000003</v>
      </c>
      <c r="E26" s="1762">
        <v>110.45</v>
      </c>
      <c r="F26" s="1507">
        <v>1.5640000000000001</v>
      </c>
      <c r="G26" s="1758"/>
      <c r="H26" s="1758"/>
      <c r="I26" s="1764"/>
    </row>
    <row r="27" spans="1:9" s="1232" customFormat="1" ht="15" customHeight="1">
      <c r="A27" s="1156" t="s">
        <v>1687</v>
      </c>
      <c r="B27" s="1507">
        <f t="shared" si="7"/>
        <v>323.68899999999996</v>
      </c>
      <c r="C27" s="1507">
        <f t="shared" si="8"/>
        <v>170.84199999999998</v>
      </c>
      <c r="D27" s="1762">
        <v>70.212999999999994</v>
      </c>
      <c r="E27" s="1762">
        <v>100.629</v>
      </c>
      <c r="F27" s="1507">
        <v>152.84700000000001</v>
      </c>
      <c r="G27" s="1758"/>
      <c r="H27" s="1758"/>
      <c r="I27" s="1764"/>
    </row>
    <row r="28" spans="1:9" s="1232" customFormat="1" ht="15" customHeight="1">
      <c r="A28" s="1156" t="s">
        <v>1688</v>
      </c>
      <c r="B28" s="1507">
        <f t="shared" si="7"/>
        <v>926.88599999999997</v>
      </c>
      <c r="C28" s="1507">
        <f t="shared" si="8"/>
        <v>926.88599999999997</v>
      </c>
      <c r="D28" s="1762">
        <v>21.939</v>
      </c>
      <c r="E28" s="1762">
        <v>904.947</v>
      </c>
      <c r="F28" s="1507">
        <v>0</v>
      </c>
      <c r="G28" s="1758"/>
      <c r="H28" s="1758"/>
      <c r="I28" s="1764"/>
    </row>
    <row r="29" spans="1:9" s="1232" customFormat="1" ht="15" customHeight="1">
      <c r="A29" s="1156" t="s">
        <v>1689</v>
      </c>
      <c r="B29" s="1507">
        <f t="shared" si="7"/>
        <v>96.198999999999998</v>
      </c>
      <c r="C29" s="1507">
        <f t="shared" si="8"/>
        <v>96.198999999999998</v>
      </c>
      <c r="D29" s="1762">
        <v>0</v>
      </c>
      <c r="E29" s="1762">
        <v>96.198999999999998</v>
      </c>
      <c r="F29" s="1507">
        <v>0</v>
      </c>
      <c r="G29" s="1758"/>
      <c r="H29" s="1758"/>
      <c r="I29" s="1764"/>
    </row>
    <row r="30" spans="1:9" s="1232" customFormat="1" ht="15" customHeight="1">
      <c r="A30" s="1156" t="s">
        <v>1690</v>
      </c>
      <c r="B30" s="1507">
        <f t="shared" si="7"/>
        <v>701.12</v>
      </c>
      <c r="C30" s="1507">
        <f t="shared" si="8"/>
        <v>470.709</v>
      </c>
      <c r="D30" s="1762">
        <v>228.715</v>
      </c>
      <c r="E30" s="1762">
        <v>241.994</v>
      </c>
      <c r="F30" s="1507">
        <v>230.411</v>
      </c>
      <c r="G30" s="1758"/>
      <c r="H30" s="1758"/>
      <c r="I30" s="1764"/>
    </row>
    <row r="31" spans="1:9" s="1232" customFormat="1" ht="15" customHeight="1">
      <c r="A31" s="1156" t="s">
        <v>1657</v>
      </c>
      <c r="B31" s="1507">
        <f t="shared" si="7"/>
        <v>898.56200000000001</v>
      </c>
      <c r="C31" s="1507">
        <f t="shared" si="8"/>
        <v>865.34900000000005</v>
      </c>
      <c r="D31" s="1762">
        <v>8.9420000000000002</v>
      </c>
      <c r="E31" s="1762">
        <v>856.40700000000004</v>
      </c>
      <c r="F31" s="1507">
        <v>33.213000000000001</v>
      </c>
      <c r="G31" s="1758"/>
      <c r="H31" s="1758"/>
      <c r="I31" s="1764"/>
    </row>
    <row r="32" spans="1:9" s="1743" customFormat="1" ht="35.1" customHeight="1">
      <c r="A32" s="1583" t="s">
        <v>1665</v>
      </c>
      <c r="B32" s="1802">
        <v>3786.4659999999999</v>
      </c>
      <c r="C32" s="1802">
        <v>3776.538</v>
      </c>
      <c r="D32" s="1802">
        <v>889.26099999999997</v>
      </c>
      <c r="E32" s="1802">
        <v>2887.2769999999996</v>
      </c>
      <c r="F32" s="1802">
        <v>9.9280000000000008</v>
      </c>
      <c r="G32" s="1758"/>
      <c r="H32" s="1758"/>
      <c r="I32" s="1764"/>
    </row>
    <row r="33" spans="1:9" s="1232" customFormat="1" ht="16.5" customHeight="1">
      <c r="A33" s="1502" t="s">
        <v>1685</v>
      </c>
      <c r="B33" s="1507">
        <f>+C33+F33</f>
        <v>1389.069</v>
      </c>
      <c r="C33" s="1507">
        <f>D33+E33</f>
        <v>1389.069</v>
      </c>
      <c r="D33" s="1762">
        <v>245.334</v>
      </c>
      <c r="E33" s="1762">
        <v>1143.7349999999999</v>
      </c>
      <c r="F33" s="1507">
        <v>0</v>
      </c>
      <c r="G33" s="1758"/>
      <c r="H33" s="1758"/>
      <c r="I33" s="1764"/>
    </row>
    <row r="34" spans="1:9" s="1232" customFormat="1" ht="15" customHeight="1">
      <c r="A34" s="1156" t="s">
        <v>1686</v>
      </c>
      <c r="B34" s="1507">
        <f>+C34+F34</f>
        <v>12.548999999999999</v>
      </c>
      <c r="C34" s="1507">
        <f t="shared" ref="C34:C39" si="9">D34+E34</f>
        <v>12.548999999999999</v>
      </c>
      <c r="D34" s="1762">
        <v>0</v>
      </c>
      <c r="E34" s="1762">
        <v>12.548999999999999</v>
      </c>
      <c r="F34" s="1507">
        <v>0</v>
      </c>
      <c r="G34" s="1758"/>
      <c r="H34" s="1758"/>
      <c r="I34" s="1764"/>
    </row>
    <row r="35" spans="1:9" s="1232" customFormat="1" ht="15" customHeight="1">
      <c r="A35" s="1156" t="s">
        <v>1687</v>
      </c>
      <c r="B35" s="1507">
        <f>+C35+F35</f>
        <v>1333.181</v>
      </c>
      <c r="C35" s="1507">
        <f t="shared" si="9"/>
        <v>1323.4929999999999</v>
      </c>
      <c r="D35" s="1762">
        <v>537.78300000000002</v>
      </c>
      <c r="E35" s="1762">
        <v>785.71</v>
      </c>
      <c r="F35" s="1507">
        <v>9.6880000000000006</v>
      </c>
      <c r="G35" s="1758"/>
      <c r="H35" s="1758"/>
      <c r="I35" s="1764"/>
    </row>
    <row r="36" spans="1:9" s="1232" customFormat="1" ht="15" customHeight="1">
      <c r="A36" s="1156" t="s">
        <v>1688</v>
      </c>
      <c r="B36" s="1507">
        <v>512.726</v>
      </c>
      <c r="C36" s="1507">
        <v>512.48599999999999</v>
      </c>
      <c r="D36" s="1762">
        <v>106.14400000000001</v>
      </c>
      <c r="E36" s="1762">
        <v>406.34199999999998</v>
      </c>
      <c r="F36" s="1506" t="s">
        <v>183</v>
      </c>
      <c r="G36" s="1758"/>
      <c r="H36" s="1758"/>
      <c r="I36" s="1764"/>
    </row>
    <row r="37" spans="1:9" s="1232" customFormat="1" ht="15" customHeight="1">
      <c r="A37" s="1156" t="s">
        <v>1689</v>
      </c>
      <c r="B37" s="1507">
        <f>+C37+F37</f>
        <v>41.466000000000001</v>
      </c>
      <c r="C37" s="1507">
        <f t="shared" si="9"/>
        <v>41.466000000000001</v>
      </c>
      <c r="D37" s="1762">
        <v>0</v>
      </c>
      <c r="E37" s="1762">
        <v>41.466000000000001</v>
      </c>
      <c r="F37" s="1507">
        <v>0</v>
      </c>
      <c r="G37" s="1758"/>
      <c r="H37" s="1758"/>
      <c r="I37" s="1764"/>
    </row>
    <row r="38" spans="1:9" s="1232" customFormat="1" ht="15" customHeight="1">
      <c r="A38" s="1156" t="s">
        <v>1690</v>
      </c>
      <c r="B38" s="1506" t="s">
        <v>183</v>
      </c>
      <c r="C38" s="1506" t="s">
        <v>183</v>
      </c>
      <c r="D38" s="1762">
        <v>0</v>
      </c>
      <c r="E38" s="1506" t="s">
        <v>183</v>
      </c>
      <c r="F38" s="1803">
        <v>0</v>
      </c>
      <c r="G38" s="1758"/>
      <c r="H38" s="1758"/>
      <c r="I38" s="1764"/>
    </row>
    <row r="39" spans="1:9" s="1232" customFormat="1" ht="15" customHeight="1">
      <c r="A39" s="1156" t="s">
        <v>1657</v>
      </c>
      <c r="B39" s="1507">
        <f>+C39+F39</f>
        <v>497.15800000000002</v>
      </c>
      <c r="C39" s="1507">
        <f t="shared" si="9"/>
        <v>497.15800000000002</v>
      </c>
      <c r="D39" s="1762">
        <v>0</v>
      </c>
      <c r="E39" s="1762">
        <v>497.15800000000002</v>
      </c>
      <c r="F39" s="1507">
        <v>0</v>
      </c>
      <c r="G39" s="1758"/>
      <c r="H39" s="1758"/>
      <c r="I39" s="1764"/>
    </row>
    <row r="40" spans="1:9" s="1232" customFormat="1" ht="4.5" customHeight="1" thickBot="1">
      <c r="A40" s="1591"/>
      <c r="B40" s="1591"/>
      <c r="C40" s="1591"/>
      <c r="D40" s="1591"/>
      <c r="E40" s="1591"/>
      <c r="F40" s="1591"/>
    </row>
    <row r="41" spans="1:9" s="1232" customFormat="1" ht="15.75" customHeight="1" thickTop="1">
      <c r="A41" s="1751" t="s">
        <v>1681</v>
      </c>
      <c r="B41" s="1751"/>
      <c r="C41" s="1751"/>
      <c r="D41" s="1751"/>
      <c r="E41" s="1156"/>
    </row>
    <row r="42" spans="1:9" s="1168" customFormat="1" ht="12.75">
      <c r="A42" s="415" t="s">
        <v>377</v>
      </c>
      <c r="B42" s="1732"/>
      <c r="C42" s="1732"/>
      <c r="D42" s="1732"/>
      <c r="F42" s="1164"/>
    </row>
    <row r="43" spans="1:9" s="1168" customFormat="1" ht="23.25" customHeight="1">
      <c r="A43" s="2504" t="s">
        <v>1644</v>
      </c>
      <c r="B43" s="2504"/>
      <c r="C43" s="2504"/>
      <c r="D43" s="2504"/>
      <c r="E43" s="2504"/>
      <c r="F43" s="2504"/>
    </row>
    <row r="44" spans="1:9" s="1176" customFormat="1">
      <c r="A44" s="1695"/>
      <c r="B44" s="1793"/>
      <c r="C44" s="1695"/>
      <c r="D44" s="1695"/>
    </row>
    <row r="45" spans="1:9" s="1176" customFormat="1">
      <c r="A45" s="1695"/>
      <c r="B45" s="1793"/>
      <c r="C45" s="1695"/>
      <c r="D45" s="1695"/>
    </row>
    <row r="46" spans="1:9" s="1176" customFormat="1">
      <c r="A46" s="1695"/>
      <c r="B46" s="1793"/>
      <c r="C46" s="1695"/>
      <c r="D46" s="1695"/>
    </row>
    <row r="47" spans="1:9" s="1176" customFormat="1">
      <c r="A47" s="1695"/>
      <c r="B47" s="1793"/>
      <c r="C47" s="1695"/>
      <c r="D47" s="1695"/>
    </row>
    <row r="48" spans="1:9" s="1176" customFormat="1">
      <c r="A48" s="1695"/>
      <c r="B48" s="1793"/>
      <c r="C48" s="1695"/>
      <c r="D48" s="1695"/>
    </row>
    <row r="49" spans="1:4" s="1176" customFormat="1">
      <c r="A49" s="1695"/>
      <c r="B49" s="1793"/>
      <c r="C49" s="1695"/>
      <c r="D49" s="1695"/>
    </row>
    <row r="50" spans="1:4" s="1176" customFormat="1">
      <c r="A50" s="1695"/>
      <c r="B50" s="1793"/>
      <c r="C50" s="1695"/>
      <c r="D50" s="1695"/>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c r="A61" s="1479"/>
      <c r="B61" s="1508"/>
      <c r="C61" s="1479"/>
      <c r="D61" s="1479"/>
    </row>
    <row r="62" spans="1:4">
      <c r="A62" s="1479"/>
      <c r="B62" s="1508"/>
      <c r="C62" s="1479"/>
      <c r="D62" s="1479"/>
    </row>
    <row r="63" spans="1:4">
      <c r="A63" s="1479"/>
      <c r="B63" s="1508"/>
      <c r="C63" s="1479"/>
      <c r="D63" s="1479"/>
    </row>
    <row r="64" spans="1:4">
      <c r="A64" s="1479"/>
      <c r="B64" s="1508"/>
      <c r="C64" s="1479"/>
      <c r="D64" s="1479"/>
    </row>
    <row r="65" spans="1:4">
      <c r="A65" s="1479"/>
      <c r="B65" s="1508"/>
      <c r="C65" s="1479"/>
      <c r="D65" s="1479"/>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row r="936" spans="1:4">
      <c r="A936" s="1479"/>
      <c r="B936" s="1508"/>
      <c r="C936" s="1479"/>
      <c r="D936" s="1479"/>
    </row>
    <row r="937" spans="1:4">
      <c r="A937" s="1479"/>
      <c r="B937" s="1508"/>
      <c r="C937" s="1479"/>
      <c r="D937" s="1479"/>
    </row>
    <row r="938" spans="1:4">
      <c r="A938" s="1479"/>
      <c r="B938" s="1508"/>
      <c r="C938" s="1479"/>
      <c r="D938" s="1479"/>
    </row>
    <row r="939" spans="1:4">
      <c r="A939" s="1479"/>
      <c r="B939" s="1508"/>
      <c r="C939" s="1479"/>
      <c r="D939" s="1479"/>
    </row>
    <row r="940" spans="1:4">
      <c r="A940" s="1479"/>
      <c r="B940" s="1508"/>
      <c r="C940" s="1479"/>
      <c r="D940" s="1479"/>
    </row>
    <row r="941" spans="1:4">
      <c r="A941" s="1479"/>
      <c r="B941" s="1508"/>
      <c r="C941" s="1479"/>
      <c r="D941" s="1479"/>
    </row>
    <row r="942" spans="1:4">
      <c r="A942" s="1479"/>
      <c r="B942" s="1508"/>
      <c r="C942" s="1479"/>
      <c r="D942" s="1479"/>
    </row>
    <row r="943" spans="1:4">
      <c r="A943" s="1479"/>
      <c r="B943" s="1508"/>
      <c r="C943" s="1479"/>
      <c r="D943" s="1479"/>
    </row>
    <row r="944" spans="1:4">
      <c r="A944" s="1479"/>
      <c r="B944" s="1508"/>
      <c r="C944" s="1479"/>
      <c r="D944" s="1479"/>
    </row>
    <row r="945" spans="1:4">
      <c r="A945" s="1479"/>
      <c r="B945" s="1508"/>
      <c r="C945" s="1479"/>
      <c r="D945" s="1479"/>
    </row>
    <row r="946" spans="1:4">
      <c r="A946" s="1479"/>
      <c r="B946" s="1508"/>
      <c r="C946" s="1479"/>
      <c r="D946" s="1479"/>
    </row>
    <row r="947" spans="1:4">
      <c r="A947" s="1479"/>
      <c r="B947" s="1508"/>
      <c r="C947" s="1479"/>
      <c r="D947" s="1479"/>
    </row>
    <row r="948" spans="1:4">
      <c r="A948" s="1479"/>
      <c r="B948" s="1508"/>
      <c r="C948" s="1479"/>
      <c r="D948" s="1479"/>
    </row>
    <row r="949" spans="1:4">
      <c r="A949" s="1479"/>
      <c r="B949" s="1508"/>
      <c r="C949" s="1479"/>
      <c r="D949" s="1479"/>
    </row>
    <row r="950" spans="1:4">
      <c r="A950" s="1479"/>
      <c r="B950" s="1508"/>
      <c r="C950" s="1479"/>
      <c r="D950" s="1479"/>
    </row>
    <row r="951" spans="1:4">
      <c r="A951" s="1479"/>
      <c r="B951" s="1508"/>
      <c r="C951" s="1479"/>
      <c r="D951" s="1479"/>
    </row>
    <row r="952" spans="1:4">
      <c r="A952" s="1479"/>
      <c r="B952" s="1508"/>
      <c r="C952" s="1479"/>
      <c r="D952" s="1479"/>
    </row>
    <row r="953" spans="1:4">
      <c r="A953" s="1479"/>
      <c r="B953" s="1508"/>
      <c r="C953" s="1479"/>
      <c r="D953" s="1479"/>
    </row>
    <row r="954" spans="1:4">
      <c r="A954" s="1479"/>
      <c r="B954" s="1508"/>
      <c r="C954" s="1479"/>
      <c r="D954" s="1479"/>
    </row>
    <row r="955" spans="1:4">
      <c r="A955" s="1479"/>
      <c r="B955" s="1508"/>
      <c r="C955" s="1479"/>
      <c r="D955" s="1479"/>
    </row>
    <row r="956" spans="1:4">
      <c r="A956" s="1479"/>
      <c r="B956" s="1508"/>
      <c r="C956" s="1479"/>
      <c r="D956" s="1479"/>
    </row>
    <row r="957" spans="1:4">
      <c r="A957" s="1479"/>
      <c r="B957" s="1508"/>
      <c r="C957" s="1479"/>
      <c r="D957" s="1479"/>
    </row>
    <row r="958" spans="1:4">
      <c r="A958" s="1479"/>
      <c r="B958" s="1508"/>
      <c r="C958" s="1479"/>
      <c r="D958" s="1479"/>
    </row>
    <row r="959" spans="1:4">
      <c r="A959" s="1479"/>
      <c r="B959" s="1508"/>
      <c r="C959" s="1479"/>
      <c r="D959" s="1479"/>
    </row>
    <row r="960" spans="1:4">
      <c r="A960" s="1479"/>
      <c r="B960" s="1508"/>
      <c r="C960" s="1479"/>
      <c r="D960" s="1479"/>
    </row>
    <row r="961" spans="1:4">
      <c r="A961" s="1479"/>
      <c r="B961" s="1508"/>
      <c r="C961" s="1479"/>
      <c r="D961" s="1479"/>
    </row>
    <row r="962" spans="1:4">
      <c r="A962" s="1479"/>
      <c r="B962" s="1508"/>
      <c r="C962" s="1479"/>
      <c r="D962" s="1479"/>
    </row>
    <row r="963" spans="1:4">
      <c r="A963" s="1479"/>
      <c r="B963" s="1508"/>
      <c r="C963" s="1479"/>
      <c r="D963" s="1479"/>
    </row>
    <row r="964" spans="1:4">
      <c r="A964" s="1479"/>
      <c r="B964" s="1508"/>
      <c r="C964" s="1479"/>
      <c r="D964" s="1479"/>
    </row>
    <row r="965" spans="1:4">
      <c r="A965" s="1479"/>
      <c r="B965" s="1508"/>
      <c r="C965" s="1479"/>
      <c r="D965" s="1479"/>
    </row>
    <row r="966" spans="1:4">
      <c r="A966" s="1479"/>
      <c r="B966" s="1508"/>
      <c r="C966" s="1479"/>
      <c r="D966" s="1479"/>
    </row>
    <row r="967" spans="1:4">
      <c r="A967" s="1479"/>
      <c r="B967" s="1508"/>
      <c r="C967" s="1479"/>
      <c r="D967" s="1479"/>
    </row>
    <row r="968" spans="1:4">
      <c r="A968" s="1479"/>
      <c r="B968" s="1508"/>
      <c r="C968" s="1479"/>
      <c r="D968" s="1479"/>
    </row>
    <row r="969" spans="1:4">
      <c r="A969" s="1479"/>
      <c r="B969" s="1508"/>
      <c r="C969" s="1479"/>
      <c r="D969" s="1479"/>
    </row>
    <row r="970" spans="1:4">
      <c r="A970" s="1479"/>
      <c r="B970" s="1508"/>
      <c r="C970" s="1479"/>
      <c r="D970" s="1479"/>
    </row>
    <row r="971" spans="1:4">
      <c r="A971" s="1479"/>
      <c r="B971" s="1508"/>
      <c r="C971" s="1479"/>
      <c r="D971" s="1479"/>
    </row>
    <row r="972" spans="1:4">
      <c r="A972" s="1479"/>
      <c r="B972" s="1508"/>
      <c r="C972" s="1479"/>
      <c r="D972" s="1479"/>
    </row>
    <row r="973" spans="1:4">
      <c r="A973" s="1479"/>
      <c r="B973" s="1508"/>
      <c r="C973" s="1479"/>
      <c r="D973" s="1479"/>
    </row>
    <row r="974" spans="1:4">
      <c r="A974" s="1479"/>
      <c r="B974" s="1508"/>
      <c r="C974" s="1479"/>
      <c r="D974" s="1479"/>
    </row>
    <row r="975" spans="1:4">
      <c r="A975" s="1479"/>
      <c r="B975" s="1508"/>
      <c r="C975" s="1479"/>
      <c r="D975" s="1479"/>
    </row>
    <row r="976" spans="1:4">
      <c r="A976" s="1479"/>
      <c r="B976" s="1508"/>
      <c r="C976" s="1479"/>
      <c r="D976" s="1479"/>
    </row>
    <row r="977" spans="1:4">
      <c r="A977" s="1479"/>
      <c r="B977" s="1508"/>
      <c r="C977" s="1479"/>
      <c r="D977" s="1479"/>
    </row>
    <row r="978" spans="1:4">
      <c r="A978" s="1479"/>
      <c r="B978" s="1508"/>
      <c r="C978" s="1479"/>
      <c r="D978" s="1479"/>
    </row>
    <row r="979" spans="1:4">
      <c r="A979" s="1479"/>
      <c r="B979" s="1508"/>
      <c r="C979" s="1479"/>
      <c r="D979" s="1479"/>
    </row>
    <row r="980" spans="1:4">
      <c r="A980" s="1479"/>
      <c r="B980" s="1508"/>
      <c r="C980" s="1479"/>
      <c r="D980" s="1479"/>
    </row>
    <row r="981" spans="1:4">
      <c r="A981" s="1479"/>
      <c r="B981" s="1508"/>
      <c r="C981" s="1479"/>
      <c r="D981" s="1479"/>
    </row>
    <row r="982" spans="1:4">
      <c r="A982" s="1479"/>
      <c r="B982" s="1508"/>
      <c r="C982" s="1479"/>
      <c r="D982" s="1479"/>
    </row>
  </sheetData>
  <mergeCells count="9">
    <mergeCell ref="A43:F43"/>
    <mergeCell ref="A1:D1"/>
    <mergeCell ref="A2:F2"/>
    <mergeCell ref="B4:B7"/>
    <mergeCell ref="C4:E5"/>
    <mergeCell ref="F4:F7"/>
    <mergeCell ref="C6:C7"/>
    <mergeCell ref="D6:D7"/>
    <mergeCell ref="E6:E7"/>
  </mergeCells>
  <conditionalFormatting sqref="D19:D39 D8:D17 E8:E21 B8:C39 E23:E39 F8:F39">
    <cfRule type="cellIs" dxfId="58" priority="6" stopIfTrue="1" operator="between">
      <formula>0.045</formula>
      <formula>0.05</formula>
    </cfRule>
    <cfRule type="cellIs" dxfId="57" priority="7" stopIfTrue="1" operator="between">
      <formula>0.000001</formula>
      <formula>0.045</formula>
    </cfRule>
  </conditionalFormatting>
  <conditionalFormatting sqref="B32:F32 B24:F24 B8:F8 B16:F16">
    <cfRule type="cellIs" dxfId="56" priority="5" stopIfTrue="1" operator="between">
      <formula>0.0001</formula>
      <formula>0.045</formula>
    </cfRule>
  </conditionalFormatting>
  <conditionalFormatting sqref="D18">
    <cfRule type="cellIs" dxfId="55" priority="3" stopIfTrue="1" operator="between">
      <formula>0.045</formula>
      <formula>0.05</formula>
    </cfRule>
    <cfRule type="cellIs" dxfId="54" priority="4" stopIfTrue="1" operator="between">
      <formula>0.000001</formula>
      <formula>0.045</formula>
    </cfRule>
  </conditionalFormatting>
  <conditionalFormatting sqref="E22">
    <cfRule type="cellIs" dxfId="53" priority="1" stopIfTrue="1" operator="between">
      <formula>0.045</formula>
      <formula>0.05</formula>
    </cfRule>
    <cfRule type="cellIs" dxfId="52" priority="2" stopIfTrue="1" operator="between">
      <formula>0.000001</formula>
      <formula>0.045</formula>
    </cfRule>
  </conditionalFormatting>
  <hyperlinks>
    <hyperlink ref="A43" r:id="rId1"/>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2"/>
  <sheetViews>
    <sheetView workbookViewId="0">
      <selection activeCell="A2" sqref="A2:F2"/>
    </sheetView>
  </sheetViews>
  <sheetFormatPr defaultRowHeight="9"/>
  <cols>
    <col min="1" max="1" width="25.28515625" style="1177" customWidth="1"/>
    <col min="2" max="2" width="10.42578125" style="1181" customWidth="1"/>
    <col min="3" max="3" width="9.140625" style="1177" customWidth="1"/>
    <col min="4" max="4" width="11.85546875" style="1177" customWidth="1"/>
    <col min="5" max="5" width="10" style="1177" customWidth="1"/>
    <col min="6" max="6" width="10.140625" style="1177" customWidth="1"/>
    <col min="7" max="255" width="9.140625" style="1177"/>
    <col min="256" max="256" width="31.140625" style="1177" customWidth="1"/>
    <col min="257" max="257" width="10.42578125" style="1177" customWidth="1"/>
    <col min="258" max="258" width="9.140625" style="1177" customWidth="1"/>
    <col min="259" max="259" width="11.85546875" style="1177" customWidth="1"/>
    <col min="260" max="261" width="10" style="1177" customWidth="1"/>
    <col min="262" max="262" width="12.42578125" style="1177" customWidth="1"/>
    <col min="263" max="511" width="9.140625" style="1177"/>
    <col min="512" max="512" width="31.140625" style="1177" customWidth="1"/>
    <col min="513" max="513" width="10.42578125" style="1177" customWidth="1"/>
    <col min="514" max="514" width="9.140625" style="1177" customWidth="1"/>
    <col min="515" max="515" width="11.85546875" style="1177" customWidth="1"/>
    <col min="516" max="517" width="10" style="1177" customWidth="1"/>
    <col min="518" max="518" width="12.42578125" style="1177" customWidth="1"/>
    <col min="519" max="767" width="9.140625" style="1177"/>
    <col min="768" max="768" width="31.140625" style="1177" customWidth="1"/>
    <col min="769" max="769" width="10.42578125" style="1177" customWidth="1"/>
    <col min="770" max="770" width="9.140625" style="1177" customWidth="1"/>
    <col min="771" max="771" width="11.85546875" style="1177" customWidth="1"/>
    <col min="772" max="773" width="10" style="1177" customWidth="1"/>
    <col min="774" max="774" width="12.42578125" style="1177" customWidth="1"/>
    <col min="775" max="1023" width="9.140625" style="1177"/>
    <col min="1024" max="1024" width="31.140625" style="1177" customWidth="1"/>
    <col min="1025" max="1025" width="10.42578125" style="1177" customWidth="1"/>
    <col min="1026" max="1026" width="9.140625" style="1177" customWidth="1"/>
    <col min="1027" max="1027" width="11.85546875" style="1177" customWidth="1"/>
    <col min="1028" max="1029" width="10" style="1177" customWidth="1"/>
    <col min="1030" max="1030" width="12.42578125" style="1177" customWidth="1"/>
    <col min="1031" max="1279" width="9.140625" style="1177"/>
    <col min="1280" max="1280" width="31.140625" style="1177" customWidth="1"/>
    <col min="1281" max="1281" width="10.42578125" style="1177" customWidth="1"/>
    <col min="1282" max="1282" width="9.140625" style="1177" customWidth="1"/>
    <col min="1283" max="1283" width="11.85546875" style="1177" customWidth="1"/>
    <col min="1284" max="1285" width="10" style="1177" customWidth="1"/>
    <col min="1286" max="1286" width="12.42578125" style="1177" customWidth="1"/>
    <col min="1287" max="1535" width="9.140625" style="1177"/>
    <col min="1536" max="1536" width="31.140625" style="1177" customWidth="1"/>
    <col min="1537" max="1537" width="10.42578125" style="1177" customWidth="1"/>
    <col min="1538" max="1538" width="9.140625" style="1177" customWidth="1"/>
    <col min="1539" max="1539" width="11.85546875" style="1177" customWidth="1"/>
    <col min="1540" max="1541" width="10" style="1177" customWidth="1"/>
    <col min="1542" max="1542" width="12.42578125" style="1177" customWidth="1"/>
    <col min="1543" max="1791" width="9.140625" style="1177"/>
    <col min="1792" max="1792" width="31.140625" style="1177" customWidth="1"/>
    <col min="1793" max="1793" width="10.42578125" style="1177" customWidth="1"/>
    <col min="1794" max="1794" width="9.140625" style="1177" customWidth="1"/>
    <col min="1795" max="1795" width="11.85546875" style="1177" customWidth="1"/>
    <col min="1796" max="1797" width="10" style="1177" customWidth="1"/>
    <col min="1798" max="1798" width="12.42578125" style="1177" customWidth="1"/>
    <col min="1799" max="2047" width="9.140625" style="1177"/>
    <col min="2048" max="2048" width="31.140625" style="1177" customWidth="1"/>
    <col min="2049" max="2049" width="10.42578125" style="1177" customWidth="1"/>
    <col min="2050" max="2050" width="9.140625" style="1177" customWidth="1"/>
    <col min="2051" max="2051" width="11.85546875" style="1177" customWidth="1"/>
    <col min="2052" max="2053" width="10" style="1177" customWidth="1"/>
    <col min="2054" max="2054" width="12.42578125" style="1177" customWidth="1"/>
    <col min="2055" max="2303" width="9.140625" style="1177"/>
    <col min="2304" max="2304" width="31.140625" style="1177" customWidth="1"/>
    <col min="2305" max="2305" width="10.42578125" style="1177" customWidth="1"/>
    <col min="2306" max="2306" width="9.140625" style="1177" customWidth="1"/>
    <col min="2307" max="2307" width="11.85546875" style="1177" customWidth="1"/>
    <col min="2308" max="2309" width="10" style="1177" customWidth="1"/>
    <col min="2310" max="2310" width="12.42578125" style="1177" customWidth="1"/>
    <col min="2311" max="2559" width="9.140625" style="1177"/>
    <col min="2560" max="2560" width="31.140625" style="1177" customWidth="1"/>
    <col min="2561" max="2561" width="10.42578125" style="1177" customWidth="1"/>
    <col min="2562" max="2562" width="9.140625" style="1177" customWidth="1"/>
    <col min="2563" max="2563" width="11.85546875" style="1177" customWidth="1"/>
    <col min="2564" max="2565" width="10" style="1177" customWidth="1"/>
    <col min="2566" max="2566" width="12.42578125" style="1177" customWidth="1"/>
    <col min="2567" max="2815" width="9.140625" style="1177"/>
    <col min="2816" max="2816" width="31.140625" style="1177" customWidth="1"/>
    <col min="2817" max="2817" width="10.42578125" style="1177" customWidth="1"/>
    <col min="2818" max="2818" width="9.140625" style="1177" customWidth="1"/>
    <col min="2819" max="2819" width="11.85546875" style="1177" customWidth="1"/>
    <col min="2820" max="2821" width="10" style="1177" customWidth="1"/>
    <col min="2822" max="2822" width="12.42578125" style="1177" customWidth="1"/>
    <col min="2823" max="3071" width="9.140625" style="1177"/>
    <col min="3072" max="3072" width="31.140625" style="1177" customWidth="1"/>
    <col min="3073" max="3073" width="10.42578125" style="1177" customWidth="1"/>
    <col min="3074" max="3074" width="9.140625" style="1177" customWidth="1"/>
    <col min="3075" max="3075" width="11.85546875" style="1177" customWidth="1"/>
    <col min="3076" max="3077" width="10" style="1177" customWidth="1"/>
    <col min="3078" max="3078" width="12.42578125" style="1177" customWidth="1"/>
    <col min="3079" max="3327" width="9.140625" style="1177"/>
    <col min="3328" max="3328" width="31.140625" style="1177" customWidth="1"/>
    <col min="3329" max="3329" width="10.42578125" style="1177" customWidth="1"/>
    <col min="3330" max="3330" width="9.140625" style="1177" customWidth="1"/>
    <col min="3331" max="3331" width="11.85546875" style="1177" customWidth="1"/>
    <col min="3332" max="3333" width="10" style="1177" customWidth="1"/>
    <col min="3334" max="3334" width="12.42578125" style="1177" customWidth="1"/>
    <col min="3335" max="3583" width="9.140625" style="1177"/>
    <col min="3584" max="3584" width="31.140625" style="1177" customWidth="1"/>
    <col min="3585" max="3585" width="10.42578125" style="1177" customWidth="1"/>
    <col min="3586" max="3586" width="9.140625" style="1177" customWidth="1"/>
    <col min="3587" max="3587" width="11.85546875" style="1177" customWidth="1"/>
    <col min="3588" max="3589" width="10" style="1177" customWidth="1"/>
    <col min="3590" max="3590" width="12.42578125" style="1177" customWidth="1"/>
    <col min="3591" max="3839" width="9.140625" style="1177"/>
    <col min="3840" max="3840" width="31.140625" style="1177" customWidth="1"/>
    <col min="3841" max="3841" width="10.42578125" style="1177" customWidth="1"/>
    <col min="3842" max="3842" width="9.140625" style="1177" customWidth="1"/>
    <col min="3843" max="3843" width="11.85546875" style="1177" customWidth="1"/>
    <col min="3844" max="3845" width="10" style="1177" customWidth="1"/>
    <col min="3846" max="3846" width="12.42578125" style="1177" customWidth="1"/>
    <col min="3847" max="4095" width="9.140625" style="1177"/>
    <col min="4096" max="4096" width="31.140625" style="1177" customWidth="1"/>
    <col min="4097" max="4097" width="10.42578125" style="1177" customWidth="1"/>
    <col min="4098" max="4098" width="9.140625" style="1177" customWidth="1"/>
    <col min="4099" max="4099" width="11.85546875" style="1177" customWidth="1"/>
    <col min="4100" max="4101" width="10" style="1177" customWidth="1"/>
    <col min="4102" max="4102" width="12.42578125" style="1177" customWidth="1"/>
    <col min="4103" max="4351" width="9.140625" style="1177"/>
    <col min="4352" max="4352" width="31.140625" style="1177" customWidth="1"/>
    <col min="4353" max="4353" width="10.42578125" style="1177" customWidth="1"/>
    <col min="4354" max="4354" width="9.140625" style="1177" customWidth="1"/>
    <col min="4355" max="4355" width="11.85546875" style="1177" customWidth="1"/>
    <col min="4356" max="4357" width="10" style="1177" customWidth="1"/>
    <col min="4358" max="4358" width="12.42578125" style="1177" customWidth="1"/>
    <col min="4359" max="4607" width="9.140625" style="1177"/>
    <col min="4608" max="4608" width="31.140625" style="1177" customWidth="1"/>
    <col min="4609" max="4609" width="10.42578125" style="1177" customWidth="1"/>
    <col min="4610" max="4610" width="9.140625" style="1177" customWidth="1"/>
    <col min="4611" max="4611" width="11.85546875" style="1177" customWidth="1"/>
    <col min="4612" max="4613" width="10" style="1177" customWidth="1"/>
    <col min="4614" max="4614" width="12.42578125" style="1177" customWidth="1"/>
    <col min="4615" max="4863" width="9.140625" style="1177"/>
    <col min="4864" max="4864" width="31.140625" style="1177" customWidth="1"/>
    <col min="4865" max="4865" width="10.42578125" style="1177" customWidth="1"/>
    <col min="4866" max="4866" width="9.140625" style="1177" customWidth="1"/>
    <col min="4867" max="4867" width="11.85546875" style="1177" customWidth="1"/>
    <col min="4868" max="4869" width="10" style="1177" customWidth="1"/>
    <col min="4870" max="4870" width="12.42578125" style="1177" customWidth="1"/>
    <col min="4871" max="5119" width="9.140625" style="1177"/>
    <col min="5120" max="5120" width="31.140625" style="1177" customWidth="1"/>
    <col min="5121" max="5121" width="10.42578125" style="1177" customWidth="1"/>
    <col min="5122" max="5122" width="9.140625" style="1177" customWidth="1"/>
    <col min="5123" max="5123" width="11.85546875" style="1177" customWidth="1"/>
    <col min="5124" max="5125" width="10" style="1177" customWidth="1"/>
    <col min="5126" max="5126" width="12.42578125" style="1177" customWidth="1"/>
    <col min="5127" max="5375" width="9.140625" style="1177"/>
    <col min="5376" max="5376" width="31.140625" style="1177" customWidth="1"/>
    <col min="5377" max="5377" width="10.42578125" style="1177" customWidth="1"/>
    <col min="5378" max="5378" width="9.140625" style="1177" customWidth="1"/>
    <col min="5379" max="5379" width="11.85546875" style="1177" customWidth="1"/>
    <col min="5380" max="5381" width="10" style="1177" customWidth="1"/>
    <col min="5382" max="5382" width="12.42578125" style="1177" customWidth="1"/>
    <col min="5383" max="5631" width="9.140625" style="1177"/>
    <col min="5632" max="5632" width="31.140625" style="1177" customWidth="1"/>
    <col min="5633" max="5633" width="10.42578125" style="1177" customWidth="1"/>
    <col min="5634" max="5634" width="9.140625" style="1177" customWidth="1"/>
    <col min="5635" max="5635" width="11.85546875" style="1177" customWidth="1"/>
    <col min="5636" max="5637" width="10" style="1177" customWidth="1"/>
    <col min="5638" max="5638" width="12.42578125" style="1177" customWidth="1"/>
    <col min="5639" max="5887" width="9.140625" style="1177"/>
    <col min="5888" max="5888" width="31.140625" style="1177" customWidth="1"/>
    <col min="5889" max="5889" width="10.42578125" style="1177" customWidth="1"/>
    <col min="5890" max="5890" width="9.140625" style="1177" customWidth="1"/>
    <col min="5891" max="5891" width="11.85546875" style="1177" customWidth="1"/>
    <col min="5892" max="5893" width="10" style="1177" customWidth="1"/>
    <col min="5894" max="5894" width="12.42578125" style="1177" customWidth="1"/>
    <col min="5895" max="6143" width="9.140625" style="1177"/>
    <col min="6144" max="6144" width="31.140625" style="1177" customWidth="1"/>
    <col min="6145" max="6145" width="10.42578125" style="1177" customWidth="1"/>
    <col min="6146" max="6146" width="9.140625" style="1177" customWidth="1"/>
    <col min="6147" max="6147" width="11.85546875" style="1177" customWidth="1"/>
    <col min="6148" max="6149" width="10" style="1177" customWidth="1"/>
    <col min="6150" max="6150" width="12.42578125" style="1177" customWidth="1"/>
    <col min="6151" max="6399" width="9.140625" style="1177"/>
    <col min="6400" max="6400" width="31.140625" style="1177" customWidth="1"/>
    <col min="6401" max="6401" width="10.42578125" style="1177" customWidth="1"/>
    <col min="6402" max="6402" width="9.140625" style="1177" customWidth="1"/>
    <col min="6403" max="6403" width="11.85546875" style="1177" customWidth="1"/>
    <col min="6404" max="6405" width="10" style="1177" customWidth="1"/>
    <col min="6406" max="6406" width="12.42578125" style="1177" customWidth="1"/>
    <col min="6407" max="6655" width="9.140625" style="1177"/>
    <col min="6656" max="6656" width="31.140625" style="1177" customWidth="1"/>
    <col min="6657" max="6657" width="10.42578125" style="1177" customWidth="1"/>
    <col min="6658" max="6658" width="9.140625" style="1177" customWidth="1"/>
    <col min="6659" max="6659" width="11.85546875" style="1177" customWidth="1"/>
    <col min="6660" max="6661" width="10" style="1177" customWidth="1"/>
    <col min="6662" max="6662" width="12.42578125" style="1177" customWidth="1"/>
    <col min="6663" max="6911" width="9.140625" style="1177"/>
    <col min="6912" max="6912" width="31.140625" style="1177" customWidth="1"/>
    <col min="6913" max="6913" width="10.42578125" style="1177" customWidth="1"/>
    <col min="6914" max="6914" width="9.140625" style="1177" customWidth="1"/>
    <col min="6915" max="6915" width="11.85546875" style="1177" customWidth="1"/>
    <col min="6916" max="6917" width="10" style="1177" customWidth="1"/>
    <col min="6918" max="6918" width="12.42578125" style="1177" customWidth="1"/>
    <col min="6919" max="7167" width="9.140625" style="1177"/>
    <col min="7168" max="7168" width="31.140625" style="1177" customWidth="1"/>
    <col min="7169" max="7169" width="10.42578125" style="1177" customWidth="1"/>
    <col min="7170" max="7170" width="9.140625" style="1177" customWidth="1"/>
    <col min="7171" max="7171" width="11.85546875" style="1177" customWidth="1"/>
    <col min="7172" max="7173" width="10" style="1177" customWidth="1"/>
    <col min="7174" max="7174" width="12.42578125" style="1177" customWidth="1"/>
    <col min="7175" max="7423" width="9.140625" style="1177"/>
    <col min="7424" max="7424" width="31.140625" style="1177" customWidth="1"/>
    <col min="7425" max="7425" width="10.42578125" style="1177" customWidth="1"/>
    <col min="7426" max="7426" width="9.140625" style="1177" customWidth="1"/>
    <col min="7427" max="7427" width="11.85546875" style="1177" customWidth="1"/>
    <col min="7428" max="7429" width="10" style="1177" customWidth="1"/>
    <col min="7430" max="7430" width="12.42578125" style="1177" customWidth="1"/>
    <col min="7431" max="7679" width="9.140625" style="1177"/>
    <col min="7680" max="7680" width="31.140625" style="1177" customWidth="1"/>
    <col min="7681" max="7681" width="10.42578125" style="1177" customWidth="1"/>
    <col min="7682" max="7682" width="9.140625" style="1177" customWidth="1"/>
    <col min="7683" max="7683" width="11.85546875" style="1177" customWidth="1"/>
    <col min="7684" max="7685" width="10" style="1177" customWidth="1"/>
    <col min="7686" max="7686" width="12.42578125" style="1177" customWidth="1"/>
    <col min="7687" max="7935" width="9.140625" style="1177"/>
    <col min="7936" max="7936" width="31.140625" style="1177" customWidth="1"/>
    <col min="7937" max="7937" width="10.42578125" style="1177" customWidth="1"/>
    <col min="7938" max="7938" width="9.140625" style="1177" customWidth="1"/>
    <col min="7939" max="7939" width="11.85546875" style="1177" customWidth="1"/>
    <col min="7940" max="7941" width="10" style="1177" customWidth="1"/>
    <col min="7942" max="7942" width="12.42578125" style="1177" customWidth="1"/>
    <col min="7943" max="8191" width="9.140625" style="1177"/>
    <col min="8192" max="8192" width="31.140625" style="1177" customWidth="1"/>
    <col min="8193" max="8193" width="10.42578125" style="1177" customWidth="1"/>
    <col min="8194" max="8194" width="9.140625" style="1177" customWidth="1"/>
    <col min="8195" max="8195" width="11.85546875" style="1177" customWidth="1"/>
    <col min="8196" max="8197" width="10" style="1177" customWidth="1"/>
    <col min="8198" max="8198" width="12.42578125" style="1177" customWidth="1"/>
    <col min="8199" max="8447" width="9.140625" style="1177"/>
    <col min="8448" max="8448" width="31.140625" style="1177" customWidth="1"/>
    <col min="8449" max="8449" width="10.42578125" style="1177" customWidth="1"/>
    <col min="8450" max="8450" width="9.140625" style="1177" customWidth="1"/>
    <col min="8451" max="8451" width="11.85546875" style="1177" customWidth="1"/>
    <col min="8452" max="8453" width="10" style="1177" customWidth="1"/>
    <col min="8454" max="8454" width="12.42578125" style="1177" customWidth="1"/>
    <col min="8455" max="8703" width="9.140625" style="1177"/>
    <col min="8704" max="8704" width="31.140625" style="1177" customWidth="1"/>
    <col min="8705" max="8705" width="10.42578125" style="1177" customWidth="1"/>
    <col min="8706" max="8706" width="9.140625" style="1177" customWidth="1"/>
    <col min="8707" max="8707" width="11.85546875" style="1177" customWidth="1"/>
    <col min="8708" max="8709" width="10" style="1177" customWidth="1"/>
    <col min="8710" max="8710" width="12.42578125" style="1177" customWidth="1"/>
    <col min="8711" max="8959" width="9.140625" style="1177"/>
    <col min="8960" max="8960" width="31.140625" style="1177" customWidth="1"/>
    <col min="8961" max="8961" width="10.42578125" style="1177" customWidth="1"/>
    <col min="8962" max="8962" width="9.140625" style="1177" customWidth="1"/>
    <col min="8963" max="8963" width="11.85546875" style="1177" customWidth="1"/>
    <col min="8964" max="8965" width="10" style="1177" customWidth="1"/>
    <col min="8966" max="8966" width="12.42578125" style="1177" customWidth="1"/>
    <col min="8967" max="9215" width="9.140625" style="1177"/>
    <col min="9216" max="9216" width="31.140625" style="1177" customWidth="1"/>
    <col min="9217" max="9217" width="10.42578125" style="1177" customWidth="1"/>
    <col min="9218" max="9218" width="9.140625" style="1177" customWidth="1"/>
    <col min="9219" max="9219" width="11.85546875" style="1177" customWidth="1"/>
    <col min="9220" max="9221" width="10" style="1177" customWidth="1"/>
    <col min="9222" max="9222" width="12.42578125" style="1177" customWidth="1"/>
    <col min="9223" max="9471" width="9.140625" style="1177"/>
    <col min="9472" max="9472" width="31.140625" style="1177" customWidth="1"/>
    <col min="9473" max="9473" width="10.42578125" style="1177" customWidth="1"/>
    <col min="9474" max="9474" width="9.140625" style="1177" customWidth="1"/>
    <col min="9475" max="9475" width="11.85546875" style="1177" customWidth="1"/>
    <col min="9476" max="9477" width="10" style="1177" customWidth="1"/>
    <col min="9478" max="9478" width="12.42578125" style="1177" customWidth="1"/>
    <col min="9479" max="9727" width="9.140625" style="1177"/>
    <col min="9728" max="9728" width="31.140625" style="1177" customWidth="1"/>
    <col min="9729" max="9729" width="10.42578125" style="1177" customWidth="1"/>
    <col min="9730" max="9730" width="9.140625" style="1177" customWidth="1"/>
    <col min="9731" max="9731" width="11.85546875" style="1177" customWidth="1"/>
    <col min="9732" max="9733" width="10" style="1177" customWidth="1"/>
    <col min="9734" max="9734" width="12.42578125" style="1177" customWidth="1"/>
    <col min="9735" max="9983" width="9.140625" style="1177"/>
    <col min="9984" max="9984" width="31.140625" style="1177" customWidth="1"/>
    <col min="9985" max="9985" width="10.42578125" style="1177" customWidth="1"/>
    <col min="9986" max="9986" width="9.140625" style="1177" customWidth="1"/>
    <col min="9987" max="9987" width="11.85546875" style="1177" customWidth="1"/>
    <col min="9988" max="9989" width="10" style="1177" customWidth="1"/>
    <col min="9990" max="9990" width="12.42578125" style="1177" customWidth="1"/>
    <col min="9991" max="10239" width="9.140625" style="1177"/>
    <col min="10240" max="10240" width="31.140625" style="1177" customWidth="1"/>
    <col min="10241" max="10241" width="10.42578125" style="1177" customWidth="1"/>
    <col min="10242" max="10242" width="9.140625" style="1177" customWidth="1"/>
    <col min="10243" max="10243" width="11.85546875" style="1177" customWidth="1"/>
    <col min="10244" max="10245" width="10" style="1177" customWidth="1"/>
    <col min="10246" max="10246" width="12.42578125" style="1177" customWidth="1"/>
    <col min="10247" max="10495" width="9.140625" style="1177"/>
    <col min="10496" max="10496" width="31.140625" style="1177" customWidth="1"/>
    <col min="10497" max="10497" width="10.42578125" style="1177" customWidth="1"/>
    <col min="10498" max="10498" width="9.140625" style="1177" customWidth="1"/>
    <col min="10499" max="10499" width="11.85546875" style="1177" customWidth="1"/>
    <col min="10500" max="10501" width="10" style="1177" customWidth="1"/>
    <col min="10502" max="10502" width="12.42578125" style="1177" customWidth="1"/>
    <col min="10503" max="10751" width="9.140625" style="1177"/>
    <col min="10752" max="10752" width="31.140625" style="1177" customWidth="1"/>
    <col min="10753" max="10753" width="10.42578125" style="1177" customWidth="1"/>
    <col min="10754" max="10754" width="9.140625" style="1177" customWidth="1"/>
    <col min="10755" max="10755" width="11.85546875" style="1177" customWidth="1"/>
    <col min="10756" max="10757" width="10" style="1177" customWidth="1"/>
    <col min="10758" max="10758" width="12.42578125" style="1177" customWidth="1"/>
    <col min="10759" max="11007" width="9.140625" style="1177"/>
    <col min="11008" max="11008" width="31.140625" style="1177" customWidth="1"/>
    <col min="11009" max="11009" width="10.42578125" style="1177" customWidth="1"/>
    <col min="11010" max="11010" width="9.140625" style="1177" customWidth="1"/>
    <col min="11011" max="11011" width="11.85546875" style="1177" customWidth="1"/>
    <col min="11012" max="11013" width="10" style="1177" customWidth="1"/>
    <col min="11014" max="11014" width="12.42578125" style="1177" customWidth="1"/>
    <col min="11015" max="11263" width="9.140625" style="1177"/>
    <col min="11264" max="11264" width="31.140625" style="1177" customWidth="1"/>
    <col min="11265" max="11265" width="10.42578125" style="1177" customWidth="1"/>
    <col min="11266" max="11266" width="9.140625" style="1177" customWidth="1"/>
    <col min="11267" max="11267" width="11.85546875" style="1177" customWidth="1"/>
    <col min="11268" max="11269" width="10" style="1177" customWidth="1"/>
    <col min="11270" max="11270" width="12.42578125" style="1177" customWidth="1"/>
    <col min="11271" max="11519" width="9.140625" style="1177"/>
    <col min="11520" max="11520" width="31.140625" style="1177" customWidth="1"/>
    <col min="11521" max="11521" width="10.42578125" style="1177" customWidth="1"/>
    <col min="11522" max="11522" width="9.140625" style="1177" customWidth="1"/>
    <col min="11523" max="11523" width="11.85546875" style="1177" customWidth="1"/>
    <col min="11524" max="11525" width="10" style="1177" customWidth="1"/>
    <col min="11526" max="11526" width="12.42578125" style="1177" customWidth="1"/>
    <col min="11527" max="11775" width="9.140625" style="1177"/>
    <col min="11776" max="11776" width="31.140625" style="1177" customWidth="1"/>
    <col min="11777" max="11777" width="10.42578125" style="1177" customWidth="1"/>
    <col min="11778" max="11778" width="9.140625" style="1177" customWidth="1"/>
    <col min="11779" max="11779" width="11.85546875" style="1177" customWidth="1"/>
    <col min="11780" max="11781" width="10" style="1177" customWidth="1"/>
    <col min="11782" max="11782" width="12.42578125" style="1177" customWidth="1"/>
    <col min="11783" max="12031" width="9.140625" style="1177"/>
    <col min="12032" max="12032" width="31.140625" style="1177" customWidth="1"/>
    <col min="12033" max="12033" width="10.42578125" style="1177" customWidth="1"/>
    <col min="12034" max="12034" width="9.140625" style="1177" customWidth="1"/>
    <col min="12035" max="12035" width="11.85546875" style="1177" customWidth="1"/>
    <col min="12036" max="12037" width="10" style="1177" customWidth="1"/>
    <col min="12038" max="12038" width="12.42578125" style="1177" customWidth="1"/>
    <col min="12039" max="12287" width="9.140625" style="1177"/>
    <col min="12288" max="12288" width="31.140625" style="1177" customWidth="1"/>
    <col min="12289" max="12289" width="10.42578125" style="1177" customWidth="1"/>
    <col min="12290" max="12290" width="9.140625" style="1177" customWidth="1"/>
    <col min="12291" max="12291" width="11.85546875" style="1177" customWidth="1"/>
    <col min="12292" max="12293" width="10" style="1177" customWidth="1"/>
    <col min="12294" max="12294" width="12.42578125" style="1177" customWidth="1"/>
    <col min="12295" max="12543" width="9.140625" style="1177"/>
    <col min="12544" max="12544" width="31.140625" style="1177" customWidth="1"/>
    <col min="12545" max="12545" width="10.42578125" style="1177" customWidth="1"/>
    <col min="12546" max="12546" width="9.140625" style="1177" customWidth="1"/>
    <col min="12547" max="12547" width="11.85546875" style="1177" customWidth="1"/>
    <col min="12548" max="12549" width="10" style="1177" customWidth="1"/>
    <col min="12550" max="12550" width="12.42578125" style="1177" customWidth="1"/>
    <col min="12551" max="12799" width="9.140625" style="1177"/>
    <col min="12800" max="12800" width="31.140625" style="1177" customWidth="1"/>
    <col min="12801" max="12801" width="10.42578125" style="1177" customWidth="1"/>
    <col min="12802" max="12802" width="9.140625" style="1177" customWidth="1"/>
    <col min="12803" max="12803" width="11.85546875" style="1177" customWidth="1"/>
    <col min="12804" max="12805" width="10" style="1177" customWidth="1"/>
    <col min="12806" max="12806" width="12.42578125" style="1177" customWidth="1"/>
    <col min="12807" max="13055" width="9.140625" style="1177"/>
    <col min="13056" max="13056" width="31.140625" style="1177" customWidth="1"/>
    <col min="13057" max="13057" width="10.42578125" style="1177" customWidth="1"/>
    <col min="13058" max="13058" width="9.140625" style="1177" customWidth="1"/>
    <col min="13059" max="13059" width="11.85546875" style="1177" customWidth="1"/>
    <col min="13060" max="13061" width="10" style="1177" customWidth="1"/>
    <col min="13062" max="13062" width="12.42578125" style="1177" customWidth="1"/>
    <col min="13063" max="13311" width="9.140625" style="1177"/>
    <col min="13312" max="13312" width="31.140625" style="1177" customWidth="1"/>
    <col min="13313" max="13313" width="10.42578125" style="1177" customWidth="1"/>
    <col min="13314" max="13314" width="9.140625" style="1177" customWidth="1"/>
    <col min="13315" max="13315" width="11.85546875" style="1177" customWidth="1"/>
    <col min="13316" max="13317" width="10" style="1177" customWidth="1"/>
    <col min="13318" max="13318" width="12.42578125" style="1177" customWidth="1"/>
    <col min="13319" max="13567" width="9.140625" style="1177"/>
    <col min="13568" max="13568" width="31.140625" style="1177" customWidth="1"/>
    <col min="13569" max="13569" width="10.42578125" style="1177" customWidth="1"/>
    <col min="13570" max="13570" width="9.140625" style="1177" customWidth="1"/>
    <col min="13571" max="13571" width="11.85546875" style="1177" customWidth="1"/>
    <col min="13572" max="13573" width="10" style="1177" customWidth="1"/>
    <col min="13574" max="13574" width="12.42578125" style="1177" customWidth="1"/>
    <col min="13575" max="13823" width="9.140625" style="1177"/>
    <col min="13824" max="13824" width="31.140625" style="1177" customWidth="1"/>
    <col min="13825" max="13825" width="10.42578125" style="1177" customWidth="1"/>
    <col min="13826" max="13826" width="9.140625" style="1177" customWidth="1"/>
    <col min="13827" max="13827" width="11.85546875" style="1177" customWidth="1"/>
    <col min="13828" max="13829" width="10" style="1177" customWidth="1"/>
    <col min="13830" max="13830" width="12.42578125" style="1177" customWidth="1"/>
    <col min="13831" max="14079" width="9.140625" style="1177"/>
    <col min="14080" max="14080" width="31.140625" style="1177" customWidth="1"/>
    <col min="14081" max="14081" width="10.42578125" style="1177" customWidth="1"/>
    <col min="14082" max="14082" width="9.140625" style="1177" customWidth="1"/>
    <col min="14083" max="14083" width="11.85546875" style="1177" customWidth="1"/>
    <col min="14084" max="14085" width="10" style="1177" customWidth="1"/>
    <col min="14086" max="14086" width="12.42578125" style="1177" customWidth="1"/>
    <col min="14087" max="14335" width="9.140625" style="1177"/>
    <col min="14336" max="14336" width="31.140625" style="1177" customWidth="1"/>
    <col min="14337" max="14337" width="10.42578125" style="1177" customWidth="1"/>
    <col min="14338" max="14338" width="9.140625" style="1177" customWidth="1"/>
    <col min="14339" max="14339" width="11.85546875" style="1177" customWidth="1"/>
    <col min="14340" max="14341" width="10" style="1177" customWidth="1"/>
    <col min="14342" max="14342" width="12.42578125" style="1177" customWidth="1"/>
    <col min="14343" max="14591" width="9.140625" style="1177"/>
    <col min="14592" max="14592" width="31.140625" style="1177" customWidth="1"/>
    <col min="14593" max="14593" width="10.42578125" style="1177" customWidth="1"/>
    <col min="14594" max="14594" width="9.140625" style="1177" customWidth="1"/>
    <col min="14595" max="14595" width="11.85546875" style="1177" customWidth="1"/>
    <col min="14596" max="14597" width="10" style="1177" customWidth="1"/>
    <col min="14598" max="14598" width="12.42578125" style="1177" customWidth="1"/>
    <col min="14599" max="14847" width="9.140625" style="1177"/>
    <col min="14848" max="14848" width="31.140625" style="1177" customWidth="1"/>
    <col min="14849" max="14849" width="10.42578125" style="1177" customWidth="1"/>
    <col min="14850" max="14850" width="9.140625" style="1177" customWidth="1"/>
    <col min="14851" max="14851" width="11.85546875" style="1177" customWidth="1"/>
    <col min="14852" max="14853" width="10" style="1177" customWidth="1"/>
    <col min="14854" max="14854" width="12.42578125" style="1177" customWidth="1"/>
    <col min="14855" max="15103" width="9.140625" style="1177"/>
    <col min="15104" max="15104" width="31.140625" style="1177" customWidth="1"/>
    <col min="15105" max="15105" width="10.42578125" style="1177" customWidth="1"/>
    <col min="15106" max="15106" width="9.140625" style="1177" customWidth="1"/>
    <col min="15107" max="15107" width="11.85546875" style="1177" customWidth="1"/>
    <col min="15108" max="15109" width="10" style="1177" customWidth="1"/>
    <col min="15110" max="15110" width="12.42578125" style="1177" customWidth="1"/>
    <col min="15111" max="15359" width="9.140625" style="1177"/>
    <col min="15360" max="15360" width="31.140625" style="1177" customWidth="1"/>
    <col min="15361" max="15361" width="10.42578125" style="1177" customWidth="1"/>
    <col min="15362" max="15362" width="9.140625" style="1177" customWidth="1"/>
    <col min="15363" max="15363" width="11.85546875" style="1177" customWidth="1"/>
    <col min="15364" max="15365" width="10" style="1177" customWidth="1"/>
    <col min="15366" max="15366" width="12.42578125" style="1177" customWidth="1"/>
    <col min="15367" max="15615" width="9.140625" style="1177"/>
    <col min="15616" max="15616" width="31.140625" style="1177" customWidth="1"/>
    <col min="15617" max="15617" width="10.42578125" style="1177" customWidth="1"/>
    <col min="15618" max="15618" width="9.140625" style="1177" customWidth="1"/>
    <col min="15619" max="15619" width="11.85546875" style="1177" customWidth="1"/>
    <col min="15620" max="15621" width="10" style="1177" customWidth="1"/>
    <col min="15622" max="15622" width="12.42578125" style="1177" customWidth="1"/>
    <col min="15623" max="15871" width="9.140625" style="1177"/>
    <col min="15872" max="15872" width="31.140625" style="1177" customWidth="1"/>
    <col min="15873" max="15873" width="10.42578125" style="1177" customWidth="1"/>
    <col min="15874" max="15874" width="9.140625" style="1177" customWidth="1"/>
    <col min="15875" max="15875" width="11.85546875" style="1177" customWidth="1"/>
    <col min="15876" max="15877" width="10" style="1177" customWidth="1"/>
    <col min="15878" max="15878" width="12.42578125" style="1177" customWidth="1"/>
    <col min="15879" max="16127" width="9.140625" style="1177"/>
    <col min="16128" max="16128" width="31.140625" style="1177" customWidth="1"/>
    <col min="16129" max="16129" width="10.42578125" style="1177" customWidth="1"/>
    <col min="16130" max="16130" width="9.140625" style="1177" customWidth="1"/>
    <col min="16131" max="16131" width="11.85546875" style="1177" customWidth="1"/>
    <col min="16132" max="16133" width="10" style="1177" customWidth="1"/>
    <col min="16134" max="16134" width="12.42578125" style="1177" customWidth="1"/>
    <col min="16135" max="16384" width="9.140625" style="1177"/>
  </cols>
  <sheetData>
    <row r="1" spans="1:27" s="1176" customFormat="1" ht="19.5" customHeight="1">
      <c r="A1" s="2471" t="s">
        <v>1692</v>
      </c>
      <c r="B1" s="2471"/>
      <c r="C1" s="2471"/>
      <c r="D1" s="2471"/>
    </row>
    <row r="2" spans="1:27" ht="19.5" customHeight="1">
      <c r="A2" s="2472" t="s">
        <v>1693</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1614</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7.7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176" customFormat="1" ht="6" customHeight="1">
      <c r="A8" s="1801" t="s">
        <v>103</v>
      </c>
      <c r="B8" s="1804"/>
      <c r="C8" s="1801"/>
      <c r="D8" s="1801"/>
    </row>
    <row r="9" spans="1:27" s="1805" customFormat="1" ht="35.1" customHeight="1">
      <c r="A9" s="1496" t="s">
        <v>114</v>
      </c>
      <c r="B9" s="1740">
        <f t="shared" ref="B9:F9" si="0">SUM(B10:B13)</f>
        <v>10050.976000000001</v>
      </c>
      <c r="C9" s="1740">
        <f t="shared" si="0"/>
        <v>9628.4680000000008</v>
      </c>
      <c r="D9" s="1740">
        <f t="shared" si="0"/>
        <v>2541.4309999999996</v>
      </c>
      <c r="E9" s="1740">
        <f t="shared" si="0"/>
        <v>7087.0370000000003</v>
      </c>
      <c r="F9" s="1740">
        <f t="shared" si="0"/>
        <v>422.50799999999998</v>
      </c>
      <c r="G9" s="1758"/>
      <c r="H9" s="1758"/>
      <c r="I9" s="1758"/>
      <c r="J9" s="1758"/>
      <c r="K9" s="1758"/>
      <c r="L9" s="1758"/>
    </row>
    <row r="10" spans="1:27" s="1756" customFormat="1" ht="15" customHeight="1">
      <c r="A10" s="1583" t="s">
        <v>1694</v>
      </c>
      <c r="B10" s="1507">
        <f>C10+F10</f>
        <v>6657.201</v>
      </c>
      <c r="C10" s="1507">
        <f>D10+E10</f>
        <v>6483.4560000000001</v>
      </c>
      <c r="D10" s="1507">
        <v>2148.9169999999999</v>
      </c>
      <c r="E10" s="1507">
        <v>4334.5389999999998</v>
      </c>
      <c r="F10" s="1507">
        <v>173.745</v>
      </c>
      <c r="G10" s="1758"/>
      <c r="H10" s="1758"/>
      <c r="I10" s="1758"/>
      <c r="J10" s="1758"/>
    </row>
    <row r="11" spans="1:27" s="1756" customFormat="1" ht="15" customHeight="1">
      <c r="A11" s="1497" t="s">
        <v>1695</v>
      </c>
      <c r="B11" s="1507">
        <f>C11+F11</f>
        <v>1006.2910000000001</v>
      </c>
      <c r="C11" s="1507">
        <f t="shared" ref="C11:C13" si="1">D11+E11</f>
        <v>1003.2910000000001</v>
      </c>
      <c r="D11" s="1507">
        <v>14.228999999999999</v>
      </c>
      <c r="E11" s="1507">
        <v>989.06200000000001</v>
      </c>
      <c r="F11" s="1507">
        <v>3</v>
      </c>
      <c r="G11" s="1758"/>
      <c r="H11" s="1758"/>
      <c r="I11" s="1758"/>
      <c r="J11" s="1758"/>
    </row>
    <row r="12" spans="1:27" s="1756" customFormat="1" ht="15" customHeight="1">
      <c r="A12" s="1497" t="s">
        <v>1696</v>
      </c>
      <c r="B12" s="1507">
        <f>C12+F12</f>
        <v>1263.5840000000001</v>
      </c>
      <c r="C12" s="1507">
        <f t="shared" si="1"/>
        <v>1039.3710000000001</v>
      </c>
      <c r="D12" s="1507">
        <v>241.77500000000001</v>
      </c>
      <c r="E12" s="1507">
        <v>797.596</v>
      </c>
      <c r="F12" s="1507">
        <v>224.21299999999999</v>
      </c>
      <c r="G12" s="1758"/>
      <c r="H12" s="1758"/>
      <c r="I12" s="1758"/>
      <c r="J12" s="1758"/>
    </row>
    <row r="13" spans="1:27" s="1756" customFormat="1" ht="15" customHeight="1">
      <c r="A13" s="1497" t="s">
        <v>1657</v>
      </c>
      <c r="B13" s="1507">
        <f>C13+F13</f>
        <v>1123.8999999999999</v>
      </c>
      <c r="C13" s="1507">
        <f t="shared" si="1"/>
        <v>1102.3499999999999</v>
      </c>
      <c r="D13" s="1507">
        <v>136.51</v>
      </c>
      <c r="E13" s="1507">
        <v>965.84</v>
      </c>
      <c r="F13" s="1507">
        <v>21.55</v>
      </c>
      <c r="G13" s="1758"/>
      <c r="H13" s="1758"/>
      <c r="I13" s="1758"/>
      <c r="J13" s="1758"/>
    </row>
    <row r="14" spans="1:27" s="1806" customFormat="1" ht="15" customHeight="1">
      <c r="A14" s="1497"/>
      <c r="B14" s="1507"/>
      <c r="C14" s="1762"/>
      <c r="D14" s="1762"/>
      <c r="E14" s="1232"/>
      <c r="F14" s="1232"/>
      <c r="G14" s="1758"/>
      <c r="H14" s="1758"/>
      <c r="I14" s="1758"/>
      <c r="J14" s="1758"/>
      <c r="K14" s="1758"/>
      <c r="L14" s="1758"/>
    </row>
    <row r="15" spans="1:27" s="1805" customFormat="1" ht="35.1" customHeight="1">
      <c r="A15" s="1760" t="s">
        <v>115</v>
      </c>
      <c r="B15" s="1740">
        <f t="shared" ref="B15:F15" si="2">SUM(B16:B19)</f>
        <v>9482.152</v>
      </c>
      <c r="C15" s="1740">
        <f t="shared" si="2"/>
        <v>9071.1650000000009</v>
      </c>
      <c r="D15" s="1740">
        <f t="shared" si="2"/>
        <v>2541.4309999999996</v>
      </c>
      <c r="E15" s="1740">
        <f t="shared" si="2"/>
        <v>6529.7340000000004</v>
      </c>
      <c r="F15" s="1740">
        <f t="shared" si="2"/>
        <v>410.98699999999997</v>
      </c>
      <c r="G15" s="1758"/>
      <c r="H15" s="1758"/>
      <c r="I15" s="1758"/>
      <c r="J15" s="1758"/>
      <c r="K15" s="1758"/>
      <c r="L15" s="1758"/>
    </row>
    <row r="16" spans="1:27" s="1756" customFormat="1" ht="15" customHeight="1">
      <c r="A16" s="1583" t="s">
        <v>1694</v>
      </c>
      <c r="B16" s="1507">
        <f>C16+F16</f>
        <v>6437.31</v>
      </c>
      <c r="C16" s="1507">
        <f>D16+E16</f>
        <v>6269.9930000000004</v>
      </c>
      <c r="D16" s="1507">
        <v>2148.9169999999999</v>
      </c>
      <c r="E16" s="1507">
        <v>4121.076</v>
      </c>
      <c r="F16" s="1507">
        <v>167.31700000000001</v>
      </c>
      <c r="G16" s="1758"/>
      <c r="H16" s="1758"/>
      <c r="I16" s="1764"/>
    </row>
    <row r="17" spans="1:9" s="1756" customFormat="1" ht="15" customHeight="1">
      <c r="A17" s="1497" t="s">
        <v>1695</v>
      </c>
      <c r="B17" s="1507">
        <f>C17+F17</f>
        <v>904.4190000000001</v>
      </c>
      <c r="C17" s="1507">
        <f t="shared" ref="C17:C19" si="3">D17+E17</f>
        <v>901.4190000000001</v>
      </c>
      <c r="D17" s="1507">
        <v>14.228999999999999</v>
      </c>
      <c r="E17" s="1507">
        <v>887.19</v>
      </c>
      <c r="F17" s="1507">
        <v>3</v>
      </c>
      <c r="G17" s="1758"/>
      <c r="H17" s="1758"/>
      <c r="I17" s="1764"/>
    </row>
    <row r="18" spans="1:9" s="1756" customFormat="1" ht="15" customHeight="1">
      <c r="A18" s="1497" t="s">
        <v>1696</v>
      </c>
      <c r="B18" s="1507">
        <f>C18+F18</f>
        <v>1193.9359999999999</v>
      </c>
      <c r="C18" s="1507">
        <f t="shared" si="3"/>
        <v>969.72299999999996</v>
      </c>
      <c r="D18" s="1507">
        <v>241.77500000000001</v>
      </c>
      <c r="E18" s="1507">
        <v>727.94799999999998</v>
      </c>
      <c r="F18" s="1507">
        <v>224.21299999999999</v>
      </c>
      <c r="G18" s="1758"/>
      <c r="H18" s="1758"/>
      <c r="I18" s="1764"/>
    </row>
    <row r="19" spans="1:9" s="1756" customFormat="1" ht="15" customHeight="1">
      <c r="A19" s="1497" t="s">
        <v>1657</v>
      </c>
      <c r="B19" s="1507">
        <f>C19+F19</f>
        <v>946.48699999999997</v>
      </c>
      <c r="C19" s="1507">
        <f t="shared" si="3"/>
        <v>930.03</v>
      </c>
      <c r="D19" s="1507">
        <v>136.51</v>
      </c>
      <c r="E19" s="1507">
        <v>793.52</v>
      </c>
      <c r="F19" s="1507">
        <v>16.457000000000001</v>
      </c>
      <c r="G19" s="1758"/>
      <c r="H19" s="1758"/>
      <c r="I19" s="1764"/>
    </row>
    <row r="20" spans="1:9" s="1806" customFormat="1" ht="15" customHeight="1">
      <c r="A20" s="1761"/>
      <c r="B20" s="1507"/>
      <c r="C20" s="1507"/>
      <c r="D20" s="1507"/>
      <c r="E20" s="1232"/>
      <c r="F20" s="1232"/>
      <c r="G20" s="1758"/>
      <c r="H20" s="1758"/>
      <c r="I20" s="1764"/>
    </row>
    <row r="21" spans="1:9" s="1805" customFormat="1" ht="35.1" customHeight="1">
      <c r="A21" s="1760" t="s">
        <v>1658</v>
      </c>
      <c r="B21" s="1740">
        <f t="shared" ref="B21:F21" si="4">SUM(B22:B25)</f>
        <v>2685.8799999999997</v>
      </c>
      <c r="C21" s="1740">
        <f t="shared" si="4"/>
        <v>2502.1439999999998</v>
      </c>
      <c r="D21" s="1740">
        <f t="shared" si="4"/>
        <v>443.45000000000005</v>
      </c>
      <c r="E21" s="1740">
        <f t="shared" si="4"/>
        <v>2058.694</v>
      </c>
      <c r="F21" s="1740">
        <f t="shared" si="4"/>
        <v>183.73599999999999</v>
      </c>
      <c r="G21" s="1758"/>
      <c r="H21" s="1758"/>
      <c r="I21" s="1764"/>
    </row>
    <row r="22" spans="1:9" s="1806" customFormat="1" ht="15" customHeight="1">
      <c r="A22" s="1502" t="s">
        <v>1694</v>
      </c>
      <c r="B22" s="1507">
        <f>C22+F22</f>
        <v>1425.7169999999999</v>
      </c>
      <c r="C22" s="1507">
        <f>D22+E22</f>
        <v>1357.1509999999998</v>
      </c>
      <c r="D22" s="1762">
        <v>323.19600000000003</v>
      </c>
      <c r="E22" s="1762">
        <v>1033.9549999999999</v>
      </c>
      <c r="F22" s="1507">
        <v>68.566000000000003</v>
      </c>
      <c r="G22" s="1758"/>
      <c r="H22" s="1758"/>
      <c r="I22" s="1764"/>
    </row>
    <row r="23" spans="1:9" s="1806" customFormat="1" ht="15" customHeight="1">
      <c r="A23" s="1156" t="s">
        <v>1695</v>
      </c>
      <c r="B23" s="1507">
        <f>C23+F23</f>
        <v>385.30900000000003</v>
      </c>
      <c r="C23" s="1507">
        <f t="shared" ref="C23:C25" si="5">D23+E23</f>
        <v>382.30900000000003</v>
      </c>
      <c r="D23" s="1762">
        <v>0</v>
      </c>
      <c r="E23" s="1762">
        <v>382.30900000000003</v>
      </c>
      <c r="F23" s="1507">
        <v>3</v>
      </c>
      <c r="G23" s="1758"/>
      <c r="H23" s="1758"/>
      <c r="I23" s="1764"/>
    </row>
    <row r="24" spans="1:9" s="1806" customFormat="1" ht="15" customHeight="1">
      <c r="A24" s="1156" t="s">
        <v>1696</v>
      </c>
      <c r="B24" s="1507">
        <f>C24+F24</f>
        <v>358.82299999999998</v>
      </c>
      <c r="C24" s="1507">
        <f t="shared" si="5"/>
        <v>253.72</v>
      </c>
      <c r="D24" s="1762">
        <v>39.634999999999998</v>
      </c>
      <c r="E24" s="1762">
        <v>214.08500000000001</v>
      </c>
      <c r="F24" s="1507">
        <v>105.10299999999999</v>
      </c>
      <c r="G24" s="1758"/>
      <c r="H24" s="1758"/>
      <c r="I24" s="1764"/>
    </row>
    <row r="25" spans="1:9" s="1806" customFormat="1" ht="15" customHeight="1">
      <c r="A25" s="1156" t="s">
        <v>1657</v>
      </c>
      <c r="B25" s="1507">
        <f>C25+F25</f>
        <v>516.03100000000006</v>
      </c>
      <c r="C25" s="1507">
        <f t="shared" si="5"/>
        <v>508.96400000000006</v>
      </c>
      <c r="D25" s="1762">
        <v>80.619</v>
      </c>
      <c r="E25" s="1807">
        <v>428.34500000000003</v>
      </c>
      <c r="F25" s="1507">
        <v>7.0670000000000002</v>
      </c>
      <c r="G25" s="1758"/>
      <c r="H25" s="1758"/>
      <c r="I25" s="1764"/>
    </row>
    <row r="26" spans="1:9" s="1806" customFormat="1" ht="15" customHeight="1">
      <c r="A26" s="1761"/>
      <c r="B26" s="1507"/>
      <c r="C26" s="1762"/>
      <c r="D26" s="1762"/>
      <c r="E26" s="1232"/>
      <c r="F26" s="1232"/>
      <c r="G26" s="1758"/>
      <c r="H26" s="1758"/>
      <c r="I26" s="1764"/>
    </row>
    <row r="27" spans="1:9" s="1805" customFormat="1" ht="35.1" customHeight="1">
      <c r="A27" s="1760" t="s">
        <v>1659</v>
      </c>
      <c r="B27" s="1740">
        <f t="shared" ref="B27:E27" si="6">SUM(B28:B31)</f>
        <v>2070.2469999999998</v>
      </c>
      <c r="C27" s="1740">
        <f t="shared" si="6"/>
        <v>1999.7349999999999</v>
      </c>
      <c r="D27" s="1740">
        <f t="shared" si="6"/>
        <v>352.51600000000002</v>
      </c>
      <c r="E27" s="1740">
        <f t="shared" si="6"/>
        <v>1647.2189999999998</v>
      </c>
      <c r="F27" s="1740">
        <v>70.512000000000015</v>
      </c>
      <c r="G27" s="1758"/>
      <c r="H27" s="1758"/>
      <c r="I27" s="1764"/>
    </row>
    <row r="28" spans="1:9" s="1806" customFormat="1" ht="15" customHeight="1">
      <c r="A28" s="1502" t="s">
        <v>1694</v>
      </c>
      <c r="B28" s="1507">
        <f>C28+F28</f>
        <v>1211.8920000000001</v>
      </c>
      <c r="C28" s="1507">
        <f>D28+E28</f>
        <v>1141.742</v>
      </c>
      <c r="D28" s="1762">
        <v>277.09300000000002</v>
      </c>
      <c r="E28" s="1762">
        <v>864.649</v>
      </c>
      <c r="F28" s="1507">
        <v>70.150000000000006</v>
      </c>
      <c r="G28" s="1758"/>
      <c r="H28" s="1758"/>
      <c r="I28" s="1764"/>
    </row>
    <row r="29" spans="1:9" s="1806" customFormat="1" ht="15" customHeight="1">
      <c r="A29" s="1156" t="s">
        <v>1695</v>
      </c>
      <c r="B29" s="1507">
        <f>C29+F29</f>
        <v>297.32799999999997</v>
      </c>
      <c r="C29" s="1507">
        <f t="shared" ref="C29" si="7">D29+E29</f>
        <v>297.32799999999997</v>
      </c>
      <c r="D29" s="1797">
        <v>0</v>
      </c>
      <c r="E29" s="1762">
        <v>297.32799999999997</v>
      </c>
      <c r="F29" s="1507">
        <v>0</v>
      </c>
      <c r="G29" s="1758"/>
      <c r="H29" s="1758"/>
      <c r="I29" s="1764"/>
    </row>
    <row r="30" spans="1:9" s="1806" customFormat="1" ht="15" customHeight="1">
      <c r="A30" s="1156" t="s">
        <v>1696</v>
      </c>
      <c r="B30" s="1507">
        <v>360.95600000000002</v>
      </c>
      <c r="C30" s="1507">
        <v>360.63400000000001</v>
      </c>
      <c r="D30" s="1762">
        <v>75.423000000000002</v>
      </c>
      <c r="E30" s="1762">
        <v>285.21100000000001</v>
      </c>
      <c r="F30" s="1506" t="s">
        <v>183</v>
      </c>
      <c r="G30" s="1758"/>
      <c r="H30" s="1758"/>
      <c r="I30" s="1764"/>
    </row>
    <row r="31" spans="1:9" s="1806" customFormat="1" ht="15" customHeight="1">
      <c r="A31" s="1156" t="s">
        <v>1657</v>
      </c>
      <c r="B31" s="1507">
        <v>200.071</v>
      </c>
      <c r="C31" s="1507">
        <v>200.03100000000001</v>
      </c>
      <c r="D31" s="1762">
        <v>0</v>
      </c>
      <c r="E31" s="1762">
        <v>200.03100000000001</v>
      </c>
      <c r="F31" s="1506" t="s">
        <v>183</v>
      </c>
      <c r="G31" s="1758"/>
      <c r="H31" s="1758"/>
      <c r="I31" s="1764"/>
    </row>
    <row r="32" spans="1:9" s="1806" customFormat="1" ht="15" customHeight="1">
      <c r="A32" s="1156"/>
      <c r="B32" s="1765"/>
      <c r="C32" s="1766"/>
      <c r="D32" s="1766"/>
      <c r="E32" s="1232"/>
      <c r="F32" s="1232"/>
      <c r="G32" s="1758"/>
      <c r="H32" s="1758"/>
      <c r="I32" s="1764"/>
    </row>
    <row r="33" spans="1:9" s="1805" customFormat="1" ht="35.1" customHeight="1">
      <c r="A33" s="1760" t="s">
        <v>1660</v>
      </c>
      <c r="B33" s="1740">
        <f t="shared" ref="B33:F33" si="8">SUM(B34:B37)</f>
        <v>2828.87</v>
      </c>
      <c r="C33" s="1740">
        <f t="shared" si="8"/>
        <v>2811.2150000000001</v>
      </c>
      <c r="D33" s="1740">
        <f t="shared" si="8"/>
        <v>1064.2059999999999</v>
      </c>
      <c r="E33" s="1740">
        <f t="shared" si="8"/>
        <v>1747.009</v>
      </c>
      <c r="F33" s="1740">
        <f t="shared" si="8"/>
        <v>17.655000000000001</v>
      </c>
      <c r="G33" s="1758"/>
      <c r="H33" s="1758"/>
      <c r="I33" s="1764"/>
    </row>
    <row r="34" spans="1:9" s="1806" customFormat="1" ht="15" customHeight="1">
      <c r="A34" s="1502" t="s">
        <v>1694</v>
      </c>
      <c r="B34" s="1507">
        <f>C34+F34</f>
        <v>2523.261</v>
      </c>
      <c r="C34" s="1507">
        <f>D34+E34</f>
        <v>2514.4560000000001</v>
      </c>
      <c r="D34" s="1762">
        <v>966.85799999999995</v>
      </c>
      <c r="E34" s="1762">
        <v>1547.598</v>
      </c>
      <c r="F34" s="1507">
        <v>8.8049999999999997</v>
      </c>
      <c r="G34" s="1758"/>
      <c r="H34" s="1758"/>
      <c r="I34" s="1764"/>
    </row>
    <row r="35" spans="1:9" s="1806" customFormat="1" ht="15" customHeight="1">
      <c r="A35" s="1156" t="s">
        <v>1695</v>
      </c>
      <c r="B35" s="1507">
        <f>C35+F35</f>
        <v>19.68</v>
      </c>
      <c r="C35" s="1507">
        <f t="shared" ref="C35:C37" si="9">D35+E35</f>
        <v>19.68</v>
      </c>
      <c r="D35" s="1762">
        <v>0</v>
      </c>
      <c r="E35" s="1762">
        <v>19.68</v>
      </c>
      <c r="F35" s="1507">
        <v>0</v>
      </c>
      <c r="G35" s="1758"/>
      <c r="H35" s="1758"/>
      <c r="I35" s="1764"/>
    </row>
    <row r="36" spans="1:9" s="1806" customFormat="1" ht="15" customHeight="1">
      <c r="A36" s="1156" t="s">
        <v>1696</v>
      </c>
      <c r="B36" s="1507">
        <f>C36+F36</f>
        <v>190.04500000000002</v>
      </c>
      <c r="C36" s="1507">
        <f t="shared" si="9"/>
        <v>190.04500000000002</v>
      </c>
      <c r="D36" s="1762">
        <v>70.754999999999995</v>
      </c>
      <c r="E36" s="1762">
        <v>119.29</v>
      </c>
      <c r="F36" s="1507">
        <v>0</v>
      </c>
      <c r="G36" s="1758"/>
      <c r="H36" s="1758"/>
      <c r="I36" s="1764"/>
    </row>
    <row r="37" spans="1:9" s="1806" customFormat="1" ht="15" customHeight="1">
      <c r="A37" s="1156" t="s">
        <v>1657</v>
      </c>
      <c r="B37" s="1507">
        <f>C37+F37</f>
        <v>95.884</v>
      </c>
      <c r="C37" s="1507">
        <f t="shared" si="9"/>
        <v>87.034000000000006</v>
      </c>
      <c r="D37" s="1762">
        <v>26.593</v>
      </c>
      <c r="E37" s="1762">
        <v>60.441000000000003</v>
      </c>
      <c r="F37" s="1507">
        <v>8.85</v>
      </c>
      <c r="G37" s="1758"/>
      <c r="H37" s="1758"/>
      <c r="I37" s="1764"/>
    </row>
    <row r="38" spans="1:9" s="1176" customFormat="1" ht="4.5" customHeight="1" thickBot="1">
      <c r="A38" s="1808"/>
      <c r="B38" s="1808"/>
      <c r="C38" s="1808"/>
      <c r="D38" s="1808"/>
      <c r="E38" s="1808"/>
      <c r="F38" s="1808"/>
    </row>
    <row r="39" spans="1:9" s="1176" customFormat="1" ht="4.5" customHeight="1" thickTop="1">
      <c r="A39" s="1801"/>
      <c r="B39" s="1180"/>
    </row>
    <row r="40" spans="1:9" s="1176" customFormat="1">
      <c r="A40" s="1695"/>
      <c r="B40" s="1180"/>
    </row>
    <row r="41" spans="1:9" s="1176" customFormat="1">
      <c r="A41" s="1794"/>
      <c r="B41" s="1180"/>
    </row>
    <row r="42" spans="1:9" s="1176" customFormat="1">
      <c r="A42" s="1695"/>
      <c r="B42" s="1180"/>
    </row>
    <row r="43" spans="1:9" s="1176" customFormat="1">
      <c r="A43" s="1695"/>
      <c r="B43" s="1793"/>
      <c r="C43" s="1695"/>
      <c r="D43" s="1695"/>
    </row>
    <row r="44" spans="1:9" s="1176" customFormat="1">
      <c r="A44" s="1695"/>
      <c r="B44" s="1793"/>
      <c r="C44" s="1695"/>
      <c r="D44" s="1695"/>
    </row>
    <row r="45" spans="1:9" s="1176" customFormat="1">
      <c r="A45" s="1695"/>
      <c r="B45" s="1793"/>
      <c r="C45" s="1695"/>
      <c r="D45" s="1695"/>
    </row>
    <row r="46" spans="1:9" s="1176" customFormat="1">
      <c r="A46" s="1695"/>
      <c r="B46" s="1793"/>
      <c r="C46" s="1695"/>
      <c r="D46" s="1695"/>
    </row>
    <row r="47" spans="1:9" s="1176" customFormat="1">
      <c r="A47" s="1695"/>
      <c r="B47" s="1793"/>
      <c r="C47" s="1695"/>
      <c r="D47" s="1695"/>
    </row>
    <row r="48" spans="1:9" s="1176" customFormat="1">
      <c r="A48" s="1695"/>
      <c r="B48" s="1793"/>
      <c r="C48" s="1695"/>
      <c r="D48" s="1695"/>
    </row>
    <row r="49" spans="1:4" s="1176" customFormat="1">
      <c r="A49" s="1695"/>
      <c r="B49" s="1793"/>
      <c r="C49" s="1695"/>
      <c r="D49" s="1695"/>
    </row>
    <row r="50" spans="1:4" s="1176" customFormat="1">
      <c r="A50" s="1695"/>
      <c r="B50" s="1793"/>
      <c r="C50" s="1695"/>
      <c r="D50" s="1695"/>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c r="A61" s="1479"/>
      <c r="B61" s="1508"/>
      <c r="C61" s="1479"/>
      <c r="D61" s="1479"/>
    </row>
    <row r="62" spans="1:4">
      <c r="A62" s="1479"/>
      <c r="B62" s="1508"/>
      <c r="C62" s="1479"/>
      <c r="D62" s="1479"/>
    </row>
    <row r="63" spans="1:4">
      <c r="A63" s="1479"/>
      <c r="B63" s="1508"/>
      <c r="C63" s="1479"/>
      <c r="D63" s="1479"/>
    </row>
    <row r="64" spans="1:4">
      <c r="A64" s="1479"/>
      <c r="B64" s="1508"/>
      <c r="C64" s="1479"/>
      <c r="D64" s="1479"/>
    </row>
    <row r="65" spans="1:4">
      <c r="A65" s="1479"/>
      <c r="B65" s="1508"/>
      <c r="C65" s="1479"/>
      <c r="D65" s="1479"/>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row r="936" spans="1:4">
      <c r="A936" s="1479"/>
      <c r="B936" s="1508"/>
      <c r="C936" s="1479"/>
      <c r="D936" s="1479"/>
    </row>
    <row r="937" spans="1:4">
      <c r="A937" s="1479"/>
      <c r="B937" s="1508"/>
      <c r="C937" s="1479"/>
      <c r="D937" s="1479"/>
    </row>
    <row r="938" spans="1:4">
      <c r="A938" s="1479"/>
      <c r="B938" s="1508"/>
      <c r="C938" s="1479"/>
      <c r="D938" s="1479"/>
    </row>
    <row r="939" spans="1:4">
      <c r="A939" s="1479"/>
      <c r="B939" s="1508"/>
      <c r="C939" s="1479"/>
      <c r="D939" s="1479"/>
    </row>
    <row r="940" spans="1:4">
      <c r="A940" s="1479"/>
      <c r="B940" s="1508"/>
      <c r="C940" s="1479"/>
      <c r="D940" s="1479"/>
    </row>
    <row r="941" spans="1:4">
      <c r="A941" s="1479"/>
      <c r="B941" s="1508"/>
      <c r="C941" s="1479"/>
      <c r="D941" s="1479"/>
    </row>
    <row r="942" spans="1:4">
      <c r="A942" s="1479"/>
      <c r="B942" s="1508"/>
      <c r="C942" s="1479"/>
      <c r="D942" s="1479"/>
    </row>
    <row r="943" spans="1:4">
      <c r="A943" s="1479"/>
      <c r="B943" s="1508"/>
      <c r="C943" s="1479"/>
      <c r="D943" s="1479"/>
    </row>
    <row r="944" spans="1:4">
      <c r="A944" s="1479"/>
      <c r="B944" s="1508"/>
      <c r="C944" s="1479"/>
      <c r="D944" s="1479"/>
    </row>
    <row r="945" spans="1:4">
      <c r="A945" s="1479"/>
      <c r="B945" s="1508"/>
      <c r="C945" s="1479"/>
      <c r="D945" s="1479"/>
    </row>
    <row r="946" spans="1:4">
      <c r="A946" s="1479"/>
      <c r="B946" s="1508"/>
      <c r="C946" s="1479"/>
      <c r="D946" s="1479"/>
    </row>
    <row r="947" spans="1:4">
      <c r="A947" s="1479"/>
      <c r="B947" s="1508"/>
      <c r="C947" s="1479"/>
      <c r="D947" s="1479"/>
    </row>
    <row r="948" spans="1:4">
      <c r="A948" s="1479"/>
      <c r="B948" s="1508"/>
      <c r="C948" s="1479"/>
      <c r="D948" s="1479"/>
    </row>
    <row r="949" spans="1:4">
      <c r="A949" s="1479"/>
      <c r="B949" s="1508"/>
      <c r="C949" s="1479"/>
      <c r="D949" s="1479"/>
    </row>
    <row r="950" spans="1:4">
      <c r="A950" s="1479"/>
      <c r="B950" s="1508"/>
      <c r="C950" s="1479"/>
      <c r="D950" s="1479"/>
    </row>
    <row r="951" spans="1:4">
      <c r="A951" s="1479"/>
      <c r="B951" s="1508"/>
      <c r="C951" s="1479"/>
      <c r="D951" s="1479"/>
    </row>
    <row r="952" spans="1:4">
      <c r="A952" s="1479"/>
      <c r="B952" s="1508"/>
      <c r="C952" s="1479"/>
      <c r="D952" s="1479"/>
    </row>
    <row r="953" spans="1:4">
      <c r="A953" s="1479"/>
      <c r="B953" s="1508"/>
      <c r="C953" s="1479"/>
      <c r="D953" s="1479"/>
    </row>
    <row r="954" spans="1:4">
      <c r="A954" s="1479"/>
      <c r="B954" s="1508"/>
      <c r="C954" s="1479"/>
      <c r="D954" s="1479"/>
    </row>
    <row r="955" spans="1:4">
      <c r="A955" s="1479"/>
      <c r="B955" s="1508"/>
      <c r="C955" s="1479"/>
      <c r="D955" s="1479"/>
    </row>
    <row r="956" spans="1:4">
      <c r="A956" s="1479"/>
      <c r="B956" s="1508"/>
      <c r="C956" s="1479"/>
      <c r="D956" s="1479"/>
    </row>
    <row r="957" spans="1:4">
      <c r="A957" s="1479"/>
      <c r="B957" s="1508"/>
      <c r="C957" s="1479"/>
      <c r="D957" s="1479"/>
    </row>
    <row r="958" spans="1:4">
      <c r="A958" s="1479"/>
      <c r="B958" s="1508"/>
      <c r="C958" s="1479"/>
      <c r="D958" s="1479"/>
    </row>
    <row r="959" spans="1:4">
      <c r="A959" s="1479"/>
      <c r="B959" s="1508"/>
      <c r="C959" s="1479"/>
      <c r="D959" s="1479"/>
    </row>
    <row r="960" spans="1:4">
      <c r="A960" s="1479"/>
      <c r="B960" s="1508"/>
      <c r="C960" s="1479"/>
      <c r="D960" s="1479"/>
    </row>
    <row r="961" spans="1:4">
      <c r="A961" s="1479"/>
      <c r="B961" s="1508"/>
      <c r="C961" s="1479"/>
      <c r="D961" s="1479"/>
    </row>
    <row r="962" spans="1:4">
      <c r="A962" s="1479"/>
      <c r="B962" s="1508"/>
      <c r="C962" s="1479"/>
      <c r="D962" s="1479"/>
    </row>
    <row r="963" spans="1:4">
      <c r="A963" s="1479"/>
      <c r="B963" s="1508"/>
      <c r="C963" s="1479"/>
      <c r="D963" s="1479"/>
    </row>
    <row r="964" spans="1:4">
      <c r="A964" s="1479"/>
      <c r="B964" s="1508"/>
      <c r="C964" s="1479"/>
      <c r="D964" s="1479"/>
    </row>
    <row r="965" spans="1:4">
      <c r="A965" s="1479"/>
      <c r="B965" s="1508"/>
      <c r="C965" s="1479"/>
      <c r="D965" s="1479"/>
    </row>
    <row r="966" spans="1:4">
      <c r="A966" s="1479"/>
      <c r="B966" s="1508"/>
      <c r="C966" s="1479"/>
      <c r="D966" s="1479"/>
    </row>
    <row r="967" spans="1:4">
      <c r="A967" s="1479"/>
      <c r="B967" s="1508"/>
      <c r="C967" s="1479"/>
      <c r="D967" s="1479"/>
    </row>
    <row r="968" spans="1:4">
      <c r="A968" s="1479"/>
      <c r="B968" s="1508"/>
      <c r="C968" s="1479"/>
      <c r="D968" s="1479"/>
    </row>
    <row r="969" spans="1:4">
      <c r="A969" s="1479"/>
      <c r="B969" s="1508"/>
      <c r="C969" s="1479"/>
      <c r="D969" s="1479"/>
    </row>
    <row r="970" spans="1:4">
      <c r="A970" s="1479"/>
      <c r="B970" s="1508"/>
      <c r="C970" s="1479"/>
      <c r="D970" s="1479"/>
    </row>
    <row r="971" spans="1:4">
      <c r="A971" s="1479"/>
      <c r="B971" s="1508"/>
      <c r="C971" s="1479"/>
      <c r="D971" s="1479"/>
    </row>
    <row r="972" spans="1:4">
      <c r="A972" s="1479"/>
      <c r="B972" s="1508"/>
      <c r="C972" s="1479"/>
      <c r="D972" s="1479"/>
    </row>
    <row r="973" spans="1:4">
      <c r="A973" s="1479"/>
      <c r="B973" s="1508"/>
      <c r="C973" s="1479"/>
      <c r="D973" s="1479"/>
    </row>
    <row r="974" spans="1:4">
      <c r="A974" s="1479"/>
      <c r="B974" s="1508"/>
      <c r="C974" s="1479"/>
      <c r="D974" s="1479"/>
    </row>
    <row r="975" spans="1:4">
      <c r="A975" s="1479"/>
      <c r="B975" s="1508"/>
      <c r="C975" s="1479"/>
      <c r="D975" s="1479"/>
    </row>
    <row r="976" spans="1:4">
      <c r="A976" s="1479"/>
      <c r="B976" s="1508"/>
      <c r="C976" s="1479"/>
      <c r="D976" s="1479"/>
    </row>
    <row r="977" spans="1:4">
      <c r="A977" s="1479"/>
      <c r="B977" s="1508"/>
      <c r="C977" s="1479"/>
      <c r="D977" s="1479"/>
    </row>
    <row r="978" spans="1:4">
      <c r="A978" s="1479"/>
      <c r="B978" s="1508"/>
      <c r="C978" s="1479"/>
      <c r="D978" s="1479"/>
    </row>
    <row r="979" spans="1:4">
      <c r="A979" s="1479"/>
      <c r="B979" s="1508"/>
      <c r="C979" s="1479"/>
      <c r="D979" s="1479"/>
    </row>
    <row r="980" spans="1:4">
      <c r="A980" s="1479"/>
      <c r="B980" s="1508"/>
      <c r="C980" s="1479"/>
      <c r="D980" s="1479"/>
    </row>
    <row r="981" spans="1:4">
      <c r="A981" s="1479"/>
      <c r="B981" s="1508"/>
      <c r="C981" s="1479"/>
      <c r="D981" s="1479"/>
    </row>
    <row r="982" spans="1:4">
      <c r="A982" s="1479"/>
      <c r="B982" s="1508"/>
      <c r="C982" s="1479"/>
      <c r="D982" s="1479"/>
    </row>
  </sheetData>
  <mergeCells count="8">
    <mergeCell ref="A1:D1"/>
    <mergeCell ref="A2:F2"/>
    <mergeCell ref="B4:B7"/>
    <mergeCell ref="C4:E5"/>
    <mergeCell ref="F4:F7"/>
    <mergeCell ref="C6:C7"/>
    <mergeCell ref="D6:D7"/>
    <mergeCell ref="E6:E7"/>
  </mergeCells>
  <conditionalFormatting sqref="B15:F19 B33:F37 B21:F25 B9:F13 B27:F31">
    <cfRule type="cellIs" dxfId="51" priority="2" stopIfTrue="1" operator="between">
      <formula>0.0001</formula>
      <formula>0.045</formula>
    </cfRule>
  </conditionalFormatting>
  <conditionalFormatting sqref="B9:F39">
    <cfRule type="cellIs" dxfId="50" priority="1" stopIfTrue="1" operator="between">
      <formula>0.001</formula>
      <formula>0.045</formula>
    </cfRule>
  </conditionalFormatting>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6"/>
  <sheetViews>
    <sheetView workbookViewId="0">
      <selection activeCell="A2" sqref="A2:F2"/>
    </sheetView>
  </sheetViews>
  <sheetFormatPr defaultRowHeight="9"/>
  <cols>
    <col min="1" max="1" width="25" style="1177" customWidth="1"/>
    <col min="2" max="2" width="11" style="1181" customWidth="1"/>
    <col min="3" max="3" width="11.140625" style="1177" customWidth="1"/>
    <col min="4" max="4" width="9.42578125" style="1177" customWidth="1"/>
    <col min="5" max="5" width="10.5703125" style="1177" customWidth="1"/>
    <col min="6" max="6" width="9.85546875" style="1177" customWidth="1"/>
    <col min="7" max="255" width="9.140625" style="1177"/>
    <col min="256" max="256" width="27.140625" style="1177" customWidth="1"/>
    <col min="257" max="257" width="11" style="1177" customWidth="1"/>
    <col min="258" max="258" width="12.85546875" style="1177" customWidth="1"/>
    <col min="259" max="259" width="9.42578125" style="1177" customWidth="1"/>
    <col min="260" max="260" width="10" style="1177" customWidth="1"/>
    <col min="261" max="261" width="10.5703125" style="1177" customWidth="1"/>
    <col min="262" max="262" width="9.85546875" style="1177" customWidth="1"/>
    <col min="263" max="511" width="9.140625" style="1177"/>
    <col min="512" max="512" width="27.140625" style="1177" customWidth="1"/>
    <col min="513" max="513" width="11" style="1177" customWidth="1"/>
    <col min="514" max="514" width="12.85546875" style="1177" customWidth="1"/>
    <col min="515" max="515" width="9.42578125" style="1177" customWidth="1"/>
    <col min="516" max="516" width="10" style="1177" customWidth="1"/>
    <col min="517" max="517" width="10.5703125" style="1177" customWidth="1"/>
    <col min="518" max="518" width="9.85546875" style="1177" customWidth="1"/>
    <col min="519" max="767" width="9.140625" style="1177"/>
    <col min="768" max="768" width="27.140625" style="1177" customWidth="1"/>
    <col min="769" max="769" width="11" style="1177" customWidth="1"/>
    <col min="770" max="770" width="12.85546875" style="1177" customWidth="1"/>
    <col min="771" max="771" width="9.42578125" style="1177" customWidth="1"/>
    <col min="772" max="772" width="10" style="1177" customWidth="1"/>
    <col min="773" max="773" width="10.5703125" style="1177" customWidth="1"/>
    <col min="774" max="774" width="9.85546875" style="1177" customWidth="1"/>
    <col min="775" max="1023" width="9.140625" style="1177"/>
    <col min="1024" max="1024" width="27.140625" style="1177" customWidth="1"/>
    <col min="1025" max="1025" width="11" style="1177" customWidth="1"/>
    <col min="1026" max="1026" width="12.85546875" style="1177" customWidth="1"/>
    <col min="1027" max="1027" width="9.42578125" style="1177" customWidth="1"/>
    <col min="1028" max="1028" width="10" style="1177" customWidth="1"/>
    <col min="1029" max="1029" width="10.5703125" style="1177" customWidth="1"/>
    <col min="1030" max="1030" width="9.85546875" style="1177" customWidth="1"/>
    <col min="1031" max="1279" width="9.140625" style="1177"/>
    <col min="1280" max="1280" width="27.140625" style="1177" customWidth="1"/>
    <col min="1281" max="1281" width="11" style="1177" customWidth="1"/>
    <col min="1282" max="1282" width="12.85546875" style="1177" customWidth="1"/>
    <col min="1283" max="1283" width="9.42578125" style="1177" customWidth="1"/>
    <col min="1284" max="1284" width="10" style="1177" customWidth="1"/>
    <col min="1285" max="1285" width="10.5703125" style="1177" customWidth="1"/>
    <col min="1286" max="1286" width="9.85546875" style="1177" customWidth="1"/>
    <col min="1287" max="1535" width="9.140625" style="1177"/>
    <col min="1536" max="1536" width="27.140625" style="1177" customWidth="1"/>
    <col min="1537" max="1537" width="11" style="1177" customWidth="1"/>
    <col min="1538" max="1538" width="12.85546875" style="1177" customWidth="1"/>
    <col min="1539" max="1539" width="9.42578125" style="1177" customWidth="1"/>
    <col min="1540" max="1540" width="10" style="1177" customWidth="1"/>
    <col min="1541" max="1541" width="10.5703125" style="1177" customWidth="1"/>
    <col min="1542" max="1542" width="9.85546875" style="1177" customWidth="1"/>
    <col min="1543" max="1791" width="9.140625" style="1177"/>
    <col min="1792" max="1792" width="27.140625" style="1177" customWidth="1"/>
    <col min="1793" max="1793" width="11" style="1177" customWidth="1"/>
    <col min="1794" max="1794" width="12.85546875" style="1177" customWidth="1"/>
    <col min="1795" max="1795" width="9.42578125" style="1177" customWidth="1"/>
    <col min="1796" max="1796" width="10" style="1177" customWidth="1"/>
    <col min="1797" max="1797" width="10.5703125" style="1177" customWidth="1"/>
    <col min="1798" max="1798" width="9.85546875" style="1177" customWidth="1"/>
    <col min="1799" max="2047" width="9.140625" style="1177"/>
    <col min="2048" max="2048" width="27.140625" style="1177" customWidth="1"/>
    <col min="2049" max="2049" width="11" style="1177" customWidth="1"/>
    <col min="2050" max="2050" width="12.85546875" style="1177" customWidth="1"/>
    <col min="2051" max="2051" width="9.42578125" style="1177" customWidth="1"/>
    <col min="2052" max="2052" width="10" style="1177" customWidth="1"/>
    <col min="2053" max="2053" width="10.5703125" style="1177" customWidth="1"/>
    <col min="2054" max="2054" width="9.85546875" style="1177" customWidth="1"/>
    <col min="2055" max="2303" width="9.140625" style="1177"/>
    <col min="2304" max="2304" width="27.140625" style="1177" customWidth="1"/>
    <col min="2305" max="2305" width="11" style="1177" customWidth="1"/>
    <col min="2306" max="2306" width="12.85546875" style="1177" customWidth="1"/>
    <col min="2307" max="2307" width="9.42578125" style="1177" customWidth="1"/>
    <col min="2308" max="2308" width="10" style="1177" customWidth="1"/>
    <col min="2309" max="2309" width="10.5703125" style="1177" customWidth="1"/>
    <col min="2310" max="2310" width="9.85546875" style="1177" customWidth="1"/>
    <col min="2311" max="2559" width="9.140625" style="1177"/>
    <col min="2560" max="2560" width="27.140625" style="1177" customWidth="1"/>
    <col min="2561" max="2561" width="11" style="1177" customWidth="1"/>
    <col min="2562" max="2562" width="12.85546875" style="1177" customWidth="1"/>
    <col min="2563" max="2563" width="9.42578125" style="1177" customWidth="1"/>
    <col min="2564" max="2564" width="10" style="1177" customWidth="1"/>
    <col min="2565" max="2565" width="10.5703125" style="1177" customWidth="1"/>
    <col min="2566" max="2566" width="9.85546875" style="1177" customWidth="1"/>
    <col min="2567" max="2815" width="9.140625" style="1177"/>
    <col min="2816" max="2816" width="27.140625" style="1177" customWidth="1"/>
    <col min="2817" max="2817" width="11" style="1177" customWidth="1"/>
    <col min="2818" max="2818" width="12.85546875" style="1177" customWidth="1"/>
    <col min="2819" max="2819" width="9.42578125" style="1177" customWidth="1"/>
    <col min="2820" max="2820" width="10" style="1177" customWidth="1"/>
    <col min="2821" max="2821" width="10.5703125" style="1177" customWidth="1"/>
    <col min="2822" max="2822" width="9.85546875" style="1177" customWidth="1"/>
    <col min="2823" max="3071" width="9.140625" style="1177"/>
    <col min="3072" max="3072" width="27.140625" style="1177" customWidth="1"/>
    <col min="3073" max="3073" width="11" style="1177" customWidth="1"/>
    <col min="3074" max="3074" width="12.85546875" style="1177" customWidth="1"/>
    <col min="3075" max="3075" width="9.42578125" style="1177" customWidth="1"/>
    <col min="3076" max="3076" width="10" style="1177" customWidth="1"/>
    <col min="3077" max="3077" width="10.5703125" style="1177" customWidth="1"/>
    <col min="3078" max="3078" width="9.85546875" style="1177" customWidth="1"/>
    <col min="3079" max="3327" width="9.140625" style="1177"/>
    <col min="3328" max="3328" width="27.140625" style="1177" customWidth="1"/>
    <col min="3329" max="3329" width="11" style="1177" customWidth="1"/>
    <col min="3330" max="3330" width="12.85546875" style="1177" customWidth="1"/>
    <col min="3331" max="3331" width="9.42578125" style="1177" customWidth="1"/>
    <col min="3332" max="3332" width="10" style="1177" customWidth="1"/>
    <col min="3333" max="3333" width="10.5703125" style="1177" customWidth="1"/>
    <col min="3334" max="3334" width="9.85546875" style="1177" customWidth="1"/>
    <col min="3335" max="3583" width="9.140625" style="1177"/>
    <col min="3584" max="3584" width="27.140625" style="1177" customWidth="1"/>
    <col min="3585" max="3585" width="11" style="1177" customWidth="1"/>
    <col min="3586" max="3586" width="12.85546875" style="1177" customWidth="1"/>
    <col min="3587" max="3587" width="9.42578125" style="1177" customWidth="1"/>
    <col min="3588" max="3588" width="10" style="1177" customWidth="1"/>
    <col min="3589" max="3589" width="10.5703125" style="1177" customWidth="1"/>
    <col min="3590" max="3590" width="9.85546875" style="1177" customWidth="1"/>
    <col min="3591" max="3839" width="9.140625" style="1177"/>
    <col min="3840" max="3840" width="27.140625" style="1177" customWidth="1"/>
    <col min="3841" max="3841" width="11" style="1177" customWidth="1"/>
    <col min="3842" max="3842" width="12.85546875" style="1177" customWidth="1"/>
    <col min="3843" max="3843" width="9.42578125" style="1177" customWidth="1"/>
    <col min="3844" max="3844" width="10" style="1177" customWidth="1"/>
    <col min="3845" max="3845" width="10.5703125" style="1177" customWidth="1"/>
    <col min="3846" max="3846" width="9.85546875" style="1177" customWidth="1"/>
    <col min="3847" max="4095" width="9.140625" style="1177"/>
    <col min="4096" max="4096" width="27.140625" style="1177" customWidth="1"/>
    <col min="4097" max="4097" width="11" style="1177" customWidth="1"/>
    <col min="4098" max="4098" width="12.85546875" style="1177" customWidth="1"/>
    <col min="4099" max="4099" width="9.42578125" style="1177" customWidth="1"/>
    <col min="4100" max="4100" width="10" style="1177" customWidth="1"/>
    <col min="4101" max="4101" width="10.5703125" style="1177" customWidth="1"/>
    <col min="4102" max="4102" width="9.85546875" style="1177" customWidth="1"/>
    <col min="4103" max="4351" width="9.140625" style="1177"/>
    <col min="4352" max="4352" width="27.140625" style="1177" customWidth="1"/>
    <col min="4353" max="4353" width="11" style="1177" customWidth="1"/>
    <col min="4354" max="4354" width="12.85546875" style="1177" customWidth="1"/>
    <col min="4355" max="4355" width="9.42578125" style="1177" customWidth="1"/>
    <col min="4356" max="4356" width="10" style="1177" customWidth="1"/>
    <col min="4357" max="4357" width="10.5703125" style="1177" customWidth="1"/>
    <col min="4358" max="4358" width="9.85546875" style="1177" customWidth="1"/>
    <col min="4359" max="4607" width="9.140625" style="1177"/>
    <col min="4608" max="4608" width="27.140625" style="1177" customWidth="1"/>
    <col min="4609" max="4609" width="11" style="1177" customWidth="1"/>
    <col min="4610" max="4610" width="12.85546875" style="1177" customWidth="1"/>
    <col min="4611" max="4611" width="9.42578125" style="1177" customWidth="1"/>
    <col min="4612" max="4612" width="10" style="1177" customWidth="1"/>
    <col min="4613" max="4613" width="10.5703125" style="1177" customWidth="1"/>
    <col min="4614" max="4614" width="9.85546875" style="1177" customWidth="1"/>
    <col min="4615" max="4863" width="9.140625" style="1177"/>
    <col min="4864" max="4864" width="27.140625" style="1177" customWidth="1"/>
    <col min="4865" max="4865" width="11" style="1177" customWidth="1"/>
    <col min="4866" max="4866" width="12.85546875" style="1177" customWidth="1"/>
    <col min="4867" max="4867" width="9.42578125" style="1177" customWidth="1"/>
    <col min="4868" max="4868" width="10" style="1177" customWidth="1"/>
    <col min="4869" max="4869" width="10.5703125" style="1177" customWidth="1"/>
    <col min="4870" max="4870" width="9.85546875" style="1177" customWidth="1"/>
    <col min="4871" max="5119" width="9.140625" style="1177"/>
    <col min="5120" max="5120" width="27.140625" style="1177" customWidth="1"/>
    <col min="5121" max="5121" width="11" style="1177" customWidth="1"/>
    <col min="5122" max="5122" width="12.85546875" style="1177" customWidth="1"/>
    <col min="5123" max="5123" width="9.42578125" style="1177" customWidth="1"/>
    <col min="5124" max="5124" width="10" style="1177" customWidth="1"/>
    <col min="5125" max="5125" width="10.5703125" style="1177" customWidth="1"/>
    <col min="5126" max="5126" width="9.85546875" style="1177" customWidth="1"/>
    <col min="5127" max="5375" width="9.140625" style="1177"/>
    <col min="5376" max="5376" width="27.140625" style="1177" customWidth="1"/>
    <col min="5377" max="5377" width="11" style="1177" customWidth="1"/>
    <col min="5378" max="5378" width="12.85546875" style="1177" customWidth="1"/>
    <col min="5379" max="5379" width="9.42578125" style="1177" customWidth="1"/>
    <col min="5380" max="5380" width="10" style="1177" customWidth="1"/>
    <col min="5381" max="5381" width="10.5703125" style="1177" customWidth="1"/>
    <col min="5382" max="5382" width="9.85546875" style="1177" customWidth="1"/>
    <col min="5383" max="5631" width="9.140625" style="1177"/>
    <col min="5632" max="5632" width="27.140625" style="1177" customWidth="1"/>
    <col min="5633" max="5633" width="11" style="1177" customWidth="1"/>
    <col min="5634" max="5634" width="12.85546875" style="1177" customWidth="1"/>
    <col min="5635" max="5635" width="9.42578125" style="1177" customWidth="1"/>
    <col min="5636" max="5636" width="10" style="1177" customWidth="1"/>
    <col min="5637" max="5637" width="10.5703125" style="1177" customWidth="1"/>
    <col min="5638" max="5638" width="9.85546875" style="1177" customWidth="1"/>
    <col min="5639" max="5887" width="9.140625" style="1177"/>
    <col min="5888" max="5888" width="27.140625" style="1177" customWidth="1"/>
    <col min="5889" max="5889" width="11" style="1177" customWidth="1"/>
    <col min="5890" max="5890" width="12.85546875" style="1177" customWidth="1"/>
    <col min="5891" max="5891" width="9.42578125" style="1177" customWidth="1"/>
    <col min="5892" max="5892" width="10" style="1177" customWidth="1"/>
    <col min="5893" max="5893" width="10.5703125" style="1177" customWidth="1"/>
    <col min="5894" max="5894" width="9.85546875" style="1177" customWidth="1"/>
    <col min="5895" max="6143" width="9.140625" style="1177"/>
    <col min="6144" max="6144" width="27.140625" style="1177" customWidth="1"/>
    <col min="6145" max="6145" width="11" style="1177" customWidth="1"/>
    <col min="6146" max="6146" width="12.85546875" style="1177" customWidth="1"/>
    <col min="6147" max="6147" width="9.42578125" style="1177" customWidth="1"/>
    <col min="6148" max="6148" width="10" style="1177" customWidth="1"/>
    <col min="6149" max="6149" width="10.5703125" style="1177" customWidth="1"/>
    <col min="6150" max="6150" width="9.85546875" style="1177" customWidth="1"/>
    <col min="6151" max="6399" width="9.140625" style="1177"/>
    <col min="6400" max="6400" width="27.140625" style="1177" customWidth="1"/>
    <col min="6401" max="6401" width="11" style="1177" customWidth="1"/>
    <col min="6402" max="6402" width="12.85546875" style="1177" customWidth="1"/>
    <col min="6403" max="6403" width="9.42578125" style="1177" customWidth="1"/>
    <col min="6404" max="6404" width="10" style="1177" customWidth="1"/>
    <col min="6405" max="6405" width="10.5703125" style="1177" customWidth="1"/>
    <col min="6406" max="6406" width="9.85546875" style="1177" customWidth="1"/>
    <col min="6407" max="6655" width="9.140625" style="1177"/>
    <col min="6656" max="6656" width="27.140625" style="1177" customWidth="1"/>
    <col min="6657" max="6657" width="11" style="1177" customWidth="1"/>
    <col min="6658" max="6658" width="12.85546875" style="1177" customWidth="1"/>
    <col min="6659" max="6659" width="9.42578125" style="1177" customWidth="1"/>
    <col min="6660" max="6660" width="10" style="1177" customWidth="1"/>
    <col min="6661" max="6661" width="10.5703125" style="1177" customWidth="1"/>
    <col min="6662" max="6662" width="9.85546875" style="1177" customWidth="1"/>
    <col min="6663" max="6911" width="9.140625" style="1177"/>
    <col min="6912" max="6912" width="27.140625" style="1177" customWidth="1"/>
    <col min="6913" max="6913" width="11" style="1177" customWidth="1"/>
    <col min="6914" max="6914" width="12.85546875" style="1177" customWidth="1"/>
    <col min="6915" max="6915" width="9.42578125" style="1177" customWidth="1"/>
    <col min="6916" max="6916" width="10" style="1177" customWidth="1"/>
    <col min="6917" max="6917" width="10.5703125" style="1177" customWidth="1"/>
    <col min="6918" max="6918" width="9.85546875" style="1177" customWidth="1"/>
    <col min="6919" max="7167" width="9.140625" style="1177"/>
    <col min="7168" max="7168" width="27.140625" style="1177" customWidth="1"/>
    <col min="7169" max="7169" width="11" style="1177" customWidth="1"/>
    <col min="7170" max="7170" width="12.85546875" style="1177" customWidth="1"/>
    <col min="7171" max="7171" width="9.42578125" style="1177" customWidth="1"/>
    <col min="7172" max="7172" width="10" style="1177" customWidth="1"/>
    <col min="7173" max="7173" width="10.5703125" style="1177" customWidth="1"/>
    <col min="7174" max="7174" width="9.85546875" style="1177" customWidth="1"/>
    <col min="7175" max="7423" width="9.140625" style="1177"/>
    <col min="7424" max="7424" width="27.140625" style="1177" customWidth="1"/>
    <col min="7425" max="7425" width="11" style="1177" customWidth="1"/>
    <col min="7426" max="7426" width="12.85546875" style="1177" customWidth="1"/>
    <col min="7427" max="7427" width="9.42578125" style="1177" customWidth="1"/>
    <col min="7428" max="7428" width="10" style="1177" customWidth="1"/>
    <col min="7429" max="7429" width="10.5703125" style="1177" customWidth="1"/>
    <col min="7430" max="7430" width="9.85546875" style="1177" customWidth="1"/>
    <col min="7431" max="7679" width="9.140625" style="1177"/>
    <col min="7680" max="7680" width="27.140625" style="1177" customWidth="1"/>
    <col min="7681" max="7681" width="11" style="1177" customWidth="1"/>
    <col min="7682" max="7682" width="12.85546875" style="1177" customWidth="1"/>
    <col min="7683" max="7683" width="9.42578125" style="1177" customWidth="1"/>
    <col min="7684" max="7684" width="10" style="1177" customWidth="1"/>
    <col min="7685" max="7685" width="10.5703125" style="1177" customWidth="1"/>
    <col min="7686" max="7686" width="9.85546875" style="1177" customWidth="1"/>
    <col min="7687" max="7935" width="9.140625" style="1177"/>
    <col min="7936" max="7936" width="27.140625" style="1177" customWidth="1"/>
    <col min="7937" max="7937" width="11" style="1177" customWidth="1"/>
    <col min="7938" max="7938" width="12.85546875" style="1177" customWidth="1"/>
    <col min="7939" max="7939" width="9.42578125" style="1177" customWidth="1"/>
    <col min="7940" max="7940" width="10" style="1177" customWidth="1"/>
    <col min="7941" max="7941" width="10.5703125" style="1177" customWidth="1"/>
    <col min="7942" max="7942" width="9.85546875" style="1177" customWidth="1"/>
    <col min="7943" max="8191" width="9.140625" style="1177"/>
    <col min="8192" max="8192" width="27.140625" style="1177" customWidth="1"/>
    <col min="8193" max="8193" width="11" style="1177" customWidth="1"/>
    <col min="8194" max="8194" width="12.85546875" style="1177" customWidth="1"/>
    <col min="8195" max="8195" width="9.42578125" style="1177" customWidth="1"/>
    <col min="8196" max="8196" width="10" style="1177" customWidth="1"/>
    <col min="8197" max="8197" width="10.5703125" style="1177" customWidth="1"/>
    <col min="8198" max="8198" width="9.85546875" style="1177" customWidth="1"/>
    <col min="8199" max="8447" width="9.140625" style="1177"/>
    <col min="8448" max="8448" width="27.140625" style="1177" customWidth="1"/>
    <col min="8449" max="8449" width="11" style="1177" customWidth="1"/>
    <col min="8450" max="8450" width="12.85546875" style="1177" customWidth="1"/>
    <col min="8451" max="8451" width="9.42578125" style="1177" customWidth="1"/>
    <col min="8452" max="8452" width="10" style="1177" customWidth="1"/>
    <col min="8453" max="8453" width="10.5703125" style="1177" customWidth="1"/>
    <col min="8454" max="8454" width="9.85546875" style="1177" customWidth="1"/>
    <col min="8455" max="8703" width="9.140625" style="1177"/>
    <col min="8704" max="8704" width="27.140625" style="1177" customWidth="1"/>
    <col min="8705" max="8705" width="11" style="1177" customWidth="1"/>
    <col min="8706" max="8706" width="12.85546875" style="1177" customWidth="1"/>
    <col min="8707" max="8707" width="9.42578125" style="1177" customWidth="1"/>
    <col min="8708" max="8708" width="10" style="1177" customWidth="1"/>
    <col min="8709" max="8709" width="10.5703125" style="1177" customWidth="1"/>
    <col min="8710" max="8710" width="9.85546875" style="1177" customWidth="1"/>
    <col min="8711" max="8959" width="9.140625" style="1177"/>
    <col min="8960" max="8960" width="27.140625" style="1177" customWidth="1"/>
    <col min="8961" max="8961" width="11" style="1177" customWidth="1"/>
    <col min="8962" max="8962" width="12.85546875" style="1177" customWidth="1"/>
    <col min="8963" max="8963" width="9.42578125" style="1177" customWidth="1"/>
    <col min="8964" max="8964" width="10" style="1177" customWidth="1"/>
    <col min="8965" max="8965" width="10.5703125" style="1177" customWidth="1"/>
    <col min="8966" max="8966" width="9.85546875" style="1177" customWidth="1"/>
    <col min="8967" max="9215" width="9.140625" style="1177"/>
    <col min="9216" max="9216" width="27.140625" style="1177" customWidth="1"/>
    <col min="9217" max="9217" width="11" style="1177" customWidth="1"/>
    <col min="9218" max="9218" width="12.85546875" style="1177" customWidth="1"/>
    <col min="9219" max="9219" width="9.42578125" style="1177" customWidth="1"/>
    <col min="9220" max="9220" width="10" style="1177" customWidth="1"/>
    <col min="9221" max="9221" width="10.5703125" style="1177" customWidth="1"/>
    <col min="9222" max="9222" width="9.85546875" style="1177" customWidth="1"/>
    <col min="9223" max="9471" width="9.140625" style="1177"/>
    <col min="9472" max="9472" width="27.140625" style="1177" customWidth="1"/>
    <col min="9473" max="9473" width="11" style="1177" customWidth="1"/>
    <col min="9474" max="9474" width="12.85546875" style="1177" customWidth="1"/>
    <col min="9475" max="9475" width="9.42578125" style="1177" customWidth="1"/>
    <col min="9476" max="9476" width="10" style="1177" customWidth="1"/>
    <col min="9477" max="9477" width="10.5703125" style="1177" customWidth="1"/>
    <col min="9478" max="9478" width="9.85546875" style="1177" customWidth="1"/>
    <col min="9479" max="9727" width="9.140625" style="1177"/>
    <col min="9728" max="9728" width="27.140625" style="1177" customWidth="1"/>
    <col min="9729" max="9729" width="11" style="1177" customWidth="1"/>
    <col min="9730" max="9730" width="12.85546875" style="1177" customWidth="1"/>
    <col min="9731" max="9731" width="9.42578125" style="1177" customWidth="1"/>
    <col min="9732" max="9732" width="10" style="1177" customWidth="1"/>
    <col min="9733" max="9733" width="10.5703125" style="1177" customWidth="1"/>
    <col min="9734" max="9734" width="9.85546875" style="1177" customWidth="1"/>
    <col min="9735" max="9983" width="9.140625" style="1177"/>
    <col min="9984" max="9984" width="27.140625" style="1177" customWidth="1"/>
    <col min="9985" max="9985" width="11" style="1177" customWidth="1"/>
    <col min="9986" max="9986" width="12.85546875" style="1177" customWidth="1"/>
    <col min="9987" max="9987" width="9.42578125" style="1177" customWidth="1"/>
    <col min="9988" max="9988" width="10" style="1177" customWidth="1"/>
    <col min="9989" max="9989" width="10.5703125" style="1177" customWidth="1"/>
    <col min="9990" max="9990" width="9.85546875" style="1177" customWidth="1"/>
    <col min="9991" max="10239" width="9.140625" style="1177"/>
    <col min="10240" max="10240" width="27.140625" style="1177" customWidth="1"/>
    <col min="10241" max="10241" width="11" style="1177" customWidth="1"/>
    <col min="10242" max="10242" width="12.85546875" style="1177" customWidth="1"/>
    <col min="10243" max="10243" width="9.42578125" style="1177" customWidth="1"/>
    <col min="10244" max="10244" width="10" style="1177" customWidth="1"/>
    <col min="10245" max="10245" width="10.5703125" style="1177" customWidth="1"/>
    <col min="10246" max="10246" width="9.85546875" style="1177" customWidth="1"/>
    <col min="10247" max="10495" width="9.140625" style="1177"/>
    <col min="10496" max="10496" width="27.140625" style="1177" customWidth="1"/>
    <col min="10497" max="10497" width="11" style="1177" customWidth="1"/>
    <col min="10498" max="10498" width="12.85546875" style="1177" customWidth="1"/>
    <col min="10499" max="10499" width="9.42578125" style="1177" customWidth="1"/>
    <col min="10500" max="10500" width="10" style="1177" customWidth="1"/>
    <col min="10501" max="10501" width="10.5703125" style="1177" customWidth="1"/>
    <col min="10502" max="10502" width="9.85546875" style="1177" customWidth="1"/>
    <col min="10503" max="10751" width="9.140625" style="1177"/>
    <col min="10752" max="10752" width="27.140625" style="1177" customWidth="1"/>
    <col min="10753" max="10753" width="11" style="1177" customWidth="1"/>
    <col min="10754" max="10754" width="12.85546875" style="1177" customWidth="1"/>
    <col min="10755" max="10755" width="9.42578125" style="1177" customWidth="1"/>
    <col min="10756" max="10756" width="10" style="1177" customWidth="1"/>
    <col min="10757" max="10757" width="10.5703125" style="1177" customWidth="1"/>
    <col min="10758" max="10758" width="9.85546875" style="1177" customWidth="1"/>
    <col min="10759" max="11007" width="9.140625" style="1177"/>
    <col min="11008" max="11008" width="27.140625" style="1177" customWidth="1"/>
    <col min="11009" max="11009" width="11" style="1177" customWidth="1"/>
    <col min="11010" max="11010" width="12.85546875" style="1177" customWidth="1"/>
    <col min="11011" max="11011" width="9.42578125" style="1177" customWidth="1"/>
    <col min="11012" max="11012" width="10" style="1177" customWidth="1"/>
    <col min="11013" max="11013" width="10.5703125" style="1177" customWidth="1"/>
    <col min="11014" max="11014" width="9.85546875" style="1177" customWidth="1"/>
    <col min="11015" max="11263" width="9.140625" style="1177"/>
    <col min="11264" max="11264" width="27.140625" style="1177" customWidth="1"/>
    <col min="11265" max="11265" width="11" style="1177" customWidth="1"/>
    <col min="11266" max="11266" width="12.85546875" style="1177" customWidth="1"/>
    <col min="11267" max="11267" width="9.42578125" style="1177" customWidth="1"/>
    <col min="11268" max="11268" width="10" style="1177" customWidth="1"/>
    <col min="11269" max="11269" width="10.5703125" style="1177" customWidth="1"/>
    <col min="11270" max="11270" width="9.85546875" style="1177" customWidth="1"/>
    <col min="11271" max="11519" width="9.140625" style="1177"/>
    <col min="11520" max="11520" width="27.140625" style="1177" customWidth="1"/>
    <col min="11521" max="11521" width="11" style="1177" customWidth="1"/>
    <col min="11522" max="11522" width="12.85546875" style="1177" customWidth="1"/>
    <col min="11523" max="11523" width="9.42578125" style="1177" customWidth="1"/>
    <col min="11524" max="11524" width="10" style="1177" customWidth="1"/>
    <col min="11525" max="11525" width="10.5703125" style="1177" customWidth="1"/>
    <col min="11526" max="11526" width="9.85546875" style="1177" customWidth="1"/>
    <col min="11527" max="11775" width="9.140625" style="1177"/>
    <col min="11776" max="11776" width="27.140625" style="1177" customWidth="1"/>
    <col min="11777" max="11777" width="11" style="1177" customWidth="1"/>
    <col min="11778" max="11778" width="12.85546875" style="1177" customWidth="1"/>
    <col min="11779" max="11779" width="9.42578125" style="1177" customWidth="1"/>
    <col min="11780" max="11780" width="10" style="1177" customWidth="1"/>
    <col min="11781" max="11781" width="10.5703125" style="1177" customWidth="1"/>
    <col min="11782" max="11782" width="9.85546875" style="1177" customWidth="1"/>
    <col min="11783" max="12031" width="9.140625" style="1177"/>
    <col min="12032" max="12032" width="27.140625" style="1177" customWidth="1"/>
    <col min="12033" max="12033" width="11" style="1177" customWidth="1"/>
    <col min="12034" max="12034" width="12.85546875" style="1177" customWidth="1"/>
    <col min="12035" max="12035" width="9.42578125" style="1177" customWidth="1"/>
    <col min="12036" max="12036" width="10" style="1177" customWidth="1"/>
    <col min="12037" max="12037" width="10.5703125" style="1177" customWidth="1"/>
    <col min="12038" max="12038" width="9.85546875" style="1177" customWidth="1"/>
    <col min="12039" max="12287" width="9.140625" style="1177"/>
    <col min="12288" max="12288" width="27.140625" style="1177" customWidth="1"/>
    <col min="12289" max="12289" width="11" style="1177" customWidth="1"/>
    <col min="12290" max="12290" width="12.85546875" style="1177" customWidth="1"/>
    <col min="12291" max="12291" width="9.42578125" style="1177" customWidth="1"/>
    <col min="12292" max="12292" width="10" style="1177" customWidth="1"/>
    <col min="12293" max="12293" width="10.5703125" style="1177" customWidth="1"/>
    <col min="12294" max="12294" width="9.85546875" style="1177" customWidth="1"/>
    <col min="12295" max="12543" width="9.140625" style="1177"/>
    <col min="12544" max="12544" width="27.140625" style="1177" customWidth="1"/>
    <col min="12545" max="12545" width="11" style="1177" customWidth="1"/>
    <col min="12546" max="12546" width="12.85546875" style="1177" customWidth="1"/>
    <col min="12547" max="12547" width="9.42578125" style="1177" customWidth="1"/>
    <col min="12548" max="12548" width="10" style="1177" customWidth="1"/>
    <col min="12549" max="12549" width="10.5703125" style="1177" customWidth="1"/>
    <col min="12550" max="12550" width="9.85546875" style="1177" customWidth="1"/>
    <col min="12551" max="12799" width="9.140625" style="1177"/>
    <col min="12800" max="12800" width="27.140625" style="1177" customWidth="1"/>
    <col min="12801" max="12801" width="11" style="1177" customWidth="1"/>
    <col min="12802" max="12802" width="12.85546875" style="1177" customWidth="1"/>
    <col min="12803" max="12803" width="9.42578125" style="1177" customWidth="1"/>
    <col min="12804" max="12804" width="10" style="1177" customWidth="1"/>
    <col min="12805" max="12805" width="10.5703125" style="1177" customWidth="1"/>
    <col min="12806" max="12806" width="9.85546875" style="1177" customWidth="1"/>
    <col min="12807" max="13055" width="9.140625" style="1177"/>
    <col min="13056" max="13056" width="27.140625" style="1177" customWidth="1"/>
    <col min="13057" max="13057" width="11" style="1177" customWidth="1"/>
    <col min="13058" max="13058" width="12.85546875" style="1177" customWidth="1"/>
    <col min="13059" max="13059" width="9.42578125" style="1177" customWidth="1"/>
    <col min="13060" max="13060" width="10" style="1177" customWidth="1"/>
    <col min="13061" max="13061" width="10.5703125" style="1177" customWidth="1"/>
    <col min="13062" max="13062" width="9.85546875" style="1177" customWidth="1"/>
    <col min="13063" max="13311" width="9.140625" style="1177"/>
    <col min="13312" max="13312" width="27.140625" style="1177" customWidth="1"/>
    <col min="13313" max="13313" width="11" style="1177" customWidth="1"/>
    <col min="13314" max="13314" width="12.85546875" style="1177" customWidth="1"/>
    <col min="13315" max="13315" width="9.42578125" style="1177" customWidth="1"/>
    <col min="13316" max="13316" width="10" style="1177" customWidth="1"/>
    <col min="13317" max="13317" width="10.5703125" style="1177" customWidth="1"/>
    <col min="13318" max="13318" width="9.85546875" style="1177" customWidth="1"/>
    <col min="13319" max="13567" width="9.140625" style="1177"/>
    <col min="13568" max="13568" width="27.140625" style="1177" customWidth="1"/>
    <col min="13569" max="13569" width="11" style="1177" customWidth="1"/>
    <col min="13570" max="13570" width="12.85546875" style="1177" customWidth="1"/>
    <col min="13571" max="13571" width="9.42578125" style="1177" customWidth="1"/>
    <col min="13572" max="13572" width="10" style="1177" customWidth="1"/>
    <col min="13573" max="13573" width="10.5703125" style="1177" customWidth="1"/>
    <col min="13574" max="13574" width="9.85546875" style="1177" customWidth="1"/>
    <col min="13575" max="13823" width="9.140625" style="1177"/>
    <col min="13824" max="13824" width="27.140625" style="1177" customWidth="1"/>
    <col min="13825" max="13825" width="11" style="1177" customWidth="1"/>
    <col min="13826" max="13826" width="12.85546875" style="1177" customWidth="1"/>
    <col min="13827" max="13827" width="9.42578125" style="1177" customWidth="1"/>
    <col min="13828" max="13828" width="10" style="1177" customWidth="1"/>
    <col min="13829" max="13829" width="10.5703125" style="1177" customWidth="1"/>
    <col min="13830" max="13830" width="9.85546875" style="1177" customWidth="1"/>
    <col min="13831" max="14079" width="9.140625" style="1177"/>
    <col min="14080" max="14080" width="27.140625" style="1177" customWidth="1"/>
    <col min="14081" max="14081" width="11" style="1177" customWidth="1"/>
    <col min="14082" max="14082" width="12.85546875" style="1177" customWidth="1"/>
    <col min="14083" max="14083" width="9.42578125" style="1177" customWidth="1"/>
    <col min="14084" max="14084" width="10" style="1177" customWidth="1"/>
    <col min="14085" max="14085" width="10.5703125" style="1177" customWidth="1"/>
    <col min="14086" max="14086" width="9.85546875" style="1177" customWidth="1"/>
    <col min="14087" max="14335" width="9.140625" style="1177"/>
    <col min="14336" max="14336" width="27.140625" style="1177" customWidth="1"/>
    <col min="14337" max="14337" width="11" style="1177" customWidth="1"/>
    <col min="14338" max="14338" width="12.85546875" style="1177" customWidth="1"/>
    <col min="14339" max="14339" width="9.42578125" style="1177" customWidth="1"/>
    <col min="14340" max="14340" width="10" style="1177" customWidth="1"/>
    <col min="14341" max="14341" width="10.5703125" style="1177" customWidth="1"/>
    <col min="14342" max="14342" width="9.85546875" style="1177" customWidth="1"/>
    <col min="14343" max="14591" width="9.140625" style="1177"/>
    <col min="14592" max="14592" width="27.140625" style="1177" customWidth="1"/>
    <col min="14593" max="14593" width="11" style="1177" customWidth="1"/>
    <col min="14594" max="14594" width="12.85546875" style="1177" customWidth="1"/>
    <col min="14595" max="14595" width="9.42578125" style="1177" customWidth="1"/>
    <col min="14596" max="14596" width="10" style="1177" customWidth="1"/>
    <col min="14597" max="14597" width="10.5703125" style="1177" customWidth="1"/>
    <col min="14598" max="14598" width="9.85546875" style="1177" customWidth="1"/>
    <col min="14599" max="14847" width="9.140625" style="1177"/>
    <col min="14848" max="14848" width="27.140625" style="1177" customWidth="1"/>
    <col min="14849" max="14849" width="11" style="1177" customWidth="1"/>
    <col min="14850" max="14850" width="12.85546875" style="1177" customWidth="1"/>
    <col min="14851" max="14851" width="9.42578125" style="1177" customWidth="1"/>
    <col min="14852" max="14852" width="10" style="1177" customWidth="1"/>
    <col min="14853" max="14853" width="10.5703125" style="1177" customWidth="1"/>
    <col min="14854" max="14854" width="9.85546875" style="1177" customWidth="1"/>
    <col min="14855" max="15103" width="9.140625" style="1177"/>
    <col min="15104" max="15104" width="27.140625" style="1177" customWidth="1"/>
    <col min="15105" max="15105" width="11" style="1177" customWidth="1"/>
    <col min="15106" max="15106" width="12.85546875" style="1177" customWidth="1"/>
    <col min="15107" max="15107" width="9.42578125" style="1177" customWidth="1"/>
    <col min="15108" max="15108" width="10" style="1177" customWidth="1"/>
    <col min="15109" max="15109" width="10.5703125" style="1177" customWidth="1"/>
    <col min="15110" max="15110" width="9.85546875" style="1177" customWidth="1"/>
    <col min="15111" max="15359" width="9.140625" style="1177"/>
    <col min="15360" max="15360" width="27.140625" style="1177" customWidth="1"/>
    <col min="15361" max="15361" width="11" style="1177" customWidth="1"/>
    <col min="15362" max="15362" width="12.85546875" style="1177" customWidth="1"/>
    <col min="15363" max="15363" width="9.42578125" style="1177" customWidth="1"/>
    <col min="15364" max="15364" width="10" style="1177" customWidth="1"/>
    <col min="15365" max="15365" width="10.5703125" style="1177" customWidth="1"/>
    <col min="15366" max="15366" width="9.85546875" style="1177" customWidth="1"/>
    <col min="15367" max="15615" width="9.140625" style="1177"/>
    <col min="15616" max="15616" width="27.140625" style="1177" customWidth="1"/>
    <col min="15617" max="15617" width="11" style="1177" customWidth="1"/>
    <col min="15618" max="15618" width="12.85546875" style="1177" customWidth="1"/>
    <col min="15619" max="15619" width="9.42578125" style="1177" customWidth="1"/>
    <col min="15620" max="15620" width="10" style="1177" customWidth="1"/>
    <col min="15621" max="15621" width="10.5703125" style="1177" customWidth="1"/>
    <col min="15622" max="15622" width="9.85546875" style="1177" customWidth="1"/>
    <col min="15623" max="15871" width="9.140625" style="1177"/>
    <col min="15872" max="15872" width="27.140625" style="1177" customWidth="1"/>
    <col min="15873" max="15873" width="11" style="1177" customWidth="1"/>
    <col min="15874" max="15874" width="12.85546875" style="1177" customWidth="1"/>
    <col min="15875" max="15875" width="9.42578125" style="1177" customWidth="1"/>
    <col min="15876" max="15876" width="10" style="1177" customWidth="1"/>
    <col min="15877" max="15877" width="10.5703125" style="1177" customWidth="1"/>
    <col min="15878" max="15878" width="9.85546875" style="1177" customWidth="1"/>
    <col min="15879" max="16127" width="9.140625" style="1177"/>
    <col min="16128" max="16128" width="27.140625" style="1177" customWidth="1"/>
    <col min="16129" max="16129" width="11" style="1177" customWidth="1"/>
    <col min="16130" max="16130" width="12.85546875" style="1177" customWidth="1"/>
    <col min="16131" max="16131" width="9.42578125" style="1177" customWidth="1"/>
    <col min="16132" max="16132" width="10" style="1177" customWidth="1"/>
    <col min="16133" max="16133" width="10.5703125" style="1177" customWidth="1"/>
    <col min="16134" max="16134" width="9.85546875" style="1177" customWidth="1"/>
    <col min="16135" max="16384" width="9.140625" style="1177"/>
  </cols>
  <sheetData>
    <row r="1" spans="1:27" s="1176" customFormat="1" ht="19.5" customHeight="1">
      <c r="A1" s="2471" t="s">
        <v>1692</v>
      </c>
      <c r="B1" s="2471"/>
      <c r="C1" s="2471"/>
      <c r="D1" s="2471"/>
    </row>
    <row r="2" spans="1:27" ht="19.5" customHeight="1">
      <c r="A2" s="2505" t="s">
        <v>1697</v>
      </c>
      <c r="B2" s="2505"/>
      <c r="C2" s="2505"/>
      <c r="D2" s="2505"/>
      <c r="E2" s="2506"/>
      <c r="F2" s="2506"/>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1614</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7" customHeight="1">
      <c r="A7" s="1488" t="s">
        <v>386</v>
      </c>
      <c r="B7" s="2478"/>
      <c r="C7" s="2478"/>
      <c r="D7" s="2497"/>
      <c r="E7" s="2497"/>
      <c r="F7" s="2496"/>
      <c r="G7" s="1232"/>
      <c r="H7" s="1232"/>
      <c r="I7" s="1232"/>
      <c r="J7" s="1232"/>
      <c r="K7" s="1232"/>
      <c r="L7" s="1232"/>
      <c r="M7" s="1232"/>
      <c r="N7" s="1232"/>
      <c r="O7" s="1232"/>
      <c r="P7" s="1232"/>
      <c r="Q7" s="1232"/>
      <c r="R7" s="1232"/>
      <c r="S7" s="1232"/>
      <c r="T7" s="1232"/>
      <c r="U7" s="1232"/>
      <c r="V7" s="1232"/>
      <c r="W7" s="1232"/>
      <c r="X7" s="1232"/>
      <c r="Y7" s="1232"/>
      <c r="Z7" s="1232"/>
      <c r="AA7" s="1232"/>
    </row>
    <row r="8" spans="1:27" s="1232" customFormat="1" ht="6" customHeight="1">
      <c r="A8" s="1579" t="s">
        <v>103</v>
      </c>
      <c r="B8" s="1748"/>
      <c r="C8" s="1579"/>
      <c r="D8" s="1579"/>
    </row>
    <row r="9" spans="1:27" s="1682" customFormat="1" ht="35.1" customHeight="1">
      <c r="A9" s="1496" t="s">
        <v>1662</v>
      </c>
      <c r="B9" s="1740">
        <f t="shared" ref="B9:F9" si="0">SUM(B10:B13)</f>
        <v>1718.586</v>
      </c>
      <c r="C9" s="1740">
        <f t="shared" si="0"/>
        <v>1579.5019999999997</v>
      </c>
      <c r="D9" s="1740">
        <f t="shared" si="0"/>
        <v>660.25900000000001</v>
      </c>
      <c r="E9" s="1740">
        <f t="shared" si="0"/>
        <v>919.24299999999994</v>
      </c>
      <c r="F9" s="1740">
        <f t="shared" si="0"/>
        <v>139.084</v>
      </c>
      <c r="G9" s="1758"/>
      <c r="H9" s="1758"/>
      <c r="I9" s="1764"/>
      <c r="J9" s="1809"/>
      <c r="K9" s="1809"/>
      <c r="L9" s="1809"/>
      <c r="M9" s="1809"/>
    </row>
    <row r="10" spans="1:27" s="1682" customFormat="1" ht="15" customHeight="1">
      <c r="A10" s="1502" t="s">
        <v>1694</v>
      </c>
      <c r="B10" s="1507">
        <f>+C10+F10</f>
        <v>1162.866</v>
      </c>
      <c r="C10" s="1507">
        <f>D10+E10</f>
        <v>1143.07</v>
      </c>
      <c r="D10" s="1762">
        <v>560.77</v>
      </c>
      <c r="E10" s="1762">
        <v>582.29999999999995</v>
      </c>
      <c r="F10" s="1507">
        <v>19.795999999999999</v>
      </c>
      <c r="G10" s="1758"/>
      <c r="H10" s="1758"/>
      <c r="I10" s="1758"/>
      <c r="J10" s="1758"/>
      <c r="K10" s="1809"/>
      <c r="L10" s="1809"/>
      <c r="M10" s="1809"/>
    </row>
    <row r="11" spans="1:27" s="1682" customFormat="1" ht="15" customHeight="1">
      <c r="A11" s="1156" t="s">
        <v>1695</v>
      </c>
      <c r="B11" s="1507">
        <f>+C11+F11</f>
        <v>161.01400000000001</v>
      </c>
      <c r="C11" s="1507">
        <f t="shared" ref="C11:C13" si="1">D11+E11</f>
        <v>161.01400000000001</v>
      </c>
      <c r="D11" s="1762">
        <v>14.228999999999999</v>
      </c>
      <c r="E11" s="1762">
        <v>146.785</v>
      </c>
      <c r="F11" s="1507">
        <v>0</v>
      </c>
      <c r="G11" s="1758"/>
      <c r="H11" s="1758"/>
      <c r="I11" s="1758"/>
      <c r="J11" s="1758"/>
      <c r="K11" s="1809"/>
      <c r="L11" s="1809"/>
      <c r="M11" s="1809"/>
    </row>
    <row r="12" spans="1:27" s="1682" customFormat="1" ht="15" customHeight="1">
      <c r="A12" s="1156" t="s">
        <v>1696</v>
      </c>
      <c r="B12" s="1507">
        <f>+C12+F12</f>
        <v>260.20499999999998</v>
      </c>
      <c r="C12" s="1507">
        <f t="shared" si="1"/>
        <v>141.417</v>
      </c>
      <c r="D12" s="1762">
        <v>55.962000000000003</v>
      </c>
      <c r="E12" s="1810">
        <v>85.454999999999998</v>
      </c>
      <c r="F12" s="1507">
        <v>118.788</v>
      </c>
      <c r="G12" s="1758"/>
      <c r="H12" s="1758"/>
      <c r="I12" s="1758"/>
      <c r="J12" s="1758"/>
      <c r="K12" s="1809"/>
      <c r="L12" s="1809"/>
      <c r="M12" s="1809"/>
    </row>
    <row r="13" spans="1:27" s="1682" customFormat="1" ht="15" customHeight="1">
      <c r="A13" s="1156" t="s">
        <v>1657</v>
      </c>
      <c r="B13" s="1507">
        <f>+C13+F13</f>
        <v>134.501</v>
      </c>
      <c r="C13" s="1507">
        <f t="shared" si="1"/>
        <v>134.001</v>
      </c>
      <c r="D13" s="1762">
        <v>29.297999999999998</v>
      </c>
      <c r="E13" s="1762">
        <v>104.703</v>
      </c>
      <c r="F13" s="1507">
        <v>0.5</v>
      </c>
      <c r="G13" s="1758"/>
      <c r="H13" s="1758"/>
      <c r="I13" s="1758"/>
      <c r="J13" s="1758"/>
      <c r="K13" s="1809"/>
      <c r="L13" s="1809"/>
      <c r="M13" s="1809"/>
    </row>
    <row r="14" spans="1:27" s="1232" customFormat="1" ht="15" customHeight="1">
      <c r="A14" s="1497"/>
      <c r="B14" s="1507"/>
      <c r="C14" s="1762"/>
      <c r="D14" s="1762"/>
    </row>
    <row r="15" spans="1:27" s="1743" customFormat="1" ht="35.1" customHeight="1">
      <c r="A15" s="1760" t="s">
        <v>1663</v>
      </c>
      <c r="B15" s="1740">
        <f t="shared" ref="B15:F15" si="2">SUM(B16:B19)</f>
        <v>178.56900000000002</v>
      </c>
      <c r="C15" s="1740">
        <f t="shared" si="2"/>
        <v>178.56900000000002</v>
      </c>
      <c r="D15" s="1740">
        <f t="shared" si="2"/>
        <v>21</v>
      </c>
      <c r="E15" s="1740">
        <f t="shared" si="2"/>
        <v>157.56900000000002</v>
      </c>
      <c r="F15" s="1740">
        <f t="shared" si="2"/>
        <v>0</v>
      </c>
      <c r="G15" s="1758"/>
      <c r="H15" s="1758"/>
      <c r="I15" s="1764"/>
      <c r="J15" s="1768"/>
      <c r="K15" s="1768"/>
      <c r="L15" s="1768"/>
      <c r="M15" s="1768"/>
    </row>
    <row r="16" spans="1:27" s="1682" customFormat="1" ht="15" customHeight="1">
      <c r="A16" s="1502" t="s">
        <v>1694</v>
      </c>
      <c r="B16" s="1507">
        <f>+C16+F16</f>
        <v>113.574</v>
      </c>
      <c r="C16" s="1507">
        <f>D16+E16</f>
        <v>113.574</v>
      </c>
      <c r="D16" s="1762">
        <v>21</v>
      </c>
      <c r="E16" s="1797">
        <v>92.573999999999998</v>
      </c>
      <c r="F16" s="1507">
        <v>0</v>
      </c>
      <c r="G16" s="1758"/>
      <c r="H16" s="1758"/>
      <c r="I16" s="1764"/>
      <c r="J16" s="1811"/>
      <c r="K16" s="1811"/>
      <c r="L16" s="1811"/>
      <c r="M16" s="1811"/>
    </row>
    <row r="17" spans="1:13" s="1682" customFormat="1" ht="15" customHeight="1">
      <c r="A17" s="1156" t="s">
        <v>1695</v>
      </c>
      <c r="B17" s="1507">
        <f>+C17+F17</f>
        <v>41.088000000000001</v>
      </c>
      <c r="C17" s="1507">
        <f t="shared" ref="C17:C19" si="3">D17+E17</f>
        <v>41.088000000000001</v>
      </c>
      <c r="D17" s="1762">
        <v>0</v>
      </c>
      <c r="E17" s="1762">
        <v>41.088000000000001</v>
      </c>
      <c r="F17" s="1507">
        <v>0</v>
      </c>
      <c r="G17" s="1758"/>
      <c r="H17" s="1758"/>
      <c r="I17" s="1764"/>
      <c r="J17" s="1809"/>
      <c r="K17" s="1809"/>
      <c r="L17" s="1809"/>
      <c r="M17" s="1809"/>
    </row>
    <row r="18" spans="1:13" s="1682" customFormat="1" ht="15" customHeight="1">
      <c r="A18" s="1156" t="s">
        <v>1696</v>
      </c>
      <c r="B18" s="1507">
        <f>+C18+F18</f>
        <v>23.907</v>
      </c>
      <c r="C18" s="1507">
        <f t="shared" si="3"/>
        <v>23.907</v>
      </c>
      <c r="D18" s="1762">
        <v>0</v>
      </c>
      <c r="E18" s="1797">
        <v>23.907</v>
      </c>
      <c r="F18" s="1507">
        <v>0</v>
      </c>
      <c r="G18" s="1758"/>
      <c r="H18" s="1758"/>
      <c r="I18" s="1764"/>
      <c r="J18" s="1809"/>
      <c r="K18" s="1809"/>
      <c r="L18" s="1809"/>
      <c r="M18" s="1809"/>
    </row>
    <row r="19" spans="1:13" s="1682" customFormat="1" ht="15" customHeight="1">
      <c r="A19" s="1156" t="s">
        <v>1657</v>
      </c>
      <c r="B19" s="1510">
        <f>+C19+F19</f>
        <v>0</v>
      </c>
      <c r="C19" s="1510">
        <f t="shared" si="3"/>
        <v>0</v>
      </c>
      <c r="D19" s="1762">
        <v>0</v>
      </c>
      <c r="E19" s="1762">
        <v>0</v>
      </c>
      <c r="F19" s="1507">
        <v>0</v>
      </c>
      <c r="G19" s="1758"/>
      <c r="H19" s="1758"/>
      <c r="I19" s="1764"/>
      <c r="J19" s="1809"/>
      <c r="K19" s="1809"/>
      <c r="L19" s="1809"/>
      <c r="M19" s="1809"/>
    </row>
    <row r="20" spans="1:13" s="1232" customFormat="1" ht="15" customHeight="1">
      <c r="A20" s="1761"/>
      <c r="B20" s="1507"/>
      <c r="C20" s="1507"/>
      <c r="D20" s="1507"/>
    </row>
    <row r="21" spans="1:13" s="1743" customFormat="1" ht="35.1" customHeight="1">
      <c r="A21" s="1760" t="s">
        <v>1664</v>
      </c>
      <c r="B21" s="1740">
        <f>SUM(B22:B25)</f>
        <v>374.34799999999996</v>
      </c>
      <c r="C21" s="1740">
        <f t="shared" ref="C21:F21" si="4">SUM(C22:C25)</f>
        <v>362.827</v>
      </c>
      <c r="D21" s="1740">
        <f t="shared" si="4"/>
        <v>0</v>
      </c>
      <c r="E21" s="1740">
        <f t="shared" si="4"/>
        <v>362.827</v>
      </c>
      <c r="F21" s="1740">
        <f t="shared" si="4"/>
        <v>11.521000000000001</v>
      </c>
      <c r="G21" s="1758"/>
      <c r="H21" s="1758"/>
      <c r="I21" s="1764"/>
    </row>
    <row r="22" spans="1:13" s="1232" customFormat="1" ht="15" customHeight="1">
      <c r="A22" s="1502" t="s">
        <v>1694</v>
      </c>
      <c r="B22" s="1507">
        <f>+C22+F22</f>
        <v>219.89099999999999</v>
      </c>
      <c r="C22" s="1507">
        <f>D22+E22</f>
        <v>213.46299999999999</v>
      </c>
      <c r="D22" s="1762">
        <v>0</v>
      </c>
      <c r="E22" s="1762">
        <v>213.46299999999999</v>
      </c>
      <c r="F22" s="1507">
        <v>6.4279999999999999</v>
      </c>
      <c r="G22" s="1758"/>
      <c r="H22" s="1758"/>
      <c r="I22" s="1764"/>
    </row>
    <row r="23" spans="1:13" s="1232" customFormat="1" ht="15" customHeight="1">
      <c r="A23" s="1156" t="s">
        <v>1695</v>
      </c>
      <c r="B23" s="1507">
        <f>+C23+F23</f>
        <v>86.62</v>
      </c>
      <c r="C23" s="1507">
        <f t="shared" ref="C23:C25" si="5">D23+E23</f>
        <v>86.62</v>
      </c>
      <c r="D23" s="1810">
        <v>0</v>
      </c>
      <c r="E23" s="1762">
        <v>86.62</v>
      </c>
      <c r="F23" s="1507">
        <v>0</v>
      </c>
      <c r="G23" s="1758"/>
      <c r="H23" s="1758"/>
      <c r="I23" s="1764"/>
    </row>
    <row r="24" spans="1:13" s="1232" customFormat="1" ht="15" customHeight="1">
      <c r="A24" s="1156" t="s">
        <v>1696</v>
      </c>
      <c r="B24" s="1507">
        <f>+C24+F24</f>
        <v>33.536000000000001</v>
      </c>
      <c r="C24" s="1507">
        <f t="shared" si="5"/>
        <v>33.536000000000001</v>
      </c>
      <c r="D24" s="1762">
        <v>0</v>
      </c>
      <c r="E24" s="1807">
        <v>33.536000000000001</v>
      </c>
      <c r="F24" s="1507">
        <v>0</v>
      </c>
      <c r="G24" s="1758"/>
      <c r="H24" s="1758"/>
      <c r="I24" s="1764"/>
    </row>
    <row r="25" spans="1:13" s="1232" customFormat="1" ht="15" customHeight="1">
      <c r="A25" s="1156" t="s">
        <v>1657</v>
      </c>
      <c r="B25" s="1507">
        <f>+C25+F25</f>
        <v>34.301000000000002</v>
      </c>
      <c r="C25" s="1507">
        <f t="shared" si="5"/>
        <v>29.207999999999998</v>
      </c>
      <c r="D25" s="1762">
        <v>0</v>
      </c>
      <c r="E25" s="1762">
        <v>29.207999999999998</v>
      </c>
      <c r="F25" s="1507">
        <v>5.093</v>
      </c>
      <c r="G25" s="1758"/>
      <c r="H25" s="1758"/>
      <c r="I25" s="1764"/>
    </row>
    <row r="26" spans="1:13" s="1232" customFormat="1" ht="15" customHeight="1">
      <c r="A26" s="1761"/>
      <c r="B26" s="1507"/>
      <c r="C26" s="1762"/>
      <c r="D26" s="1507"/>
      <c r="E26" s="1682"/>
      <c r="F26" s="1682"/>
    </row>
    <row r="27" spans="1:13" s="1743" customFormat="1" ht="35.1" customHeight="1">
      <c r="A27" s="1760" t="s">
        <v>1665</v>
      </c>
      <c r="B27" s="1740">
        <f>SUM(B28:B31)</f>
        <v>194.476</v>
      </c>
      <c r="C27" s="1740">
        <f t="shared" ref="C27:F27" si="6">SUM(C28:C31)</f>
        <v>194.476</v>
      </c>
      <c r="D27" s="1740">
        <f t="shared" si="6"/>
        <v>0</v>
      </c>
      <c r="E27" s="1740">
        <f t="shared" si="6"/>
        <v>194.476</v>
      </c>
      <c r="F27" s="1740">
        <f t="shared" si="6"/>
        <v>0</v>
      </c>
      <c r="G27" s="1758"/>
      <c r="H27" s="1758"/>
      <c r="I27" s="1764"/>
    </row>
    <row r="28" spans="1:13" s="1232" customFormat="1" ht="15" customHeight="1">
      <c r="A28" s="1502" t="s">
        <v>1694</v>
      </c>
      <c r="B28" s="1507">
        <f>+C28+F28</f>
        <v>0</v>
      </c>
      <c r="C28" s="1507">
        <f>D28+E28</f>
        <v>0</v>
      </c>
      <c r="D28" s="1762">
        <v>0</v>
      </c>
      <c r="E28" s="1762">
        <v>0</v>
      </c>
      <c r="F28" s="1507">
        <v>0</v>
      </c>
      <c r="G28" s="1758"/>
      <c r="H28" s="1758"/>
      <c r="I28" s="1764"/>
    </row>
    <row r="29" spans="1:13" s="1232" customFormat="1" ht="15" customHeight="1">
      <c r="A29" s="1156" t="s">
        <v>1695</v>
      </c>
      <c r="B29" s="1507">
        <f>+C29+F29</f>
        <v>15.252000000000001</v>
      </c>
      <c r="C29" s="1507">
        <f t="shared" ref="C29:C31" si="7">D29+E29</f>
        <v>15.252000000000001</v>
      </c>
      <c r="D29" s="1762">
        <v>0</v>
      </c>
      <c r="E29" s="1762">
        <v>15.252000000000001</v>
      </c>
      <c r="F29" s="1507">
        <v>0</v>
      </c>
      <c r="G29" s="1758"/>
      <c r="H29" s="1758"/>
      <c r="I29" s="1764"/>
    </row>
    <row r="30" spans="1:13" s="1232" customFormat="1" ht="15" customHeight="1">
      <c r="A30" s="1156" t="s">
        <v>1696</v>
      </c>
      <c r="B30" s="1507">
        <f>+C30+F30</f>
        <v>36.112000000000002</v>
      </c>
      <c r="C30" s="1507">
        <f t="shared" si="7"/>
        <v>36.112000000000002</v>
      </c>
      <c r="D30" s="1762">
        <v>0</v>
      </c>
      <c r="E30" s="1762">
        <v>36.112000000000002</v>
      </c>
      <c r="F30" s="1507">
        <v>0</v>
      </c>
      <c r="G30" s="1758"/>
      <c r="H30" s="1758"/>
      <c r="I30" s="1764"/>
    </row>
    <row r="31" spans="1:13" s="1232" customFormat="1" ht="15" customHeight="1">
      <c r="A31" s="1156" t="s">
        <v>1657</v>
      </c>
      <c r="B31" s="1507">
        <f>+C31+F31</f>
        <v>143.11199999999999</v>
      </c>
      <c r="C31" s="1507">
        <f t="shared" si="7"/>
        <v>143.11199999999999</v>
      </c>
      <c r="D31" s="1762">
        <v>0</v>
      </c>
      <c r="E31" s="1762">
        <v>143.11199999999999</v>
      </c>
      <c r="F31" s="1507">
        <v>0</v>
      </c>
      <c r="G31" s="1758"/>
      <c r="H31" s="1758"/>
      <c r="I31" s="1764"/>
    </row>
    <row r="32" spans="1:13" s="1232" customFormat="1" ht="9.75" customHeight="1" thickBot="1">
      <c r="A32" s="1591"/>
      <c r="B32" s="1591"/>
      <c r="C32" s="1591"/>
      <c r="D32" s="1591"/>
      <c r="E32" s="1591"/>
      <c r="F32" s="1591"/>
      <c r="G32" s="1758"/>
      <c r="H32" s="1758"/>
      <c r="I32" s="1764"/>
    </row>
    <row r="33" spans="1:6" s="1232" customFormat="1" ht="3.75" customHeight="1" thickTop="1">
      <c r="A33" s="1579"/>
      <c r="B33" s="1579"/>
      <c r="C33" s="1579"/>
      <c r="D33" s="1579"/>
      <c r="E33" s="1579"/>
      <c r="F33" s="1579"/>
    </row>
    <row r="34" spans="1:6" s="1232" customFormat="1" ht="12" customHeight="1">
      <c r="A34" s="1751" t="s">
        <v>1639</v>
      </c>
      <c r="B34" s="1751"/>
      <c r="C34" s="1751"/>
      <c r="D34" s="1751"/>
      <c r="E34" s="1156"/>
    </row>
    <row r="35" spans="1:6" s="1176" customFormat="1" ht="4.5" customHeight="1">
      <c r="A35" s="1695"/>
      <c r="B35" s="1180"/>
    </row>
    <row r="36" spans="1:6" s="1168" customFormat="1" ht="12" customHeight="1">
      <c r="A36" s="415" t="s">
        <v>377</v>
      </c>
      <c r="B36" s="1732"/>
      <c r="C36" s="1732"/>
      <c r="D36" s="1732"/>
      <c r="F36" s="1164"/>
    </row>
    <row r="37" spans="1:6" s="1168" customFormat="1" ht="27.75" customHeight="1">
      <c r="A37" s="2500" t="s">
        <v>1698</v>
      </c>
      <c r="B37" s="2500"/>
      <c r="C37" s="2500"/>
      <c r="D37" s="2500"/>
      <c r="E37" s="2500"/>
      <c r="F37" s="2500"/>
    </row>
    <row r="38" spans="1:6" s="1176" customFormat="1">
      <c r="A38" s="1695"/>
      <c r="B38" s="1793"/>
      <c r="C38" s="1695"/>
      <c r="D38" s="1695"/>
    </row>
    <row r="39" spans="1:6" s="1176" customFormat="1">
      <c r="A39" s="1695"/>
      <c r="B39" s="1793"/>
      <c r="C39" s="1695"/>
      <c r="D39" s="1695"/>
    </row>
    <row r="40" spans="1:6" s="1176" customFormat="1">
      <c r="A40" s="1695"/>
      <c r="B40" s="1793"/>
      <c r="C40" s="1695"/>
      <c r="D40" s="1695"/>
    </row>
    <row r="41" spans="1:6" s="1176" customFormat="1">
      <c r="A41" s="1794"/>
      <c r="B41" s="1793"/>
      <c r="C41" s="1695"/>
      <c r="D41" s="1695"/>
    </row>
    <row r="42" spans="1:6" s="1176" customFormat="1">
      <c r="A42" s="1695"/>
      <c r="B42" s="1793"/>
      <c r="C42" s="1695"/>
      <c r="D42" s="1695"/>
    </row>
    <row r="43" spans="1:6" s="1176" customFormat="1">
      <c r="A43" s="1695"/>
      <c r="B43" s="1793"/>
      <c r="C43" s="1695"/>
      <c r="D43" s="1695"/>
    </row>
    <row r="44" spans="1:6" s="1176" customFormat="1">
      <c r="A44" s="1695"/>
      <c r="B44" s="1793"/>
      <c r="C44" s="1695"/>
      <c r="D44" s="1695"/>
    </row>
    <row r="45" spans="1:6" s="1176" customFormat="1">
      <c r="A45" s="1695"/>
      <c r="B45" s="1793"/>
      <c r="C45" s="1695"/>
      <c r="D45" s="1695"/>
    </row>
    <row r="46" spans="1:6" s="1176" customFormat="1">
      <c r="A46" s="1695"/>
      <c r="B46" s="1793"/>
      <c r="C46" s="1695"/>
      <c r="D46" s="1695"/>
    </row>
    <row r="47" spans="1:6" s="1176" customFormat="1">
      <c r="A47" s="1695"/>
      <c r="B47" s="1793"/>
      <c r="C47" s="1695"/>
      <c r="D47" s="1695"/>
    </row>
    <row r="48" spans="1:6" s="1176" customFormat="1">
      <c r="A48" s="1695"/>
      <c r="B48" s="1793"/>
      <c r="C48" s="1695"/>
      <c r="D48" s="1695"/>
    </row>
    <row r="49" spans="1:4" s="1176" customFormat="1">
      <c r="A49" s="1695"/>
      <c r="B49" s="1793"/>
      <c r="C49" s="1695"/>
      <c r="D49" s="1695"/>
    </row>
    <row r="50" spans="1:4" s="1176" customFormat="1">
      <c r="A50" s="1695"/>
      <c r="B50" s="1793"/>
      <c r="C50" s="1695"/>
      <c r="D50" s="1695"/>
    </row>
    <row r="51" spans="1:4" s="1176" customFormat="1">
      <c r="A51" s="1695"/>
      <c r="B51" s="1793"/>
      <c r="C51" s="1695"/>
      <c r="D51" s="1695"/>
    </row>
    <row r="52" spans="1:4" s="1176" customFormat="1">
      <c r="A52" s="1695"/>
      <c r="B52" s="1793"/>
      <c r="C52" s="1695"/>
      <c r="D52" s="1695"/>
    </row>
    <row r="53" spans="1:4" s="1176" customFormat="1">
      <c r="A53" s="1695"/>
      <c r="B53" s="1793"/>
      <c r="C53" s="1695"/>
      <c r="D53" s="1695"/>
    </row>
    <row r="54" spans="1:4" s="1176" customFormat="1">
      <c r="A54" s="1695"/>
      <c r="B54" s="1793"/>
      <c r="C54" s="1695"/>
      <c r="D54" s="1695"/>
    </row>
    <row r="55" spans="1:4" s="1176" customFormat="1">
      <c r="A55" s="1695"/>
      <c r="B55" s="1793"/>
      <c r="C55" s="1695"/>
      <c r="D55" s="1695"/>
    </row>
    <row r="56" spans="1:4" s="1176" customFormat="1">
      <c r="A56" s="1695"/>
      <c r="B56" s="1793"/>
      <c r="C56" s="1695"/>
      <c r="D56" s="1695"/>
    </row>
    <row r="57" spans="1:4" s="1176" customFormat="1">
      <c r="A57" s="1695"/>
      <c r="B57" s="1793"/>
      <c r="C57" s="1695"/>
      <c r="D57" s="1695"/>
    </row>
    <row r="58" spans="1:4" s="1176" customFormat="1">
      <c r="A58" s="1695"/>
      <c r="B58" s="1793"/>
      <c r="C58" s="1695"/>
      <c r="D58" s="1695"/>
    </row>
    <row r="59" spans="1:4" s="1176" customFormat="1">
      <c r="A59" s="1695"/>
      <c r="B59" s="1793"/>
      <c r="C59" s="1695"/>
      <c r="D59" s="1695"/>
    </row>
    <row r="60" spans="1:4" s="1176" customFormat="1">
      <c r="A60" s="1695"/>
      <c r="B60" s="1793"/>
      <c r="C60" s="1695"/>
      <c r="D60" s="1695"/>
    </row>
    <row r="61" spans="1:4">
      <c r="A61" s="1479"/>
      <c r="B61" s="1508"/>
      <c r="C61" s="1479"/>
      <c r="D61" s="1479"/>
    </row>
    <row r="62" spans="1:4">
      <c r="A62" s="1479"/>
      <c r="B62" s="1508"/>
      <c r="C62" s="1479"/>
      <c r="D62" s="1479"/>
    </row>
    <row r="63" spans="1:4">
      <c r="A63" s="1479"/>
      <c r="B63" s="1508"/>
      <c r="C63" s="1479"/>
      <c r="D63" s="1479"/>
    </row>
    <row r="64" spans="1:4">
      <c r="A64" s="1479"/>
      <c r="B64" s="1508"/>
      <c r="C64" s="1479"/>
      <c r="D64" s="1479"/>
    </row>
    <row r="65" spans="1:4">
      <c r="A65" s="1479"/>
      <c r="B65" s="1508"/>
      <c r="C65" s="1479"/>
      <c r="D65" s="1479"/>
    </row>
    <row r="66" spans="1:4">
      <c r="A66" s="1479"/>
      <c r="B66" s="1508"/>
      <c r="C66" s="1479"/>
      <c r="D66" s="1479"/>
    </row>
    <row r="67" spans="1:4">
      <c r="A67" s="1479"/>
      <c r="B67" s="1508"/>
      <c r="C67" s="1479"/>
      <c r="D67" s="1479"/>
    </row>
    <row r="68" spans="1:4">
      <c r="A68" s="1479"/>
      <c r="B68" s="1508"/>
      <c r="C68" s="1479"/>
      <c r="D68" s="1479"/>
    </row>
    <row r="69" spans="1:4">
      <c r="A69" s="1479"/>
      <c r="B69" s="1508"/>
      <c r="C69" s="1479"/>
      <c r="D69" s="1479"/>
    </row>
    <row r="70" spans="1:4">
      <c r="A70" s="1479"/>
      <c r="B70" s="1508"/>
      <c r="C70" s="1479"/>
      <c r="D70" s="1479"/>
    </row>
    <row r="71" spans="1:4">
      <c r="A71" s="1479"/>
      <c r="B71" s="1508"/>
      <c r="C71" s="1479"/>
      <c r="D71" s="1479"/>
    </row>
    <row r="72" spans="1:4">
      <c r="A72" s="1479"/>
      <c r="B72" s="1508"/>
      <c r="C72" s="1479"/>
      <c r="D72" s="1479"/>
    </row>
    <row r="73" spans="1:4">
      <c r="A73" s="1479"/>
      <c r="B73" s="1508"/>
      <c r="C73" s="1479"/>
      <c r="D73" s="1479"/>
    </row>
    <row r="74" spans="1:4">
      <c r="A74" s="1479"/>
      <c r="B74" s="1508"/>
      <c r="C74" s="1479"/>
      <c r="D74" s="1479"/>
    </row>
    <row r="75" spans="1:4">
      <c r="A75" s="1479"/>
      <c r="B75" s="1508"/>
      <c r="C75" s="1479"/>
      <c r="D75" s="1479"/>
    </row>
    <row r="76" spans="1:4">
      <c r="A76" s="1479"/>
      <c r="B76" s="1508"/>
      <c r="C76" s="1479"/>
      <c r="D76" s="1479"/>
    </row>
    <row r="77" spans="1:4">
      <c r="A77" s="1479"/>
      <c r="B77" s="1508"/>
      <c r="C77" s="1479"/>
      <c r="D77" s="1479"/>
    </row>
    <row r="78" spans="1:4">
      <c r="A78" s="1479"/>
      <c r="B78" s="1508"/>
      <c r="C78" s="1479"/>
      <c r="D78" s="1479"/>
    </row>
    <row r="79" spans="1:4">
      <c r="A79" s="1479"/>
      <c r="B79" s="1508"/>
      <c r="C79" s="1479"/>
      <c r="D79" s="1479"/>
    </row>
    <row r="80" spans="1:4">
      <c r="A80" s="1479"/>
      <c r="B80" s="1508"/>
      <c r="C80" s="1479"/>
      <c r="D80" s="1479"/>
    </row>
    <row r="81" spans="1:4">
      <c r="A81" s="1479"/>
      <c r="B81" s="1508"/>
      <c r="C81" s="1479"/>
      <c r="D81" s="1479"/>
    </row>
    <row r="82" spans="1:4">
      <c r="A82" s="1479"/>
      <c r="B82" s="1508"/>
      <c r="C82" s="1479"/>
      <c r="D82" s="1479"/>
    </row>
    <row r="83" spans="1:4">
      <c r="A83" s="1479"/>
      <c r="B83" s="1508"/>
      <c r="C83" s="1479"/>
      <c r="D83" s="1479"/>
    </row>
    <row r="84" spans="1:4">
      <c r="A84" s="1479"/>
      <c r="B84" s="1508"/>
      <c r="C84" s="1479"/>
      <c r="D84" s="1479"/>
    </row>
    <row r="85" spans="1:4">
      <c r="A85" s="1479"/>
      <c r="B85" s="1508"/>
      <c r="C85" s="1479"/>
      <c r="D85" s="1479"/>
    </row>
    <row r="86" spans="1:4">
      <c r="A86" s="1479"/>
      <c r="B86" s="1508"/>
      <c r="C86" s="1479"/>
      <c r="D86" s="1479"/>
    </row>
    <row r="87" spans="1:4">
      <c r="A87" s="1479"/>
      <c r="B87" s="1508"/>
      <c r="C87" s="1479"/>
      <c r="D87" s="1479"/>
    </row>
    <row r="88" spans="1:4">
      <c r="A88" s="1479"/>
      <c r="B88" s="1508"/>
      <c r="C88" s="1479"/>
      <c r="D88" s="1479"/>
    </row>
    <row r="89" spans="1:4">
      <c r="A89" s="1479"/>
      <c r="B89" s="1508"/>
      <c r="C89" s="1479"/>
      <c r="D89" s="1479"/>
    </row>
    <row r="90" spans="1:4">
      <c r="A90" s="1479"/>
      <c r="B90" s="1508"/>
      <c r="C90" s="1479"/>
      <c r="D90" s="1479"/>
    </row>
    <row r="91" spans="1:4">
      <c r="A91" s="1479"/>
      <c r="B91" s="1508"/>
      <c r="C91" s="1479"/>
      <c r="D91" s="1479"/>
    </row>
    <row r="92" spans="1:4">
      <c r="A92" s="1479"/>
      <c r="B92" s="1508"/>
      <c r="C92" s="1479"/>
      <c r="D92" s="1479"/>
    </row>
    <row r="93" spans="1:4">
      <c r="A93" s="1479"/>
      <c r="B93" s="1508"/>
      <c r="C93" s="1479"/>
      <c r="D93" s="1479"/>
    </row>
    <row r="94" spans="1:4">
      <c r="A94" s="1479"/>
      <c r="B94" s="1508"/>
      <c r="C94" s="1479"/>
      <c r="D94" s="1479"/>
    </row>
    <row r="95" spans="1:4">
      <c r="A95" s="1479"/>
      <c r="B95" s="1508"/>
      <c r="C95" s="1479"/>
      <c r="D95" s="1479"/>
    </row>
    <row r="96" spans="1:4">
      <c r="A96" s="1479"/>
      <c r="B96" s="1508"/>
      <c r="C96" s="1479"/>
      <c r="D96" s="1479"/>
    </row>
    <row r="97" spans="1:4">
      <c r="A97" s="1479"/>
      <c r="B97" s="1508"/>
      <c r="C97" s="1479"/>
      <c r="D97" s="1479"/>
    </row>
    <row r="98" spans="1:4">
      <c r="A98" s="1479"/>
      <c r="B98" s="1508"/>
      <c r="C98" s="1479"/>
      <c r="D98" s="1479"/>
    </row>
    <row r="99" spans="1:4">
      <c r="A99" s="1479"/>
      <c r="B99" s="1508"/>
      <c r="C99" s="1479"/>
      <c r="D99" s="1479"/>
    </row>
    <row r="100" spans="1:4">
      <c r="A100" s="1479"/>
      <c r="B100" s="1508"/>
      <c r="C100" s="1479"/>
      <c r="D100" s="1479"/>
    </row>
    <row r="101" spans="1:4">
      <c r="A101" s="1479"/>
      <c r="B101" s="1508"/>
      <c r="C101" s="1479"/>
      <c r="D101" s="1479"/>
    </row>
    <row r="102" spans="1:4">
      <c r="A102" s="1479"/>
      <c r="B102" s="1508"/>
      <c r="C102" s="1479"/>
      <c r="D102" s="1479"/>
    </row>
    <row r="103" spans="1:4">
      <c r="A103" s="1479"/>
      <c r="B103" s="1508"/>
      <c r="C103" s="1479"/>
      <c r="D103" s="1479"/>
    </row>
    <row r="104" spans="1:4">
      <c r="A104" s="1479"/>
      <c r="B104" s="1508"/>
      <c r="C104" s="1479"/>
      <c r="D104" s="1479"/>
    </row>
    <row r="105" spans="1:4">
      <c r="A105" s="1479"/>
      <c r="B105" s="1508"/>
      <c r="C105" s="1479"/>
      <c r="D105" s="1479"/>
    </row>
    <row r="106" spans="1:4">
      <c r="A106" s="1479"/>
      <c r="B106" s="1508"/>
      <c r="C106" s="1479"/>
      <c r="D106" s="1479"/>
    </row>
    <row r="107" spans="1:4">
      <c r="A107" s="1479"/>
      <c r="B107" s="1508"/>
      <c r="C107" s="1479"/>
      <c r="D107" s="1479"/>
    </row>
    <row r="108" spans="1:4">
      <c r="A108" s="1479"/>
      <c r="B108" s="1508"/>
      <c r="C108" s="1479"/>
      <c r="D108" s="1479"/>
    </row>
    <row r="109" spans="1:4">
      <c r="A109" s="1479"/>
      <c r="B109" s="1508"/>
      <c r="C109" s="1479"/>
      <c r="D109" s="1479"/>
    </row>
    <row r="110" spans="1:4">
      <c r="A110" s="1479"/>
      <c r="B110" s="1508"/>
      <c r="C110" s="1479"/>
      <c r="D110" s="1479"/>
    </row>
    <row r="111" spans="1:4">
      <c r="A111" s="1479"/>
      <c r="B111" s="1508"/>
      <c r="C111" s="1479"/>
      <c r="D111" s="1479"/>
    </row>
    <row r="112" spans="1:4">
      <c r="A112" s="1479"/>
      <c r="B112" s="1508"/>
      <c r="C112" s="1479"/>
      <c r="D112" s="1479"/>
    </row>
    <row r="113" spans="1:4">
      <c r="A113" s="1479"/>
      <c r="B113" s="1508"/>
      <c r="C113" s="1479"/>
      <c r="D113" s="1479"/>
    </row>
    <row r="114" spans="1:4">
      <c r="A114" s="1479"/>
      <c r="B114" s="1508"/>
      <c r="C114" s="1479"/>
      <c r="D114" s="1479"/>
    </row>
    <row r="115" spans="1:4">
      <c r="A115" s="1479"/>
      <c r="B115" s="1508"/>
      <c r="C115" s="1479"/>
      <c r="D115" s="1479"/>
    </row>
    <row r="116" spans="1:4">
      <c r="A116" s="1479"/>
      <c r="B116" s="1508"/>
      <c r="C116" s="1479"/>
      <c r="D116" s="1479"/>
    </row>
    <row r="117" spans="1:4">
      <c r="A117" s="1479"/>
      <c r="B117" s="1508"/>
      <c r="C117" s="1479"/>
      <c r="D117" s="1479"/>
    </row>
    <row r="118" spans="1:4">
      <c r="A118" s="1479"/>
      <c r="B118" s="1508"/>
      <c r="C118" s="1479"/>
      <c r="D118" s="1479"/>
    </row>
    <row r="119" spans="1:4">
      <c r="A119" s="1479"/>
      <c r="B119" s="1508"/>
      <c r="C119" s="1479"/>
      <c r="D119" s="1479"/>
    </row>
    <row r="120" spans="1:4">
      <c r="A120" s="1479"/>
      <c r="B120" s="1508"/>
      <c r="C120" s="1479"/>
      <c r="D120" s="1479"/>
    </row>
    <row r="121" spans="1:4">
      <c r="A121" s="1479"/>
      <c r="B121" s="1508"/>
      <c r="C121" s="1479"/>
      <c r="D121" s="1479"/>
    </row>
    <row r="122" spans="1:4">
      <c r="A122" s="1479"/>
      <c r="B122" s="1508"/>
      <c r="C122" s="1479"/>
      <c r="D122" s="1479"/>
    </row>
    <row r="123" spans="1:4">
      <c r="A123" s="1479"/>
      <c r="B123" s="1508"/>
      <c r="C123" s="1479"/>
      <c r="D123" s="1479"/>
    </row>
    <row r="124" spans="1:4">
      <c r="A124" s="1479"/>
      <c r="B124" s="1508"/>
      <c r="C124" s="1479"/>
      <c r="D124" s="1479"/>
    </row>
    <row r="125" spans="1:4">
      <c r="A125" s="1479"/>
      <c r="B125" s="1508"/>
      <c r="C125" s="1479"/>
      <c r="D125" s="1479"/>
    </row>
    <row r="126" spans="1:4">
      <c r="A126" s="1479"/>
      <c r="B126" s="1508"/>
      <c r="C126" s="1479"/>
      <c r="D126" s="1479"/>
    </row>
    <row r="127" spans="1:4">
      <c r="A127" s="1479"/>
      <c r="B127" s="1508"/>
      <c r="C127" s="1479"/>
      <c r="D127" s="1479"/>
    </row>
    <row r="128" spans="1:4">
      <c r="A128" s="1479"/>
      <c r="B128" s="1508"/>
      <c r="C128" s="1479"/>
      <c r="D128" s="1479"/>
    </row>
    <row r="129" spans="1:4">
      <c r="A129" s="1479"/>
      <c r="B129" s="1508"/>
      <c r="C129" s="1479"/>
      <c r="D129" s="1479"/>
    </row>
    <row r="130" spans="1:4">
      <c r="A130" s="1479"/>
      <c r="B130" s="1508"/>
      <c r="C130" s="1479"/>
      <c r="D130" s="1479"/>
    </row>
    <row r="131" spans="1:4">
      <c r="A131" s="1479"/>
      <c r="B131" s="1508"/>
      <c r="C131" s="1479"/>
      <c r="D131" s="1479"/>
    </row>
    <row r="132" spans="1:4">
      <c r="A132" s="1479"/>
      <c r="B132" s="1508"/>
      <c r="C132" s="1479"/>
      <c r="D132" s="1479"/>
    </row>
    <row r="133" spans="1:4">
      <c r="A133" s="1479"/>
      <c r="B133" s="1508"/>
      <c r="C133" s="1479"/>
      <c r="D133" s="1479"/>
    </row>
    <row r="134" spans="1:4">
      <c r="A134" s="1479"/>
      <c r="B134" s="1508"/>
      <c r="C134" s="1479"/>
      <c r="D134" s="1479"/>
    </row>
    <row r="135" spans="1:4">
      <c r="A135" s="1479"/>
      <c r="B135" s="1508"/>
      <c r="C135" s="1479"/>
      <c r="D135" s="1479"/>
    </row>
    <row r="136" spans="1:4">
      <c r="A136" s="1479"/>
      <c r="B136" s="1508"/>
      <c r="C136" s="1479"/>
      <c r="D136" s="1479"/>
    </row>
    <row r="137" spans="1:4">
      <c r="A137" s="1479"/>
      <c r="B137" s="1508"/>
      <c r="C137" s="1479"/>
      <c r="D137" s="1479"/>
    </row>
    <row r="138" spans="1:4">
      <c r="A138" s="1479"/>
      <c r="B138" s="1508"/>
      <c r="C138" s="1479"/>
      <c r="D138" s="1479"/>
    </row>
    <row r="139" spans="1:4">
      <c r="A139" s="1479"/>
      <c r="B139" s="1508"/>
      <c r="C139" s="1479"/>
      <c r="D139" s="1479"/>
    </row>
    <row r="140" spans="1:4">
      <c r="A140" s="1479"/>
      <c r="B140" s="1508"/>
      <c r="C140" s="1479"/>
      <c r="D140" s="1479"/>
    </row>
    <row r="141" spans="1:4">
      <c r="A141" s="1479"/>
      <c r="B141" s="1508"/>
      <c r="C141" s="1479"/>
      <c r="D141" s="1479"/>
    </row>
    <row r="142" spans="1:4">
      <c r="A142" s="1479"/>
      <c r="B142" s="1508"/>
      <c r="C142" s="1479"/>
      <c r="D142" s="1479"/>
    </row>
    <row r="143" spans="1:4">
      <c r="A143" s="1479"/>
      <c r="B143" s="1508"/>
      <c r="C143" s="1479"/>
      <c r="D143" s="1479"/>
    </row>
    <row r="144" spans="1:4">
      <c r="A144" s="1479"/>
      <c r="B144" s="1508"/>
      <c r="C144" s="1479"/>
      <c r="D144" s="1479"/>
    </row>
    <row r="145" spans="1:4">
      <c r="A145" s="1479"/>
      <c r="B145" s="1508"/>
      <c r="C145" s="1479"/>
      <c r="D145" s="1479"/>
    </row>
    <row r="146" spans="1:4">
      <c r="A146" s="1479"/>
      <c r="B146" s="1508"/>
      <c r="C146" s="1479"/>
      <c r="D146" s="1479"/>
    </row>
    <row r="147" spans="1:4">
      <c r="A147" s="1479"/>
      <c r="B147" s="1508"/>
      <c r="C147" s="1479"/>
      <c r="D147" s="1479"/>
    </row>
    <row r="148" spans="1:4">
      <c r="A148" s="1479"/>
      <c r="B148" s="1508"/>
      <c r="C148" s="1479"/>
      <c r="D148" s="1479"/>
    </row>
    <row r="149" spans="1:4">
      <c r="A149" s="1479"/>
      <c r="B149" s="1508"/>
      <c r="C149" s="1479"/>
      <c r="D149" s="1479"/>
    </row>
    <row r="150" spans="1:4">
      <c r="A150" s="1479"/>
      <c r="B150" s="1508"/>
      <c r="C150" s="1479"/>
      <c r="D150" s="1479"/>
    </row>
    <row r="151" spans="1:4">
      <c r="A151" s="1479"/>
      <c r="B151" s="1508"/>
      <c r="C151" s="1479"/>
      <c r="D151" s="1479"/>
    </row>
    <row r="152" spans="1:4">
      <c r="A152" s="1479"/>
      <c r="B152" s="1508"/>
      <c r="C152" s="1479"/>
      <c r="D152" s="1479"/>
    </row>
    <row r="153" spans="1:4">
      <c r="A153" s="1479"/>
      <c r="B153" s="1508"/>
      <c r="C153" s="1479"/>
      <c r="D153" s="1479"/>
    </row>
    <row r="154" spans="1:4">
      <c r="A154" s="1479"/>
      <c r="B154" s="1508"/>
      <c r="C154" s="1479"/>
      <c r="D154" s="1479"/>
    </row>
    <row r="155" spans="1:4">
      <c r="A155" s="1479"/>
      <c r="B155" s="1508"/>
      <c r="C155" s="1479"/>
      <c r="D155" s="1479"/>
    </row>
    <row r="156" spans="1:4">
      <c r="A156" s="1479"/>
      <c r="B156" s="1508"/>
      <c r="C156" s="1479"/>
      <c r="D156" s="1479"/>
    </row>
    <row r="157" spans="1:4">
      <c r="A157" s="1479"/>
      <c r="B157" s="1508"/>
      <c r="C157" s="1479"/>
      <c r="D157" s="1479"/>
    </row>
    <row r="158" spans="1:4">
      <c r="A158" s="1479"/>
      <c r="B158" s="1508"/>
      <c r="C158" s="1479"/>
      <c r="D158" s="1479"/>
    </row>
    <row r="159" spans="1:4">
      <c r="A159" s="1479"/>
      <c r="B159" s="1508"/>
      <c r="C159" s="1479"/>
      <c r="D159" s="1479"/>
    </row>
    <row r="160" spans="1:4">
      <c r="A160" s="1479"/>
      <c r="B160" s="1508"/>
      <c r="C160" s="1479"/>
      <c r="D160" s="1479"/>
    </row>
    <row r="161" spans="1:4">
      <c r="A161" s="1479"/>
      <c r="B161" s="1508"/>
      <c r="C161" s="1479"/>
      <c r="D161" s="1479"/>
    </row>
    <row r="162" spans="1:4">
      <c r="A162" s="1479"/>
      <c r="B162" s="1508"/>
      <c r="C162" s="1479"/>
      <c r="D162" s="1479"/>
    </row>
    <row r="163" spans="1:4">
      <c r="A163" s="1479"/>
      <c r="B163" s="1508"/>
      <c r="C163" s="1479"/>
      <c r="D163" s="1479"/>
    </row>
    <row r="164" spans="1:4">
      <c r="A164" s="1479"/>
      <c r="B164" s="1508"/>
      <c r="C164" s="1479"/>
      <c r="D164" s="1479"/>
    </row>
    <row r="165" spans="1:4">
      <c r="A165" s="1479"/>
      <c r="B165" s="1508"/>
      <c r="C165" s="1479"/>
      <c r="D165" s="1479"/>
    </row>
    <row r="166" spans="1:4">
      <c r="A166" s="1479"/>
      <c r="B166" s="1508"/>
      <c r="C166" s="1479"/>
      <c r="D166" s="1479"/>
    </row>
    <row r="167" spans="1:4">
      <c r="A167" s="1479"/>
      <c r="B167" s="1508"/>
      <c r="C167" s="1479"/>
      <c r="D167" s="1479"/>
    </row>
    <row r="168" spans="1:4">
      <c r="A168" s="1479"/>
      <c r="B168" s="1508"/>
      <c r="C168" s="1479"/>
      <c r="D168" s="1479"/>
    </row>
    <row r="169" spans="1:4">
      <c r="A169" s="1479"/>
      <c r="B169" s="1508"/>
      <c r="C169" s="1479"/>
      <c r="D169" s="1479"/>
    </row>
    <row r="170" spans="1:4">
      <c r="A170" s="1479"/>
      <c r="B170" s="1508"/>
      <c r="C170" s="1479"/>
      <c r="D170" s="1479"/>
    </row>
    <row r="171" spans="1:4">
      <c r="A171" s="1479"/>
      <c r="B171" s="1508"/>
      <c r="C171" s="1479"/>
      <c r="D171" s="1479"/>
    </row>
    <row r="172" spans="1:4">
      <c r="A172" s="1479"/>
      <c r="B172" s="1508"/>
      <c r="C172" s="1479"/>
      <c r="D172" s="1479"/>
    </row>
    <row r="173" spans="1:4">
      <c r="A173" s="1479"/>
      <c r="B173" s="1508"/>
      <c r="C173" s="1479"/>
      <c r="D173" s="1479"/>
    </row>
    <row r="174" spans="1:4">
      <c r="A174" s="1479"/>
      <c r="B174" s="1508"/>
      <c r="C174" s="1479"/>
      <c r="D174" s="1479"/>
    </row>
    <row r="175" spans="1:4">
      <c r="A175" s="1479"/>
      <c r="B175" s="1508"/>
      <c r="C175" s="1479"/>
      <c r="D175" s="1479"/>
    </row>
    <row r="176" spans="1:4">
      <c r="A176" s="1479"/>
      <c r="B176" s="1508"/>
      <c r="C176" s="1479"/>
      <c r="D176" s="1479"/>
    </row>
    <row r="177" spans="1:4">
      <c r="A177" s="1479"/>
      <c r="B177" s="1508"/>
      <c r="C177" s="1479"/>
      <c r="D177" s="1479"/>
    </row>
    <row r="178" spans="1:4">
      <c r="A178" s="1479"/>
      <c r="B178" s="1508"/>
      <c r="C178" s="1479"/>
      <c r="D178" s="1479"/>
    </row>
    <row r="179" spans="1:4">
      <c r="A179" s="1479"/>
      <c r="B179" s="1508"/>
      <c r="C179" s="1479"/>
      <c r="D179" s="1479"/>
    </row>
    <row r="180" spans="1:4">
      <c r="A180" s="1479"/>
      <c r="B180" s="1508"/>
      <c r="C180" s="1479"/>
      <c r="D180" s="1479"/>
    </row>
    <row r="181" spans="1:4">
      <c r="A181" s="1479"/>
      <c r="B181" s="1508"/>
      <c r="C181" s="1479"/>
      <c r="D181" s="1479"/>
    </row>
    <row r="182" spans="1:4">
      <c r="A182" s="1479"/>
      <c r="B182" s="1508"/>
      <c r="C182" s="1479"/>
      <c r="D182" s="1479"/>
    </row>
    <row r="183" spans="1:4">
      <c r="A183" s="1479"/>
      <c r="B183" s="1508"/>
      <c r="C183" s="1479"/>
      <c r="D183" s="1479"/>
    </row>
    <row r="184" spans="1:4">
      <c r="A184" s="1479"/>
      <c r="B184" s="1508"/>
      <c r="C184" s="1479"/>
      <c r="D184" s="1479"/>
    </row>
    <row r="185" spans="1:4">
      <c r="A185" s="1479"/>
      <c r="B185" s="1508"/>
      <c r="C185" s="1479"/>
      <c r="D185" s="1479"/>
    </row>
    <row r="186" spans="1:4">
      <c r="A186" s="1479"/>
      <c r="B186" s="1508"/>
      <c r="C186" s="1479"/>
      <c r="D186" s="1479"/>
    </row>
    <row r="187" spans="1:4">
      <c r="A187" s="1479"/>
      <c r="B187" s="1508"/>
      <c r="C187" s="1479"/>
      <c r="D187" s="1479"/>
    </row>
    <row r="188" spans="1:4">
      <c r="A188" s="1479"/>
      <c r="B188" s="1508"/>
      <c r="C188" s="1479"/>
      <c r="D188" s="1479"/>
    </row>
    <row r="189" spans="1:4">
      <c r="A189" s="1479"/>
      <c r="B189" s="1508"/>
      <c r="C189" s="1479"/>
      <c r="D189" s="1479"/>
    </row>
    <row r="190" spans="1:4">
      <c r="A190" s="1479"/>
      <c r="B190" s="1508"/>
      <c r="C190" s="1479"/>
      <c r="D190" s="1479"/>
    </row>
    <row r="191" spans="1:4">
      <c r="A191" s="1479"/>
      <c r="B191" s="1508"/>
      <c r="C191" s="1479"/>
      <c r="D191" s="1479"/>
    </row>
    <row r="192" spans="1:4">
      <c r="A192" s="1479"/>
      <c r="B192" s="1508"/>
      <c r="C192" s="1479"/>
      <c r="D192" s="1479"/>
    </row>
    <row r="193" spans="1:4">
      <c r="A193" s="1479"/>
      <c r="B193" s="1508"/>
      <c r="C193" s="1479"/>
      <c r="D193" s="1479"/>
    </row>
    <row r="194" spans="1:4">
      <c r="A194" s="1479"/>
      <c r="B194" s="1508"/>
      <c r="C194" s="1479"/>
      <c r="D194" s="1479"/>
    </row>
    <row r="195" spans="1:4">
      <c r="A195" s="1479"/>
      <c r="B195" s="1508"/>
      <c r="C195" s="1479"/>
      <c r="D195" s="1479"/>
    </row>
    <row r="196" spans="1:4">
      <c r="A196" s="1479"/>
      <c r="B196" s="1508"/>
      <c r="C196" s="1479"/>
      <c r="D196" s="1479"/>
    </row>
    <row r="197" spans="1:4">
      <c r="A197" s="1479"/>
      <c r="B197" s="1508"/>
      <c r="C197" s="1479"/>
      <c r="D197" s="1479"/>
    </row>
    <row r="198" spans="1:4">
      <c r="A198" s="1479"/>
      <c r="B198" s="1508"/>
      <c r="C198" s="1479"/>
      <c r="D198" s="1479"/>
    </row>
    <row r="199" spans="1:4">
      <c r="A199" s="1479"/>
      <c r="B199" s="1508"/>
      <c r="C199" s="1479"/>
      <c r="D199" s="1479"/>
    </row>
    <row r="200" spans="1:4">
      <c r="A200" s="1479"/>
      <c r="B200" s="1508"/>
      <c r="C200" s="1479"/>
      <c r="D200" s="1479"/>
    </row>
    <row r="201" spans="1:4">
      <c r="A201" s="1479"/>
      <c r="B201" s="1508"/>
      <c r="C201" s="1479"/>
      <c r="D201" s="1479"/>
    </row>
    <row r="202" spans="1:4">
      <c r="A202" s="1479"/>
      <c r="B202" s="1508"/>
      <c r="C202" s="1479"/>
      <c r="D202" s="1479"/>
    </row>
    <row r="203" spans="1:4">
      <c r="A203" s="1479"/>
      <c r="B203" s="1508"/>
      <c r="C203" s="1479"/>
      <c r="D203" s="1479"/>
    </row>
    <row r="204" spans="1:4">
      <c r="A204" s="1479"/>
      <c r="B204" s="1508"/>
      <c r="C204" s="1479"/>
      <c r="D204" s="1479"/>
    </row>
    <row r="205" spans="1:4">
      <c r="A205" s="1479"/>
      <c r="B205" s="1508"/>
      <c r="C205" s="1479"/>
      <c r="D205" s="1479"/>
    </row>
    <row r="206" spans="1:4">
      <c r="A206" s="1479"/>
      <c r="B206" s="1508"/>
      <c r="C206" s="1479"/>
      <c r="D206" s="1479"/>
    </row>
    <row r="207" spans="1:4">
      <c r="A207" s="1479"/>
      <c r="B207" s="1508"/>
      <c r="C207" s="1479"/>
      <c r="D207" s="1479"/>
    </row>
    <row r="208" spans="1:4">
      <c r="A208" s="1479"/>
      <c r="B208" s="1508"/>
      <c r="C208" s="1479"/>
      <c r="D208" s="1479"/>
    </row>
    <row r="209" spans="1:4">
      <c r="A209" s="1479"/>
      <c r="B209" s="1508"/>
      <c r="C209" s="1479"/>
      <c r="D209" s="1479"/>
    </row>
    <row r="210" spans="1:4">
      <c r="A210" s="1479"/>
      <c r="B210" s="1508"/>
      <c r="C210" s="1479"/>
      <c r="D210" s="1479"/>
    </row>
    <row r="211" spans="1:4">
      <c r="A211" s="1479"/>
      <c r="B211" s="1508"/>
      <c r="C211" s="1479"/>
      <c r="D211" s="1479"/>
    </row>
    <row r="212" spans="1:4">
      <c r="A212" s="1479"/>
      <c r="B212" s="1508"/>
      <c r="C212" s="1479"/>
      <c r="D212" s="1479"/>
    </row>
    <row r="213" spans="1:4">
      <c r="A213" s="1479"/>
      <c r="B213" s="1508"/>
      <c r="C213" s="1479"/>
      <c r="D213" s="1479"/>
    </row>
    <row r="214" spans="1:4">
      <c r="A214" s="1479"/>
      <c r="B214" s="1508"/>
      <c r="C214" s="1479"/>
      <c r="D214" s="1479"/>
    </row>
    <row r="215" spans="1:4">
      <c r="A215" s="1479"/>
      <c r="B215" s="1508"/>
      <c r="C215" s="1479"/>
      <c r="D215" s="1479"/>
    </row>
    <row r="216" spans="1:4">
      <c r="A216" s="1479"/>
      <c r="B216" s="1508"/>
      <c r="C216" s="1479"/>
      <c r="D216" s="1479"/>
    </row>
    <row r="217" spans="1:4">
      <c r="A217" s="1479"/>
      <c r="B217" s="1508"/>
      <c r="C217" s="1479"/>
      <c r="D217" s="1479"/>
    </row>
    <row r="218" spans="1:4">
      <c r="A218" s="1479"/>
      <c r="B218" s="1508"/>
      <c r="C218" s="1479"/>
      <c r="D218" s="1479"/>
    </row>
    <row r="219" spans="1:4">
      <c r="A219" s="1479"/>
      <c r="B219" s="1508"/>
      <c r="C219" s="1479"/>
      <c r="D219" s="1479"/>
    </row>
    <row r="220" spans="1:4">
      <c r="A220" s="1479"/>
      <c r="B220" s="1508"/>
      <c r="C220" s="1479"/>
      <c r="D220" s="1479"/>
    </row>
    <row r="221" spans="1:4">
      <c r="A221" s="1479"/>
      <c r="B221" s="1508"/>
      <c r="C221" s="1479"/>
      <c r="D221" s="1479"/>
    </row>
    <row r="222" spans="1:4">
      <c r="A222" s="1479"/>
      <c r="B222" s="1508"/>
      <c r="C222" s="1479"/>
      <c r="D222" s="1479"/>
    </row>
    <row r="223" spans="1:4">
      <c r="A223" s="1479"/>
      <c r="B223" s="1508"/>
      <c r="C223" s="1479"/>
      <c r="D223" s="1479"/>
    </row>
    <row r="224" spans="1:4">
      <c r="A224" s="1479"/>
      <c r="B224" s="1508"/>
      <c r="C224" s="1479"/>
      <c r="D224" s="1479"/>
    </row>
    <row r="225" spans="1:4">
      <c r="A225" s="1479"/>
      <c r="B225" s="1508"/>
      <c r="C225" s="1479"/>
      <c r="D225" s="1479"/>
    </row>
    <row r="226" spans="1:4">
      <c r="A226" s="1479"/>
      <c r="B226" s="1508"/>
      <c r="C226" s="1479"/>
      <c r="D226" s="1479"/>
    </row>
    <row r="227" spans="1:4">
      <c r="A227" s="1479"/>
      <c r="B227" s="1508"/>
      <c r="C227" s="1479"/>
      <c r="D227" s="1479"/>
    </row>
    <row r="228" spans="1:4">
      <c r="A228" s="1479"/>
      <c r="B228" s="1508"/>
      <c r="C228" s="1479"/>
      <c r="D228" s="1479"/>
    </row>
    <row r="229" spans="1:4">
      <c r="A229" s="1479"/>
      <c r="B229" s="1508"/>
      <c r="C229" s="1479"/>
      <c r="D229" s="1479"/>
    </row>
    <row r="230" spans="1:4">
      <c r="A230" s="1479"/>
      <c r="B230" s="1508"/>
      <c r="C230" s="1479"/>
      <c r="D230" s="1479"/>
    </row>
    <row r="231" spans="1:4">
      <c r="A231" s="1479"/>
      <c r="B231" s="1508"/>
      <c r="C231" s="1479"/>
      <c r="D231" s="1479"/>
    </row>
    <row r="232" spans="1:4">
      <c r="A232" s="1479"/>
      <c r="B232" s="1508"/>
      <c r="C232" s="1479"/>
      <c r="D232" s="1479"/>
    </row>
    <row r="233" spans="1:4">
      <c r="A233" s="1479"/>
      <c r="B233" s="1508"/>
      <c r="C233" s="1479"/>
      <c r="D233" s="1479"/>
    </row>
    <row r="234" spans="1:4">
      <c r="A234" s="1479"/>
      <c r="B234" s="1508"/>
      <c r="C234" s="1479"/>
      <c r="D234" s="1479"/>
    </row>
    <row r="235" spans="1:4">
      <c r="A235" s="1479"/>
      <c r="B235" s="1508"/>
      <c r="C235" s="1479"/>
      <c r="D235" s="1479"/>
    </row>
    <row r="236" spans="1:4">
      <c r="A236" s="1479"/>
      <c r="B236" s="1508"/>
      <c r="C236" s="1479"/>
      <c r="D236" s="1479"/>
    </row>
    <row r="237" spans="1:4">
      <c r="A237" s="1479"/>
      <c r="B237" s="1508"/>
      <c r="C237" s="1479"/>
      <c r="D237" s="1479"/>
    </row>
    <row r="238" spans="1:4">
      <c r="A238" s="1479"/>
      <c r="B238" s="1508"/>
      <c r="C238" s="1479"/>
      <c r="D238" s="1479"/>
    </row>
    <row r="239" spans="1:4">
      <c r="A239" s="1479"/>
      <c r="B239" s="1508"/>
      <c r="C239" s="1479"/>
      <c r="D239" s="1479"/>
    </row>
    <row r="240" spans="1:4">
      <c r="A240" s="1479"/>
      <c r="B240" s="1508"/>
      <c r="C240" s="1479"/>
      <c r="D240" s="1479"/>
    </row>
    <row r="241" spans="1:4">
      <c r="A241" s="1479"/>
      <c r="B241" s="1508"/>
      <c r="C241" s="1479"/>
      <c r="D241" s="1479"/>
    </row>
    <row r="242" spans="1:4">
      <c r="A242" s="1479"/>
      <c r="B242" s="1508"/>
      <c r="C242" s="1479"/>
      <c r="D242" s="1479"/>
    </row>
    <row r="243" spans="1:4">
      <c r="A243" s="1479"/>
      <c r="B243" s="1508"/>
      <c r="C243" s="1479"/>
      <c r="D243" s="1479"/>
    </row>
    <row r="244" spans="1:4">
      <c r="A244" s="1479"/>
      <c r="B244" s="1508"/>
      <c r="C244" s="1479"/>
      <c r="D244" s="1479"/>
    </row>
    <row r="245" spans="1:4">
      <c r="A245" s="1479"/>
      <c r="B245" s="1508"/>
      <c r="C245" s="1479"/>
      <c r="D245" s="1479"/>
    </row>
    <row r="246" spans="1:4">
      <c r="A246" s="1479"/>
      <c r="B246" s="1508"/>
      <c r="C246" s="1479"/>
      <c r="D246" s="1479"/>
    </row>
    <row r="247" spans="1:4">
      <c r="A247" s="1479"/>
      <c r="B247" s="1508"/>
      <c r="C247" s="1479"/>
      <c r="D247" s="1479"/>
    </row>
    <row r="248" spans="1:4">
      <c r="A248" s="1479"/>
      <c r="B248" s="1508"/>
      <c r="C248" s="1479"/>
      <c r="D248" s="1479"/>
    </row>
    <row r="249" spans="1:4">
      <c r="A249" s="1479"/>
      <c r="B249" s="1508"/>
      <c r="C249" s="1479"/>
      <c r="D249" s="1479"/>
    </row>
    <row r="250" spans="1:4">
      <c r="A250" s="1479"/>
      <c r="B250" s="1508"/>
      <c r="C250" s="1479"/>
      <c r="D250" s="1479"/>
    </row>
    <row r="251" spans="1:4">
      <c r="A251" s="1479"/>
      <c r="B251" s="1508"/>
      <c r="C251" s="1479"/>
      <c r="D251" s="1479"/>
    </row>
    <row r="252" spans="1:4">
      <c r="A252" s="1479"/>
      <c r="B252" s="1508"/>
      <c r="C252" s="1479"/>
      <c r="D252" s="1479"/>
    </row>
    <row r="253" spans="1:4">
      <c r="A253" s="1479"/>
      <c r="B253" s="1508"/>
      <c r="C253" s="1479"/>
      <c r="D253" s="1479"/>
    </row>
    <row r="254" spans="1:4">
      <c r="A254" s="1479"/>
      <c r="B254" s="1508"/>
      <c r="C254" s="1479"/>
      <c r="D254" s="1479"/>
    </row>
    <row r="255" spans="1:4">
      <c r="A255" s="1479"/>
      <c r="B255" s="1508"/>
      <c r="C255" s="1479"/>
      <c r="D255" s="1479"/>
    </row>
    <row r="256" spans="1:4">
      <c r="A256" s="1479"/>
      <c r="B256" s="1508"/>
      <c r="C256" s="1479"/>
      <c r="D256" s="1479"/>
    </row>
    <row r="257" spans="1:4">
      <c r="A257" s="1479"/>
      <c r="B257" s="1508"/>
      <c r="C257" s="1479"/>
      <c r="D257" s="1479"/>
    </row>
    <row r="258" spans="1:4">
      <c r="A258" s="1479"/>
      <c r="B258" s="1508"/>
      <c r="C258" s="1479"/>
      <c r="D258" s="1479"/>
    </row>
    <row r="259" spans="1:4">
      <c r="A259" s="1479"/>
      <c r="B259" s="1508"/>
      <c r="C259" s="1479"/>
      <c r="D259" s="1479"/>
    </row>
    <row r="260" spans="1:4">
      <c r="A260" s="1479"/>
      <c r="B260" s="1508"/>
      <c r="C260" s="1479"/>
      <c r="D260" s="1479"/>
    </row>
    <row r="261" spans="1:4">
      <c r="A261" s="1479"/>
      <c r="B261" s="1508"/>
      <c r="C261" s="1479"/>
      <c r="D261" s="1479"/>
    </row>
    <row r="262" spans="1:4">
      <c r="A262" s="1479"/>
      <c r="B262" s="1508"/>
      <c r="C262" s="1479"/>
      <c r="D262" s="1479"/>
    </row>
    <row r="263" spans="1:4">
      <c r="A263" s="1479"/>
      <c r="B263" s="1508"/>
      <c r="C263" s="1479"/>
      <c r="D263" s="1479"/>
    </row>
    <row r="264" spans="1:4">
      <c r="A264" s="1479"/>
      <c r="B264" s="1508"/>
      <c r="C264" s="1479"/>
      <c r="D264" s="1479"/>
    </row>
    <row r="265" spans="1:4">
      <c r="A265" s="1479"/>
      <c r="B265" s="1508"/>
      <c r="C265" s="1479"/>
      <c r="D265" s="1479"/>
    </row>
    <row r="266" spans="1:4">
      <c r="A266" s="1479"/>
      <c r="B266" s="1508"/>
      <c r="C266" s="1479"/>
      <c r="D266" s="1479"/>
    </row>
    <row r="267" spans="1:4">
      <c r="A267" s="1479"/>
      <c r="B267" s="1508"/>
      <c r="C267" s="1479"/>
      <c r="D267" s="1479"/>
    </row>
    <row r="268" spans="1:4">
      <c r="A268" s="1479"/>
      <c r="B268" s="1508"/>
      <c r="C268" s="1479"/>
      <c r="D268" s="1479"/>
    </row>
    <row r="269" spans="1:4">
      <c r="A269" s="1479"/>
      <c r="B269" s="1508"/>
      <c r="C269" s="1479"/>
      <c r="D269" s="1479"/>
    </row>
    <row r="270" spans="1:4">
      <c r="A270" s="1479"/>
      <c r="B270" s="1508"/>
      <c r="C270" s="1479"/>
      <c r="D270" s="1479"/>
    </row>
    <row r="271" spans="1:4">
      <c r="A271" s="1479"/>
      <c r="B271" s="1508"/>
      <c r="C271" s="1479"/>
      <c r="D271" s="1479"/>
    </row>
    <row r="272" spans="1:4">
      <c r="A272" s="1479"/>
      <c r="B272" s="1508"/>
      <c r="C272" s="1479"/>
      <c r="D272" s="1479"/>
    </row>
    <row r="273" spans="1:4">
      <c r="A273" s="1479"/>
      <c r="B273" s="1508"/>
      <c r="C273" s="1479"/>
      <c r="D273" s="1479"/>
    </row>
    <row r="274" spans="1:4">
      <c r="A274" s="1479"/>
      <c r="B274" s="1508"/>
      <c r="C274" s="1479"/>
      <c r="D274" s="1479"/>
    </row>
    <row r="275" spans="1:4">
      <c r="A275" s="1479"/>
      <c r="B275" s="1508"/>
      <c r="C275" s="1479"/>
      <c r="D275" s="1479"/>
    </row>
    <row r="276" spans="1:4">
      <c r="A276" s="1479"/>
      <c r="B276" s="1508"/>
      <c r="C276" s="1479"/>
      <c r="D276" s="1479"/>
    </row>
    <row r="277" spans="1:4">
      <c r="A277" s="1479"/>
      <c r="B277" s="1508"/>
      <c r="C277" s="1479"/>
      <c r="D277" s="1479"/>
    </row>
    <row r="278" spans="1:4">
      <c r="A278" s="1479"/>
      <c r="B278" s="1508"/>
      <c r="C278" s="1479"/>
      <c r="D278" s="1479"/>
    </row>
    <row r="279" spans="1:4">
      <c r="A279" s="1479"/>
      <c r="B279" s="1508"/>
      <c r="C279" s="1479"/>
      <c r="D279" s="1479"/>
    </row>
    <row r="280" spans="1:4">
      <c r="A280" s="1479"/>
      <c r="B280" s="1508"/>
      <c r="C280" s="1479"/>
      <c r="D280" s="1479"/>
    </row>
    <row r="281" spans="1:4">
      <c r="A281" s="1479"/>
      <c r="B281" s="1508"/>
      <c r="C281" s="1479"/>
      <c r="D281" s="1479"/>
    </row>
    <row r="282" spans="1:4">
      <c r="A282" s="1479"/>
      <c r="B282" s="1508"/>
      <c r="C282" s="1479"/>
      <c r="D282" s="1479"/>
    </row>
    <row r="283" spans="1:4">
      <c r="A283" s="1479"/>
      <c r="B283" s="1508"/>
      <c r="C283" s="1479"/>
      <c r="D283" s="1479"/>
    </row>
    <row r="284" spans="1:4">
      <c r="A284" s="1479"/>
      <c r="B284" s="1508"/>
      <c r="C284" s="1479"/>
      <c r="D284" s="1479"/>
    </row>
    <row r="285" spans="1:4">
      <c r="A285" s="1479"/>
      <c r="B285" s="1508"/>
      <c r="C285" s="1479"/>
      <c r="D285" s="1479"/>
    </row>
    <row r="286" spans="1:4">
      <c r="A286" s="1479"/>
      <c r="B286" s="1508"/>
      <c r="C286" s="1479"/>
      <c r="D286" s="1479"/>
    </row>
    <row r="287" spans="1:4">
      <c r="A287" s="1479"/>
      <c r="B287" s="1508"/>
      <c r="C287" s="1479"/>
      <c r="D287" s="1479"/>
    </row>
    <row r="288" spans="1:4">
      <c r="A288" s="1479"/>
      <c r="B288" s="1508"/>
      <c r="C288" s="1479"/>
      <c r="D288" s="1479"/>
    </row>
    <row r="289" spans="1:4">
      <c r="A289" s="1479"/>
      <c r="B289" s="1508"/>
      <c r="C289" s="1479"/>
      <c r="D289" s="1479"/>
    </row>
    <row r="290" spans="1:4">
      <c r="A290" s="1479"/>
      <c r="B290" s="1508"/>
      <c r="C290" s="1479"/>
      <c r="D290" s="1479"/>
    </row>
    <row r="291" spans="1:4">
      <c r="A291" s="1479"/>
      <c r="B291" s="1508"/>
      <c r="C291" s="1479"/>
      <c r="D291" s="1479"/>
    </row>
    <row r="292" spans="1:4">
      <c r="A292" s="1479"/>
      <c r="B292" s="1508"/>
      <c r="C292" s="1479"/>
      <c r="D292" s="1479"/>
    </row>
    <row r="293" spans="1:4">
      <c r="A293" s="1479"/>
      <c r="B293" s="1508"/>
      <c r="C293" s="1479"/>
      <c r="D293" s="1479"/>
    </row>
    <row r="294" spans="1:4">
      <c r="A294" s="1479"/>
      <c r="B294" s="1508"/>
      <c r="C294" s="1479"/>
      <c r="D294" s="1479"/>
    </row>
    <row r="295" spans="1:4">
      <c r="A295" s="1479"/>
      <c r="B295" s="1508"/>
      <c r="C295" s="1479"/>
      <c r="D295" s="1479"/>
    </row>
    <row r="296" spans="1:4">
      <c r="A296" s="1479"/>
      <c r="B296" s="1508"/>
      <c r="C296" s="1479"/>
      <c r="D296" s="1479"/>
    </row>
    <row r="297" spans="1:4">
      <c r="A297" s="1479"/>
      <c r="B297" s="1508"/>
      <c r="C297" s="1479"/>
      <c r="D297" s="1479"/>
    </row>
    <row r="298" spans="1:4">
      <c r="A298" s="1479"/>
      <c r="B298" s="1508"/>
      <c r="C298" s="1479"/>
      <c r="D298" s="1479"/>
    </row>
    <row r="299" spans="1:4">
      <c r="A299" s="1479"/>
      <c r="B299" s="1508"/>
      <c r="C299" s="1479"/>
      <c r="D299" s="1479"/>
    </row>
    <row r="300" spans="1:4">
      <c r="A300" s="1479"/>
      <c r="B300" s="1508"/>
      <c r="C300" s="1479"/>
      <c r="D300" s="1479"/>
    </row>
    <row r="301" spans="1:4">
      <c r="A301" s="1479"/>
      <c r="B301" s="1508"/>
      <c r="C301" s="1479"/>
      <c r="D301" s="1479"/>
    </row>
    <row r="302" spans="1:4">
      <c r="A302" s="1479"/>
      <c r="B302" s="1508"/>
      <c r="C302" s="1479"/>
      <c r="D302" s="1479"/>
    </row>
    <row r="303" spans="1:4">
      <c r="A303" s="1479"/>
      <c r="B303" s="1508"/>
      <c r="C303" s="1479"/>
      <c r="D303" s="1479"/>
    </row>
    <row r="304" spans="1:4">
      <c r="A304" s="1479"/>
      <c r="B304" s="1508"/>
      <c r="C304" s="1479"/>
      <c r="D304" s="1479"/>
    </row>
    <row r="305" spans="1:4">
      <c r="A305" s="1479"/>
      <c r="B305" s="1508"/>
      <c r="C305" s="1479"/>
      <c r="D305" s="1479"/>
    </row>
    <row r="306" spans="1:4">
      <c r="A306" s="1479"/>
      <c r="B306" s="1508"/>
      <c r="C306" s="1479"/>
      <c r="D306" s="1479"/>
    </row>
    <row r="307" spans="1:4">
      <c r="A307" s="1479"/>
      <c r="B307" s="1508"/>
      <c r="C307" s="1479"/>
      <c r="D307" s="1479"/>
    </row>
    <row r="308" spans="1:4">
      <c r="A308" s="1479"/>
      <c r="B308" s="1508"/>
      <c r="C308" s="1479"/>
      <c r="D308" s="1479"/>
    </row>
    <row r="309" spans="1:4">
      <c r="A309" s="1479"/>
      <c r="B309" s="1508"/>
      <c r="C309" s="1479"/>
      <c r="D309" s="1479"/>
    </row>
    <row r="310" spans="1:4">
      <c r="A310" s="1479"/>
      <c r="B310" s="1508"/>
      <c r="C310" s="1479"/>
      <c r="D310" s="1479"/>
    </row>
    <row r="311" spans="1:4">
      <c r="A311" s="1479"/>
      <c r="B311" s="1508"/>
      <c r="C311" s="1479"/>
      <c r="D311" s="1479"/>
    </row>
    <row r="312" spans="1:4">
      <c r="A312" s="1479"/>
      <c r="B312" s="1508"/>
      <c r="C312" s="1479"/>
      <c r="D312" s="1479"/>
    </row>
    <row r="313" spans="1:4">
      <c r="A313" s="1479"/>
      <c r="B313" s="1508"/>
      <c r="C313" s="1479"/>
      <c r="D313" s="1479"/>
    </row>
    <row r="314" spans="1:4">
      <c r="A314" s="1479"/>
      <c r="B314" s="1508"/>
      <c r="C314" s="1479"/>
      <c r="D314" s="1479"/>
    </row>
    <row r="315" spans="1:4">
      <c r="A315" s="1479"/>
      <c r="B315" s="1508"/>
      <c r="C315" s="1479"/>
      <c r="D315" s="1479"/>
    </row>
    <row r="316" spans="1:4">
      <c r="A316" s="1479"/>
      <c r="B316" s="1508"/>
      <c r="C316" s="1479"/>
      <c r="D316" s="1479"/>
    </row>
    <row r="317" spans="1:4">
      <c r="A317" s="1479"/>
      <c r="B317" s="1508"/>
      <c r="C317" s="1479"/>
      <c r="D317" s="1479"/>
    </row>
    <row r="318" spans="1:4">
      <c r="A318" s="1479"/>
      <c r="B318" s="1508"/>
      <c r="C318" s="1479"/>
      <c r="D318" s="1479"/>
    </row>
    <row r="319" spans="1:4">
      <c r="A319" s="1479"/>
      <c r="B319" s="1508"/>
      <c r="C319" s="1479"/>
      <c r="D319" s="1479"/>
    </row>
    <row r="320" spans="1:4">
      <c r="A320" s="1479"/>
      <c r="B320" s="1508"/>
      <c r="C320" s="1479"/>
      <c r="D320" s="1479"/>
    </row>
    <row r="321" spans="1:4">
      <c r="A321" s="1479"/>
      <c r="B321" s="1508"/>
      <c r="C321" s="1479"/>
      <c r="D321" s="1479"/>
    </row>
    <row r="322" spans="1:4">
      <c r="A322" s="1479"/>
      <c r="B322" s="1508"/>
      <c r="C322" s="1479"/>
      <c r="D322" s="1479"/>
    </row>
    <row r="323" spans="1:4">
      <c r="A323" s="1479"/>
      <c r="B323" s="1508"/>
      <c r="C323" s="1479"/>
      <c r="D323" s="1479"/>
    </row>
    <row r="324" spans="1:4">
      <c r="A324" s="1479"/>
      <c r="B324" s="1508"/>
      <c r="C324" s="1479"/>
      <c r="D324" s="1479"/>
    </row>
    <row r="325" spans="1:4">
      <c r="A325" s="1479"/>
      <c r="B325" s="1508"/>
      <c r="C325" s="1479"/>
      <c r="D325" s="1479"/>
    </row>
    <row r="326" spans="1:4">
      <c r="A326" s="1479"/>
      <c r="B326" s="1508"/>
      <c r="C326" s="1479"/>
      <c r="D326" s="1479"/>
    </row>
    <row r="327" spans="1:4">
      <c r="A327" s="1479"/>
      <c r="B327" s="1508"/>
      <c r="C327" s="1479"/>
      <c r="D327" s="1479"/>
    </row>
    <row r="328" spans="1:4">
      <c r="A328" s="1479"/>
      <c r="B328" s="1508"/>
      <c r="C328" s="1479"/>
      <c r="D328" s="1479"/>
    </row>
    <row r="329" spans="1:4">
      <c r="A329" s="1479"/>
      <c r="B329" s="1508"/>
      <c r="C329" s="1479"/>
      <c r="D329" s="1479"/>
    </row>
    <row r="330" spans="1:4">
      <c r="A330" s="1479"/>
      <c r="B330" s="1508"/>
      <c r="C330" s="1479"/>
      <c r="D330" s="1479"/>
    </row>
    <row r="331" spans="1:4">
      <c r="A331" s="1479"/>
      <c r="B331" s="1508"/>
      <c r="C331" s="1479"/>
      <c r="D331" s="1479"/>
    </row>
    <row r="332" spans="1:4">
      <c r="A332" s="1479"/>
      <c r="B332" s="1508"/>
      <c r="C332" s="1479"/>
      <c r="D332" s="1479"/>
    </row>
    <row r="333" spans="1:4">
      <c r="A333" s="1479"/>
      <c r="B333" s="1508"/>
      <c r="C333" s="1479"/>
      <c r="D333" s="1479"/>
    </row>
    <row r="334" spans="1:4">
      <c r="A334" s="1479"/>
      <c r="B334" s="1508"/>
      <c r="C334" s="1479"/>
      <c r="D334" s="1479"/>
    </row>
    <row r="335" spans="1:4">
      <c r="A335" s="1479"/>
      <c r="B335" s="1508"/>
      <c r="C335" s="1479"/>
      <c r="D335" s="1479"/>
    </row>
    <row r="336" spans="1:4">
      <c r="A336" s="1479"/>
      <c r="B336" s="1508"/>
      <c r="C336" s="1479"/>
      <c r="D336" s="1479"/>
    </row>
    <row r="337" spans="1:4">
      <c r="A337" s="1479"/>
      <c r="B337" s="1508"/>
      <c r="C337" s="1479"/>
      <c r="D337" s="1479"/>
    </row>
    <row r="338" spans="1:4">
      <c r="A338" s="1479"/>
      <c r="B338" s="1508"/>
      <c r="C338" s="1479"/>
      <c r="D338" s="1479"/>
    </row>
    <row r="339" spans="1:4">
      <c r="A339" s="1479"/>
      <c r="B339" s="1508"/>
      <c r="C339" s="1479"/>
      <c r="D339" s="1479"/>
    </row>
    <row r="340" spans="1:4">
      <c r="A340" s="1479"/>
      <c r="B340" s="1508"/>
      <c r="C340" s="1479"/>
      <c r="D340" s="1479"/>
    </row>
    <row r="341" spans="1:4">
      <c r="A341" s="1479"/>
      <c r="B341" s="1508"/>
      <c r="C341" s="1479"/>
      <c r="D341" s="1479"/>
    </row>
    <row r="342" spans="1:4">
      <c r="A342" s="1479"/>
      <c r="B342" s="1508"/>
      <c r="C342" s="1479"/>
      <c r="D342" s="1479"/>
    </row>
    <row r="343" spans="1:4">
      <c r="A343" s="1479"/>
      <c r="B343" s="1508"/>
      <c r="C343" s="1479"/>
      <c r="D343" s="1479"/>
    </row>
    <row r="344" spans="1:4">
      <c r="A344" s="1479"/>
      <c r="B344" s="1508"/>
      <c r="C344" s="1479"/>
      <c r="D344" s="1479"/>
    </row>
    <row r="345" spans="1:4">
      <c r="A345" s="1479"/>
      <c r="B345" s="1508"/>
      <c r="C345" s="1479"/>
      <c r="D345" s="1479"/>
    </row>
    <row r="346" spans="1:4">
      <c r="A346" s="1479"/>
      <c r="B346" s="1508"/>
      <c r="C346" s="1479"/>
      <c r="D346" s="1479"/>
    </row>
    <row r="347" spans="1:4">
      <c r="A347" s="1479"/>
      <c r="B347" s="1508"/>
      <c r="C347" s="1479"/>
      <c r="D347" s="1479"/>
    </row>
    <row r="348" spans="1:4">
      <c r="A348" s="1479"/>
      <c r="B348" s="1508"/>
      <c r="C348" s="1479"/>
      <c r="D348" s="1479"/>
    </row>
    <row r="349" spans="1:4">
      <c r="A349" s="1479"/>
      <c r="B349" s="1508"/>
      <c r="C349" s="1479"/>
      <c r="D349" s="1479"/>
    </row>
    <row r="350" spans="1:4">
      <c r="A350" s="1479"/>
      <c r="B350" s="1508"/>
      <c r="C350" s="1479"/>
      <c r="D350" s="1479"/>
    </row>
    <row r="351" spans="1:4">
      <c r="A351" s="1479"/>
      <c r="B351" s="1508"/>
      <c r="C351" s="1479"/>
      <c r="D351" s="1479"/>
    </row>
    <row r="352" spans="1:4">
      <c r="A352" s="1479"/>
      <c r="B352" s="1508"/>
      <c r="C352" s="1479"/>
      <c r="D352" s="1479"/>
    </row>
    <row r="353" spans="1:4">
      <c r="A353" s="1479"/>
      <c r="B353" s="1508"/>
      <c r="C353" s="1479"/>
      <c r="D353" s="1479"/>
    </row>
    <row r="354" spans="1:4">
      <c r="A354" s="1479"/>
      <c r="B354" s="1508"/>
      <c r="C354" s="1479"/>
      <c r="D354" s="1479"/>
    </row>
    <row r="355" spans="1:4">
      <c r="A355" s="1479"/>
      <c r="B355" s="1508"/>
      <c r="C355" s="1479"/>
      <c r="D355" s="1479"/>
    </row>
    <row r="356" spans="1:4">
      <c r="A356" s="1479"/>
      <c r="B356" s="1508"/>
      <c r="C356" s="1479"/>
      <c r="D356" s="1479"/>
    </row>
    <row r="357" spans="1:4">
      <c r="A357" s="1479"/>
      <c r="B357" s="1508"/>
      <c r="C357" s="1479"/>
      <c r="D357" s="1479"/>
    </row>
    <row r="358" spans="1:4">
      <c r="A358" s="1479"/>
      <c r="B358" s="1508"/>
      <c r="C358" s="1479"/>
      <c r="D358" s="1479"/>
    </row>
    <row r="359" spans="1:4">
      <c r="A359" s="1479"/>
      <c r="B359" s="1508"/>
      <c r="C359" s="1479"/>
      <c r="D359" s="1479"/>
    </row>
    <row r="360" spans="1:4">
      <c r="A360" s="1479"/>
      <c r="B360" s="1508"/>
      <c r="C360" s="1479"/>
      <c r="D360" s="1479"/>
    </row>
    <row r="361" spans="1:4">
      <c r="A361" s="1479"/>
      <c r="B361" s="1508"/>
      <c r="C361" s="1479"/>
      <c r="D361" s="1479"/>
    </row>
    <row r="362" spans="1:4">
      <c r="A362" s="1479"/>
      <c r="B362" s="1508"/>
      <c r="C362" s="1479"/>
      <c r="D362" s="1479"/>
    </row>
    <row r="363" spans="1:4">
      <c r="A363" s="1479"/>
      <c r="B363" s="1508"/>
      <c r="C363" s="1479"/>
      <c r="D363" s="1479"/>
    </row>
    <row r="364" spans="1:4">
      <c r="A364" s="1479"/>
      <c r="B364" s="1508"/>
      <c r="C364" s="1479"/>
      <c r="D364" s="1479"/>
    </row>
    <row r="365" spans="1:4">
      <c r="A365" s="1479"/>
      <c r="B365" s="1508"/>
      <c r="C365" s="1479"/>
      <c r="D365" s="1479"/>
    </row>
    <row r="366" spans="1:4">
      <c r="A366" s="1479"/>
      <c r="B366" s="1508"/>
      <c r="C366" s="1479"/>
      <c r="D366" s="1479"/>
    </row>
    <row r="367" spans="1:4">
      <c r="A367" s="1479"/>
      <c r="B367" s="1508"/>
      <c r="C367" s="1479"/>
      <c r="D367" s="1479"/>
    </row>
    <row r="368" spans="1:4">
      <c r="A368" s="1479"/>
      <c r="B368" s="1508"/>
      <c r="C368" s="1479"/>
      <c r="D368" s="1479"/>
    </row>
    <row r="369" spans="1:4">
      <c r="A369" s="1479"/>
      <c r="B369" s="1508"/>
      <c r="C369" s="1479"/>
      <c r="D369" s="1479"/>
    </row>
    <row r="370" spans="1:4">
      <c r="A370" s="1479"/>
      <c r="B370" s="1508"/>
      <c r="C370" s="1479"/>
      <c r="D370" s="1479"/>
    </row>
    <row r="371" spans="1:4">
      <c r="A371" s="1479"/>
      <c r="B371" s="1508"/>
      <c r="C371" s="1479"/>
      <c r="D371" s="1479"/>
    </row>
    <row r="372" spans="1:4">
      <c r="A372" s="1479"/>
      <c r="B372" s="1508"/>
      <c r="C372" s="1479"/>
      <c r="D372" s="1479"/>
    </row>
    <row r="373" spans="1:4">
      <c r="A373" s="1479"/>
      <c r="B373" s="1508"/>
      <c r="C373" s="1479"/>
      <c r="D373" s="1479"/>
    </row>
    <row r="374" spans="1:4">
      <c r="A374" s="1479"/>
      <c r="B374" s="1508"/>
      <c r="C374" s="1479"/>
      <c r="D374" s="1479"/>
    </row>
    <row r="375" spans="1:4">
      <c r="A375" s="1479"/>
      <c r="B375" s="1508"/>
      <c r="C375" s="1479"/>
      <c r="D375" s="1479"/>
    </row>
    <row r="376" spans="1:4">
      <c r="A376" s="1479"/>
      <c r="B376" s="1508"/>
      <c r="C376" s="1479"/>
      <c r="D376" s="1479"/>
    </row>
    <row r="377" spans="1:4">
      <c r="A377" s="1479"/>
      <c r="B377" s="1508"/>
      <c r="C377" s="1479"/>
      <c r="D377" s="1479"/>
    </row>
    <row r="378" spans="1:4">
      <c r="A378" s="1479"/>
      <c r="B378" s="1508"/>
      <c r="C378" s="1479"/>
      <c r="D378" s="1479"/>
    </row>
    <row r="379" spans="1:4">
      <c r="A379" s="1479"/>
      <c r="B379" s="1508"/>
      <c r="C379" s="1479"/>
      <c r="D379" s="1479"/>
    </row>
    <row r="380" spans="1:4">
      <c r="A380" s="1479"/>
      <c r="B380" s="1508"/>
      <c r="C380" s="1479"/>
      <c r="D380" s="1479"/>
    </row>
    <row r="381" spans="1:4">
      <c r="A381" s="1479"/>
      <c r="B381" s="1508"/>
      <c r="C381" s="1479"/>
      <c r="D381" s="1479"/>
    </row>
    <row r="382" spans="1:4">
      <c r="A382" s="1479"/>
      <c r="B382" s="1508"/>
      <c r="C382" s="1479"/>
      <c r="D382" s="1479"/>
    </row>
    <row r="383" spans="1:4">
      <c r="A383" s="1479"/>
      <c r="B383" s="1508"/>
      <c r="C383" s="1479"/>
      <c r="D383" s="1479"/>
    </row>
    <row r="384" spans="1:4">
      <c r="A384" s="1479"/>
      <c r="B384" s="1508"/>
      <c r="C384" s="1479"/>
      <c r="D384" s="1479"/>
    </row>
    <row r="385" spans="1:4">
      <c r="A385" s="1479"/>
      <c r="B385" s="1508"/>
      <c r="C385" s="1479"/>
      <c r="D385" s="1479"/>
    </row>
    <row r="386" spans="1:4">
      <c r="A386" s="1479"/>
      <c r="B386" s="1508"/>
      <c r="C386" s="1479"/>
      <c r="D386" s="1479"/>
    </row>
    <row r="387" spans="1:4">
      <c r="A387" s="1479"/>
      <c r="B387" s="1508"/>
      <c r="C387" s="1479"/>
      <c r="D387" s="1479"/>
    </row>
    <row r="388" spans="1:4">
      <c r="A388" s="1479"/>
      <c r="B388" s="1508"/>
      <c r="C388" s="1479"/>
      <c r="D388" s="1479"/>
    </row>
    <row r="389" spans="1:4">
      <c r="A389" s="1479"/>
      <c r="B389" s="1508"/>
      <c r="C389" s="1479"/>
      <c r="D389" s="1479"/>
    </row>
    <row r="390" spans="1:4">
      <c r="A390" s="1479"/>
      <c r="B390" s="1508"/>
      <c r="C390" s="1479"/>
      <c r="D390" s="1479"/>
    </row>
    <row r="391" spans="1:4">
      <c r="A391" s="1479"/>
      <c r="B391" s="1508"/>
      <c r="C391" s="1479"/>
      <c r="D391" s="1479"/>
    </row>
    <row r="392" spans="1:4">
      <c r="A392" s="1479"/>
      <c r="B392" s="1508"/>
      <c r="C392" s="1479"/>
      <c r="D392" s="1479"/>
    </row>
    <row r="393" spans="1:4">
      <c r="A393" s="1479"/>
      <c r="B393" s="1508"/>
      <c r="C393" s="1479"/>
      <c r="D393" s="1479"/>
    </row>
    <row r="394" spans="1:4">
      <c r="A394" s="1479"/>
      <c r="B394" s="1508"/>
      <c r="C394" s="1479"/>
      <c r="D394" s="1479"/>
    </row>
    <row r="395" spans="1:4">
      <c r="A395" s="1479"/>
      <c r="B395" s="1508"/>
      <c r="C395" s="1479"/>
      <c r="D395" s="1479"/>
    </row>
    <row r="396" spans="1:4">
      <c r="A396" s="1479"/>
      <c r="B396" s="1508"/>
      <c r="C396" s="1479"/>
      <c r="D396" s="1479"/>
    </row>
    <row r="397" spans="1:4">
      <c r="A397" s="1479"/>
      <c r="B397" s="1508"/>
      <c r="C397" s="1479"/>
      <c r="D397" s="1479"/>
    </row>
    <row r="398" spans="1:4">
      <c r="A398" s="1479"/>
      <c r="B398" s="1508"/>
      <c r="C398" s="1479"/>
      <c r="D398" s="1479"/>
    </row>
    <row r="399" spans="1:4">
      <c r="A399" s="1479"/>
      <c r="B399" s="1508"/>
      <c r="C399" s="1479"/>
      <c r="D399" s="1479"/>
    </row>
    <row r="400" spans="1:4">
      <c r="A400" s="1479"/>
      <c r="B400" s="1508"/>
      <c r="C400" s="1479"/>
      <c r="D400" s="1479"/>
    </row>
    <row r="401" spans="1:4">
      <c r="A401" s="1479"/>
      <c r="B401" s="1508"/>
      <c r="C401" s="1479"/>
      <c r="D401" s="1479"/>
    </row>
    <row r="402" spans="1:4">
      <c r="A402" s="1479"/>
      <c r="B402" s="1508"/>
      <c r="C402" s="1479"/>
      <c r="D402" s="1479"/>
    </row>
    <row r="403" spans="1:4">
      <c r="A403" s="1479"/>
      <c r="B403" s="1508"/>
      <c r="C403" s="1479"/>
      <c r="D403" s="1479"/>
    </row>
    <row r="404" spans="1:4">
      <c r="A404" s="1479"/>
      <c r="B404" s="1508"/>
      <c r="C404" s="1479"/>
      <c r="D404" s="1479"/>
    </row>
    <row r="405" spans="1:4">
      <c r="A405" s="1479"/>
      <c r="B405" s="1508"/>
      <c r="C405" s="1479"/>
      <c r="D405" s="1479"/>
    </row>
    <row r="406" spans="1:4">
      <c r="A406" s="1479"/>
      <c r="B406" s="1508"/>
      <c r="C406" s="1479"/>
      <c r="D406" s="1479"/>
    </row>
    <row r="407" spans="1:4">
      <c r="A407" s="1479"/>
      <c r="B407" s="1508"/>
      <c r="C407" s="1479"/>
      <c r="D407" s="1479"/>
    </row>
    <row r="408" spans="1:4">
      <c r="A408" s="1479"/>
      <c r="B408" s="1508"/>
      <c r="C408" s="1479"/>
      <c r="D408" s="1479"/>
    </row>
    <row r="409" spans="1:4">
      <c r="A409" s="1479"/>
      <c r="B409" s="1508"/>
      <c r="C409" s="1479"/>
      <c r="D409" s="1479"/>
    </row>
    <row r="410" spans="1:4">
      <c r="A410" s="1479"/>
      <c r="B410" s="1508"/>
      <c r="C410" s="1479"/>
      <c r="D410" s="1479"/>
    </row>
    <row r="411" spans="1:4">
      <c r="A411" s="1479"/>
      <c r="B411" s="1508"/>
      <c r="C411" s="1479"/>
      <c r="D411" s="1479"/>
    </row>
    <row r="412" spans="1:4">
      <c r="A412" s="1479"/>
      <c r="B412" s="1508"/>
      <c r="C412" s="1479"/>
      <c r="D412" s="1479"/>
    </row>
    <row r="413" spans="1:4">
      <c r="A413" s="1479"/>
      <c r="B413" s="1508"/>
      <c r="C413" s="1479"/>
      <c r="D413" s="1479"/>
    </row>
    <row r="414" spans="1:4">
      <c r="A414" s="1479"/>
      <c r="B414" s="1508"/>
      <c r="C414" s="1479"/>
      <c r="D414" s="1479"/>
    </row>
    <row r="415" spans="1:4">
      <c r="A415" s="1479"/>
      <c r="B415" s="1508"/>
      <c r="C415" s="1479"/>
      <c r="D415" s="1479"/>
    </row>
    <row r="416" spans="1:4">
      <c r="A416" s="1479"/>
      <c r="B416" s="1508"/>
      <c r="C416" s="1479"/>
      <c r="D416" s="1479"/>
    </row>
    <row r="417" spans="1:4">
      <c r="A417" s="1479"/>
      <c r="B417" s="1508"/>
      <c r="C417" s="1479"/>
      <c r="D417" s="1479"/>
    </row>
    <row r="418" spans="1:4">
      <c r="A418" s="1479"/>
      <c r="B418" s="1508"/>
      <c r="C418" s="1479"/>
      <c r="D418" s="1479"/>
    </row>
    <row r="419" spans="1:4">
      <c r="A419" s="1479"/>
      <c r="B419" s="1508"/>
      <c r="C419" s="1479"/>
      <c r="D419" s="1479"/>
    </row>
    <row r="420" spans="1:4">
      <c r="A420" s="1479"/>
      <c r="B420" s="1508"/>
      <c r="C420" s="1479"/>
      <c r="D420" s="1479"/>
    </row>
    <row r="421" spans="1:4">
      <c r="A421" s="1479"/>
      <c r="B421" s="1508"/>
      <c r="C421" s="1479"/>
      <c r="D421" s="1479"/>
    </row>
    <row r="422" spans="1:4">
      <c r="A422" s="1479"/>
      <c r="B422" s="1508"/>
      <c r="C422" s="1479"/>
      <c r="D422" s="1479"/>
    </row>
    <row r="423" spans="1:4">
      <c r="A423" s="1479"/>
      <c r="B423" s="1508"/>
      <c r="C423" s="1479"/>
      <c r="D423" s="1479"/>
    </row>
    <row r="424" spans="1:4">
      <c r="A424" s="1479"/>
      <c r="B424" s="1508"/>
      <c r="C424" s="1479"/>
      <c r="D424" s="1479"/>
    </row>
    <row r="425" spans="1:4">
      <c r="A425" s="1479"/>
      <c r="B425" s="1508"/>
      <c r="C425" s="1479"/>
      <c r="D425" s="1479"/>
    </row>
    <row r="426" spans="1:4">
      <c r="A426" s="1479"/>
      <c r="B426" s="1508"/>
      <c r="C426" s="1479"/>
      <c r="D426" s="1479"/>
    </row>
    <row r="427" spans="1:4">
      <c r="A427" s="1479"/>
      <c r="B427" s="1508"/>
      <c r="C427" s="1479"/>
      <c r="D427" s="1479"/>
    </row>
    <row r="428" spans="1:4">
      <c r="A428" s="1479"/>
      <c r="B428" s="1508"/>
      <c r="C428" s="1479"/>
      <c r="D428" s="1479"/>
    </row>
    <row r="429" spans="1:4">
      <c r="A429" s="1479"/>
      <c r="B429" s="1508"/>
      <c r="C429" s="1479"/>
      <c r="D429" s="1479"/>
    </row>
    <row r="430" spans="1:4">
      <c r="A430" s="1479"/>
      <c r="B430" s="1508"/>
      <c r="C430" s="1479"/>
      <c r="D430" s="1479"/>
    </row>
    <row r="431" spans="1:4">
      <c r="A431" s="1479"/>
      <c r="B431" s="1508"/>
      <c r="C431" s="1479"/>
      <c r="D431" s="1479"/>
    </row>
    <row r="432" spans="1:4">
      <c r="A432" s="1479"/>
      <c r="B432" s="1508"/>
      <c r="C432" s="1479"/>
      <c r="D432" s="1479"/>
    </row>
    <row r="433" spans="1:4">
      <c r="A433" s="1479"/>
      <c r="B433" s="1508"/>
      <c r="C433" s="1479"/>
      <c r="D433" s="1479"/>
    </row>
    <row r="434" spans="1:4">
      <c r="A434" s="1479"/>
      <c r="B434" s="1508"/>
      <c r="C434" s="1479"/>
      <c r="D434" s="1479"/>
    </row>
    <row r="435" spans="1:4">
      <c r="A435" s="1479"/>
      <c r="B435" s="1508"/>
      <c r="C435" s="1479"/>
      <c r="D435" s="1479"/>
    </row>
    <row r="436" spans="1:4">
      <c r="A436" s="1479"/>
      <c r="B436" s="1508"/>
      <c r="C436" s="1479"/>
      <c r="D436" s="1479"/>
    </row>
    <row r="437" spans="1:4">
      <c r="A437" s="1479"/>
      <c r="B437" s="1508"/>
      <c r="C437" s="1479"/>
      <c r="D437" s="1479"/>
    </row>
    <row r="438" spans="1:4">
      <c r="A438" s="1479"/>
      <c r="B438" s="1508"/>
      <c r="C438" s="1479"/>
      <c r="D438" s="1479"/>
    </row>
    <row r="439" spans="1:4">
      <c r="A439" s="1479"/>
      <c r="B439" s="1508"/>
      <c r="C439" s="1479"/>
      <c r="D439" s="1479"/>
    </row>
    <row r="440" spans="1:4">
      <c r="A440" s="1479"/>
      <c r="B440" s="1508"/>
      <c r="C440" s="1479"/>
      <c r="D440" s="1479"/>
    </row>
    <row r="441" spans="1:4">
      <c r="A441" s="1479"/>
      <c r="B441" s="1508"/>
      <c r="C441" s="1479"/>
      <c r="D441" s="1479"/>
    </row>
    <row r="442" spans="1:4">
      <c r="A442" s="1479"/>
      <c r="B442" s="1508"/>
      <c r="C442" s="1479"/>
      <c r="D442" s="1479"/>
    </row>
    <row r="443" spans="1:4">
      <c r="A443" s="1479"/>
      <c r="B443" s="1508"/>
      <c r="C443" s="1479"/>
      <c r="D443" s="1479"/>
    </row>
    <row r="444" spans="1:4">
      <c r="A444" s="1479"/>
      <c r="B444" s="1508"/>
      <c r="C444" s="1479"/>
      <c r="D444" s="1479"/>
    </row>
    <row r="445" spans="1:4">
      <c r="A445" s="1479"/>
      <c r="B445" s="1508"/>
      <c r="C445" s="1479"/>
      <c r="D445" s="1479"/>
    </row>
    <row r="446" spans="1:4">
      <c r="A446" s="1479"/>
      <c r="B446" s="1508"/>
      <c r="C446" s="1479"/>
      <c r="D446" s="1479"/>
    </row>
    <row r="447" spans="1:4">
      <c r="A447" s="1479"/>
      <c r="B447" s="1508"/>
      <c r="C447" s="1479"/>
      <c r="D447" s="1479"/>
    </row>
    <row r="448" spans="1:4">
      <c r="A448" s="1479"/>
      <c r="B448" s="1508"/>
      <c r="C448" s="1479"/>
      <c r="D448" s="1479"/>
    </row>
    <row r="449" spans="1:4">
      <c r="A449" s="1479"/>
      <c r="B449" s="1508"/>
      <c r="C449" s="1479"/>
      <c r="D449" s="1479"/>
    </row>
    <row r="450" spans="1:4">
      <c r="A450" s="1479"/>
      <c r="B450" s="1508"/>
      <c r="C450" s="1479"/>
      <c r="D450" s="1479"/>
    </row>
    <row r="451" spans="1:4">
      <c r="A451" s="1479"/>
      <c r="B451" s="1508"/>
      <c r="C451" s="1479"/>
      <c r="D451" s="1479"/>
    </row>
    <row r="452" spans="1:4">
      <c r="A452" s="1479"/>
      <c r="B452" s="1508"/>
      <c r="C452" s="1479"/>
      <c r="D452" s="1479"/>
    </row>
    <row r="453" spans="1:4">
      <c r="A453" s="1479"/>
      <c r="B453" s="1508"/>
      <c r="C453" s="1479"/>
      <c r="D453" s="1479"/>
    </row>
    <row r="454" spans="1:4">
      <c r="A454" s="1479"/>
      <c r="B454" s="1508"/>
      <c r="C454" s="1479"/>
      <c r="D454" s="1479"/>
    </row>
    <row r="455" spans="1:4">
      <c r="A455" s="1479"/>
      <c r="B455" s="1508"/>
      <c r="C455" s="1479"/>
      <c r="D455" s="1479"/>
    </row>
    <row r="456" spans="1:4">
      <c r="A456" s="1479"/>
      <c r="B456" s="1508"/>
      <c r="C456" s="1479"/>
      <c r="D456" s="1479"/>
    </row>
    <row r="457" spans="1:4">
      <c r="A457" s="1479"/>
      <c r="B457" s="1508"/>
      <c r="C457" s="1479"/>
      <c r="D457" s="1479"/>
    </row>
    <row r="458" spans="1:4">
      <c r="A458" s="1479"/>
      <c r="B458" s="1508"/>
      <c r="C458" s="1479"/>
      <c r="D458" s="1479"/>
    </row>
    <row r="459" spans="1:4">
      <c r="A459" s="1479"/>
      <c r="B459" s="1508"/>
      <c r="C459" s="1479"/>
      <c r="D459" s="1479"/>
    </row>
    <row r="460" spans="1:4">
      <c r="A460" s="1479"/>
      <c r="B460" s="1508"/>
      <c r="C460" s="1479"/>
      <c r="D460" s="1479"/>
    </row>
    <row r="461" spans="1:4">
      <c r="A461" s="1479"/>
      <c r="B461" s="1508"/>
      <c r="C461" s="1479"/>
      <c r="D461" s="1479"/>
    </row>
    <row r="462" spans="1:4">
      <c r="A462" s="1479"/>
      <c r="B462" s="1508"/>
      <c r="C462" s="1479"/>
      <c r="D462" s="1479"/>
    </row>
    <row r="463" spans="1:4">
      <c r="A463" s="1479"/>
      <c r="B463" s="1508"/>
      <c r="C463" s="1479"/>
      <c r="D463" s="1479"/>
    </row>
    <row r="464" spans="1:4">
      <c r="A464" s="1479"/>
      <c r="B464" s="1508"/>
      <c r="C464" s="1479"/>
      <c r="D464" s="1479"/>
    </row>
    <row r="465" spans="1:4">
      <c r="A465" s="1479"/>
      <c r="B465" s="1508"/>
      <c r="C465" s="1479"/>
      <c r="D465" s="1479"/>
    </row>
    <row r="466" spans="1:4">
      <c r="A466" s="1479"/>
      <c r="B466" s="1508"/>
      <c r="C466" s="1479"/>
      <c r="D466" s="1479"/>
    </row>
    <row r="467" spans="1:4">
      <c r="A467" s="1479"/>
      <c r="B467" s="1508"/>
      <c r="C467" s="1479"/>
      <c r="D467" s="1479"/>
    </row>
    <row r="468" spans="1:4">
      <c r="A468" s="1479"/>
      <c r="B468" s="1508"/>
      <c r="C468" s="1479"/>
      <c r="D468" s="1479"/>
    </row>
    <row r="469" spans="1:4">
      <c r="A469" s="1479"/>
      <c r="B469" s="1508"/>
      <c r="C469" s="1479"/>
      <c r="D469" s="1479"/>
    </row>
    <row r="470" spans="1:4">
      <c r="A470" s="1479"/>
      <c r="B470" s="1508"/>
      <c r="C470" s="1479"/>
      <c r="D470" s="1479"/>
    </row>
    <row r="471" spans="1:4">
      <c r="A471" s="1479"/>
      <c r="B471" s="1508"/>
      <c r="C471" s="1479"/>
      <c r="D471" s="1479"/>
    </row>
    <row r="472" spans="1:4">
      <c r="A472" s="1479"/>
      <c r="B472" s="1508"/>
      <c r="C472" s="1479"/>
      <c r="D472" s="1479"/>
    </row>
    <row r="473" spans="1:4">
      <c r="A473" s="1479"/>
      <c r="B473" s="1508"/>
      <c r="C473" s="1479"/>
      <c r="D473" s="1479"/>
    </row>
    <row r="474" spans="1:4">
      <c r="A474" s="1479"/>
      <c r="B474" s="1508"/>
      <c r="C474" s="1479"/>
      <c r="D474" s="1479"/>
    </row>
    <row r="475" spans="1:4">
      <c r="A475" s="1479"/>
      <c r="B475" s="1508"/>
      <c r="C475" s="1479"/>
      <c r="D475" s="1479"/>
    </row>
    <row r="476" spans="1:4">
      <c r="A476" s="1479"/>
      <c r="B476" s="1508"/>
      <c r="C476" s="1479"/>
      <c r="D476" s="1479"/>
    </row>
    <row r="477" spans="1:4">
      <c r="A477" s="1479"/>
      <c r="B477" s="1508"/>
      <c r="C477" s="1479"/>
      <c r="D477" s="1479"/>
    </row>
    <row r="478" spans="1:4">
      <c r="A478" s="1479"/>
      <c r="B478" s="1508"/>
      <c r="C478" s="1479"/>
      <c r="D478" s="1479"/>
    </row>
    <row r="479" spans="1:4">
      <c r="A479" s="1479"/>
      <c r="B479" s="1508"/>
      <c r="C479" s="1479"/>
      <c r="D479" s="1479"/>
    </row>
    <row r="480" spans="1:4">
      <c r="A480" s="1479"/>
      <c r="B480" s="1508"/>
      <c r="C480" s="1479"/>
      <c r="D480" s="1479"/>
    </row>
    <row r="481" spans="1:4">
      <c r="A481" s="1479"/>
      <c r="B481" s="1508"/>
      <c r="C481" s="1479"/>
      <c r="D481" s="1479"/>
    </row>
    <row r="482" spans="1:4">
      <c r="A482" s="1479"/>
      <c r="B482" s="1508"/>
      <c r="C482" s="1479"/>
      <c r="D482" s="1479"/>
    </row>
    <row r="483" spans="1:4">
      <c r="A483" s="1479"/>
      <c r="B483" s="1508"/>
      <c r="C483" s="1479"/>
      <c r="D483" s="1479"/>
    </row>
    <row r="484" spans="1:4">
      <c r="A484" s="1479"/>
      <c r="B484" s="1508"/>
      <c r="C484" s="1479"/>
      <c r="D484" s="1479"/>
    </row>
    <row r="485" spans="1:4">
      <c r="A485" s="1479"/>
      <c r="B485" s="1508"/>
      <c r="C485" s="1479"/>
      <c r="D485" s="1479"/>
    </row>
    <row r="486" spans="1:4">
      <c r="A486" s="1479"/>
      <c r="B486" s="1508"/>
      <c r="C486" s="1479"/>
      <c r="D486" s="1479"/>
    </row>
    <row r="487" spans="1:4">
      <c r="A487" s="1479"/>
      <c r="B487" s="1508"/>
      <c r="C487" s="1479"/>
      <c r="D487" s="1479"/>
    </row>
    <row r="488" spans="1:4">
      <c r="A488" s="1479"/>
      <c r="B488" s="1508"/>
      <c r="C488" s="1479"/>
      <c r="D488" s="1479"/>
    </row>
    <row r="489" spans="1:4">
      <c r="A489" s="1479"/>
      <c r="B489" s="1508"/>
      <c r="C489" s="1479"/>
      <c r="D489" s="1479"/>
    </row>
    <row r="490" spans="1:4">
      <c r="A490" s="1479"/>
      <c r="B490" s="1508"/>
      <c r="C490" s="1479"/>
      <c r="D490" s="1479"/>
    </row>
    <row r="491" spans="1:4">
      <c r="A491" s="1479"/>
      <c r="B491" s="1508"/>
      <c r="C491" s="1479"/>
      <c r="D491" s="1479"/>
    </row>
    <row r="492" spans="1:4">
      <c r="A492" s="1479"/>
      <c r="B492" s="1508"/>
      <c r="C492" s="1479"/>
      <c r="D492" s="1479"/>
    </row>
    <row r="493" spans="1:4">
      <c r="A493" s="1479"/>
      <c r="B493" s="1508"/>
      <c r="C493" s="1479"/>
      <c r="D493" s="1479"/>
    </row>
    <row r="494" spans="1:4">
      <c r="A494" s="1479"/>
      <c r="B494" s="1508"/>
      <c r="C494" s="1479"/>
      <c r="D494" s="1479"/>
    </row>
    <row r="495" spans="1:4">
      <c r="A495" s="1479"/>
      <c r="B495" s="1508"/>
      <c r="C495" s="1479"/>
      <c r="D495" s="1479"/>
    </row>
    <row r="496" spans="1:4">
      <c r="A496" s="1479"/>
      <c r="B496" s="1508"/>
      <c r="C496" s="1479"/>
      <c r="D496" s="1479"/>
    </row>
    <row r="497" spans="1:4">
      <c r="A497" s="1479"/>
      <c r="B497" s="1508"/>
      <c r="C497" s="1479"/>
      <c r="D497" s="1479"/>
    </row>
    <row r="498" spans="1:4">
      <c r="A498" s="1479"/>
      <c r="B498" s="1508"/>
      <c r="C498" s="1479"/>
      <c r="D498" s="1479"/>
    </row>
    <row r="499" spans="1:4">
      <c r="A499" s="1479"/>
      <c r="B499" s="1508"/>
      <c r="C499" s="1479"/>
      <c r="D499" s="1479"/>
    </row>
    <row r="500" spans="1:4">
      <c r="A500" s="1479"/>
      <c r="B500" s="1508"/>
      <c r="C500" s="1479"/>
      <c r="D500" s="1479"/>
    </row>
    <row r="501" spans="1:4">
      <c r="A501" s="1479"/>
      <c r="B501" s="1508"/>
      <c r="C501" s="1479"/>
      <c r="D501" s="1479"/>
    </row>
    <row r="502" spans="1:4">
      <c r="A502" s="1479"/>
      <c r="B502" s="1508"/>
      <c r="C502" s="1479"/>
      <c r="D502" s="1479"/>
    </row>
    <row r="503" spans="1:4">
      <c r="A503" s="1479"/>
      <c r="B503" s="1508"/>
      <c r="C503" s="1479"/>
      <c r="D503" s="1479"/>
    </row>
    <row r="504" spans="1:4">
      <c r="A504" s="1479"/>
      <c r="B504" s="1508"/>
      <c r="C504" s="1479"/>
      <c r="D504" s="1479"/>
    </row>
    <row r="505" spans="1:4">
      <c r="A505" s="1479"/>
      <c r="B505" s="1508"/>
      <c r="C505" s="1479"/>
      <c r="D505" s="1479"/>
    </row>
    <row r="506" spans="1:4">
      <c r="A506" s="1479"/>
      <c r="B506" s="1508"/>
      <c r="C506" s="1479"/>
      <c r="D506" s="1479"/>
    </row>
    <row r="507" spans="1:4">
      <c r="A507" s="1479"/>
      <c r="B507" s="1508"/>
      <c r="C507" s="1479"/>
      <c r="D507" s="1479"/>
    </row>
    <row r="508" spans="1:4">
      <c r="A508" s="1479"/>
      <c r="B508" s="1508"/>
      <c r="C508" s="1479"/>
      <c r="D508" s="1479"/>
    </row>
    <row r="509" spans="1:4">
      <c r="A509" s="1479"/>
      <c r="B509" s="1508"/>
      <c r="C509" s="1479"/>
      <c r="D509" s="1479"/>
    </row>
    <row r="510" spans="1:4">
      <c r="A510" s="1479"/>
      <c r="B510" s="1508"/>
      <c r="C510" s="1479"/>
      <c r="D510" s="1479"/>
    </row>
    <row r="511" spans="1:4">
      <c r="A511" s="1479"/>
      <c r="B511" s="1508"/>
      <c r="C511" s="1479"/>
      <c r="D511" s="1479"/>
    </row>
    <row r="512" spans="1:4">
      <c r="A512" s="1479"/>
      <c r="B512" s="1508"/>
      <c r="C512" s="1479"/>
      <c r="D512" s="1479"/>
    </row>
    <row r="513" spans="1:4">
      <c r="A513" s="1479"/>
      <c r="B513" s="1508"/>
      <c r="C513" s="1479"/>
      <c r="D513" s="1479"/>
    </row>
    <row r="514" spans="1:4">
      <c r="A514" s="1479"/>
      <c r="B514" s="1508"/>
      <c r="C514" s="1479"/>
      <c r="D514" s="1479"/>
    </row>
    <row r="515" spans="1:4">
      <c r="A515" s="1479"/>
      <c r="B515" s="1508"/>
      <c r="C515" s="1479"/>
      <c r="D515" s="1479"/>
    </row>
    <row r="516" spans="1:4">
      <c r="A516" s="1479"/>
      <c r="B516" s="1508"/>
      <c r="C516" s="1479"/>
      <c r="D516" s="1479"/>
    </row>
    <row r="517" spans="1:4">
      <c r="A517" s="1479"/>
      <c r="B517" s="1508"/>
      <c r="C517" s="1479"/>
      <c r="D517" s="1479"/>
    </row>
    <row r="518" spans="1:4">
      <c r="A518" s="1479"/>
      <c r="B518" s="1508"/>
      <c r="C518" s="1479"/>
      <c r="D518" s="1479"/>
    </row>
    <row r="519" spans="1:4">
      <c r="A519" s="1479"/>
      <c r="B519" s="1508"/>
      <c r="C519" s="1479"/>
      <c r="D519" s="1479"/>
    </row>
    <row r="520" spans="1:4">
      <c r="A520" s="1479"/>
      <c r="B520" s="1508"/>
      <c r="C520" s="1479"/>
      <c r="D520" s="1479"/>
    </row>
    <row r="521" spans="1:4">
      <c r="A521" s="1479"/>
      <c r="B521" s="1508"/>
      <c r="C521" s="1479"/>
      <c r="D521" s="1479"/>
    </row>
    <row r="522" spans="1:4">
      <c r="A522" s="1479"/>
      <c r="B522" s="1508"/>
      <c r="C522" s="1479"/>
      <c r="D522" s="1479"/>
    </row>
    <row r="523" spans="1:4">
      <c r="A523" s="1479"/>
      <c r="B523" s="1508"/>
      <c r="C523" s="1479"/>
      <c r="D523" s="1479"/>
    </row>
    <row r="524" spans="1:4">
      <c r="A524" s="1479"/>
      <c r="B524" s="1508"/>
      <c r="C524" s="1479"/>
      <c r="D524" s="1479"/>
    </row>
    <row r="525" spans="1:4">
      <c r="A525" s="1479"/>
      <c r="B525" s="1508"/>
      <c r="C525" s="1479"/>
      <c r="D525" s="1479"/>
    </row>
    <row r="526" spans="1:4">
      <c r="A526" s="1479"/>
      <c r="B526" s="1508"/>
      <c r="C526" s="1479"/>
      <c r="D526" s="1479"/>
    </row>
    <row r="527" spans="1:4">
      <c r="A527" s="1479"/>
      <c r="B527" s="1508"/>
      <c r="C527" s="1479"/>
      <c r="D527" s="1479"/>
    </row>
    <row r="528" spans="1:4">
      <c r="A528" s="1479"/>
      <c r="B528" s="1508"/>
      <c r="C528" s="1479"/>
      <c r="D528" s="1479"/>
    </row>
    <row r="529" spans="1:4">
      <c r="A529" s="1479"/>
      <c r="B529" s="1508"/>
      <c r="C529" s="1479"/>
      <c r="D529" s="1479"/>
    </row>
    <row r="530" spans="1:4">
      <c r="A530" s="1479"/>
      <c r="B530" s="1508"/>
      <c r="C530" s="1479"/>
      <c r="D530" s="1479"/>
    </row>
    <row r="531" spans="1:4">
      <c r="A531" s="1479"/>
      <c r="B531" s="1508"/>
      <c r="C531" s="1479"/>
      <c r="D531" s="1479"/>
    </row>
    <row r="532" spans="1:4">
      <c r="A532" s="1479"/>
      <c r="B532" s="1508"/>
      <c r="C532" s="1479"/>
      <c r="D532" s="1479"/>
    </row>
    <row r="533" spans="1:4">
      <c r="A533" s="1479"/>
      <c r="B533" s="1508"/>
      <c r="C533" s="1479"/>
      <c r="D533" s="1479"/>
    </row>
    <row r="534" spans="1:4">
      <c r="A534" s="1479"/>
      <c r="B534" s="1508"/>
      <c r="C534" s="1479"/>
      <c r="D534" s="1479"/>
    </row>
    <row r="535" spans="1:4">
      <c r="A535" s="1479"/>
      <c r="B535" s="1508"/>
      <c r="C535" s="1479"/>
      <c r="D535" s="1479"/>
    </row>
    <row r="536" spans="1:4">
      <c r="A536" s="1479"/>
      <c r="B536" s="1508"/>
      <c r="C536" s="1479"/>
      <c r="D536" s="1479"/>
    </row>
    <row r="537" spans="1:4">
      <c r="A537" s="1479"/>
      <c r="B537" s="1508"/>
      <c r="C537" s="1479"/>
      <c r="D537" s="1479"/>
    </row>
    <row r="538" spans="1:4">
      <c r="A538" s="1479"/>
      <c r="B538" s="1508"/>
      <c r="C538" s="1479"/>
      <c r="D538" s="1479"/>
    </row>
    <row r="539" spans="1:4">
      <c r="A539" s="1479"/>
      <c r="B539" s="1508"/>
      <c r="C539" s="1479"/>
      <c r="D539" s="1479"/>
    </row>
    <row r="540" spans="1:4">
      <c r="A540" s="1479"/>
      <c r="B540" s="1508"/>
      <c r="C540" s="1479"/>
      <c r="D540" s="1479"/>
    </row>
    <row r="541" spans="1:4">
      <c r="A541" s="1479"/>
      <c r="B541" s="1508"/>
      <c r="C541" s="1479"/>
      <c r="D541" s="1479"/>
    </row>
    <row r="542" spans="1:4">
      <c r="A542" s="1479"/>
      <c r="B542" s="1508"/>
      <c r="C542" s="1479"/>
      <c r="D542" s="1479"/>
    </row>
    <row r="543" spans="1:4">
      <c r="A543" s="1479"/>
      <c r="B543" s="1508"/>
      <c r="C543" s="1479"/>
      <c r="D543" s="1479"/>
    </row>
    <row r="544" spans="1:4">
      <c r="A544" s="1479"/>
      <c r="B544" s="1508"/>
      <c r="C544" s="1479"/>
      <c r="D544" s="1479"/>
    </row>
    <row r="545" spans="1:4">
      <c r="A545" s="1479"/>
      <c r="B545" s="1508"/>
      <c r="C545" s="1479"/>
      <c r="D545" s="1479"/>
    </row>
    <row r="546" spans="1:4">
      <c r="A546" s="1479"/>
      <c r="B546" s="1508"/>
      <c r="C546" s="1479"/>
      <c r="D546" s="1479"/>
    </row>
    <row r="547" spans="1:4">
      <c r="A547" s="1479"/>
      <c r="B547" s="1508"/>
      <c r="C547" s="1479"/>
      <c r="D547" s="1479"/>
    </row>
    <row r="548" spans="1:4">
      <c r="A548" s="1479"/>
      <c r="B548" s="1508"/>
      <c r="C548" s="1479"/>
      <c r="D548" s="1479"/>
    </row>
    <row r="549" spans="1:4">
      <c r="A549" s="1479"/>
      <c r="B549" s="1508"/>
      <c r="C549" s="1479"/>
      <c r="D549" s="1479"/>
    </row>
    <row r="550" spans="1:4">
      <c r="A550" s="1479"/>
      <c r="B550" s="1508"/>
      <c r="C550" s="1479"/>
      <c r="D550" s="1479"/>
    </row>
    <row r="551" spans="1:4">
      <c r="A551" s="1479"/>
      <c r="B551" s="1508"/>
      <c r="C551" s="1479"/>
      <c r="D551" s="1479"/>
    </row>
    <row r="552" spans="1:4">
      <c r="A552" s="1479"/>
      <c r="B552" s="1508"/>
      <c r="C552" s="1479"/>
      <c r="D552" s="1479"/>
    </row>
    <row r="553" spans="1:4">
      <c r="A553" s="1479"/>
      <c r="B553" s="1508"/>
      <c r="C553" s="1479"/>
      <c r="D553" s="1479"/>
    </row>
    <row r="554" spans="1:4">
      <c r="A554" s="1479"/>
      <c r="B554" s="1508"/>
      <c r="C554" s="1479"/>
      <c r="D554" s="1479"/>
    </row>
    <row r="555" spans="1:4">
      <c r="A555" s="1479"/>
      <c r="B555" s="1508"/>
      <c r="C555" s="1479"/>
      <c r="D555" s="1479"/>
    </row>
    <row r="556" spans="1:4">
      <c r="A556" s="1479"/>
      <c r="B556" s="1508"/>
      <c r="C556" s="1479"/>
      <c r="D556" s="1479"/>
    </row>
    <row r="557" spans="1:4">
      <c r="A557" s="1479"/>
      <c r="B557" s="1508"/>
      <c r="C557" s="1479"/>
      <c r="D557" s="1479"/>
    </row>
    <row r="558" spans="1:4">
      <c r="A558" s="1479"/>
      <c r="B558" s="1508"/>
      <c r="C558" s="1479"/>
      <c r="D558" s="1479"/>
    </row>
    <row r="559" spans="1:4">
      <c r="A559" s="1479"/>
      <c r="B559" s="1508"/>
      <c r="C559" s="1479"/>
      <c r="D559" s="1479"/>
    </row>
    <row r="560" spans="1:4">
      <c r="A560" s="1479"/>
      <c r="B560" s="1508"/>
      <c r="C560" s="1479"/>
      <c r="D560" s="1479"/>
    </row>
    <row r="561" spans="1:4">
      <c r="A561" s="1479"/>
      <c r="B561" s="1508"/>
      <c r="C561" s="1479"/>
      <c r="D561" s="1479"/>
    </row>
    <row r="562" spans="1:4">
      <c r="A562" s="1479"/>
      <c r="B562" s="1508"/>
      <c r="C562" s="1479"/>
      <c r="D562" s="1479"/>
    </row>
    <row r="563" spans="1:4">
      <c r="A563" s="1479"/>
      <c r="B563" s="1508"/>
      <c r="C563" s="1479"/>
      <c r="D563" s="1479"/>
    </row>
    <row r="564" spans="1:4">
      <c r="A564" s="1479"/>
      <c r="B564" s="1508"/>
      <c r="C564" s="1479"/>
      <c r="D564" s="1479"/>
    </row>
    <row r="565" spans="1:4">
      <c r="A565" s="1479"/>
      <c r="B565" s="1508"/>
      <c r="C565" s="1479"/>
      <c r="D565" s="1479"/>
    </row>
    <row r="566" spans="1:4">
      <c r="A566" s="1479"/>
      <c r="B566" s="1508"/>
      <c r="C566" s="1479"/>
      <c r="D566" s="1479"/>
    </row>
    <row r="567" spans="1:4">
      <c r="A567" s="1479"/>
      <c r="B567" s="1508"/>
      <c r="C567" s="1479"/>
      <c r="D567" s="1479"/>
    </row>
    <row r="568" spans="1:4">
      <c r="A568" s="1479"/>
      <c r="B568" s="1508"/>
      <c r="C568" s="1479"/>
      <c r="D568" s="1479"/>
    </row>
    <row r="569" spans="1:4">
      <c r="A569" s="1479"/>
      <c r="B569" s="1508"/>
      <c r="C569" s="1479"/>
      <c r="D569" s="1479"/>
    </row>
    <row r="570" spans="1:4">
      <c r="A570" s="1479"/>
      <c r="B570" s="1508"/>
      <c r="C570" s="1479"/>
      <c r="D570" s="1479"/>
    </row>
    <row r="571" spans="1:4">
      <c r="A571" s="1479"/>
      <c r="B571" s="1508"/>
      <c r="C571" s="1479"/>
      <c r="D571" s="1479"/>
    </row>
    <row r="572" spans="1:4">
      <c r="A572" s="1479"/>
      <c r="B572" s="1508"/>
      <c r="C572" s="1479"/>
      <c r="D572" s="1479"/>
    </row>
    <row r="573" spans="1:4">
      <c r="A573" s="1479"/>
      <c r="B573" s="1508"/>
      <c r="C573" s="1479"/>
      <c r="D573" s="1479"/>
    </row>
    <row r="574" spans="1:4">
      <c r="A574" s="1479"/>
      <c r="B574" s="1508"/>
      <c r="C574" s="1479"/>
      <c r="D574" s="1479"/>
    </row>
    <row r="575" spans="1:4">
      <c r="A575" s="1479"/>
      <c r="B575" s="1508"/>
      <c r="C575" s="1479"/>
      <c r="D575" s="1479"/>
    </row>
    <row r="576" spans="1:4">
      <c r="A576" s="1479"/>
      <c r="B576" s="1508"/>
      <c r="C576" s="1479"/>
      <c r="D576" s="1479"/>
    </row>
    <row r="577" spans="1:4">
      <c r="A577" s="1479"/>
      <c r="B577" s="1508"/>
      <c r="C577" s="1479"/>
      <c r="D577" s="1479"/>
    </row>
    <row r="578" spans="1:4">
      <c r="A578" s="1479"/>
      <c r="B578" s="1508"/>
      <c r="C578" s="1479"/>
      <c r="D578" s="1479"/>
    </row>
    <row r="579" spans="1:4">
      <c r="A579" s="1479"/>
      <c r="B579" s="1508"/>
      <c r="C579" s="1479"/>
      <c r="D579" s="1479"/>
    </row>
    <row r="580" spans="1:4">
      <c r="A580" s="1479"/>
      <c r="B580" s="1508"/>
      <c r="C580" s="1479"/>
      <c r="D580" s="1479"/>
    </row>
    <row r="581" spans="1:4">
      <c r="A581" s="1479"/>
      <c r="B581" s="1508"/>
      <c r="C581" s="1479"/>
      <c r="D581" s="1479"/>
    </row>
    <row r="582" spans="1:4">
      <c r="A582" s="1479"/>
      <c r="B582" s="1508"/>
      <c r="C582" s="1479"/>
      <c r="D582" s="1479"/>
    </row>
    <row r="583" spans="1:4">
      <c r="A583" s="1479"/>
      <c r="B583" s="1508"/>
      <c r="C583" s="1479"/>
      <c r="D583" s="1479"/>
    </row>
    <row r="584" spans="1:4">
      <c r="A584" s="1479"/>
      <c r="B584" s="1508"/>
      <c r="C584" s="1479"/>
      <c r="D584" s="1479"/>
    </row>
    <row r="585" spans="1:4">
      <c r="A585" s="1479"/>
      <c r="B585" s="1508"/>
      <c r="C585" s="1479"/>
      <c r="D585" s="1479"/>
    </row>
    <row r="586" spans="1:4">
      <c r="A586" s="1479"/>
      <c r="B586" s="1508"/>
      <c r="C586" s="1479"/>
      <c r="D586" s="1479"/>
    </row>
    <row r="587" spans="1:4">
      <c r="A587" s="1479"/>
      <c r="B587" s="1508"/>
      <c r="C587" s="1479"/>
      <c r="D587" s="1479"/>
    </row>
    <row r="588" spans="1:4">
      <c r="A588" s="1479"/>
      <c r="B588" s="1508"/>
      <c r="C588" s="1479"/>
      <c r="D588" s="1479"/>
    </row>
    <row r="589" spans="1:4">
      <c r="A589" s="1479"/>
      <c r="B589" s="1508"/>
      <c r="C589" s="1479"/>
      <c r="D589" s="1479"/>
    </row>
    <row r="590" spans="1:4">
      <c r="A590" s="1479"/>
      <c r="B590" s="1508"/>
      <c r="C590" s="1479"/>
      <c r="D590" s="1479"/>
    </row>
    <row r="591" spans="1:4">
      <c r="A591" s="1479"/>
      <c r="B591" s="1508"/>
      <c r="C591" s="1479"/>
      <c r="D591" s="1479"/>
    </row>
    <row r="592" spans="1:4">
      <c r="A592" s="1479"/>
      <c r="B592" s="1508"/>
      <c r="C592" s="1479"/>
      <c r="D592" s="1479"/>
    </row>
    <row r="593" spans="1:4">
      <c r="A593" s="1479"/>
      <c r="B593" s="1508"/>
      <c r="C593" s="1479"/>
      <c r="D593" s="1479"/>
    </row>
    <row r="594" spans="1:4">
      <c r="A594" s="1479"/>
      <c r="B594" s="1508"/>
      <c r="C594" s="1479"/>
      <c r="D594" s="1479"/>
    </row>
    <row r="595" spans="1:4">
      <c r="A595" s="1479"/>
      <c r="B595" s="1508"/>
      <c r="C595" s="1479"/>
      <c r="D595" s="1479"/>
    </row>
    <row r="596" spans="1:4">
      <c r="A596" s="1479"/>
      <c r="B596" s="1508"/>
      <c r="C596" s="1479"/>
      <c r="D596" s="1479"/>
    </row>
    <row r="597" spans="1:4">
      <c r="A597" s="1479"/>
      <c r="B597" s="1508"/>
      <c r="C597" s="1479"/>
      <c r="D597" s="1479"/>
    </row>
    <row r="598" spans="1:4">
      <c r="A598" s="1479"/>
      <c r="B598" s="1508"/>
      <c r="C598" s="1479"/>
      <c r="D598" s="1479"/>
    </row>
    <row r="599" spans="1:4">
      <c r="A599" s="1479"/>
      <c r="B599" s="1508"/>
      <c r="C599" s="1479"/>
      <c r="D599" s="1479"/>
    </row>
    <row r="600" spans="1:4">
      <c r="A600" s="1479"/>
      <c r="B600" s="1508"/>
      <c r="C600" s="1479"/>
      <c r="D600" s="1479"/>
    </row>
    <row r="601" spans="1:4">
      <c r="A601" s="1479"/>
      <c r="B601" s="1508"/>
      <c r="C601" s="1479"/>
      <c r="D601" s="1479"/>
    </row>
    <row r="602" spans="1:4">
      <c r="A602" s="1479"/>
      <c r="B602" s="1508"/>
      <c r="C602" s="1479"/>
      <c r="D602" s="1479"/>
    </row>
    <row r="603" spans="1:4">
      <c r="A603" s="1479"/>
      <c r="B603" s="1508"/>
      <c r="C603" s="1479"/>
      <c r="D603" s="1479"/>
    </row>
    <row r="604" spans="1:4">
      <c r="A604" s="1479"/>
      <c r="B604" s="1508"/>
      <c r="C604" s="1479"/>
      <c r="D604" s="1479"/>
    </row>
    <row r="605" spans="1:4">
      <c r="A605" s="1479"/>
      <c r="B605" s="1508"/>
      <c r="C605" s="1479"/>
      <c r="D605" s="1479"/>
    </row>
    <row r="606" spans="1:4">
      <c r="A606" s="1479"/>
      <c r="B606" s="1508"/>
      <c r="C606" s="1479"/>
      <c r="D606" s="1479"/>
    </row>
    <row r="607" spans="1:4">
      <c r="A607" s="1479"/>
      <c r="B607" s="1508"/>
      <c r="C607" s="1479"/>
      <c r="D607" s="1479"/>
    </row>
    <row r="608" spans="1:4">
      <c r="A608" s="1479"/>
      <c r="B608" s="1508"/>
      <c r="C608" s="1479"/>
      <c r="D608" s="1479"/>
    </row>
    <row r="609" spans="1:4">
      <c r="A609" s="1479"/>
      <c r="B609" s="1508"/>
      <c r="C609" s="1479"/>
      <c r="D609" s="1479"/>
    </row>
    <row r="610" spans="1:4">
      <c r="A610" s="1479"/>
      <c r="B610" s="1508"/>
      <c r="C610" s="1479"/>
      <c r="D610" s="1479"/>
    </row>
    <row r="611" spans="1:4">
      <c r="A611" s="1479"/>
      <c r="B611" s="1508"/>
      <c r="C611" s="1479"/>
      <c r="D611" s="1479"/>
    </row>
    <row r="612" spans="1:4">
      <c r="A612" s="1479"/>
      <c r="B612" s="1508"/>
      <c r="C612" s="1479"/>
      <c r="D612" s="1479"/>
    </row>
    <row r="613" spans="1:4">
      <c r="A613" s="1479"/>
      <c r="B613" s="1508"/>
      <c r="C613" s="1479"/>
      <c r="D613" s="1479"/>
    </row>
    <row r="614" spans="1:4">
      <c r="A614" s="1479"/>
      <c r="B614" s="1508"/>
      <c r="C614" s="1479"/>
      <c r="D614" s="1479"/>
    </row>
    <row r="615" spans="1:4">
      <c r="A615" s="1479"/>
      <c r="B615" s="1508"/>
      <c r="C615" s="1479"/>
      <c r="D615" s="1479"/>
    </row>
    <row r="616" spans="1:4">
      <c r="A616" s="1479"/>
      <c r="B616" s="1508"/>
      <c r="C616" s="1479"/>
      <c r="D616" s="1479"/>
    </row>
    <row r="617" spans="1:4">
      <c r="A617" s="1479"/>
      <c r="B617" s="1508"/>
      <c r="C617" s="1479"/>
      <c r="D617" s="1479"/>
    </row>
    <row r="618" spans="1:4">
      <c r="A618" s="1479"/>
      <c r="B618" s="1508"/>
      <c r="C618" s="1479"/>
      <c r="D618" s="1479"/>
    </row>
    <row r="619" spans="1:4">
      <c r="A619" s="1479"/>
      <c r="B619" s="1508"/>
      <c r="C619" s="1479"/>
      <c r="D619" s="1479"/>
    </row>
    <row r="620" spans="1:4">
      <c r="A620" s="1479"/>
      <c r="B620" s="1508"/>
      <c r="C620" s="1479"/>
      <c r="D620" s="1479"/>
    </row>
    <row r="621" spans="1:4">
      <c r="A621" s="1479"/>
      <c r="B621" s="1508"/>
      <c r="C621" s="1479"/>
      <c r="D621" s="1479"/>
    </row>
    <row r="622" spans="1:4">
      <c r="A622" s="1479"/>
      <c r="B622" s="1508"/>
      <c r="C622" s="1479"/>
      <c r="D622" s="1479"/>
    </row>
    <row r="623" spans="1:4">
      <c r="A623" s="1479"/>
      <c r="B623" s="1508"/>
      <c r="C623" s="1479"/>
      <c r="D623" s="1479"/>
    </row>
    <row r="624" spans="1:4">
      <c r="A624" s="1479"/>
      <c r="B624" s="1508"/>
      <c r="C624" s="1479"/>
      <c r="D624" s="1479"/>
    </row>
    <row r="625" spans="1:4">
      <c r="A625" s="1479"/>
      <c r="B625" s="1508"/>
      <c r="C625" s="1479"/>
      <c r="D625" s="1479"/>
    </row>
    <row r="626" spans="1:4">
      <c r="A626" s="1479"/>
      <c r="B626" s="1508"/>
      <c r="C626" s="1479"/>
      <c r="D626" s="1479"/>
    </row>
    <row r="627" spans="1:4">
      <c r="A627" s="1479"/>
      <c r="B627" s="1508"/>
      <c r="C627" s="1479"/>
      <c r="D627" s="1479"/>
    </row>
    <row r="628" spans="1:4">
      <c r="A628" s="1479"/>
      <c r="B628" s="1508"/>
      <c r="C628" s="1479"/>
      <c r="D628" s="1479"/>
    </row>
    <row r="629" spans="1:4">
      <c r="A629" s="1479"/>
      <c r="B629" s="1508"/>
      <c r="C629" s="1479"/>
      <c r="D629" s="1479"/>
    </row>
    <row r="630" spans="1:4">
      <c r="A630" s="1479"/>
      <c r="B630" s="1508"/>
      <c r="C630" s="1479"/>
      <c r="D630" s="1479"/>
    </row>
    <row r="631" spans="1:4">
      <c r="A631" s="1479"/>
      <c r="B631" s="1508"/>
      <c r="C631" s="1479"/>
      <c r="D631" s="1479"/>
    </row>
    <row r="632" spans="1:4">
      <c r="A632" s="1479"/>
      <c r="B632" s="1508"/>
      <c r="C632" s="1479"/>
      <c r="D632" s="1479"/>
    </row>
    <row r="633" spans="1:4">
      <c r="A633" s="1479"/>
      <c r="B633" s="1508"/>
      <c r="C633" s="1479"/>
      <c r="D633" s="1479"/>
    </row>
    <row r="634" spans="1:4">
      <c r="A634" s="1479"/>
      <c r="B634" s="1508"/>
      <c r="C634" s="1479"/>
      <c r="D634" s="1479"/>
    </row>
    <row r="635" spans="1:4">
      <c r="A635" s="1479"/>
      <c r="B635" s="1508"/>
      <c r="C635" s="1479"/>
      <c r="D635" s="1479"/>
    </row>
    <row r="636" spans="1:4">
      <c r="A636" s="1479"/>
      <c r="B636" s="1508"/>
      <c r="C636" s="1479"/>
      <c r="D636" s="1479"/>
    </row>
    <row r="637" spans="1:4">
      <c r="A637" s="1479"/>
      <c r="B637" s="1508"/>
      <c r="C637" s="1479"/>
      <c r="D637" s="1479"/>
    </row>
    <row r="638" spans="1:4">
      <c r="A638" s="1479"/>
      <c r="B638" s="1508"/>
      <c r="C638" s="1479"/>
      <c r="D638" s="1479"/>
    </row>
    <row r="639" spans="1:4">
      <c r="A639" s="1479"/>
      <c r="B639" s="1508"/>
      <c r="C639" s="1479"/>
      <c r="D639" s="1479"/>
    </row>
    <row r="640" spans="1:4">
      <c r="A640" s="1479"/>
      <c r="B640" s="1508"/>
      <c r="C640" s="1479"/>
      <c r="D640" s="1479"/>
    </row>
    <row r="641" spans="1:4">
      <c r="A641" s="1479"/>
      <c r="B641" s="1508"/>
      <c r="C641" s="1479"/>
      <c r="D641" s="1479"/>
    </row>
    <row r="642" spans="1:4">
      <c r="A642" s="1479"/>
      <c r="B642" s="1508"/>
      <c r="C642" s="1479"/>
      <c r="D642" s="1479"/>
    </row>
    <row r="643" spans="1:4">
      <c r="A643" s="1479"/>
      <c r="B643" s="1508"/>
      <c r="C643" s="1479"/>
      <c r="D643" s="1479"/>
    </row>
    <row r="644" spans="1:4">
      <c r="A644" s="1479"/>
      <c r="B644" s="1508"/>
      <c r="C644" s="1479"/>
      <c r="D644" s="1479"/>
    </row>
    <row r="645" spans="1:4">
      <c r="A645" s="1479"/>
      <c r="B645" s="1508"/>
      <c r="C645" s="1479"/>
      <c r="D645" s="1479"/>
    </row>
    <row r="646" spans="1:4">
      <c r="A646" s="1479"/>
      <c r="B646" s="1508"/>
      <c r="C646" s="1479"/>
      <c r="D646" s="1479"/>
    </row>
    <row r="647" spans="1:4">
      <c r="A647" s="1479"/>
      <c r="B647" s="1508"/>
      <c r="C647" s="1479"/>
      <c r="D647" s="1479"/>
    </row>
    <row r="648" spans="1:4">
      <c r="A648" s="1479"/>
      <c r="B648" s="1508"/>
      <c r="C648" s="1479"/>
      <c r="D648" s="1479"/>
    </row>
    <row r="649" spans="1:4">
      <c r="A649" s="1479"/>
      <c r="B649" s="1508"/>
      <c r="C649" s="1479"/>
      <c r="D649" s="1479"/>
    </row>
    <row r="650" spans="1:4">
      <c r="A650" s="1479"/>
      <c r="B650" s="1508"/>
      <c r="C650" s="1479"/>
      <c r="D650" s="1479"/>
    </row>
    <row r="651" spans="1:4">
      <c r="A651" s="1479"/>
      <c r="B651" s="1508"/>
      <c r="C651" s="1479"/>
      <c r="D651" s="1479"/>
    </row>
    <row r="652" spans="1:4">
      <c r="A652" s="1479"/>
      <c r="B652" s="1508"/>
      <c r="C652" s="1479"/>
      <c r="D652" s="1479"/>
    </row>
    <row r="653" spans="1:4">
      <c r="A653" s="1479"/>
      <c r="B653" s="1508"/>
      <c r="C653" s="1479"/>
      <c r="D653" s="1479"/>
    </row>
    <row r="654" spans="1:4">
      <c r="A654" s="1479"/>
      <c r="B654" s="1508"/>
      <c r="C654" s="1479"/>
      <c r="D654" s="1479"/>
    </row>
    <row r="655" spans="1:4">
      <c r="A655" s="1479"/>
      <c r="B655" s="1508"/>
      <c r="C655" s="1479"/>
      <c r="D655" s="1479"/>
    </row>
    <row r="656" spans="1:4">
      <c r="A656" s="1479"/>
      <c r="B656" s="1508"/>
      <c r="C656" s="1479"/>
      <c r="D656" s="1479"/>
    </row>
    <row r="657" spans="1:4">
      <c r="A657" s="1479"/>
      <c r="B657" s="1508"/>
      <c r="C657" s="1479"/>
      <c r="D657" s="1479"/>
    </row>
    <row r="658" spans="1:4">
      <c r="A658" s="1479"/>
      <c r="B658" s="1508"/>
      <c r="C658" s="1479"/>
      <c r="D658" s="1479"/>
    </row>
    <row r="659" spans="1:4">
      <c r="A659" s="1479"/>
      <c r="B659" s="1508"/>
      <c r="C659" s="1479"/>
      <c r="D659" s="1479"/>
    </row>
    <row r="660" spans="1:4">
      <c r="A660" s="1479"/>
      <c r="B660" s="1508"/>
      <c r="C660" s="1479"/>
      <c r="D660" s="1479"/>
    </row>
    <row r="661" spans="1:4">
      <c r="A661" s="1479"/>
      <c r="B661" s="1508"/>
      <c r="C661" s="1479"/>
      <c r="D661" s="1479"/>
    </row>
    <row r="662" spans="1:4">
      <c r="A662" s="1479"/>
      <c r="B662" s="1508"/>
      <c r="C662" s="1479"/>
      <c r="D662" s="1479"/>
    </row>
    <row r="663" spans="1:4">
      <c r="A663" s="1479"/>
      <c r="B663" s="1508"/>
      <c r="C663" s="1479"/>
      <c r="D663" s="1479"/>
    </row>
    <row r="664" spans="1:4">
      <c r="A664" s="1479"/>
      <c r="B664" s="1508"/>
      <c r="C664" s="1479"/>
      <c r="D664" s="1479"/>
    </row>
    <row r="665" spans="1:4">
      <c r="A665" s="1479"/>
      <c r="B665" s="1508"/>
      <c r="C665" s="1479"/>
      <c r="D665" s="1479"/>
    </row>
    <row r="666" spans="1:4">
      <c r="A666" s="1479"/>
      <c r="B666" s="1508"/>
      <c r="C666" s="1479"/>
      <c r="D666" s="1479"/>
    </row>
    <row r="667" spans="1:4">
      <c r="A667" s="1479"/>
      <c r="B667" s="1508"/>
      <c r="C667" s="1479"/>
      <c r="D667" s="1479"/>
    </row>
    <row r="668" spans="1:4">
      <c r="A668" s="1479"/>
      <c r="B668" s="1508"/>
      <c r="C668" s="1479"/>
      <c r="D668" s="1479"/>
    </row>
    <row r="669" spans="1:4">
      <c r="A669" s="1479"/>
      <c r="B669" s="1508"/>
      <c r="C669" s="1479"/>
      <c r="D669" s="1479"/>
    </row>
    <row r="670" spans="1:4">
      <c r="A670" s="1479"/>
      <c r="B670" s="1508"/>
      <c r="C670" s="1479"/>
      <c r="D670" s="1479"/>
    </row>
    <row r="671" spans="1:4">
      <c r="A671" s="1479"/>
      <c r="B671" s="1508"/>
      <c r="C671" s="1479"/>
      <c r="D671" s="1479"/>
    </row>
    <row r="672" spans="1:4">
      <c r="A672" s="1479"/>
      <c r="B672" s="1508"/>
      <c r="C672" s="1479"/>
      <c r="D672" s="1479"/>
    </row>
    <row r="673" spans="1:4">
      <c r="A673" s="1479"/>
      <c r="B673" s="1508"/>
      <c r="C673" s="1479"/>
      <c r="D673" s="1479"/>
    </row>
    <row r="674" spans="1:4">
      <c r="A674" s="1479"/>
      <c r="B674" s="1508"/>
      <c r="C674" s="1479"/>
      <c r="D674" s="1479"/>
    </row>
    <row r="675" spans="1:4">
      <c r="A675" s="1479"/>
      <c r="B675" s="1508"/>
      <c r="C675" s="1479"/>
      <c r="D675" s="1479"/>
    </row>
    <row r="676" spans="1:4">
      <c r="A676" s="1479"/>
      <c r="B676" s="1508"/>
      <c r="C676" s="1479"/>
      <c r="D676" s="1479"/>
    </row>
    <row r="677" spans="1:4">
      <c r="A677" s="1479"/>
      <c r="B677" s="1508"/>
      <c r="C677" s="1479"/>
      <c r="D677" s="1479"/>
    </row>
    <row r="678" spans="1:4">
      <c r="A678" s="1479"/>
      <c r="B678" s="1508"/>
      <c r="C678" s="1479"/>
      <c r="D678" s="1479"/>
    </row>
    <row r="679" spans="1:4">
      <c r="A679" s="1479"/>
      <c r="B679" s="1508"/>
      <c r="C679" s="1479"/>
      <c r="D679" s="1479"/>
    </row>
    <row r="680" spans="1:4">
      <c r="A680" s="1479"/>
      <c r="B680" s="1508"/>
      <c r="C680" s="1479"/>
      <c r="D680" s="1479"/>
    </row>
    <row r="681" spans="1:4">
      <c r="A681" s="1479"/>
      <c r="B681" s="1508"/>
      <c r="C681" s="1479"/>
      <c r="D681" s="1479"/>
    </row>
    <row r="682" spans="1:4">
      <c r="A682" s="1479"/>
      <c r="B682" s="1508"/>
      <c r="C682" s="1479"/>
      <c r="D682" s="1479"/>
    </row>
    <row r="683" spans="1:4">
      <c r="A683" s="1479"/>
      <c r="B683" s="1508"/>
      <c r="C683" s="1479"/>
      <c r="D683" s="1479"/>
    </row>
    <row r="684" spans="1:4">
      <c r="A684" s="1479"/>
      <c r="B684" s="1508"/>
      <c r="C684" s="1479"/>
      <c r="D684" s="1479"/>
    </row>
    <row r="685" spans="1:4">
      <c r="A685" s="1479"/>
      <c r="B685" s="1508"/>
      <c r="C685" s="1479"/>
      <c r="D685" s="1479"/>
    </row>
    <row r="686" spans="1:4">
      <c r="A686" s="1479"/>
      <c r="B686" s="1508"/>
      <c r="C686" s="1479"/>
      <c r="D686" s="1479"/>
    </row>
    <row r="687" spans="1:4">
      <c r="A687" s="1479"/>
      <c r="B687" s="1508"/>
      <c r="C687" s="1479"/>
      <c r="D687" s="1479"/>
    </row>
    <row r="688" spans="1:4">
      <c r="A688" s="1479"/>
      <c r="B688" s="1508"/>
      <c r="C688" s="1479"/>
      <c r="D688" s="1479"/>
    </row>
    <row r="689" spans="1:4">
      <c r="A689" s="1479"/>
      <c r="B689" s="1508"/>
      <c r="C689" s="1479"/>
      <c r="D689" s="1479"/>
    </row>
    <row r="690" spans="1:4">
      <c r="A690" s="1479"/>
      <c r="B690" s="1508"/>
      <c r="C690" s="1479"/>
      <c r="D690" s="1479"/>
    </row>
    <row r="691" spans="1:4">
      <c r="A691" s="1479"/>
      <c r="B691" s="1508"/>
      <c r="C691" s="1479"/>
      <c r="D691" s="1479"/>
    </row>
    <row r="692" spans="1:4">
      <c r="A692" s="1479"/>
      <c r="B692" s="1508"/>
      <c r="C692" s="1479"/>
      <c r="D692" s="1479"/>
    </row>
    <row r="693" spans="1:4">
      <c r="A693" s="1479"/>
      <c r="B693" s="1508"/>
      <c r="C693" s="1479"/>
      <c r="D693" s="1479"/>
    </row>
    <row r="694" spans="1:4">
      <c r="A694" s="1479"/>
      <c r="B694" s="1508"/>
      <c r="C694" s="1479"/>
      <c r="D694" s="1479"/>
    </row>
    <row r="695" spans="1:4">
      <c r="A695" s="1479"/>
      <c r="B695" s="1508"/>
      <c r="C695" s="1479"/>
      <c r="D695" s="1479"/>
    </row>
    <row r="696" spans="1:4">
      <c r="A696" s="1479"/>
      <c r="B696" s="1508"/>
      <c r="C696" s="1479"/>
      <c r="D696" s="1479"/>
    </row>
    <row r="697" spans="1:4">
      <c r="A697" s="1479"/>
      <c r="B697" s="1508"/>
      <c r="C697" s="1479"/>
      <c r="D697" s="1479"/>
    </row>
    <row r="698" spans="1:4">
      <c r="A698" s="1479"/>
      <c r="B698" s="1508"/>
      <c r="C698" s="1479"/>
      <c r="D698" s="1479"/>
    </row>
    <row r="699" spans="1:4">
      <c r="A699" s="1479"/>
      <c r="B699" s="1508"/>
      <c r="C699" s="1479"/>
      <c r="D699" s="1479"/>
    </row>
    <row r="700" spans="1:4">
      <c r="A700" s="1479"/>
      <c r="B700" s="1508"/>
      <c r="C700" s="1479"/>
      <c r="D700" s="1479"/>
    </row>
    <row r="701" spans="1:4">
      <c r="A701" s="1479"/>
      <c r="B701" s="1508"/>
      <c r="C701" s="1479"/>
      <c r="D701" s="1479"/>
    </row>
    <row r="702" spans="1:4">
      <c r="A702" s="1479"/>
      <c r="B702" s="1508"/>
      <c r="C702" s="1479"/>
      <c r="D702" s="1479"/>
    </row>
    <row r="703" spans="1:4">
      <c r="A703" s="1479"/>
      <c r="B703" s="1508"/>
      <c r="C703" s="1479"/>
      <c r="D703" s="1479"/>
    </row>
    <row r="704" spans="1:4">
      <c r="A704" s="1479"/>
      <c r="B704" s="1508"/>
      <c r="C704" s="1479"/>
      <c r="D704" s="1479"/>
    </row>
    <row r="705" spans="1:4">
      <c r="A705" s="1479"/>
      <c r="B705" s="1508"/>
      <c r="C705" s="1479"/>
      <c r="D705" s="1479"/>
    </row>
    <row r="706" spans="1:4">
      <c r="A706" s="1479"/>
      <c r="B706" s="1508"/>
      <c r="C706" s="1479"/>
      <c r="D706" s="1479"/>
    </row>
    <row r="707" spans="1:4">
      <c r="A707" s="1479"/>
      <c r="B707" s="1508"/>
      <c r="C707" s="1479"/>
      <c r="D707" s="1479"/>
    </row>
    <row r="708" spans="1:4">
      <c r="A708" s="1479"/>
      <c r="B708" s="1508"/>
      <c r="C708" s="1479"/>
      <c r="D708" s="1479"/>
    </row>
    <row r="709" spans="1:4">
      <c r="A709" s="1479"/>
      <c r="B709" s="1508"/>
      <c r="C709" s="1479"/>
      <c r="D709" s="1479"/>
    </row>
    <row r="710" spans="1:4">
      <c r="A710" s="1479"/>
      <c r="B710" s="1508"/>
      <c r="C710" s="1479"/>
      <c r="D710" s="1479"/>
    </row>
    <row r="711" spans="1:4">
      <c r="A711" s="1479"/>
      <c r="B711" s="1508"/>
      <c r="C711" s="1479"/>
      <c r="D711" s="1479"/>
    </row>
    <row r="712" spans="1:4">
      <c r="A712" s="1479"/>
      <c r="B712" s="1508"/>
      <c r="C712" s="1479"/>
      <c r="D712" s="1479"/>
    </row>
    <row r="713" spans="1:4">
      <c r="A713" s="1479"/>
      <c r="B713" s="1508"/>
      <c r="C713" s="1479"/>
      <c r="D713" s="1479"/>
    </row>
    <row r="714" spans="1:4">
      <c r="A714" s="1479"/>
      <c r="B714" s="1508"/>
      <c r="C714" s="1479"/>
      <c r="D714" s="1479"/>
    </row>
    <row r="715" spans="1:4">
      <c r="A715" s="1479"/>
      <c r="B715" s="1508"/>
      <c r="C715" s="1479"/>
      <c r="D715" s="1479"/>
    </row>
    <row r="716" spans="1:4">
      <c r="A716" s="1479"/>
      <c r="B716" s="1508"/>
      <c r="C716" s="1479"/>
      <c r="D716" s="1479"/>
    </row>
    <row r="717" spans="1:4">
      <c r="A717" s="1479"/>
      <c r="B717" s="1508"/>
      <c r="C717" s="1479"/>
      <c r="D717" s="1479"/>
    </row>
    <row r="718" spans="1:4">
      <c r="A718" s="1479"/>
      <c r="B718" s="1508"/>
      <c r="C718" s="1479"/>
      <c r="D718" s="1479"/>
    </row>
    <row r="719" spans="1:4">
      <c r="A719" s="1479"/>
      <c r="B719" s="1508"/>
      <c r="C719" s="1479"/>
      <c r="D719" s="1479"/>
    </row>
    <row r="720" spans="1:4">
      <c r="A720" s="1479"/>
      <c r="B720" s="1508"/>
      <c r="C720" s="1479"/>
      <c r="D720" s="1479"/>
    </row>
    <row r="721" spans="1:4">
      <c r="A721" s="1479"/>
      <c r="B721" s="1508"/>
      <c r="C721" s="1479"/>
      <c r="D721" s="1479"/>
    </row>
    <row r="722" spans="1:4">
      <c r="A722" s="1479"/>
      <c r="B722" s="1508"/>
      <c r="C722" s="1479"/>
      <c r="D722" s="1479"/>
    </row>
    <row r="723" spans="1:4">
      <c r="A723" s="1479"/>
      <c r="B723" s="1508"/>
      <c r="C723" s="1479"/>
      <c r="D723" s="1479"/>
    </row>
    <row r="724" spans="1:4">
      <c r="A724" s="1479"/>
      <c r="B724" s="1508"/>
      <c r="C724" s="1479"/>
      <c r="D724" s="1479"/>
    </row>
    <row r="725" spans="1:4">
      <c r="A725" s="1479"/>
      <c r="B725" s="1508"/>
      <c r="C725" s="1479"/>
      <c r="D725" s="1479"/>
    </row>
    <row r="726" spans="1:4">
      <c r="A726" s="1479"/>
      <c r="B726" s="1508"/>
      <c r="C726" s="1479"/>
      <c r="D726" s="1479"/>
    </row>
    <row r="727" spans="1:4">
      <c r="A727" s="1479"/>
      <c r="B727" s="1508"/>
      <c r="C727" s="1479"/>
      <c r="D727" s="1479"/>
    </row>
    <row r="728" spans="1:4">
      <c r="A728" s="1479"/>
      <c r="B728" s="1508"/>
      <c r="C728" s="1479"/>
      <c r="D728" s="1479"/>
    </row>
    <row r="729" spans="1:4">
      <c r="A729" s="1479"/>
      <c r="B729" s="1508"/>
      <c r="C729" s="1479"/>
      <c r="D729" s="1479"/>
    </row>
    <row r="730" spans="1:4">
      <c r="A730" s="1479"/>
      <c r="B730" s="1508"/>
      <c r="C730" s="1479"/>
      <c r="D730" s="1479"/>
    </row>
    <row r="731" spans="1:4">
      <c r="A731" s="1479"/>
      <c r="B731" s="1508"/>
      <c r="C731" s="1479"/>
      <c r="D731" s="1479"/>
    </row>
    <row r="732" spans="1:4">
      <c r="A732" s="1479"/>
      <c r="B732" s="1508"/>
      <c r="C732" s="1479"/>
      <c r="D732" s="1479"/>
    </row>
    <row r="733" spans="1:4">
      <c r="A733" s="1479"/>
      <c r="B733" s="1508"/>
      <c r="C733" s="1479"/>
      <c r="D733" s="1479"/>
    </row>
    <row r="734" spans="1:4">
      <c r="A734" s="1479"/>
      <c r="B734" s="1508"/>
      <c r="C734" s="1479"/>
      <c r="D734" s="1479"/>
    </row>
    <row r="735" spans="1:4">
      <c r="A735" s="1479"/>
      <c r="B735" s="1508"/>
      <c r="C735" s="1479"/>
      <c r="D735" s="1479"/>
    </row>
    <row r="736" spans="1:4">
      <c r="A736" s="1479"/>
      <c r="B736" s="1508"/>
      <c r="C736" s="1479"/>
      <c r="D736" s="1479"/>
    </row>
    <row r="737" spans="1:4">
      <c r="A737" s="1479"/>
      <c r="B737" s="1508"/>
      <c r="C737" s="1479"/>
      <c r="D737" s="1479"/>
    </row>
    <row r="738" spans="1:4">
      <c r="A738" s="1479"/>
      <c r="B738" s="1508"/>
      <c r="C738" s="1479"/>
      <c r="D738" s="1479"/>
    </row>
    <row r="739" spans="1:4">
      <c r="A739" s="1479"/>
      <c r="B739" s="1508"/>
      <c r="C739" s="1479"/>
      <c r="D739" s="1479"/>
    </row>
    <row r="740" spans="1:4">
      <c r="A740" s="1479"/>
      <c r="B740" s="1508"/>
      <c r="C740" s="1479"/>
      <c r="D740" s="1479"/>
    </row>
    <row r="741" spans="1:4">
      <c r="A741" s="1479"/>
      <c r="B741" s="1508"/>
      <c r="C741" s="1479"/>
      <c r="D741" s="1479"/>
    </row>
    <row r="742" spans="1:4">
      <c r="A742" s="1479"/>
      <c r="B742" s="1508"/>
      <c r="C742" s="1479"/>
      <c r="D742" s="1479"/>
    </row>
    <row r="743" spans="1:4">
      <c r="A743" s="1479"/>
      <c r="B743" s="1508"/>
      <c r="C743" s="1479"/>
      <c r="D743" s="1479"/>
    </row>
    <row r="744" spans="1:4">
      <c r="A744" s="1479"/>
      <c r="B744" s="1508"/>
      <c r="C744" s="1479"/>
      <c r="D744" s="1479"/>
    </row>
    <row r="745" spans="1:4">
      <c r="A745" s="1479"/>
      <c r="B745" s="1508"/>
      <c r="C745" s="1479"/>
      <c r="D745" s="1479"/>
    </row>
    <row r="746" spans="1:4">
      <c r="A746" s="1479"/>
      <c r="B746" s="1508"/>
      <c r="C746" s="1479"/>
      <c r="D746" s="1479"/>
    </row>
    <row r="747" spans="1:4">
      <c r="A747" s="1479"/>
      <c r="B747" s="1508"/>
      <c r="C747" s="1479"/>
      <c r="D747" s="1479"/>
    </row>
    <row r="748" spans="1:4">
      <c r="A748" s="1479"/>
      <c r="B748" s="1508"/>
      <c r="C748" s="1479"/>
      <c r="D748" s="1479"/>
    </row>
    <row r="749" spans="1:4">
      <c r="A749" s="1479"/>
      <c r="B749" s="1508"/>
      <c r="C749" s="1479"/>
      <c r="D749" s="1479"/>
    </row>
    <row r="750" spans="1:4">
      <c r="A750" s="1479"/>
      <c r="B750" s="1508"/>
      <c r="C750" s="1479"/>
      <c r="D750" s="1479"/>
    </row>
    <row r="751" spans="1:4">
      <c r="A751" s="1479"/>
      <c r="B751" s="1508"/>
      <c r="C751" s="1479"/>
      <c r="D751" s="1479"/>
    </row>
    <row r="752" spans="1:4">
      <c r="A752" s="1479"/>
      <c r="B752" s="1508"/>
      <c r="C752" s="1479"/>
      <c r="D752" s="1479"/>
    </row>
    <row r="753" spans="1:4">
      <c r="A753" s="1479"/>
      <c r="B753" s="1508"/>
      <c r="C753" s="1479"/>
      <c r="D753" s="1479"/>
    </row>
    <row r="754" spans="1:4">
      <c r="A754" s="1479"/>
      <c r="B754" s="1508"/>
      <c r="C754" s="1479"/>
      <c r="D754" s="1479"/>
    </row>
    <row r="755" spans="1:4">
      <c r="A755" s="1479"/>
      <c r="B755" s="1508"/>
      <c r="C755" s="1479"/>
      <c r="D755" s="1479"/>
    </row>
    <row r="756" spans="1:4">
      <c r="A756" s="1479"/>
      <c r="B756" s="1508"/>
      <c r="C756" s="1479"/>
      <c r="D756" s="1479"/>
    </row>
    <row r="757" spans="1:4">
      <c r="A757" s="1479"/>
      <c r="B757" s="1508"/>
      <c r="C757" s="1479"/>
      <c r="D757" s="1479"/>
    </row>
    <row r="758" spans="1:4">
      <c r="A758" s="1479"/>
      <c r="B758" s="1508"/>
      <c r="C758" s="1479"/>
      <c r="D758" s="1479"/>
    </row>
    <row r="759" spans="1:4">
      <c r="A759" s="1479"/>
      <c r="B759" s="1508"/>
      <c r="C759" s="1479"/>
      <c r="D759" s="1479"/>
    </row>
    <row r="760" spans="1:4">
      <c r="A760" s="1479"/>
      <c r="B760" s="1508"/>
      <c r="C760" s="1479"/>
      <c r="D760" s="1479"/>
    </row>
    <row r="761" spans="1:4">
      <c r="A761" s="1479"/>
      <c r="B761" s="1508"/>
      <c r="C761" s="1479"/>
      <c r="D761" s="1479"/>
    </row>
    <row r="762" spans="1:4">
      <c r="A762" s="1479"/>
      <c r="B762" s="1508"/>
      <c r="C762" s="1479"/>
      <c r="D762" s="1479"/>
    </row>
    <row r="763" spans="1:4">
      <c r="A763" s="1479"/>
      <c r="B763" s="1508"/>
      <c r="C763" s="1479"/>
      <c r="D763" s="1479"/>
    </row>
    <row r="764" spans="1:4">
      <c r="A764" s="1479"/>
      <c r="B764" s="1508"/>
      <c r="C764" s="1479"/>
      <c r="D764" s="1479"/>
    </row>
    <row r="765" spans="1:4">
      <c r="A765" s="1479"/>
      <c r="B765" s="1508"/>
      <c r="C765" s="1479"/>
      <c r="D765" s="1479"/>
    </row>
    <row r="766" spans="1:4">
      <c r="A766" s="1479"/>
      <c r="B766" s="1508"/>
      <c r="C766" s="1479"/>
      <c r="D766" s="1479"/>
    </row>
    <row r="767" spans="1:4">
      <c r="A767" s="1479"/>
      <c r="B767" s="1508"/>
      <c r="C767" s="1479"/>
      <c r="D767" s="1479"/>
    </row>
    <row r="768" spans="1:4">
      <c r="A768" s="1479"/>
      <c r="B768" s="1508"/>
      <c r="C768" s="1479"/>
      <c r="D768" s="1479"/>
    </row>
    <row r="769" spans="1:4">
      <c r="A769" s="1479"/>
      <c r="B769" s="1508"/>
      <c r="C769" s="1479"/>
      <c r="D769" s="1479"/>
    </row>
    <row r="770" spans="1:4">
      <c r="A770" s="1479"/>
      <c r="B770" s="1508"/>
      <c r="C770" s="1479"/>
      <c r="D770" s="1479"/>
    </row>
    <row r="771" spans="1:4">
      <c r="A771" s="1479"/>
      <c r="B771" s="1508"/>
      <c r="C771" s="1479"/>
      <c r="D771" s="1479"/>
    </row>
    <row r="772" spans="1:4">
      <c r="A772" s="1479"/>
      <c r="B772" s="1508"/>
      <c r="C772" s="1479"/>
      <c r="D772" s="1479"/>
    </row>
    <row r="773" spans="1:4">
      <c r="A773" s="1479"/>
      <c r="B773" s="1508"/>
      <c r="C773" s="1479"/>
      <c r="D773" s="1479"/>
    </row>
    <row r="774" spans="1:4">
      <c r="A774" s="1479"/>
      <c r="B774" s="1508"/>
      <c r="C774" s="1479"/>
      <c r="D774" s="1479"/>
    </row>
    <row r="775" spans="1:4">
      <c r="A775" s="1479"/>
      <c r="B775" s="1508"/>
      <c r="C775" s="1479"/>
      <c r="D775" s="1479"/>
    </row>
    <row r="776" spans="1:4">
      <c r="A776" s="1479"/>
      <c r="B776" s="1508"/>
      <c r="C776" s="1479"/>
      <c r="D776" s="1479"/>
    </row>
    <row r="777" spans="1:4">
      <c r="A777" s="1479"/>
      <c r="B777" s="1508"/>
      <c r="C777" s="1479"/>
      <c r="D777" s="1479"/>
    </row>
    <row r="778" spans="1:4">
      <c r="A778" s="1479"/>
      <c r="B778" s="1508"/>
      <c r="C778" s="1479"/>
      <c r="D778" s="1479"/>
    </row>
    <row r="779" spans="1:4">
      <c r="A779" s="1479"/>
      <c r="B779" s="1508"/>
      <c r="C779" s="1479"/>
      <c r="D779" s="1479"/>
    </row>
    <row r="780" spans="1:4">
      <c r="A780" s="1479"/>
      <c r="B780" s="1508"/>
      <c r="C780" s="1479"/>
      <c r="D780" s="1479"/>
    </row>
    <row r="781" spans="1:4">
      <c r="A781" s="1479"/>
      <c r="B781" s="1508"/>
      <c r="C781" s="1479"/>
      <c r="D781" s="1479"/>
    </row>
    <row r="782" spans="1:4">
      <c r="A782" s="1479"/>
      <c r="B782" s="1508"/>
      <c r="C782" s="1479"/>
      <c r="D782" s="1479"/>
    </row>
    <row r="783" spans="1:4">
      <c r="A783" s="1479"/>
      <c r="B783" s="1508"/>
      <c r="C783" s="1479"/>
      <c r="D783" s="1479"/>
    </row>
    <row r="784" spans="1:4">
      <c r="A784" s="1479"/>
      <c r="B784" s="1508"/>
      <c r="C784" s="1479"/>
      <c r="D784" s="1479"/>
    </row>
    <row r="785" spans="1:4">
      <c r="A785" s="1479"/>
      <c r="B785" s="1508"/>
      <c r="C785" s="1479"/>
      <c r="D785" s="1479"/>
    </row>
    <row r="786" spans="1:4">
      <c r="A786" s="1479"/>
      <c r="B786" s="1508"/>
      <c r="C786" s="1479"/>
      <c r="D786" s="1479"/>
    </row>
    <row r="787" spans="1:4">
      <c r="A787" s="1479"/>
      <c r="B787" s="1508"/>
      <c r="C787" s="1479"/>
      <c r="D787" s="1479"/>
    </row>
    <row r="788" spans="1:4">
      <c r="A788" s="1479"/>
      <c r="B788" s="1508"/>
      <c r="C788" s="1479"/>
      <c r="D788" s="1479"/>
    </row>
    <row r="789" spans="1:4">
      <c r="A789" s="1479"/>
      <c r="B789" s="1508"/>
      <c r="C789" s="1479"/>
      <c r="D789" s="1479"/>
    </row>
    <row r="790" spans="1:4">
      <c r="A790" s="1479"/>
      <c r="B790" s="1508"/>
      <c r="C790" s="1479"/>
      <c r="D790" s="1479"/>
    </row>
    <row r="791" spans="1:4">
      <c r="A791" s="1479"/>
      <c r="B791" s="1508"/>
      <c r="C791" s="1479"/>
      <c r="D791" s="1479"/>
    </row>
    <row r="792" spans="1:4">
      <c r="A792" s="1479"/>
      <c r="B792" s="1508"/>
      <c r="C792" s="1479"/>
      <c r="D792" s="1479"/>
    </row>
    <row r="793" spans="1:4">
      <c r="A793" s="1479"/>
      <c r="B793" s="1508"/>
      <c r="C793" s="1479"/>
      <c r="D793" s="1479"/>
    </row>
    <row r="794" spans="1:4">
      <c r="A794" s="1479"/>
      <c r="B794" s="1508"/>
      <c r="C794" s="1479"/>
      <c r="D794" s="1479"/>
    </row>
    <row r="795" spans="1:4">
      <c r="A795" s="1479"/>
      <c r="B795" s="1508"/>
      <c r="C795" s="1479"/>
      <c r="D795" s="1479"/>
    </row>
    <row r="796" spans="1:4">
      <c r="A796" s="1479"/>
      <c r="B796" s="1508"/>
      <c r="C796" s="1479"/>
      <c r="D796" s="1479"/>
    </row>
    <row r="797" spans="1:4">
      <c r="A797" s="1479"/>
      <c r="B797" s="1508"/>
      <c r="C797" s="1479"/>
      <c r="D797" s="1479"/>
    </row>
    <row r="798" spans="1:4">
      <c r="A798" s="1479"/>
      <c r="B798" s="1508"/>
      <c r="C798" s="1479"/>
      <c r="D798" s="1479"/>
    </row>
    <row r="799" spans="1:4">
      <c r="A799" s="1479"/>
      <c r="B799" s="1508"/>
      <c r="C799" s="1479"/>
      <c r="D799" s="1479"/>
    </row>
    <row r="800" spans="1:4">
      <c r="A800" s="1479"/>
      <c r="B800" s="1508"/>
      <c r="C800" s="1479"/>
      <c r="D800" s="1479"/>
    </row>
    <row r="801" spans="1:4">
      <c r="A801" s="1479"/>
      <c r="B801" s="1508"/>
      <c r="C801" s="1479"/>
      <c r="D801" s="1479"/>
    </row>
    <row r="802" spans="1:4">
      <c r="A802" s="1479"/>
      <c r="B802" s="1508"/>
      <c r="C802" s="1479"/>
      <c r="D802" s="1479"/>
    </row>
    <row r="803" spans="1:4">
      <c r="A803" s="1479"/>
      <c r="B803" s="1508"/>
      <c r="C803" s="1479"/>
      <c r="D803" s="1479"/>
    </row>
    <row r="804" spans="1:4">
      <c r="A804" s="1479"/>
      <c r="B804" s="1508"/>
      <c r="C804" s="1479"/>
      <c r="D804" s="1479"/>
    </row>
    <row r="805" spans="1:4">
      <c r="A805" s="1479"/>
      <c r="B805" s="1508"/>
      <c r="C805" s="1479"/>
      <c r="D805" s="1479"/>
    </row>
    <row r="806" spans="1:4">
      <c r="A806" s="1479"/>
      <c r="B806" s="1508"/>
      <c r="C806" s="1479"/>
      <c r="D806" s="1479"/>
    </row>
    <row r="807" spans="1:4">
      <c r="A807" s="1479"/>
      <c r="B807" s="1508"/>
      <c r="C807" s="1479"/>
      <c r="D807" s="1479"/>
    </row>
    <row r="808" spans="1:4">
      <c r="A808" s="1479"/>
      <c r="B808" s="1508"/>
      <c r="C808" s="1479"/>
      <c r="D808" s="1479"/>
    </row>
    <row r="809" spans="1:4">
      <c r="A809" s="1479"/>
      <c r="B809" s="1508"/>
      <c r="C809" s="1479"/>
      <c r="D809" s="1479"/>
    </row>
    <row r="810" spans="1:4">
      <c r="A810" s="1479"/>
      <c r="B810" s="1508"/>
      <c r="C810" s="1479"/>
      <c r="D810" s="1479"/>
    </row>
    <row r="811" spans="1:4">
      <c r="A811" s="1479"/>
      <c r="B811" s="1508"/>
      <c r="C811" s="1479"/>
      <c r="D811" s="1479"/>
    </row>
    <row r="812" spans="1:4">
      <c r="A812" s="1479"/>
      <c r="B812" s="1508"/>
      <c r="C812" s="1479"/>
      <c r="D812" s="1479"/>
    </row>
    <row r="813" spans="1:4">
      <c r="A813" s="1479"/>
      <c r="B813" s="1508"/>
      <c r="C813" s="1479"/>
      <c r="D813" s="1479"/>
    </row>
    <row r="814" spans="1:4">
      <c r="A814" s="1479"/>
      <c r="B814" s="1508"/>
      <c r="C814" s="1479"/>
      <c r="D814" s="1479"/>
    </row>
    <row r="815" spans="1:4">
      <c r="A815" s="1479"/>
      <c r="B815" s="1508"/>
      <c r="C815" s="1479"/>
      <c r="D815" s="1479"/>
    </row>
    <row r="816" spans="1:4">
      <c r="A816" s="1479"/>
      <c r="B816" s="1508"/>
      <c r="C816" s="1479"/>
      <c r="D816" s="1479"/>
    </row>
    <row r="817" spans="1:4">
      <c r="A817" s="1479"/>
      <c r="B817" s="1508"/>
      <c r="C817" s="1479"/>
      <c r="D817" s="1479"/>
    </row>
    <row r="818" spans="1:4">
      <c r="A818" s="1479"/>
      <c r="B818" s="1508"/>
      <c r="C818" s="1479"/>
      <c r="D818" s="1479"/>
    </row>
    <row r="819" spans="1:4">
      <c r="A819" s="1479"/>
      <c r="B819" s="1508"/>
      <c r="C819" s="1479"/>
      <c r="D819" s="1479"/>
    </row>
    <row r="820" spans="1:4">
      <c r="A820" s="1479"/>
      <c r="B820" s="1508"/>
      <c r="C820" s="1479"/>
      <c r="D820" s="1479"/>
    </row>
    <row r="821" spans="1:4">
      <c r="A821" s="1479"/>
      <c r="B821" s="1508"/>
      <c r="C821" s="1479"/>
      <c r="D821" s="1479"/>
    </row>
    <row r="822" spans="1:4">
      <c r="A822" s="1479"/>
      <c r="B822" s="1508"/>
      <c r="C822" s="1479"/>
      <c r="D822" s="1479"/>
    </row>
    <row r="823" spans="1:4">
      <c r="A823" s="1479"/>
      <c r="B823" s="1508"/>
      <c r="C823" s="1479"/>
      <c r="D823" s="1479"/>
    </row>
    <row r="824" spans="1:4">
      <c r="A824" s="1479"/>
      <c r="B824" s="1508"/>
      <c r="C824" s="1479"/>
      <c r="D824" s="1479"/>
    </row>
    <row r="825" spans="1:4">
      <c r="A825" s="1479"/>
      <c r="B825" s="1508"/>
      <c r="C825" s="1479"/>
      <c r="D825" s="1479"/>
    </row>
    <row r="826" spans="1:4">
      <c r="A826" s="1479"/>
      <c r="B826" s="1508"/>
      <c r="C826" s="1479"/>
      <c r="D826" s="1479"/>
    </row>
    <row r="827" spans="1:4">
      <c r="A827" s="1479"/>
      <c r="B827" s="1508"/>
      <c r="C827" s="1479"/>
      <c r="D827" s="1479"/>
    </row>
    <row r="828" spans="1:4">
      <c r="A828" s="1479"/>
      <c r="B828" s="1508"/>
      <c r="C828" s="1479"/>
      <c r="D828" s="1479"/>
    </row>
    <row r="829" spans="1:4">
      <c r="A829" s="1479"/>
      <c r="B829" s="1508"/>
      <c r="C829" s="1479"/>
      <c r="D829" s="1479"/>
    </row>
    <row r="830" spans="1:4">
      <c r="A830" s="1479"/>
      <c r="B830" s="1508"/>
      <c r="C830" s="1479"/>
      <c r="D830" s="1479"/>
    </row>
    <row r="831" spans="1:4">
      <c r="A831" s="1479"/>
      <c r="B831" s="1508"/>
      <c r="C831" s="1479"/>
      <c r="D831" s="1479"/>
    </row>
    <row r="832" spans="1:4">
      <c r="A832" s="1479"/>
      <c r="B832" s="1508"/>
      <c r="C832" s="1479"/>
      <c r="D832" s="1479"/>
    </row>
    <row r="833" spans="1:4">
      <c r="A833" s="1479"/>
      <c r="B833" s="1508"/>
      <c r="C833" s="1479"/>
      <c r="D833" s="1479"/>
    </row>
    <row r="834" spans="1:4">
      <c r="A834" s="1479"/>
      <c r="B834" s="1508"/>
      <c r="C834" s="1479"/>
      <c r="D834" s="1479"/>
    </row>
    <row r="835" spans="1:4">
      <c r="A835" s="1479"/>
      <c r="B835" s="1508"/>
      <c r="C835" s="1479"/>
      <c r="D835" s="1479"/>
    </row>
    <row r="836" spans="1:4">
      <c r="A836" s="1479"/>
      <c r="B836" s="1508"/>
      <c r="C836" s="1479"/>
      <c r="D836" s="1479"/>
    </row>
    <row r="837" spans="1:4">
      <c r="A837" s="1479"/>
      <c r="B837" s="1508"/>
      <c r="C837" s="1479"/>
      <c r="D837" s="1479"/>
    </row>
    <row r="838" spans="1:4">
      <c r="A838" s="1479"/>
      <c r="B838" s="1508"/>
      <c r="C838" s="1479"/>
      <c r="D838" s="1479"/>
    </row>
    <row r="839" spans="1:4">
      <c r="A839" s="1479"/>
      <c r="B839" s="1508"/>
      <c r="C839" s="1479"/>
      <c r="D839" s="1479"/>
    </row>
    <row r="840" spans="1:4">
      <c r="A840" s="1479"/>
      <c r="B840" s="1508"/>
      <c r="C840" s="1479"/>
      <c r="D840" s="1479"/>
    </row>
    <row r="841" spans="1:4">
      <c r="A841" s="1479"/>
      <c r="B841" s="1508"/>
      <c r="C841" s="1479"/>
      <c r="D841" s="1479"/>
    </row>
    <row r="842" spans="1:4">
      <c r="A842" s="1479"/>
      <c r="B842" s="1508"/>
      <c r="C842" s="1479"/>
      <c r="D842" s="1479"/>
    </row>
    <row r="843" spans="1:4">
      <c r="A843" s="1479"/>
      <c r="B843" s="1508"/>
      <c r="C843" s="1479"/>
      <c r="D843" s="1479"/>
    </row>
    <row r="844" spans="1:4">
      <c r="A844" s="1479"/>
      <c r="B844" s="1508"/>
      <c r="C844" s="1479"/>
      <c r="D844" s="1479"/>
    </row>
    <row r="845" spans="1:4">
      <c r="A845" s="1479"/>
      <c r="B845" s="1508"/>
      <c r="C845" s="1479"/>
      <c r="D845" s="1479"/>
    </row>
    <row r="846" spans="1:4">
      <c r="A846" s="1479"/>
      <c r="B846" s="1508"/>
      <c r="C846" s="1479"/>
      <c r="D846" s="1479"/>
    </row>
    <row r="847" spans="1:4">
      <c r="A847" s="1479"/>
      <c r="B847" s="1508"/>
      <c r="C847" s="1479"/>
      <c r="D847" s="1479"/>
    </row>
    <row r="848" spans="1:4">
      <c r="A848" s="1479"/>
      <c r="B848" s="1508"/>
      <c r="C848" s="1479"/>
      <c r="D848" s="1479"/>
    </row>
    <row r="849" spans="1:4">
      <c r="A849" s="1479"/>
      <c r="B849" s="1508"/>
      <c r="C849" s="1479"/>
      <c r="D849" s="1479"/>
    </row>
    <row r="850" spans="1:4">
      <c r="A850" s="1479"/>
      <c r="B850" s="1508"/>
      <c r="C850" s="1479"/>
      <c r="D850" s="1479"/>
    </row>
    <row r="851" spans="1:4">
      <c r="A851" s="1479"/>
      <c r="B851" s="1508"/>
      <c r="C851" s="1479"/>
      <c r="D851" s="1479"/>
    </row>
    <row r="852" spans="1:4">
      <c r="A852" s="1479"/>
      <c r="B852" s="1508"/>
      <c r="C852" s="1479"/>
      <c r="D852" s="1479"/>
    </row>
    <row r="853" spans="1:4">
      <c r="A853" s="1479"/>
      <c r="B853" s="1508"/>
      <c r="C853" s="1479"/>
      <c r="D853" s="1479"/>
    </row>
    <row r="854" spans="1:4">
      <c r="A854" s="1479"/>
      <c r="B854" s="1508"/>
      <c r="C854" s="1479"/>
      <c r="D854" s="1479"/>
    </row>
    <row r="855" spans="1:4">
      <c r="A855" s="1479"/>
      <c r="B855" s="1508"/>
      <c r="C855" s="1479"/>
      <c r="D855" s="1479"/>
    </row>
    <row r="856" spans="1:4">
      <c r="A856" s="1479"/>
      <c r="B856" s="1508"/>
      <c r="C856" s="1479"/>
      <c r="D856" s="1479"/>
    </row>
    <row r="857" spans="1:4">
      <c r="A857" s="1479"/>
      <c r="B857" s="1508"/>
      <c r="C857" s="1479"/>
      <c r="D857" s="1479"/>
    </row>
    <row r="858" spans="1:4">
      <c r="A858" s="1479"/>
      <c r="B858" s="1508"/>
      <c r="C858" s="1479"/>
      <c r="D858" s="1479"/>
    </row>
    <row r="859" spans="1:4">
      <c r="A859" s="1479"/>
      <c r="B859" s="1508"/>
      <c r="C859" s="1479"/>
      <c r="D859" s="1479"/>
    </row>
    <row r="860" spans="1:4">
      <c r="A860" s="1479"/>
      <c r="B860" s="1508"/>
      <c r="C860" s="1479"/>
      <c r="D860" s="1479"/>
    </row>
    <row r="861" spans="1:4">
      <c r="A861" s="1479"/>
      <c r="B861" s="1508"/>
      <c r="C861" s="1479"/>
      <c r="D861" s="1479"/>
    </row>
    <row r="862" spans="1:4">
      <c r="A862" s="1479"/>
      <c r="B862" s="1508"/>
      <c r="C862" s="1479"/>
      <c r="D862" s="1479"/>
    </row>
    <row r="863" spans="1:4">
      <c r="A863" s="1479"/>
      <c r="B863" s="1508"/>
      <c r="C863" s="1479"/>
      <c r="D863" s="1479"/>
    </row>
    <row r="864" spans="1:4">
      <c r="A864" s="1479"/>
      <c r="B864" s="1508"/>
      <c r="C864" s="1479"/>
      <c r="D864" s="1479"/>
    </row>
    <row r="865" spans="1:4">
      <c r="A865" s="1479"/>
      <c r="B865" s="1508"/>
      <c r="C865" s="1479"/>
      <c r="D865" s="1479"/>
    </row>
    <row r="866" spans="1:4">
      <c r="A866" s="1479"/>
      <c r="B866" s="1508"/>
      <c r="C866" s="1479"/>
      <c r="D866" s="1479"/>
    </row>
    <row r="867" spans="1:4">
      <c r="A867" s="1479"/>
      <c r="B867" s="1508"/>
      <c r="C867" s="1479"/>
      <c r="D867" s="1479"/>
    </row>
    <row r="868" spans="1:4">
      <c r="A868" s="1479"/>
      <c r="B868" s="1508"/>
      <c r="C868" s="1479"/>
      <c r="D868" s="1479"/>
    </row>
    <row r="869" spans="1:4">
      <c r="A869" s="1479"/>
      <c r="B869" s="1508"/>
      <c r="C869" s="1479"/>
      <c r="D869" s="1479"/>
    </row>
    <row r="870" spans="1:4">
      <c r="A870" s="1479"/>
      <c r="B870" s="1508"/>
      <c r="C870" s="1479"/>
      <c r="D870" s="1479"/>
    </row>
    <row r="871" spans="1:4">
      <c r="A871" s="1479"/>
      <c r="B871" s="1508"/>
      <c r="C871" s="1479"/>
      <c r="D871" s="1479"/>
    </row>
    <row r="872" spans="1:4">
      <c r="A872" s="1479"/>
      <c r="B872" s="1508"/>
      <c r="C872" s="1479"/>
      <c r="D872" s="1479"/>
    </row>
    <row r="873" spans="1:4">
      <c r="A873" s="1479"/>
      <c r="B873" s="1508"/>
      <c r="C873" s="1479"/>
      <c r="D873" s="1479"/>
    </row>
    <row r="874" spans="1:4">
      <c r="A874" s="1479"/>
      <c r="B874" s="1508"/>
      <c r="C874" s="1479"/>
      <c r="D874" s="1479"/>
    </row>
    <row r="875" spans="1:4">
      <c r="A875" s="1479"/>
      <c r="B875" s="1508"/>
      <c r="C875" s="1479"/>
      <c r="D875" s="1479"/>
    </row>
    <row r="876" spans="1:4">
      <c r="A876" s="1479"/>
      <c r="B876" s="1508"/>
      <c r="C876" s="1479"/>
      <c r="D876" s="1479"/>
    </row>
    <row r="877" spans="1:4">
      <c r="A877" s="1479"/>
      <c r="B877" s="1508"/>
      <c r="C877" s="1479"/>
      <c r="D877" s="1479"/>
    </row>
    <row r="878" spans="1:4">
      <c r="A878" s="1479"/>
      <c r="B878" s="1508"/>
      <c r="C878" s="1479"/>
      <c r="D878" s="1479"/>
    </row>
    <row r="879" spans="1:4">
      <c r="A879" s="1479"/>
      <c r="B879" s="1508"/>
      <c r="C879" s="1479"/>
      <c r="D879" s="1479"/>
    </row>
    <row r="880" spans="1:4">
      <c r="A880" s="1479"/>
      <c r="B880" s="1508"/>
      <c r="C880" s="1479"/>
      <c r="D880" s="1479"/>
    </row>
    <row r="881" spans="1:4">
      <c r="A881" s="1479"/>
      <c r="B881" s="1508"/>
      <c r="C881" s="1479"/>
      <c r="D881" s="1479"/>
    </row>
    <row r="882" spans="1:4">
      <c r="A882" s="1479"/>
      <c r="B882" s="1508"/>
      <c r="C882" s="1479"/>
      <c r="D882" s="1479"/>
    </row>
    <row r="883" spans="1:4">
      <c r="A883" s="1479"/>
      <c r="B883" s="1508"/>
      <c r="C883" s="1479"/>
      <c r="D883" s="1479"/>
    </row>
    <row r="884" spans="1:4">
      <c r="A884" s="1479"/>
      <c r="B884" s="1508"/>
      <c r="C884" s="1479"/>
      <c r="D884" s="1479"/>
    </row>
    <row r="885" spans="1:4">
      <c r="A885" s="1479"/>
      <c r="B885" s="1508"/>
      <c r="C885" s="1479"/>
      <c r="D885" s="1479"/>
    </row>
    <row r="886" spans="1:4">
      <c r="A886" s="1479"/>
      <c r="B886" s="1508"/>
      <c r="C886" s="1479"/>
      <c r="D886" s="1479"/>
    </row>
    <row r="887" spans="1:4">
      <c r="A887" s="1479"/>
      <c r="B887" s="1508"/>
      <c r="C887" s="1479"/>
      <c r="D887" s="1479"/>
    </row>
    <row r="888" spans="1:4">
      <c r="A888" s="1479"/>
      <c r="B888" s="1508"/>
      <c r="C888" s="1479"/>
      <c r="D888" s="1479"/>
    </row>
    <row r="889" spans="1:4">
      <c r="A889" s="1479"/>
      <c r="B889" s="1508"/>
      <c r="C889" s="1479"/>
      <c r="D889" s="1479"/>
    </row>
    <row r="890" spans="1:4">
      <c r="A890" s="1479"/>
      <c r="B890" s="1508"/>
      <c r="C890" s="1479"/>
      <c r="D890" s="1479"/>
    </row>
    <row r="891" spans="1:4">
      <c r="A891" s="1479"/>
      <c r="B891" s="1508"/>
      <c r="C891" s="1479"/>
      <c r="D891" s="1479"/>
    </row>
    <row r="892" spans="1:4">
      <c r="A892" s="1479"/>
      <c r="B892" s="1508"/>
      <c r="C892" s="1479"/>
      <c r="D892" s="1479"/>
    </row>
    <row r="893" spans="1:4">
      <c r="A893" s="1479"/>
      <c r="B893" s="1508"/>
      <c r="C893" s="1479"/>
      <c r="D893" s="1479"/>
    </row>
    <row r="894" spans="1:4">
      <c r="A894" s="1479"/>
      <c r="B894" s="1508"/>
      <c r="C894" s="1479"/>
      <c r="D894" s="1479"/>
    </row>
    <row r="895" spans="1:4">
      <c r="A895" s="1479"/>
      <c r="B895" s="1508"/>
      <c r="C895" s="1479"/>
      <c r="D895" s="1479"/>
    </row>
    <row r="896" spans="1:4">
      <c r="A896" s="1479"/>
      <c r="B896" s="1508"/>
      <c r="C896" s="1479"/>
      <c r="D896" s="1479"/>
    </row>
    <row r="897" spans="1:4">
      <c r="A897" s="1479"/>
      <c r="B897" s="1508"/>
      <c r="C897" s="1479"/>
      <c r="D897" s="1479"/>
    </row>
    <row r="898" spans="1:4">
      <c r="A898" s="1479"/>
      <c r="B898" s="1508"/>
      <c r="C898" s="1479"/>
      <c r="D898" s="1479"/>
    </row>
    <row r="899" spans="1:4">
      <c r="A899" s="1479"/>
      <c r="B899" s="1508"/>
      <c r="C899" s="1479"/>
      <c r="D899" s="1479"/>
    </row>
    <row r="900" spans="1:4">
      <c r="A900" s="1479"/>
      <c r="B900" s="1508"/>
      <c r="C900" s="1479"/>
      <c r="D900" s="1479"/>
    </row>
    <row r="901" spans="1:4">
      <c r="A901" s="1479"/>
      <c r="B901" s="1508"/>
      <c r="C901" s="1479"/>
      <c r="D901" s="1479"/>
    </row>
    <row r="902" spans="1:4">
      <c r="A902" s="1479"/>
      <c r="B902" s="1508"/>
      <c r="C902" s="1479"/>
      <c r="D902" s="1479"/>
    </row>
    <row r="903" spans="1:4">
      <c r="A903" s="1479"/>
      <c r="B903" s="1508"/>
      <c r="C903" s="1479"/>
      <c r="D903" s="1479"/>
    </row>
    <row r="904" spans="1:4">
      <c r="A904" s="1479"/>
      <c r="B904" s="1508"/>
      <c r="C904" s="1479"/>
      <c r="D904" s="1479"/>
    </row>
    <row r="905" spans="1:4">
      <c r="A905" s="1479"/>
      <c r="B905" s="1508"/>
      <c r="C905" s="1479"/>
      <c r="D905" s="1479"/>
    </row>
    <row r="906" spans="1:4">
      <c r="A906" s="1479"/>
      <c r="B906" s="1508"/>
      <c r="C906" s="1479"/>
      <c r="D906" s="1479"/>
    </row>
    <row r="907" spans="1:4">
      <c r="A907" s="1479"/>
      <c r="B907" s="1508"/>
      <c r="C907" s="1479"/>
      <c r="D907" s="1479"/>
    </row>
    <row r="908" spans="1:4">
      <c r="A908" s="1479"/>
      <c r="B908" s="1508"/>
      <c r="C908" s="1479"/>
      <c r="D908" s="1479"/>
    </row>
    <row r="909" spans="1:4">
      <c r="A909" s="1479"/>
      <c r="B909" s="1508"/>
      <c r="C909" s="1479"/>
      <c r="D909" s="1479"/>
    </row>
    <row r="910" spans="1:4">
      <c r="A910" s="1479"/>
      <c r="B910" s="1508"/>
      <c r="C910" s="1479"/>
      <c r="D910" s="1479"/>
    </row>
    <row r="911" spans="1:4">
      <c r="A911" s="1479"/>
      <c r="B911" s="1508"/>
      <c r="C911" s="1479"/>
      <c r="D911" s="1479"/>
    </row>
    <row r="912" spans="1:4">
      <c r="A912" s="1479"/>
      <c r="B912" s="1508"/>
      <c r="C912" s="1479"/>
      <c r="D912" s="1479"/>
    </row>
    <row r="913" spans="1:4">
      <c r="A913" s="1479"/>
      <c r="B913" s="1508"/>
      <c r="C913" s="1479"/>
      <c r="D913" s="1479"/>
    </row>
    <row r="914" spans="1:4">
      <c r="A914" s="1479"/>
      <c r="B914" s="1508"/>
      <c r="C914" s="1479"/>
      <c r="D914" s="1479"/>
    </row>
    <row r="915" spans="1:4">
      <c r="A915" s="1479"/>
      <c r="B915" s="1508"/>
      <c r="C915" s="1479"/>
      <c r="D915" s="1479"/>
    </row>
    <row r="916" spans="1:4">
      <c r="A916" s="1479"/>
      <c r="B916" s="1508"/>
      <c r="C916" s="1479"/>
      <c r="D916" s="1479"/>
    </row>
    <row r="917" spans="1:4">
      <c r="A917" s="1479"/>
      <c r="B917" s="1508"/>
      <c r="C917" s="1479"/>
      <c r="D917" s="1479"/>
    </row>
    <row r="918" spans="1:4">
      <c r="A918" s="1479"/>
      <c r="B918" s="1508"/>
      <c r="C918" s="1479"/>
      <c r="D918" s="1479"/>
    </row>
    <row r="919" spans="1:4">
      <c r="A919" s="1479"/>
      <c r="B919" s="1508"/>
      <c r="C919" s="1479"/>
      <c r="D919" s="1479"/>
    </row>
    <row r="920" spans="1:4">
      <c r="A920" s="1479"/>
      <c r="B920" s="1508"/>
      <c r="C920" s="1479"/>
      <c r="D920" s="1479"/>
    </row>
    <row r="921" spans="1:4">
      <c r="A921" s="1479"/>
      <c r="B921" s="1508"/>
      <c r="C921" s="1479"/>
      <c r="D921" s="1479"/>
    </row>
    <row r="922" spans="1:4">
      <c r="A922" s="1479"/>
      <c r="B922" s="1508"/>
      <c r="C922" s="1479"/>
      <c r="D922" s="1479"/>
    </row>
    <row r="923" spans="1:4">
      <c r="A923" s="1479"/>
      <c r="B923" s="1508"/>
      <c r="C923" s="1479"/>
      <c r="D923" s="1479"/>
    </row>
    <row r="924" spans="1:4">
      <c r="A924" s="1479"/>
      <c r="B924" s="1508"/>
      <c r="C924" s="1479"/>
      <c r="D924" s="1479"/>
    </row>
    <row r="925" spans="1:4">
      <c r="A925" s="1479"/>
      <c r="B925" s="1508"/>
      <c r="C925" s="1479"/>
      <c r="D925" s="1479"/>
    </row>
    <row r="926" spans="1:4">
      <c r="A926" s="1479"/>
      <c r="B926" s="1508"/>
      <c r="C926" s="1479"/>
      <c r="D926" s="1479"/>
    </row>
    <row r="927" spans="1:4">
      <c r="A927" s="1479"/>
      <c r="B927" s="1508"/>
      <c r="C927" s="1479"/>
      <c r="D927" s="1479"/>
    </row>
    <row r="928" spans="1:4">
      <c r="A928" s="1479"/>
      <c r="B928" s="1508"/>
      <c r="C928" s="1479"/>
      <c r="D928" s="1479"/>
    </row>
    <row r="929" spans="1:4">
      <c r="A929" s="1479"/>
      <c r="B929" s="1508"/>
      <c r="C929" s="1479"/>
      <c r="D929" s="1479"/>
    </row>
    <row r="930" spans="1:4">
      <c r="A930" s="1479"/>
      <c r="B930" s="1508"/>
      <c r="C930" s="1479"/>
      <c r="D930" s="1479"/>
    </row>
    <row r="931" spans="1:4">
      <c r="A931" s="1479"/>
      <c r="B931" s="1508"/>
      <c r="C931" s="1479"/>
      <c r="D931" s="1479"/>
    </row>
    <row r="932" spans="1:4">
      <c r="A932" s="1479"/>
      <c r="B932" s="1508"/>
      <c r="C932" s="1479"/>
      <c r="D932" s="1479"/>
    </row>
    <row r="933" spans="1:4">
      <c r="A933" s="1479"/>
      <c r="B933" s="1508"/>
      <c r="C933" s="1479"/>
      <c r="D933" s="1479"/>
    </row>
    <row r="934" spans="1:4">
      <c r="A934" s="1479"/>
      <c r="B934" s="1508"/>
      <c r="C934" s="1479"/>
      <c r="D934" s="1479"/>
    </row>
    <row r="935" spans="1:4">
      <c r="A935" s="1479"/>
      <c r="B935" s="1508"/>
      <c r="C935" s="1479"/>
      <c r="D935" s="1479"/>
    </row>
    <row r="936" spans="1:4">
      <c r="A936" s="1479"/>
      <c r="B936" s="1508"/>
      <c r="C936" s="1479"/>
      <c r="D936" s="1479"/>
    </row>
    <row r="937" spans="1:4">
      <c r="A937" s="1479"/>
      <c r="B937" s="1508"/>
      <c r="C937" s="1479"/>
      <c r="D937" s="1479"/>
    </row>
    <row r="938" spans="1:4">
      <c r="A938" s="1479"/>
      <c r="B938" s="1508"/>
      <c r="C938" s="1479"/>
      <c r="D938" s="1479"/>
    </row>
    <row r="939" spans="1:4">
      <c r="A939" s="1479"/>
      <c r="B939" s="1508"/>
      <c r="C939" s="1479"/>
      <c r="D939" s="1479"/>
    </row>
    <row r="940" spans="1:4">
      <c r="A940" s="1479"/>
      <c r="B940" s="1508"/>
      <c r="C940" s="1479"/>
      <c r="D940" s="1479"/>
    </row>
    <row r="941" spans="1:4">
      <c r="A941" s="1479"/>
      <c r="B941" s="1508"/>
      <c r="C941" s="1479"/>
      <c r="D941" s="1479"/>
    </row>
    <row r="942" spans="1:4">
      <c r="A942" s="1479"/>
      <c r="B942" s="1508"/>
      <c r="C942" s="1479"/>
      <c r="D942" s="1479"/>
    </row>
    <row r="943" spans="1:4">
      <c r="A943" s="1479"/>
      <c r="B943" s="1508"/>
      <c r="C943" s="1479"/>
      <c r="D943" s="1479"/>
    </row>
    <row r="944" spans="1:4">
      <c r="A944" s="1479"/>
      <c r="B944" s="1508"/>
      <c r="C944" s="1479"/>
      <c r="D944" s="1479"/>
    </row>
    <row r="945" spans="1:4">
      <c r="A945" s="1479"/>
      <c r="B945" s="1508"/>
      <c r="C945" s="1479"/>
      <c r="D945" s="1479"/>
    </row>
    <row r="946" spans="1:4">
      <c r="A946" s="1479"/>
      <c r="B946" s="1508"/>
      <c r="C946" s="1479"/>
      <c r="D946" s="1479"/>
    </row>
    <row r="947" spans="1:4">
      <c r="A947" s="1479"/>
      <c r="B947" s="1508"/>
      <c r="C947" s="1479"/>
      <c r="D947" s="1479"/>
    </row>
    <row r="948" spans="1:4">
      <c r="A948" s="1479"/>
      <c r="B948" s="1508"/>
      <c r="C948" s="1479"/>
      <c r="D948" s="1479"/>
    </row>
    <row r="949" spans="1:4">
      <c r="A949" s="1479"/>
      <c r="B949" s="1508"/>
      <c r="C949" s="1479"/>
      <c r="D949" s="1479"/>
    </row>
    <row r="950" spans="1:4">
      <c r="A950" s="1479"/>
      <c r="B950" s="1508"/>
      <c r="C950" s="1479"/>
      <c r="D950" s="1479"/>
    </row>
    <row r="951" spans="1:4">
      <c r="A951" s="1479"/>
      <c r="B951" s="1508"/>
      <c r="C951" s="1479"/>
      <c r="D951" s="1479"/>
    </row>
    <row r="952" spans="1:4">
      <c r="A952" s="1479"/>
      <c r="B952" s="1508"/>
      <c r="C952" s="1479"/>
      <c r="D952" s="1479"/>
    </row>
    <row r="953" spans="1:4">
      <c r="A953" s="1479"/>
      <c r="B953" s="1508"/>
      <c r="C953" s="1479"/>
      <c r="D953" s="1479"/>
    </row>
    <row r="954" spans="1:4">
      <c r="A954" s="1479"/>
      <c r="B954" s="1508"/>
      <c r="C954" s="1479"/>
      <c r="D954" s="1479"/>
    </row>
    <row r="955" spans="1:4">
      <c r="A955" s="1479"/>
      <c r="B955" s="1508"/>
      <c r="C955" s="1479"/>
      <c r="D955" s="1479"/>
    </row>
    <row r="956" spans="1:4">
      <c r="A956" s="1479"/>
      <c r="B956" s="1508"/>
      <c r="C956" s="1479"/>
      <c r="D956" s="1479"/>
    </row>
    <row r="957" spans="1:4">
      <c r="A957" s="1479"/>
      <c r="B957" s="1508"/>
      <c r="C957" s="1479"/>
      <c r="D957" s="1479"/>
    </row>
    <row r="958" spans="1:4">
      <c r="A958" s="1479"/>
      <c r="B958" s="1508"/>
      <c r="C958" s="1479"/>
      <c r="D958" s="1479"/>
    </row>
    <row r="959" spans="1:4">
      <c r="A959" s="1479"/>
      <c r="B959" s="1508"/>
      <c r="C959" s="1479"/>
      <c r="D959" s="1479"/>
    </row>
    <row r="960" spans="1:4">
      <c r="A960" s="1479"/>
      <c r="B960" s="1508"/>
      <c r="C960" s="1479"/>
      <c r="D960" s="1479"/>
    </row>
    <row r="961" spans="1:4">
      <c r="A961" s="1479"/>
      <c r="B961" s="1508"/>
      <c r="C961" s="1479"/>
      <c r="D961" s="1479"/>
    </row>
    <row r="962" spans="1:4">
      <c r="A962" s="1479"/>
      <c r="B962" s="1508"/>
      <c r="C962" s="1479"/>
      <c r="D962" s="1479"/>
    </row>
    <row r="963" spans="1:4">
      <c r="A963" s="1479"/>
      <c r="B963" s="1508"/>
      <c r="C963" s="1479"/>
      <c r="D963" s="1479"/>
    </row>
    <row r="964" spans="1:4">
      <c r="A964" s="1479"/>
      <c r="B964" s="1508"/>
      <c r="C964" s="1479"/>
      <c r="D964" s="1479"/>
    </row>
    <row r="965" spans="1:4">
      <c r="A965" s="1479"/>
      <c r="B965" s="1508"/>
      <c r="C965" s="1479"/>
      <c r="D965" s="1479"/>
    </row>
    <row r="966" spans="1:4">
      <c r="A966" s="1479"/>
      <c r="B966" s="1508"/>
      <c r="C966" s="1479"/>
      <c r="D966" s="1479"/>
    </row>
    <row r="967" spans="1:4">
      <c r="A967" s="1479"/>
      <c r="B967" s="1508"/>
      <c r="C967" s="1479"/>
      <c r="D967" s="1479"/>
    </row>
    <row r="968" spans="1:4">
      <c r="A968" s="1479"/>
      <c r="B968" s="1508"/>
      <c r="C968" s="1479"/>
      <c r="D968" s="1479"/>
    </row>
    <row r="969" spans="1:4">
      <c r="A969" s="1479"/>
      <c r="B969" s="1508"/>
      <c r="C969" s="1479"/>
      <c r="D969" s="1479"/>
    </row>
    <row r="970" spans="1:4">
      <c r="A970" s="1479"/>
      <c r="B970" s="1508"/>
      <c r="C970" s="1479"/>
      <c r="D970" s="1479"/>
    </row>
    <row r="971" spans="1:4">
      <c r="A971" s="1479"/>
      <c r="B971" s="1508"/>
      <c r="C971" s="1479"/>
      <c r="D971" s="1479"/>
    </row>
    <row r="972" spans="1:4">
      <c r="A972" s="1479"/>
      <c r="B972" s="1508"/>
      <c r="C972" s="1479"/>
      <c r="D972" s="1479"/>
    </row>
    <row r="973" spans="1:4">
      <c r="A973" s="1479"/>
      <c r="B973" s="1508"/>
      <c r="C973" s="1479"/>
      <c r="D973" s="1479"/>
    </row>
    <row r="974" spans="1:4">
      <c r="A974" s="1479"/>
      <c r="B974" s="1508"/>
      <c r="C974" s="1479"/>
      <c r="D974" s="1479"/>
    </row>
    <row r="975" spans="1:4">
      <c r="A975" s="1479"/>
      <c r="B975" s="1508"/>
      <c r="C975" s="1479"/>
      <c r="D975" s="1479"/>
    </row>
    <row r="976" spans="1:4">
      <c r="A976" s="1479"/>
      <c r="B976" s="1508"/>
      <c r="C976" s="1479"/>
      <c r="D976" s="1479"/>
    </row>
  </sheetData>
  <mergeCells count="9">
    <mergeCell ref="A37:F37"/>
    <mergeCell ref="A1:D1"/>
    <mergeCell ref="A2:F2"/>
    <mergeCell ref="B4:B7"/>
    <mergeCell ref="C4:E5"/>
    <mergeCell ref="F4:F7"/>
    <mergeCell ref="C6:C7"/>
    <mergeCell ref="D6:D7"/>
    <mergeCell ref="E6:E7"/>
  </mergeCells>
  <conditionalFormatting sqref="F24 B24:D24 B15:F19 B25:F25 B9:F13 B21:F23 B27:F31">
    <cfRule type="cellIs" dxfId="49" priority="3" stopIfTrue="1" operator="between">
      <formula>0.0001</formula>
      <formula>0.045</formula>
    </cfRule>
  </conditionalFormatting>
  <conditionalFormatting sqref="F24 B24:D24 B15:F19 B25:F25 B9:F13 B21:F23 B27:F31">
    <cfRule type="cellIs" dxfId="48" priority="2" stopIfTrue="1" operator="between">
      <formula>0.001</formula>
      <formula>0.45</formula>
    </cfRule>
  </conditionalFormatting>
  <conditionalFormatting sqref="B31:C31 E27 B19:C19 D24 F24 D10:F13 D22:F23 D16:F19 D25:F25 D28:F31">
    <cfRule type="cellIs" dxfId="47" priority="1" stopIfTrue="1" operator="between">
      <formula>0.001</formula>
      <formula>0.045</formula>
    </cfRule>
  </conditionalFormatting>
  <hyperlinks>
    <hyperlink ref="A37"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workbookViewId="0"/>
  </sheetViews>
  <sheetFormatPr defaultRowHeight="12.75"/>
  <cols>
    <col min="1" max="1" width="10.5703125" style="116" customWidth="1"/>
    <col min="2" max="3" width="7.85546875" style="116" customWidth="1"/>
    <col min="4" max="8" width="7.42578125" style="116" customWidth="1"/>
    <col min="9" max="9" width="7.7109375" style="116" customWidth="1"/>
    <col min="10" max="10" width="8" style="116" customWidth="1"/>
    <col min="11" max="20" width="9.140625" style="116"/>
    <col min="21" max="31" width="9.140625" style="115"/>
    <col min="32" max="16384" width="9.140625" style="116"/>
  </cols>
  <sheetData>
    <row r="1" spans="1:20" ht="13.5">
      <c r="A1" s="81" t="s">
        <v>145</v>
      </c>
      <c r="B1" s="150"/>
      <c r="C1" s="150"/>
      <c r="D1" s="150"/>
      <c r="E1" s="150"/>
      <c r="F1" s="150"/>
      <c r="G1" s="150"/>
      <c r="H1" s="150"/>
      <c r="I1" s="150"/>
      <c r="J1" s="150"/>
      <c r="K1" s="115"/>
      <c r="L1" s="115"/>
      <c r="M1" s="115"/>
      <c r="N1" s="115"/>
      <c r="O1" s="115"/>
      <c r="P1" s="115"/>
      <c r="Q1" s="115"/>
      <c r="R1" s="115"/>
      <c r="S1" s="115"/>
      <c r="T1" s="115"/>
    </row>
    <row r="2" spans="1:20" ht="23.25" customHeight="1">
      <c r="A2" s="2070" t="s">
        <v>141</v>
      </c>
      <c r="B2" s="2070"/>
      <c r="C2" s="2070"/>
      <c r="D2" s="2070"/>
      <c r="E2" s="2070"/>
      <c r="F2" s="2070"/>
      <c r="G2" s="2070"/>
      <c r="H2" s="2070"/>
      <c r="I2" s="2070"/>
      <c r="J2" s="2070"/>
      <c r="K2" s="115"/>
      <c r="L2" s="115"/>
      <c r="M2" s="115"/>
      <c r="N2" s="115"/>
      <c r="O2" s="115"/>
      <c r="P2" s="115"/>
      <c r="Q2" s="115"/>
      <c r="R2" s="115"/>
      <c r="S2" s="115"/>
      <c r="T2" s="115"/>
    </row>
    <row r="3" spans="1:20" ht="13.5">
      <c r="A3" s="151">
        <v>2018</v>
      </c>
      <c r="B3" s="84"/>
      <c r="C3" s="85"/>
      <c r="D3" s="85"/>
      <c r="E3" s="85"/>
      <c r="F3" s="152"/>
      <c r="G3" s="85"/>
      <c r="H3" s="85"/>
      <c r="I3" s="85"/>
      <c r="J3" s="85"/>
      <c r="K3" s="115"/>
      <c r="L3" s="115"/>
      <c r="M3" s="115"/>
      <c r="N3" s="115"/>
      <c r="O3" s="115"/>
      <c r="P3" s="115"/>
      <c r="Q3" s="115"/>
      <c r="R3" s="115"/>
      <c r="S3" s="115"/>
      <c r="T3" s="115"/>
    </row>
    <row r="4" spans="1:20" ht="12.75" customHeight="1">
      <c r="A4" s="2049" t="s">
        <v>88</v>
      </c>
      <c r="B4" s="2049" t="s">
        <v>89</v>
      </c>
      <c r="C4" s="2049" t="s">
        <v>90</v>
      </c>
      <c r="D4" s="2053" t="s">
        <v>91</v>
      </c>
      <c r="E4" s="2054"/>
      <c r="F4" s="2054"/>
      <c r="G4" s="2055" t="s">
        <v>92</v>
      </c>
      <c r="H4" s="2056"/>
      <c r="I4" s="2056"/>
      <c r="J4" s="2057" t="s">
        <v>93</v>
      </c>
      <c r="K4" s="115"/>
      <c r="L4" s="115"/>
      <c r="M4" s="115"/>
      <c r="N4" s="115"/>
      <c r="O4" s="115"/>
      <c r="P4" s="115"/>
      <c r="Q4" s="115"/>
      <c r="R4" s="115"/>
      <c r="S4" s="115"/>
      <c r="T4" s="115"/>
    </row>
    <row r="5" spans="1:20">
      <c r="A5" s="2050"/>
      <c r="B5" s="2050"/>
      <c r="C5" s="2050"/>
      <c r="D5" s="2049" t="s">
        <v>94</v>
      </c>
      <c r="E5" s="2049" t="s">
        <v>95</v>
      </c>
      <c r="F5" s="2049" t="s">
        <v>96</v>
      </c>
      <c r="G5" s="2049" t="s">
        <v>0</v>
      </c>
      <c r="H5" s="2049" t="s">
        <v>97</v>
      </c>
      <c r="I5" s="2049" t="s">
        <v>98</v>
      </c>
      <c r="J5" s="2058"/>
      <c r="K5" s="115"/>
      <c r="L5" s="115"/>
      <c r="M5" s="115"/>
      <c r="N5" s="115"/>
      <c r="O5" s="115"/>
      <c r="P5" s="115"/>
      <c r="Q5" s="115"/>
      <c r="R5" s="115"/>
      <c r="S5" s="115"/>
      <c r="T5" s="115"/>
    </row>
    <row r="6" spans="1:20">
      <c r="A6" s="2050"/>
      <c r="B6" s="2050"/>
      <c r="C6" s="2050"/>
      <c r="D6" s="2050"/>
      <c r="E6" s="2050"/>
      <c r="F6" s="2050"/>
      <c r="G6" s="2050"/>
      <c r="H6" s="2050"/>
      <c r="I6" s="2050"/>
      <c r="J6" s="2058"/>
      <c r="K6" s="115"/>
      <c r="L6" s="115"/>
      <c r="M6" s="115"/>
      <c r="N6" s="115"/>
      <c r="O6" s="115"/>
      <c r="P6" s="115"/>
      <c r="Q6" s="115"/>
      <c r="R6" s="115"/>
      <c r="S6" s="115"/>
      <c r="T6" s="115"/>
    </row>
    <row r="7" spans="1:20">
      <c r="A7" s="2050"/>
      <c r="B7" s="2050"/>
      <c r="C7" s="2050"/>
      <c r="D7" s="2050"/>
      <c r="E7" s="2050"/>
      <c r="F7" s="2050"/>
      <c r="G7" s="2050"/>
      <c r="H7" s="2050"/>
      <c r="I7" s="2050"/>
      <c r="J7" s="2058"/>
      <c r="K7" s="115"/>
      <c r="L7" s="115"/>
      <c r="M7" s="115"/>
      <c r="N7" s="115"/>
      <c r="O7" s="115"/>
      <c r="P7" s="115"/>
      <c r="Q7" s="115"/>
      <c r="R7" s="115"/>
      <c r="S7" s="115"/>
      <c r="T7" s="115"/>
    </row>
    <row r="8" spans="1:20">
      <c r="A8" s="2050"/>
      <c r="B8" s="2050"/>
      <c r="C8" s="2050"/>
      <c r="D8" s="2050"/>
      <c r="E8" s="2050"/>
      <c r="F8" s="2050"/>
      <c r="G8" s="2050"/>
      <c r="H8" s="2050"/>
      <c r="I8" s="2050"/>
      <c r="J8" s="2058"/>
      <c r="K8" s="115"/>
      <c r="L8" s="115"/>
      <c r="M8" s="115"/>
      <c r="N8" s="115"/>
      <c r="O8" s="115"/>
      <c r="P8" s="115"/>
      <c r="Q8" s="115"/>
      <c r="R8" s="115"/>
      <c r="S8" s="115"/>
      <c r="T8" s="115"/>
    </row>
    <row r="9" spans="1:20">
      <c r="A9" s="2050"/>
      <c r="B9" s="2052"/>
      <c r="C9" s="2052"/>
      <c r="D9" s="2052"/>
      <c r="E9" s="2052"/>
      <c r="F9" s="2052"/>
      <c r="G9" s="2052"/>
      <c r="H9" s="2052"/>
      <c r="I9" s="2052"/>
      <c r="J9" s="2059"/>
      <c r="K9" s="115"/>
      <c r="L9" s="115"/>
      <c r="M9" s="115"/>
      <c r="N9" s="115"/>
      <c r="O9" s="115"/>
      <c r="P9" s="115"/>
      <c r="Q9" s="115"/>
      <c r="R9" s="115"/>
      <c r="S9" s="115"/>
      <c r="T9" s="115"/>
    </row>
    <row r="10" spans="1:20">
      <c r="A10" s="2051"/>
      <c r="B10" s="2060" t="s">
        <v>99</v>
      </c>
      <c r="C10" s="2061"/>
      <c r="D10" s="2060" t="s">
        <v>100</v>
      </c>
      <c r="E10" s="2062"/>
      <c r="F10" s="2062"/>
      <c r="G10" s="2062"/>
      <c r="H10" s="2062"/>
      <c r="I10" s="2062"/>
      <c r="J10" s="2062"/>
      <c r="K10" s="115"/>
      <c r="L10" s="115"/>
      <c r="M10" s="115"/>
      <c r="N10" s="115"/>
      <c r="O10" s="115"/>
      <c r="P10" s="115"/>
      <c r="Q10" s="115"/>
      <c r="R10" s="115"/>
      <c r="S10" s="115"/>
      <c r="T10" s="115"/>
    </row>
    <row r="11" spans="1:20" ht="7.5" customHeight="1">
      <c r="A11" s="112"/>
      <c r="B11" s="163"/>
      <c r="C11" s="163"/>
      <c r="D11" s="163"/>
      <c r="E11" s="163"/>
      <c r="F11" s="163"/>
      <c r="G11" s="163"/>
      <c r="H11" s="163"/>
      <c r="I11" s="163"/>
      <c r="J11" s="163"/>
      <c r="K11" s="115"/>
      <c r="L11" s="115"/>
      <c r="M11" s="115"/>
      <c r="N11" s="115"/>
      <c r="O11" s="115"/>
      <c r="P11" s="115"/>
      <c r="Q11" s="115"/>
      <c r="R11" s="115"/>
      <c r="S11" s="115"/>
      <c r="T11" s="115"/>
    </row>
    <row r="12" spans="1:20" ht="13.5">
      <c r="A12" s="2072" t="s">
        <v>142</v>
      </c>
      <c r="B12" s="2072"/>
      <c r="C12" s="2072"/>
      <c r="D12" s="2072"/>
      <c r="E12" s="2072"/>
      <c r="F12" s="2072"/>
      <c r="G12" s="2072"/>
      <c r="H12" s="2072"/>
      <c r="I12" s="2072"/>
      <c r="J12" s="2072"/>
      <c r="K12" s="115"/>
      <c r="L12" s="115"/>
      <c r="M12" s="115"/>
      <c r="N12" s="115"/>
      <c r="O12" s="115"/>
      <c r="P12" s="115"/>
      <c r="Q12" s="115"/>
      <c r="R12" s="115"/>
      <c r="S12" s="115"/>
      <c r="T12" s="115"/>
    </row>
    <row r="13" spans="1:20" ht="7.5" customHeight="1">
      <c r="A13" s="88" t="s">
        <v>139</v>
      </c>
      <c r="B13" s="165"/>
      <c r="C13" s="165"/>
      <c r="D13" s="163"/>
      <c r="E13" s="165"/>
      <c r="F13" s="165"/>
      <c r="G13" s="163"/>
      <c r="H13" s="165"/>
      <c r="I13" s="165"/>
      <c r="J13" s="165"/>
      <c r="K13" s="115"/>
      <c r="L13" s="115"/>
      <c r="M13" s="115"/>
      <c r="N13" s="115"/>
      <c r="O13" s="115"/>
      <c r="P13" s="115"/>
      <c r="Q13" s="115"/>
      <c r="R13" s="115"/>
      <c r="S13" s="115"/>
      <c r="T13" s="115"/>
    </row>
    <row r="14" spans="1:20" ht="13.5">
      <c r="A14" s="166" t="s">
        <v>114</v>
      </c>
      <c r="B14" s="141">
        <v>730</v>
      </c>
      <c r="C14" s="141">
        <v>2098</v>
      </c>
      <c r="D14" s="141">
        <v>24821.474999999999</v>
      </c>
      <c r="E14" s="141">
        <v>55982.031000000003</v>
      </c>
      <c r="F14" s="141">
        <v>17873.797999999999</v>
      </c>
      <c r="G14" s="141">
        <v>103379.232</v>
      </c>
      <c r="H14" s="141">
        <v>91494.947</v>
      </c>
      <c r="I14" s="141">
        <v>11884.285</v>
      </c>
      <c r="J14" s="141">
        <v>1694.018</v>
      </c>
      <c r="K14" s="115"/>
      <c r="L14" s="115"/>
      <c r="M14" s="115"/>
      <c r="N14" s="115"/>
      <c r="O14" s="115"/>
      <c r="P14" s="115"/>
      <c r="Q14" s="115"/>
      <c r="R14" s="115"/>
      <c r="S14" s="115"/>
      <c r="T14" s="115"/>
    </row>
    <row r="15" spans="1:20" ht="13.5">
      <c r="A15" s="167" t="s">
        <v>115</v>
      </c>
      <c r="B15" s="141">
        <v>725</v>
      </c>
      <c r="C15" s="106" t="s">
        <v>119</v>
      </c>
      <c r="D15" s="106" t="s">
        <v>131</v>
      </c>
      <c r="E15" s="106" t="s">
        <v>131</v>
      </c>
      <c r="F15" s="106" t="s">
        <v>131</v>
      </c>
      <c r="G15" s="106" t="s">
        <v>131</v>
      </c>
      <c r="H15" s="106" t="s">
        <v>131</v>
      </c>
      <c r="I15" s="106" t="s">
        <v>131</v>
      </c>
      <c r="J15" s="106" t="s">
        <v>131</v>
      </c>
      <c r="K15" s="115"/>
      <c r="L15" s="115"/>
      <c r="M15" s="115"/>
      <c r="N15" s="115"/>
      <c r="O15" s="115"/>
      <c r="P15" s="115"/>
      <c r="Q15" s="115"/>
      <c r="R15" s="115"/>
      <c r="S15" s="115"/>
      <c r="T15" s="115"/>
    </row>
    <row r="16" spans="1:20" ht="13.5">
      <c r="A16" s="168" t="s">
        <v>116</v>
      </c>
      <c r="B16" s="142">
        <v>552</v>
      </c>
      <c r="C16" s="142">
        <v>1683</v>
      </c>
      <c r="D16" s="142">
        <v>20601.614000000001</v>
      </c>
      <c r="E16" s="142">
        <v>47892.425999999999</v>
      </c>
      <c r="F16" s="142">
        <v>14481.707</v>
      </c>
      <c r="G16" s="142">
        <v>86512</v>
      </c>
      <c r="H16" s="142">
        <v>78254.384999999995</v>
      </c>
      <c r="I16" s="142">
        <v>8257.6149999999998</v>
      </c>
      <c r="J16" s="142">
        <v>1026.8440000000001</v>
      </c>
      <c r="K16" s="115"/>
      <c r="L16" s="115"/>
      <c r="M16" s="115"/>
      <c r="N16" s="115"/>
      <c r="O16" s="115"/>
      <c r="P16" s="115"/>
      <c r="Q16" s="115"/>
      <c r="R16" s="115"/>
      <c r="S16" s="115"/>
      <c r="T16" s="115"/>
    </row>
    <row r="17" spans="1:20" ht="13.5">
      <c r="A17" s="168" t="s">
        <v>117</v>
      </c>
      <c r="B17" s="142">
        <v>43</v>
      </c>
      <c r="C17" s="142">
        <v>65</v>
      </c>
      <c r="D17" s="142">
        <v>373.53699999999998</v>
      </c>
      <c r="E17" s="142">
        <v>4158.6419999999998</v>
      </c>
      <c r="F17" s="142">
        <v>501.66399999999999</v>
      </c>
      <c r="G17" s="142">
        <v>5545.777</v>
      </c>
      <c r="H17" s="142">
        <v>5447.0039999999999</v>
      </c>
      <c r="I17" s="142">
        <v>98.772999999999996</v>
      </c>
      <c r="J17" s="142">
        <v>347.78199999999998</v>
      </c>
      <c r="K17" s="115"/>
      <c r="L17" s="115"/>
      <c r="M17" s="115"/>
      <c r="N17" s="115"/>
      <c r="O17" s="115"/>
      <c r="P17" s="115"/>
      <c r="Q17" s="115"/>
      <c r="R17" s="115"/>
      <c r="S17" s="115"/>
      <c r="T17" s="115"/>
    </row>
    <row r="18" spans="1:20" ht="13.5">
      <c r="A18" s="108" t="s">
        <v>118</v>
      </c>
      <c r="B18" s="142">
        <v>110</v>
      </c>
      <c r="C18" s="142">
        <v>304</v>
      </c>
      <c r="D18" s="142">
        <v>3642.67</v>
      </c>
      <c r="E18" s="142">
        <v>3601.0909999999999</v>
      </c>
      <c r="F18" s="142">
        <v>2643.7730000000001</v>
      </c>
      <c r="G18" s="142">
        <v>10376.991</v>
      </c>
      <c r="H18" s="142">
        <v>6872.3429999999998</v>
      </c>
      <c r="I18" s="142">
        <v>3504.6480000000001</v>
      </c>
      <c r="J18" s="142">
        <v>205.09899999999999</v>
      </c>
      <c r="K18" s="115"/>
      <c r="L18" s="115"/>
      <c r="M18" s="115"/>
      <c r="N18" s="115"/>
      <c r="O18" s="115"/>
      <c r="P18" s="115"/>
      <c r="Q18" s="115"/>
      <c r="R18" s="115"/>
      <c r="S18" s="115"/>
      <c r="T18" s="115"/>
    </row>
    <row r="19" spans="1:20" ht="13.5">
      <c r="A19" s="168" t="s">
        <v>120</v>
      </c>
      <c r="B19" s="142">
        <v>7</v>
      </c>
      <c r="C19" s="109">
        <v>9</v>
      </c>
      <c r="D19" s="109">
        <v>31.443999999999999</v>
      </c>
      <c r="E19" s="109">
        <v>15.718</v>
      </c>
      <c r="F19" s="109">
        <v>84.186000000000007</v>
      </c>
      <c r="G19" s="109">
        <v>145.08199999999999</v>
      </c>
      <c r="H19" s="109">
        <v>143.51300000000001</v>
      </c>
      <c r="I19" s="109">
        <v>1.569</v>
      </c>
      <c r="J19" s="109">
        <v>19.425999999999998</v>
      </c>
      <c r="K19" s="115"/>
      <c r="L19" s="115"/>
      <c r="M19" s="115"/>
      <c r="N19" s="115"/>
      <c r="O19" s="115"/>
      <c r="P19" s="115"/>
      <c r="Q19" s="115"/>
      <c r="R19" s="115"/>
      <c r="S19" s="115"/>
      <c r="T19" s="115"/>
    </row>
    <row r="20" spans="1:20" ht="13.5">
      <c r="A20" s="168" t="s">
        <v>121</v>
      </c>
      <c r="B20" s="142">
        <v>13</v>
      </c>
      <c r="C20" s="109" t="s">
        <v>119</v>
      </c>
      <c r="D20" s="109" t="s">
        <v>131</v>
      </c>
      <c r="E20" s="109" t="s">
        <v>131</v>
      </c>
      <c r="F20" s="109" t="s">
        <v>131</v>
      </c>
      <c r="G20" s="109" t="s">
        <v>131</v>
      </c>
      <c r="H20" s="109" t="s">
        <v>131</v>
      </c>
      <c r="I20" s="109" t="s">
        <v>131</v>
      </c>
      <c r="J20" s="109" t="s">
        <v>131</v>
      </c>
      <c r="K20" s="115"/>
      <c r="L20" s="115"/>
      <c r="M20" s="115"/>
      <c r="N20" s="115"/>
      <c r="O20" s="115"/>
      <c r="P20" s="115"/>
      <c r="Q20" s="115"/>
      <c r="R20" s="115"/>
      <c r="S20" s="115"/>
      <c r="T20" s="115"/>
    </row>
    <row r="21" spans="1:20" ht="13.5">
      <c r="A21" s="166" t="s">
        <v>136</v>
      </c>
      <c r="B21" s="141">
        <v>4</v>
      </c>
      <c r="C21" s="106" t="s">
        <v>119</v>
      </c>
      <c r="D21" s="106" t="s">
        <v>131</v>
      </c>
      <c r="E21" s="106" t="s">
        <v>131</v>
      </c>
      <c r="F21" s="106" t="s">
        <v>131</v>
      </c>
      <c r="G21" s="106" t="s">
        <v>131</v>
      </c>
      <c r="H21" s="106" t="s">
        <v>131</v>
      </c>
      <c r="I21" s="106" t="s">
        <v>131</v>
      </c>
      <c r="J21" s="106" t="s">
        <v>131</v>
      </c>
      <c r="K21" s="115"/>
      <c r="L21" s="115"/>
      <c r="M21" s="115"/>
      <c r="N21" s="115"/>
      <c r="O21" s="115"/>
      <c r="P21" s="115"/>
      <c r="Q21" s="115"/>
      <c r="R21" s="115"/>
      <c r="S21" s="115"/>
      <c r="T21" s="115"/>
    </row>
    <row r="22" spans="1:20" ht="13.5">
      <c r="A22" s="166" t="s">
        <v>137</v>
      </c>
      <c r="B22" s="141">
        <v>1</v>
      </c>
      <c r="C22" s="106" t="s">
        <v>119</v>
      </c>
      <c r="D22" s="106" t="s">
        <v>131</v>
      </c>
      <c r="E22" s="106" t="s">
        <v>131</v>
      </c>
      <c r="F22" s="106" t="s">
        <v>131</v>
      </c>
      <c r="G22" s="106" t="s">
        <v>131</v>
      </c>
      <c r="H22" s="106" t="s">
        <v>131</v>
      </c>
      <c r="I22" s="106" t="s">
        <v>131</v>
      </c>
      <c r="J22" s="106" t="s">
        <v>131</v>
      </c>
      <c r="K22" s="115"/>
      <c r="L22" s="115"/>
      <c r="M22" s="115"/>
      <c r="N22" s="115"/>
      <c r="O22" s="115"/>
      <c r="P22" s="115"/>
      <c r="Q22" s="115"/>
      <c r="R22" s="115"/>
      <c r="S22" s="115"/>
      <c r="T22" s="115"/>
    </row>
    <row r="23" spans="1:20" ht="7.5" customHeight="1">
      <c r="A23" s="169"/>
      <c r="B23" s="170"/>
      <c r="C23" s="170"/>
      <c r="D23" s="170"/>
      <c r="E23" s="170"/>
      <c r="F23" s="170"/>
      <c r="G23" s="170"/>
      <c r="H23" s="170"/>
      <c r="I23" s="170"/>
      <c r="J23" s="170"/>
      <c r="K23" s="115"/>
      <c r="L23" s="115"/>
      <c r="M23" s="115"/>
      <c r="N23" s="115"/>
      <c r="O23" s="115"/>
      <c r="P23" s="115"/>
      <c r="Q23" s="115"/>
      <c r="R23" s="115"/>
      <c r="S23" s="115"/>
      <c r="T23" s="115"/>
    </row>
    <row r="24" spans="1:20" ht="13.5">
      <c r="A24" s="2071" t="s">
        <v>143</v>
      </c>
      <c r="B24" s="2071"/>
      <c r="C24" s="2071"/>
      <c r="D24" s="2071"/>
      <c r="E24" s="2071"/>
      <c r="F24" s="2071"/>
      <c r="G24" s="2071"/>
      <c r="H24" s="2071"/>
      <c r="I24" s="2071"/>
      <c r="J24" s="2071"/>
      <c r="K24" s="115"/>
      <c r="L24" s="115"/>
      <c r="M24" s="115"/>
      <c r="N24" s="115"/>
      <c r="O24" s="115"/>
      <c r="P24" s="115"/>
      <c r="Q24" s="115"/>
      <c r="R24" s="115"/>
      <c r="S24" s="115"/>
      <c r="T24" s="115"/>
    </row>
    <row r="25" spans="1:20" ht="7.5" customHeight="1">
      <c r="A25" s="167" t="s">
        <v>139</v>
      </c>
      <c r="B25" s="171"/>
      <c r="C25" s="171"/>
      <c r="D25" s="170"/>
      <c r="E25" s="171"/>
      <c r="F25" s="171"/>
      <c r="G25" s="170"/>
      <c r="H25" s="171"/>
      <c r="I25" s="171"/>
      <c r="J25" s="171"/>
      <c r="K25" s="115"/>
      <c r="L25" s="115"/>
      <c r="M25" s="115"/>
      <c r="N25" s="115"/>
      <c r="O25" s="115"/>
      <c r="P25" s="115"/>
      <c r="Q25" s="115"/>
      <c r="R25" s="115"/>
      <c r="S25" s="115"/>
      <c r="T25" s="115"/>
    </row>
    <row r="26" spans="1:20" ht="13.5">
      <c r="A26" s="166" t="s">
        <v>114</v>
      </c>
      <c r="B26" s="141">
        <v>54</v>
      </c>
      <c r="C26" s="141">
        <v>202</v>
      </c>
      <c r="D26" s="141">
        <v>2525.741</v>
      </c>
      <c r="E26" s="141">
        <v>1899.4280000000001</v>
      </c>
      <c r="F26" s="141">
        <v>1163.019</v>
      </c>
      <c r="G26" s="141">
        <v>6247.4920000000002</v>
      </c>
      <c r="H26" s="141">
        <v>5925.5540000000001</v>
      </c>
      <c r="I26" s="141">
        <v>321.93799999999999</v>
      </c>
      <c r="J26" s="141">
        <v>224.10400000000001</v>
      </c>
      <c r="K26" s="115"/>
      <c r="L26" s="115"/>
      <c r="M26" s="115"/>
      <c r="N26" s="115"/>
      <c r="O26" s="115"/>
      <c r="P26" s="115"/>
      <c r="Q26" s="115"/>
      <c r="R26" s="115"/>
      <c r="S26" s="115"/>
      <c r="T26" s="115"/>
    </row>
    <row r="27" spans="1:20" ht="13.5">
      <c r="A27" s="167" t="s">
        <v>115</v>
      </c>
      <c r="B27" s="141">
        <v>53</v>
      </c>
      <c r="C27" s="106" t="s">
        <v>119</v>
      </c>
      <c r="D27" s="106" t="s">
        <v>131</v>
      </c>
      <c r="E27" s="106" t="s">
        <v>131</v>
      </c>
      <c r="F27" s="106" t="s">
        <v>131</v>
      </c>
      <c r="G27" s="106" t="s">
        <v>131</v>
      </c>
      <c r="H27" s="106" t="s">
        <v>131</v>
      </c>
      <c r="I27" s="106" t="s">
        <v>131</v>
      </c>
      <c r="J27" s="106" t="s">
        <v>131</v>
      </c>
      <c r="K27" s="115"/>
      <c r="L27" s="115"/>
      <c r="M27" s="115"/>
      <c r="N27" s="115"/>
      <c r="O27" s="115"/>
      <c r="P27" s="115"/>
      <c r="Q27" s="115"/>
      <c r="R27" s="115"/>
      <c r="S27" s="115"/>
      <c r="T27" s="115"/>
    </row>
    <row r="28" spans="1:20" ht="13.5">
      <c r="A28" s="168" t="s">
        <v>116</v>
      </c>
      <c r="B28" s="142">
        <v>31</v>
      </c>
      <c r="C28" s="142">
        <v>174</v>
      </c>
      <c r="D28" s="142">
        <v>2367.67</v>
      </c>
      <c r="E28" s="142">
        <v>1696.127</v>
      </c>
      <c r="F28" s="142">
        <v>936.02599999999995</v>
      </c>
      <c r="G28" s="142">
        <v>5553.55</v>
      </c>
      <c r="H28" s="142">
        <v>5505.54</v>
      </c>
      <c r="I28" s="142">
        <v>48.01</v>
      </c>
      <c r="J28" s="142">
        <v>163.36600000000001</v>
      </c>
      <c r="K28" s="115"/>
      <c r="L28" s="115"/>
      <c r="M28" s="115"/>
      <c r="N28" s="115"/>
      <c r="O28" s="115"/>
      <c r="P28" s="115"/>
      <c r="Q28" s="115"/>
      <c r="R28" s="115"/>
      <c r="S28" s="115"/>
      <c r="T28" s="115"/>
    </row>
    <row r="29" spans="1:20" ht="13.5">
      <c r="A29" s="168" t="s">
        <v>117</v>
      </c>
      <c r="B29" s="142">
        <v>5</v>
      </c>
      <c r="C29" s="142">
        <v>6</v>
      </c>
      <c r="D29" s="142">
        <v>63.771999999999998</v>
      </c>
      <c r="E29" s="142">
        <v>30.315000000000001</v>
      </c>
      <c r="F29" s="142">
        <v>41.171999999999997</v>
      </c>
      <c r="G29" s="142">
        <v>160.46899999999999</v>
      </c>
      <c r="H29" s="142">
        <v>48.546999999999997</v>
      </c>
      <c r="I29" s="142">
        <v>111.922</v>
      </c>
      <c r="J29" s="142">
        <v>12.382999999999999</v>
      </c>
      <c r="K29" s="115"/>
      <c r="L29" s="115"/>
      <c r="M29" s="115"/>
      <c r="N29" s="115"/>
      <c r="O29" s="115"/>
      <c r="P29" s="115"/>
      <c r="Q29" s="115"/>
      <c r="R29" s="115"/>
      <c r="S29" s="115"/>
      <c r="T29" s="115"/>
    </row>
    <row r="30" spans="1:20" ht="13.5">
      <c r="A30" s="108" t="s">
        <v>118</v>
      </c>
      <c r="B30" s="142">
        <v>12</v>
      </c>
      <c r="C30" s="109">
        <v>16</v>
      </c>
      <c r="D30" s="109">
        <v>93.384</v>
      </c>
      <c r="E30" s="109">
        <v>160.45099999999999</v>
      </c>
      <c r="F30" s="109">
        <v>97.688999999999993</v>
      </c>
      <c r="G30" s="109">
        <v>406.19900000000001</v>
      </c>
      <c r="H30" s="109">
        <v>347.94499999999999</v>
      </c>
      <c r="I30" s="109">
        <v>58.253999999999998</v>
      </c>
      <c r="J30" s="109">
        <v>28.297000000000001</v>
      </c>
      <c r="K30" s="115"/>
      <c r="L30" s="115"/>
      <c r="M30" s="115"/>
      <c r="N30" s="115"/>
      <c r="O30" s="115"/>
      <c r="P30" s="115"/>
      <c r="Q30" s="115"/>
      <c r="R30" s="115"/>
      <c r="S30" s="115"/>
      <c r="T30" s="115"/>
    </row>
    <row r="31" spans="1:20" ht="13.5">
      <c r="A31" s="168" t="s">
        <v>120</v>
      </c>
      <c r="B31" s="142">
        <v>0</v>
      </c>
      <c r="C31" s="142">
        <v>0</v>
      </c>
      <c r="D31" s="142">
        <v>0</v>
      </c>
      <c r="E31" s="142">
        <v>0</v>
      </c>
      <c r="F31" s="142">
        <v>0</v>
      </c>
      <c r="G31" s="142">
        <v>0</v>
      </c>
      <c r="H31" s="142">
        <v>0</v>
      </c>
      <c r="I31" s="142">
        <v>0</v>
      </c>
      <c r="J31" s="142">
        <v>0</v>
      </c>
      <c r="K31" s="115"/>
      <c r="L31" s="115"/>
      <c r="M31" s="115"/>
      <c r="N31" s="115"/>
      <c r="O31" s="115"/>
      <c r="P31" s="115"/>
      <c r="Q31" s="115"/>
      <c r="R31" s="115"/>
      <c r="S31" s="115"/>
      <c r="T31" s="115"/>
    </row>
    <row r="32" spans="1:20" ht="13.5">
      <c r="A32" s="168" t="s">
        <v>121</v>
      </c>
      <c r="B32" s="142">
        <v>5</v>
      </c>
      <c r="C32" s="109" t="s">
        <v>119</v>
      </c>
      <c r="D32" s="109" t="s">
        <v>131</v>
      </c>
      <c r="E32" s="109" t="s">
        <v>131</v>
      </c>
      <c r="F32" s="109" t="s">
        <v>131</v>
      </c>
      <c r="G32" s="109" t="s">
        <v>131</v>
      </c>
      <c r="H32" s="109" t="s">
        <v>131</v>
      </c>
      <c r="I32" s="109" t="s">
        <v>131</v>
      </c>
      <c r="J32" s="109" t="s">
        <v>131</v>
      </c>
      <c r="K32" s="115"/>
      <c r="L32" s="115"/>
      <c r="M32" s="115"/>
      <c r="N32" s="115"/>
      <c r="O32" s="115"/>
      <c r="P32" s="115"/>
      <c r="Q32" s="115"/>
      <c r="R32" s="115"/>
      <c r="S32" s="115"/>
      <c r="T32" s="115"/>
    </row>
    <row r="33" spans="1:20" ht="13.5">
      <c r="A33" s="166" t="s">
        <v>136</v>
      </c>
      <c r="B33" s="141">
        <v>0</v>
      </c>
      <c r="C33" s="141">
        <v>0</v>
      </c>
      <c r="D33" s="141">
        <v>0</v>
      </c>
      <c r="E33" s="141">
        <v>0</v>
      </c>
      <c r="F33" s="141">
        <v>0</v>
      </c>
      <c r="G33" s="141">
        <v>0</v>
      </c>
      <c r="H33" s="141">
        <v>0</v>
      </c>
      <c r="I33" s="141">
        <v>0</v>
      </c>
      <c r="J33" s="141">
        <v>0</v>
      </c>
      <c r="K33" s="115"/>
      <c r="L33" s="115"/>
      <c r="M33" s="115"/>
      <c r="N33" s="115"/>
      <c r="O33" s="115"/>
      <c r="P33" s="115"/>
      <c r="Q33" s="115"/>
      <c r="R33" s="115"/>
      <c r="S33" s="115"/>
      <c r="T33" s="115"/>
    </row>
    <row r="34" spans="1:20" ht="13.5">
      <c r="A34" s="166" t="s">
        <v>137</v>
      </c>
      <c r="B34" s="141">
        <v>1</v>
      </c>
      <c r="C34" s="106" t="s">
        <v>119</v>
      </c>
      <c r="D34" s="106" t="s">
        <v>131</v>
      </c>
      <c r="E34" s="106" t="s">
        <v>131</v>
      </c>
      <c r="F34" s="106" t="s">
        <v>131</v>
      </c>
      <c r="G34" s="106" t="s">
        <v>131</v>
      </c>
      <c r="H34" s="106" t="s">
        <v>131</v>
      </c>
      <c r="I34" s="106" t="s">
        <v>131</v>
      </c>
      <c r="J34" s="106" t="s">
        <v>131</v>
      </c>
      <c r="K34" s="115"/>
      <c r="L34" s="115"/>
      <c r="M34" s="115"/>
      <c r="N34" s="115"/>
      <c r="O34" s="115"/>
      <c r="P34" s="115"/>
      <c r="Q34" s="115"/>
      <c r="R34" s="115"/>
      <c r="S34" s="115"/>
      <c r="T34" s="115"/>
    </row>
    <row r="35" spans="1:20" ht="7.5" customHeight="1">
      <c r="A35" s="166"/>
      <c r="B35" s="170"/>
      <c r="C35" s="170"/>
      <c r="D35" s="170"/>
      <c r="E35" s="170"/>
      <c r="F35" s="170"/>
      <c r="G35" s="170"/>
      <c r="H35" s="170"/>
      <c r="I35" s="170"/>
      <c r="J35" s="170"/>
      <c r="K35" s="115"/>
      <c r="L35" s="115"/>
      <c r="M35" s="115"/>
      <c r="N35" s="115"/>
      <c r="O35" s="115"/>
      <c r="P35" s="115"/>
      <c r="Q35" s="115"/>
      <c r="R35" s="115"/>
      <c r="S35" s="115"/>
      <c r="T35" s="115"/>
    </row>
    <row r="36" spans="1:20" ht="13.5">
      <c r="A36" s="2071" t="s">
        <v>144</v>
      </c>
      <c r="B36" s="2071"/>
      <c r="C36" s="2071"/>
      <c r="D36" s="2071"/>
      <c r="E36" s="2071"/>
      <c r="F36" s="2071"/>
      <c r="G36" s="2071"/>
      <c r="H36" s="2071"/>
      <c r="I36" s="2071"/>
      <c r="J36" s="2071"/>
      <c r="K36" s="115"/>
      <c r="L36" s="115"/>
      <c r="M36" s="115"/>
      <c r="N36" s="115"/>
      <c r="O36" s="115"/>
      <c r="P36" s="115"/>
      <c r="Q36" s="115"/>
      <c r="R36" s="115"/>
      <c r="S36" s="115"/>
      <c r="T36" s="115"/>
    </row>
    <row r="37" spans="1:20" ht="7.5" customHeight="1">
      <c r="A37" s="167" t="s">
        <v>139</v>
      </c>
      <c r="B37" s="171"/>
      <c r="C37" s="171"/>
      <c r="D37" s="170"/>
      <c r="E37" s="171"/>
      <c r="F37" s="171"/>
      <c r="G37" s="170"/>
      <c r="H37" s="171"/>
      <c r="I37" s="171"/>
      <c r="J37" s="171"/>
      <c r="K37" s="115"/>
      <c r="L37" s="115"/>
      <c r="M37" s="115"/>
      <c r="N37" s="115"/>
      <c r="O37" s="115"/>
      <c r="P37" s="115"/>
      <c r="Q37" s="115"/>
      <c r="R37" s="115"/>
      <c r="S37" s="115"/>
      <c r="T37" s="115"/>
    </row>
    <row r="38" spans="1:20" ht="13.5">
      <c r="A38" s="166" t="s">
        <v>114</v>
      </c>
      <c r="B38" s="141">
        <v>54</v>
      </c>
      <c r="C38" s="141">
        <v>202</v>
      </c>
      <c r="D38" s="141">
        <v>2525.741</v>
      </c>
      <c r="E38" s="141">
        <v>1899.4280000000001</v>
      </c>
      <c r="F38" s="141">
        <v>1163.019</v>
      </c>
      <c r="G38" s="141">
        <v>6247.4920000000002</v>
      </c>
      <c r="H38" s="141">
        <v>5925.5540000000001</v>
      </c>
      <c r="I38" s="141">
        <v>321.93799999999999</v>
      </c>
      <c r="J38" s="141">
        <v>224.10400000000001</v>
      </c>
      <c r="K38" s="115"/>
      <c r="L38" s="115"/>
      <c r="M38" s="115"/>
      <c r="N38" s="115"/>
      <c r="O38" s="115"/>
      <c r="P38" s="115"/>
      <c r="Q38" s="115"/>
      <c r="R38" s="115"/>
      <c r="S38" s="115"/>
      <c r="T38" s="115"/>
    </row>
    <row r="39" spans="1:20" ht="13.5">
      <c r="A39" s="167" t="s">
        <v>115</v>
      </c>
      <c r="B39" s="141">
        <v>53</v>
      </c>
      <c r="C39" s="106" t="s">
        <v>119</v>
      </c>
      <c r="D39" s="106" t="s">
        <v>131</v>
      </c>
      <c r="E39" s="106" t="s">
        <v>131</v>
      </c>
      <c r="F39" s="106" t="s">
        <v>131</v>
      </c>
      <c r="G39" s="106" t="s">
        <v>131</v>
      </c>
      <c r="H39" s="106" t="s">
        <v>131</v>
      </c>
      <c r="I39" s="106" t="s">
        <v>131</v>
      </c>
      <c r="J39" s="106" t="s">
        <v>131</v>
      </c>
      <c r="K39" s="115"/>
      <c r="L39" s="115"/>
      <c r="M39" s="115"/>
      <c r="N39" s="115"/>
      <c r="O39" s="115"/>
      <c r="P39" s="115"/>
      <c r="Q39" s="115"/>
      <c r="R39" s="115"/>
      <c r="S39" s="115"/>
      <c r="T39" s="115"/>
    </row>
    <row r="40" spans="1:20" ht="13.5">
      <c r="A40" s="168" t="s">
        <v>116</v>
      </c>
      <c r="B40" s="142">
        <v>31</v>
      </c>
      <c r="C40" s="142">
        <v>174</v>
      </c>
      <c r="D40" s="142">
        <v>2367.67</v>
      </c>
      <c r="E40" s="142">
        <v>1696.127</v>
      </c>
      <c r="F40" s="142">
        <v>936.02599999999995</v>
      </c>
      <c r="G40" s="142">
        <v>5553.55</v>
      </c>
      <c r="H40" s="142">
        <v>5505.54</v>
      </c>
      <c r="I40" s="142">
        <v>48.01</v>
      </c>
      <c r="J40" s="142">
        <v>163.36600000000001</v>
      </c>
      <c r="K40" s="115"/>
      <c r="L40" s="115"/>
      <c r="M40" s="115"/>
      <c r="N40" s="115"/>
      <c r="O40" s="115"/>
      <c r="P40" s="115"/>
      <c r="Q40" s="115"/>
      <c r="R40" s="115"/>
      <c r="S40" s="115"/>
      <c r="T40" s="115"/>
    </row>
    <row r="41" spans="1:20" ht="13.5">
      <c r="A41" s="168" t="s">
        <v>117</v>
      </c>
      <c r="B41" s="142">
        <v>5</v>
      </c>
      <c r="C41" s="142">
        <v>6</v>
      </c>
      <c r="D41" s="142">
        <v>63.771999999999998</v>
      </c>
      <c r="E41" s="142">
        <v>30.315000000000001</v>
      </c>
      <c r="F41" s="142">
        <v>41.171999999999997</v>
      </c>
      <c r="G41" s="142">
        <v>160.46899999999999</v>
      </c>
      <c r="H41" s="142">
        <v>48.546999999999997</v>
      </c>
      <c r="I41" s="142">
        <v>111.922</v>
      </c>
      <c r="J41" s="142">
        <v>12.382999999999999</v>
      </c>
      <c r="K41" s="115"/>
      <c r="L41" s="115"/>
      <c r="M41" s="115"/>
      <c r="N41" s="115"/>
      <c r="O41" s="115"/>
      <c r="P41" s="115"/>
      <c r="Q41" s="115"/>
      <c r="R41" s="115"/>
      <c r="S41" s="115"/>
      <c r="T41" s="115"/>
    </row>
    <row r="42" spans="1:20" ht="13.5">
      <c r="A42" s="108" t="s">
        <v>118</v>
      </c>
      <c r="B42" s="142">
        <v>12</v>
      </c>
      <c r="C42" s="109">
        <v>16</v>
      </c>
      <c r="D42" s="109">
        <v>93.384</v>
      </c>
      <c r="E42" s="109">
        <v>160.45099999999999</v>
      </c>
      <c r="F42" s="109">
        <v>97.688999999999993</v>
      </c>
      <c r="G42" s="109">
        <v>406.19900000000001</v>
      </c>
      <c r="H42" s="109">
        <v>347.94499999999999</v>
      </c>
      <c r="I42" s="109">
        <v>58.253999999999998</v>
      </c>
      <c r="J42" s="109">
        <v>28.297000000000001</v>
      </c>
      <c r="K42" s="115"/>
      <c r="L42" s="115"/>
      <c r="M42" s="115"/>
      <c r="N42" s="115"/>
      <c r="O42" s="115"/>
      <c r="P42" s="115"/>
      <c r="Q42" s="115"/>
      <c r="R42" s="115"/>
      <c r="S42" s="115"/>
      <c r="T42" s="115"/>
    </row>
    <row r="43" spans="1:20" ht="13.5">
      <c r="A43" s="168" t="s">
        <v>120</v>
      </c>
      <c r="B43" s="142">
        <v>0</v>
      </c>
      <c r="C43" s="109">
        <v>0</v>
      </c>
      <c r="D43" s="109">
        <v>0</v>
      </c>
      <c r="E43" s="109">
        <v>0</v>
      </c>
      <c r="F43" s="109">
        <v>0</v>
      </c>
      <c r="G43" s="109">
        <v>0</v>
      </c>
      <c r="H43" s="109">
        <v>0</v>
      </c>
      <c r="I43" s="109">
        <v>0</v>
      </c>
      <c r="J43" s="109">
        <v>0</v>
      </c>
      <c r="K43" s="115"/>
      <c r="L43" s="115"/>
      <c r="M43" s="115"/>
      <c r="N43" s="115"/>
      <c r="O43" s="115"/>
      <c r="P43" s="115"/>
      <c r="Q43" s="115"/>
      <c r="R43" s="115"/>
      <c r="S43" s="115"/>
      <c r="T43" s="115"/>
    </row>
    <row r="44" spans="1:20" ht="13.5">
      <c r="A44" s="168" t="s">
        <v>121</v>
      </c>
      <c r="B44" s="142">
        <v>5</v>
      </c>
      <c r="C44" s="109" t="s">
        <v>119</v>
      </c>
      <c r="D44" s="109" t="s">
        <v>131</v>
      </c>
      <c r="E44" s="109" t="s">
        <v>131</v>
      </c>
      <c r="F44" s="109" t="s">
        <v>131</v>
      </c>
      <c r="G44" s="109" t="s">
        <v>131</v>
      </c>
      <c r="H44" s="109" t="s">
        <v>131</v>
      </c>
      <c r="I44" s="109" t="s">
        <v>131</v>
      </c>
      <c r="J44" s="109" t="s">
        <v>131</v>
      </c>
      <c r="K44" s="115"/>
      <c r="L44" s="115"/>
      <c r="M44" s="115"/>
      <c r="N44" s="115"/>
      <c r="O44" s="115"/>
      <c r="P44" s="115"/>
      <c r="Q44" s="115"/>
      <c r="R44" s="115"/>
      <c r="S44" s="115"/>
      <c r="T44" s="115"/>
    </row>
    <row r="45" spans="1:20" ht="13.5">
      <c r="A45" s="166" t="s">
        <v>136</v>
      </c>
      <c r="B45" s="141">
        <v>0</v>
      </c>
      <c r="C45" s="106">
        <v>0</v>
      </c>
      <c r="D45" s="106">
        <v>0</v>
      </c>
      <c r="E45" s="106">
        <v>0</v>
      </c>
      <c r="F45" s="106">
        <v>0</v>
      </c>
      <c r="G45" s="106">
        <v>0</v>
      </c>
      <c r="H45" s="106">
        <v>0</v>
      </c>
      <c r="I45" s="106">
        <v>0</v>
      </c>
      <c r="J45" s="106">
        <v>0</v>
      </c>
      <c r="K45" s="115"/>
      <c r="L45" s="115"/>
      <c r="M45" s="115"/>
      <c r="N45" s="115"/>
      <c r="O45" s="115"/>
      <c r="P45" s="115"/>
      <c r="Q45" s="115"/>
      <c r="R45" s="115"/>
      <c r="S45" s="115"/>
      <c r="T45" s="115"/>
    </row>
    <row r="46" spans="1:20" ht="13.5">
      <c r="A46" s="166" t="s">
        <v>137</v>
      </c>
      <c r="B46" s="141">
        <v>1</v>
      </c>
      <c r="C46" s="106" t="s">
        <v>119</v>
      </c>
      <c r="D46" s="106" t="s">
        <v>131</v>
      </c>
      <c r="E46" s="106" t="s">
        <v>131</v>
      </c>
      <c r="F46" s="106" t="s">
        <v>131</v>
      </c>
      <c r="G46" s="106" t="s">
        <v>131</v>
      </c>
      <c r="H46" s="106" t="s">
        <v>131</v>
      </c>
      <c r="I46" s="106" t="s">
        <v>131</v>
      </c>
      <c r="J46" s="106" t="s">
        <v>131</v>
      </c>
      <c r="K46" s="115"/>
      <c r="L46" s="115"/>
      <c r="M46" s="115"/>
      <c r="N46" s="115"/>
      <c r="O46" s="115"/>
      <c r="P46" s="115"/>
      <c r="Q46" s="115"/>
      <c r="R46" s="115"/>
      <c r="S46" s="115"/>
      <c r="T46" s="115"/>
    </row>
    <row r="47" spans="1:20" ht="6" customHeight="1" thickBot="1">
      <c r="A47" s="172"/>
      <c r="B47" s="173"/>
      <c r="C47" s="173"/>
      <c r="D47" s="173"/>
      <c r="E47" s="173"/>
      <c r="F47" s="173"/>
      <c r="G47" s="173"/>
      <c r="H47" s="173"/>
      <c r="I47" s="173"/>
      <c r="J47" s="173"/>
      <c r="K47" s="115"/>
      <c r="L47" s="115"/>
      <c r="M47" s="115"/>
      <c r="N47" s="115"/>
      <c r="O47" s="115"/>
      <c r="P47" s="115"/>
      <c r="Q47" s="115"/>
      <c r="R47" s="115"/>
      <c r="S47" s="115"/>
      <c r="T47" s="115"/>
    </row>
    <row r="48" spans="1:20" ht="14.25" thickTop="1">
      <c r="A48" s="2072" t="s">
        <v>108</v>
      </c>
      <c r="B48" s="2072"/>
      <c r="C48" s="2072"/>
      <c r="D48" s="2072"/>
      <c r="E48" s="2072"/>
      <c r="F48" s="2072"/>
      <c r="G48" s="2072"/>
      <c r="H48" s="2072"/>
      <c r="I48" s="2072"/>
      <c r="J48" s="2072"/>
      <c r="K48" s="115"/>
      <c r="L48" s="115"/>
      <c r="M48" s="115"/>
      <c r="N48" s="115"/>
      <c r="O48" s="115"/>
      <c r="P48" s="115"/>
      <c r="Q48" s="115"/>
      <c r="R48" s="115"/>
      <c r="S48" s="115"/>
      <c r="T48" s="115"/>
    </row>
    <row r="49" spans="1:20">
      <c r="A49" s="115"/>
      <c r="B49" s="115"/>
      <c r="C49" s="115"/>
      <c r="D49" s="115"/>
      <c r="E49" s="115"/>
      <c r="F49" s="115"/>
      <c r="G49" s="115"/>
      <c r="H49" s="115"/>
      <c r="I49" s="115"/>
      <c r="J49" s="115"/>
      <c r="K49" s="115"/>
      <c r="L49" s="115"/>
      <c r="M49" s="115"/>
      <c r="N49" s="115"/>
      <c r="O49" s="115"/>
      <c r="P49" s="115"/>
      <c r="Q49" s="115"/>
      <c r="R49" s="115"/>
      <c r="S49" s="115"/>
      <c r="T49" s="115"/>
    </row>
    <row r="50" spans="1:20">
      <c r="A50" s="115"/>
      <c r="B50" s="115"/>
      <c r="C50" s="115"/>
      <c r="D50" s="115"/>
      <c r="E50" s="115"/>
      <c r="F50" s="115"/>
      <c r="G50" s="115"/>
      <c r="H50" s="115"/>
      <c r="I50" s="115"/>
      <c r="J50" s="115"/>
      <c r="K50" s="115"/>
      <c r="L50" s="115"/>
      <c r="M50" s="115"/>
      <c r="N50" s="115"/>
      <c r="O50" s="115"/>
      <c r="P50" s="115"/>
      <c r="Q50" s="115"/>
      <c r="R50" s="115"/>
      <c r="S50" s="115"/>
      <c r="T50" s="115"/>
    </row>
    <row r="51" spans="1:20">
      <c r="A51" s="115"/>
      <c r="B51" s="115"/>
      <c r="C51" s="115"/>
      <c r="D51" s="115"/>
      <c r="E51" s="115"/>
      <c r="F51" s="115"/>
      <c r="G51" s="115"/>
      <c r="H51" s="115"/>
      <c r="I51" s="115"/>
      <c r="J51" s="115"/>
      <c r="K51" s="115"/>
      <c r="L51" s="115"/>
      <c r="M51" s="115"/>
      <c r="N51" s="115"/>
      <c r="O51" s="115"/>
      <c r="P51" s="115"/>
      <c r="Q51" s="115"/>
      <c r="R51" s="115"/>
      <c r="S51" s="115"/>
      <c r="T51" s="115"/>
    </row>
    <row r="52" spans="1:20">
      <c r="A52" s="115"/>
      <c r="B52" s="115"/>
      <c r="C52" s="115"/>
      <c r="D52" s="115"/>
      <c r="E52" s="115"/>
      <c r="F52" s="115"/>
      <c r="G52" s="115"/>
      <c r="H52" s="115"/>
      <c r="I52" s="115"/>
      <c r="J52" s="115"/>
      <c r="K52" s="115"/>
      <c r="L52" s="115"/>
      <c r="M52" s="115"/>
      <c r="N52" s="115"/>
      <c r="O52" s="115"/>
      <c r="P52" s="115"/>
      <c r="Q52" s="115"/>
      <c r="R52" s="115"/>
      <c r="S52" s="115"/>
      <c r="T52" s="115"/>
    </row>
    <row r="53" spans="1:20">
      <c r="A53" s="115"/>
      <c r="B53" s="115"/>
      <c r="C53" s="115"/>
      <c r="D53" s="115"/>
      <c r="E53" s="115"/>
      <c r="F53" s="115"/>
      <c r="G53" s="115"/>
      <c r="H53" s="115"/>
      <c r="I53" s="115"/>
      <c r="J53" s="115"/>
      <c r="K53" s="115"/>
      <c r="L53" s="115"/>
      <c r="M53" s="115"/>
      <c r="N53" s="115"/>
      <c r="O53" s="115"/>
      <c r="P53" s="115"/>
      <c r="Q53" s="115"/>
      <c r="R53" s="115"/>
      <c r="S53" s="115"/>
      <c r="T53" s="115"/>
    </row>
    <row r="54" spans="1:20">
      <c r="A54" s="115"/>
      <c r="B54" s="115"/>
      <c r="C54" s="115"/>
      <c r="D54" s="115"/>
      <c r="E54" s="115"/>
      <c r="F54" s="115"/>
      <c r="G54" s="115"/>
      <c r="H54" s="115"/>
      <c r="I54" s="115"/>
      <c r="J54" s="115"/>
      <c r="K54" s="115"/>
      <c r="L54" s="115"/>
      <c r="M54" s="115"/>
      <c r="N54" s="115"/>
      <c r="O54" s="115"/>
      <c r="P54" s="115"/>
      <c r="Q54" s="115"/>
      <c r="R54" s="115"/>
      <c r="S54" s="115"/>
      <c r="T54" s="115"/>
    </row>
    <row r="55" spans="1:20">
      <c r="A55" s="115"/>
      <c r="B55" s="115"/>
      <c r="C55" s="115"/>
      <c r="D55" s="115"/>
      <c r="E55" s="115"/>
      <c r="F55" s="115"/>
      <c r="G55" s="115"/>
      <c r="H55" s="115"/>
      <c r="I55" s="115"/>
      <c r="J55" s="115"/>
      <c r="K55" s="115"/>
      <c r="L55" s="115"/>
      <c r="M55" s="115"/>
      <c r="N55" s="115"/>
      <c r="O55" s="115"/>
      <c r="P55" s="115"/>
      <c r="Q55" s="115"/>
      <c r="R55" s="115"/>
      <c r="S55" s="115"/>
      <c r="T55" s="115"/>
    </row>
    <row r="56" spans="1:20">
      <c r="A56" s="115"/>
      <c r="B56" s="115"/>
      <c r="C56" s="115"/>
      <c r="D56" s="115"/>
      <c r="E56" s="115"/>
      <c r="F56" s="115"/>
      <c r="G56" s="115"/>
      <c r="H56" s="115"/>
      <c r="I56" s="115"/>
      <c r="J56" s="115"/>
      <c r="K56" s="115"/>
      <c r="L56" s="115"/>
      <c r="M56" s="115"/>
      <c r="N56" s="115"/>
      <c r="O56" s="115"/>
      <c r="P56" s="115"/>
      <c r="Q56" s="115"/>
      <c r="R56" s="115"/>
      <c r="S56" s="115"/>
      <c r="T56" s="115"/>
    </row>
    <row r="57" spans="1:20">
      <c r="A57" s="115"/>
      <c r="B57" s="115"/>
      <c r="C57" s="115"/>
      <c r="D57" s="115"/>
      <c r="E57" s="115"/>
      <c r="F57" s="115"/>
      <c r="G57" s="115"/>
      <c r="H57" s="115"/>
      <c r="I57" s="115"/>
      <c r="J57" s="115"/>
      <c r="K57" s="115"/>
      <c r="L57" s="115"/>
      <c r="M57" s="115"/>
      <c r="N57" s="115"/>
      <c r="O57" s="115"/>
      <c r="P57" s="115"/>
      <c r="Q57" s="115"/>
      <c r="R57" s="115"/>
      <c r="S57" s="115"/>
      <c r="T57" s="115"/>
    </row>
  </sheetData>
  <mergeCells count="19">
    <mergeCell ref="A24:J24"/>
    <mergeCell ref="A36:J36"/>
    <mergeCell ref="A48:J48"/>
    <mergeCell ref="G5:G9"/>
    <mergeCell ref="H5:H9"/>
    <mergeCell ref="I5:I9"/>
    <mergeCell ref="B10:C10"/>
    <mergeCell ref="D10:J10"/>
    <mergeCell ref="A12:J12"/>
    <mergeCell ref="A2:J2"/>
    <mergeCell ref="A4:A10"/>
    <mergeCell ref="B4:B9"/>
    <mergeCell ref="C4:C9"/>
    <mergeCell ref="D4:F4"/>
    <mergeCell ref="G4:I4"/>
    <mergeCell ref="J4:J9"/>
    <mergeCell ref="D5:D9"/>
    <mergeCell ref="E5:E9"/>
    <mergeCell ref="F5:F9"/>
  </mergeCells>
  <conditionalFormatting sqref="D28:J34 D38:J46 D16:I19 J16:J20 J22 D21:I22 D20:H20">
    <cfRule type="cellIs" dxfId="72" priority="1" stopIfTrue="1" operator="between">
      <formula>0.1</formula>
      <formula>0.459</formula>
    </cfRule>
  </conditionalFormatting>
  <pageMargins left="0.78740157480314965" right="0.78740157480314965" top="1.1811023622047243" bottom="0.78740157480314965" header="0" footer="0"/>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workbookViewId="0">
      <selection activeCell="A2" sqref="A2:F2"/>
    </sheetView>
  </sheetViews>
  <sheetFormatPr defaultRowHeight="9"/>
  <cols>
    <col min="1" max="1" width="27.140625" style="1177" customWidth="1"/>
    <col min="2" max="2" width="9.140625" style="1177" customWidth="1"/>
    <col min="3" max="3" width="10.7109375" style="1177" customWidth="1"/>
    <col min="4" max="4" width="10.42578125" style="1177" customWidth="1"/>
    <col min="5" max="255" width="9.140625" style="1177"/>
    <col min="256" max="256" width="29.85546875" style="1177" customWidth="1"/>
    <col min="257" max="257" width="10.28515625" style="1177" customWidth="1"/>
    <col min="258" max="258" width="12" style="1177" customWidth="1"/>
    <col min="259" max="259" width="10.42578125" style="1177" customWidth="1"/>
    <col min="260" max="260" width="13.42578125" style="1177" customWidth="1"/>
    <col min="261" max="511" width="9.140625" style="1177"/>
    <col min="512" max="512" width="29.85546875" style="1177" customWidth="1"/>
    <col min="513" max="513" width="10.28515625" style="1177" customWidth="1"/>
    <col min="514" max="514" width="12" style="1177" customWidth="1"/>
    <col min="515" max="515" width="10.42578125" style="1177" customWidth="1"/>
    <col min="516" max="516" width="13.42578125" style="1177" customWidth="1"/>
    <col min="517" max="767" width="9.140625" style="1177"/>
    <col min="768" max="768" width="29.85546875" style="1177" customWidth="1"/>
    <col min="769" max="769" width="10.28515625" style="1177" customWidth="1"/>
    <col min="770" max="770" width="12" style="1177" customWidth="1"/>
    <col min="771" max="771" width="10.42578125" style="1177" customWidth="1"/>
    <col min="772" max="772" width="13.42578125" style="1177" customWidth="1"/>
    <col min="773" max="1023" width="9.140625" style="1177"/>
    <col min="1024" max="1024" width="29.85546875" style="1177" customWidth="1"/>
    <col min="1025" max="1025" width="10.28515625" style="1177" customWidth="1"/>
    <col min="1026" max="1026" width="12" style="1177" customWidth="1"/>
    <col min="1027" max="1027" width="10.42578125" style="1177" customWidth="1"/>
    <col min="1028" max="1028" width="13.42578125" style="1177" customWidth="1"/>
    <col min="1029" max="1279" width="9.140625" style="1177"/>
    <col min="1280" max="1280" width="29.85546875" style="1177" customWidth="1"/>
    <col min="1281" max="1281" width="10.28515625" style="1177" customWidth="1"/>
    <col min="1282" max="1282" width="12" style="1177" customWidth="1"/>
    <col min="1283" max="1283" width="10.42578125" style="1177" customWidth="1"/>
    <col min="1284" max="1284" width="13.42578125" style="1177" customWidth="1"/>
    <col min="1285" max="1535" width="9.140625" style="1177"/>
    <col min="1536" max="1536" width="29.85546875" style="1177" customWidth="1"/>
    <col min="1537" max="1537" width="10.28515625" style="1177" customWidth="1"/>
    <col min="1538" max="1538" width="12" style="1177" customWidth="1"/>
    <col min="1539" max="1539" width="10.42578125" style="1177" customWidth="1"/>
    <col min="1540" max="1540" width="13.42578125" style="1177" customWidth="1"/>
    <col min="1541" max="1791" width="9.140625" style="1177"/>
    <col min="1792" max="1792" width="29.85546875" style="1177" customWidth="1"/>
    <col min="1793" max="1793" width="10.28515625" style="1177" customWidth="1"/>
    <col min="1794" max="1794" width="12" style="1177" customWidth="1"/>
    <col min="1795" max="1795" width="10.42578125" style="1177" customWidth="1"/>
    <col min="1796" max="1796" width="13.42578125" style="1177" customWidth="1"/>
    <col min="1797" max="2047" width="9.140625" style="1177"/>
    <col min="2048" max="2048" width="29.85546875" style="1177" customWidth="1"/>
    <col min="2049" max="2049" width="10.28515625" style="1177" customWidth="1"/>
    <col min="2050" max="2050" width="12" style="1177" customWidth="1"/>
    <col min="2051" max="2051" width="10.42578125" style="1177" customWidth="1"/>
    <col min="2052" max="2052" width="13.42578125" style="1177" customWidth="1"/>
    <col min="2053" max="2303" width="9.140625" style="1177"/>
    <col min="2304" max="2304" width="29.85546875" style="1177" customWidth="1"/>
    <col min="2305" max="2305" width="10.28515625" style="1177" customWidth="1"/>
    <col min="2306" max="2306" width="12" style="1177" customWidth="1"/>
    <col min="2307" max="2307" width="10.42578125" style="1177" customWidth="1"/>
    <col min="2308" max="2308" width="13.42578125" style="1177" customWidth="1"/>
    <col min="2309" max="2559" width="9.140625" style="1177"/>
    <col min="2560" max="2560" width="29.85546875" style="1177" customWidth="1"/>
    <col min="2561" max="2561" width="10.28515625" style="1177" customWidth="1"/>
    <col min="2562" max="2562" width="12" style="1177" customWidth="1"/>
    <col min="2563" max="2563" width="10.42578125" style="1177" customWidth="1"/>
    <col min="2564" max="2564" width="13.42578125" style="1177" customWidth="1"/>
    <col min="2565" max="2815" width="9.140625" style="1177"/>
    <col min="2816" max="2816" width="29.85546875" style="1177" customWidth="1"/>
    <col min="2817" max="2817" width="10.28515625" style="1177" customWidth="1"/>
    <col min="2818" max="2818" width="12" style="1177" customWidth="1"/>
    <col min="2819" max="2819" width="10.42578125" style="1177" customWidth="1"/>
    <col min="2820" max="2820" width="13.42578125" style="1177" customWidth="1"/>
    <col min="2821" max="3071" width="9.140625" style="1177"/>
    <col min="3072" max="3072" width="29.85546875" style="1177" customWidth="1"/>
    <col min="3073" max="3073" width="10.28515625" style="1177" customWidth="1"/>
    <col min="3074" max="3074" width="12" style="1177" customWidth="1"/>
    <col min="3075" max="3075" width="10.42578125" style="1177" customWidth="1"/>
    <col min="3076" max="3076" width="13.42578125" style="1177" customWidth="1"/>
    <col min="3077" max="3327" width="9.140625" style="1177"/>
    <col min="3328" max="3328" width="29.85546875" style="1177" customWidth="1"/>
    <col min="3329" max="3329" width="10.28515625" style="1177" customWidth="1"/>
    <col min="3330" max="3330" width="12" style="1177" customWidth="1"/>
    <col min="3331" max="3331" width="10.42578125" style="1177" customWidth="1"/>
    <col min="3332" max="3332" width="13.42578125" style="1177" customWidth="1"/>
    <col min="3333" max="3583" width="9.140625" style="1177"/>
    <col min="3584" max="3584" width="29.85546875" style="1177" customWidth="1"/>
    <col min="3585" max="3585" width="10.28515625" style="1177" customWidth="1"/>
    <col min="3586" max="3586" width="12" style="1177" customWidth="1"/>
    <col min="3587" max="3587" width="10.42578125" style="1177" customWidth="1"/>
    <col min="3588" max="3588" width="13.42578125" style="1177" customWidth="1"/>
    <col min="3589" max="3839" width="9.140625" style="1177"/>
    <col min="3840" max="3840" width="29.85546875" style="1177" customWidth="1"/>
    <col min="3841" max="3841" width="10.28515625" style="1177" customWidth="1"/>
    <col min="3842" max="3842" width="12" style="1177" customWidth="1"/>
    <col min="3843" max="3843" width="10.42578125" style="1177" customWidth="1"/>
    <col min="3844" max="3844" width="13.42578125" style="1177" customWidth="1"/>
    <col min="3845" max="4095" width="9.140625" style="1177"/>
    <col min="4096" max="4096" width="29.85546875" style="1177" customWidth="1"/>
    <col min="4097" max="4097" width="10.28515625" style="1177" customWidth="1"/>
    <col min="4098" max="4098" width="12" style="1177" customWidth="1"/>
    <col min="4099" max="4099" width="10.42578125" style="1177" customWidth="1"/>
    <col min="4100" max="4100" width="13.42578125" style="1177" customWidth="1"/>
    <col min="4101" max="4351" width="9.140625" style="1177"/>
    <col min="4352" max="4352" width="29.85546875" style="1177" customWidth="1"/>
    <col min="4353" max="4353" width="10.28515625" style="1177" customWidth="1"/>
    <col min="4354" max="4354" width="12" style="1177" customWidth="1"/>
    <col min="4355" max="4355" width="10.42578125" style="1177" customWidth="1"/>
    <col min="4356" max="4356" width="13.42578125" style="1177" customWidth="1"/>
    <col min="4357" max="4607" width="9.140625" style="1177"/>
    <col min="4608" max="4608" width="29.85546875" style="1177" customWidth="1"/>
    <col min="4609" max="4609" width="10.28515625" style="1177" customWidth="1"/>
    <col min="4610" max="4610" width="12" style="1177" customWidth="1"/>
    <col min="4611" max="4611" width="10.42578125" style="1177" customWidth="1"/>
    <col min="4612" max="4612" width="13.42578125" style="1177" customWidth="1"/>
    <col min="4613" max="4863" width="9.140625" style="1177"/>
    <col min="4864" max="4864" width="29.85546875" style="1177" customWidth="1"/>
    <col min="4865" max="4865" width="10.28515625" style="1177" customWidth="1"/>
    <col min="4866" max="4866" width="12" style="1177" customWidth="1"/>
    <col min="4867" max="4867" width="10.42578125" style="1177" customWidth="1"/>
    <col min="4868" max="4868" width="13.42578125" style="1177" customWidth="1"/>
    <col min="4869" max="5119" width="9.140625" style="1177"/>
    <col min="5120" max="5120" width="29.85546875" style="1177" customWidth="1"/>
    <col min="5121" max="5121" width="10.28515625" style="1177" customWidth="1"/>
    <col min="5122" max="5122" width="12" style="1177" customWidth="1"/>
    <col min="5123" max="5123" width="10.42578125" style="1177" customWidth="1"/>
    <col min="5124" max="5124" width="13.42578125" style="1177" customWidth="1"/>
    <col min="5125" max="5375" width="9.140625" style="1177"/>
    <col min="5376" max="5376" width="29.85546875" style="1177" customWidth="1"/>
    <col min="5377" max="5377" width="10.28515625" style="1177" customWidth="1"/>
    <col min="5378" max="5378" width="12" style="1177" customWidth="1"/>
    <col min="5379" max="5379" width="10.42578125" style="1177" customWidth="1"/>
    <col min="5380" max="5380" width="13.42578125" style="1177" customWidth="1"/>
    <col min="5381" max="5631" width="9.140625" style="1177"/>
    <col min="5632" max="5632" width="29.85546875" style="1177" customWidth="1"/>
    <col min="5633" max="5633" width="10.28515625" style="1177" customWidth="1"/>
    <col min="5634" max="5634" width="12" style="1177" customWidth="1"/>
    <col min="5635" max="5635" width="10.42578125" style="1177" customWidth="1"/>
    <col min="5636" max="5636" width="13.42578125" style="1177" customWidth="1"/>
    <col min="5637" max="5887" width="9.140625" style="1177"/>
    <col min="5888" max="5888" width="29.85546875" style="1177" customWidth="1"/>
    <col min="5889" max="5889" width="10.28515625" style="1177" customWidth="1"/>
    <col min="5890" max="5890" width="12" style="1177" customWidth="1"/>
    <col min="5891" max="5891" width="10.42578125" style="1177" customWidth="1"/>
    <col min="5892" max="5892" width="13.42578125" style="1177" customWidth="1"/>
    <col min="5893" max="6143" width="9.140625" style="1177"/>
    <col min="6144" max="6144" width="29.85546875" style="1177" customWidth="1"/>
    <col min="6145" max="6145" width="10.28515625" style="1177" customWidth="1"/>
    <col min="6146" max="6146" width="12" style="1177" customWidth="1"/>
    <col min="6147" max="6147" width="10.42578125" style="1177" customWidth="1"/>
    <col min="6148" max="6148" width="13.42578125" style="1177" customWidth="1"/>
    <col min="6149" max="6399" width="9.140625" style="1177"/>
    <col min="6400" max="6400" width="29.85546875" style="1177" customWidth="1"/>
    <col min="6401" max="6401" width="10.28515625" style="1177" customWidth="1"/>
    <col min="6402" max="6402" width="12" style="1177" customWidth="1"/>
    <col min="6403" max="6403" width="10.42578125" style="1177" customWidth="1"/>
    <col min="6404" max="6404" width="13.42578125" style="1177" customWidth="1"/>
    <col min="6405" max="6655" width="9.140625" style="1177"/>
    <col min="6656" max="6656" width="29.85546875" style="1177" customWidth="1"/>
    <col min="6657" max="6657" width="10.28515625" style="1177" customWidth="1"/>
    <col min="6658" max="6658" width="12" style="1177" customWidth="1"/>
    <col min="6659" max="6659" width="10.42578125" style="1177" customWidth="1"/>
    <col min="6660" max="6660" width="13.42578125" style="1177" customWidth="1"/>
    <col min="6661" max="6911" width="9.140625" style="1177"/>
    <col min="6912" max="6912" width="29.85546875" style="1177" customWidth="1"/>
    <col min="6913" max="6913" width="10.28515625" style="1177" customWidth="1"/>
    <col min="6914" max="6914" width="12" style="1177" customWidth="1"/>
    <col min="6915" max="6915" width="10.42578125" style="1177" customWidth="1"/>
    <col min="6916" max="6916" width="13.42578125" style="1177" customWidth="1"/>
    <col min="6917" max="7167" width="9.140625" style="1177"/>
    <col min="7168" max="7168" width="29.85546875" style="1177" customWidth="1"/>
    <col min="7169" max="7169" width="10.28515625" style="1177" customWidth="1"/>
    <col min="7170" max="7170" width="12" style="1177" customWidth="1"/>
    <col min="7171" max="7171" width="10.42578125" style="1177" customWidth="1"/>
    <col min="7172" max="7172" width="13.42578125" style="1177" customWidth="1"/>
    <col min="7173" max="7423" width="9.140625" style="1177"/>
    <col min="7424" max="7424" width="29.85546875" style="1177" customWidth="1"/>
    <col min="7425" max="7425" width="10.28515625" style="1177" customWidth="1"/>
    <col min="7426" max="7426" width="12" style="1177" customWidth="1"/>
    <col min="7427" max="7427" width="10.42578125" style="1177" customWidth="1"/>
    <col min="7428" max="7428" width="13.42578125" style="1177" customWidth="1"/>
    <col min="7429" max="7679" width="9.140625" style="1177"/>
    <col min="7680" max="7680" width="29.85546875" style="1177" customWidth="1"/>
    <col min="7681" max="7681" width="10.28515625" style="1177" customWidth="1"/>
    <col min="7682" max="7682" width="12" style="1177" customWidth="1"/>
    <col min="7683" max="7683" width="10.42578125" style="1177" customWidth="1"/>
    <col min="7684" max="7684" width="13.42578125" style="1177" customWidth="1"/>
    <col min="7685" max="7935" width="9.140625" style="1177"/>
    <col min="7936" max="7936" width="29.85546875" style="1177" customWidth="1"/>
    <col min="7937" max="7937" width="10.28515625" style="1177" customWidth="1"/>
    <col min="7938" max="7938" width="12" style="1177" customWidth="1"/>
    <col min="7939" max="7939" width="10.42578125" style="1177" customWidth="1"/>
    <col min="7940" max="7940" width="13.42578125" style="1177" customWidth="1"/>
    <col min="7941" max="8191" width="9.140625" style="1177"/>
    <col min="8192" max="8192" width="29.85546875" style="1177" customWidth="1"/>
    <col min="8193" max="8193" width="10.28515625" style="1177" customWidth="1"/>
    <col min="8194" max="8194" width="12" style="1177" customWidth="1"/>
    <col min="8195" max="8195" width="10.42578125" style="1177" customWidth="1"/>
    <col min="8196" max="8196" width="13.42578125" style="1177" customWidth="1"/>
    <col min="8197" max="8447" width="9.140625" style="1177"/>
    <col min="8448" max="8448" width="29.85546875" style="1177" customWidth="1"/>
    <col min="8449" max="8449" width="10.28515625" style="1177" customWidth="1"/>
    <col min="8450" max="8450" width="12" style="1177" customWidth="1"/>
    <col min="8451" max="8451" width="10.42578125" style="1177" customWidth="1"/>
    <col min="8452" max="8452" width="13.42578125" style="1177" customWidth="1"/>
    <col min="8453" max="8703" width="9.140625" style="1177"/>
    <col min="8704" max="8704" width="29.85546875" style="1177" customWidth="1"/>
    <col min="8705" max="8705" width="10.28515625" style="1177" customWidth="1"/>
    <col min="8706" max="8706" width="12" style="1177" customWidth="1"/>
    <col min="8707" max="8707" width="10.42578125" style="1177" customWidth="1"/>
    <col min="8708" max="8708" width="13.42578125" style="1177" customWidth="1"/>
    <col min="8709" max="8959" width="9.140625" style="1177"/>
    <col min="8960" max="8960" width="29.85546875" style="1177" customWidth="1"/>
    <col min="8961" max="8961" width="10.28515625" style="1177" customWidth="1"/>
    <col min="8962" max="8962" width="12" style="1177" customWidth="1"/>
    <col min="8963" max="8963" width="10.42578125" style="1177" customWidth="1"/>
    <col min="8964" max="8964" width="13.42578125" style="1177" customWidth="1"/>
    <col min="8965" max="9215" width="9.140625" style="1177"/>
    <col min="9216" max="9216" width="29.85546875" style="1177" customWidth="1"/>
    <col min="9217" max="9217" width="10.28515625" style="1177" customWidth="1"/>
    <col min="9218" max="9218" width="12" style="1177" customWidth="1"/>
    <col min="9219" max="9219" width="10.42578125" style="1177" customWidth="1"/>
    <col min="9220" max="9220" width="13.42578125" style="1177" customWidth="1"/>
    <col min="9221" max="9471" width="9.140625" style="1177"/>
    <col min="9472" max="9472" width="29.85546875" style="1177" customWidth="1"/>
    <col min="9473" max="9473" width="10.28515625" style="1177" customWidth="1"/>
    <col min="9474" max="9474" width="12" style="1177" customWidth="1"/>
    <col min="9475" max="9475" width="10.42578125" style="1177" customWidth="1"/>
    <col min="9476" max="9476" width="13.42578125" style="1177" customWidth="1"/>
    <col min="9477" max="9727" width="9.140625" style="1177"/>
    <col min="9728" max="9728" width="29.85546875" style="1177" customWidth="1"/>
    <col min="9729" max="9729" width="10.28515625" style="1177" customWidth="1"/>
    <col min="9730" max="9730" width="12" style="1177" customWidth="1"/>
    <col min="9731" max="9731" width="10.42578125" style="1177" customWidth="1"/>
    <col min="9732" max="9732" width="13.42578125" style="1177" customWidth="1"/>
    <col min="9733" max="9983" width="9.140625" style="1177"/>
    <col min="9984" max="9984" width="29.85546875" style="1177" customWidth="1"/>
    <col min="9985" max="9985" width="10.28515625" style="1177" customWidth="1"/>
    <col min="9986" max="9986" width="12" style="1177" customWidth="1"/>
    <col min="9987" max="9987" width="10.42578125" style="1177" customWidth="1"/>
    <col min="9988" max="9988" width="13.42578125" style="1177" customWidth="1"/>
    <col min="9989" max="10239" width="9.140625" style="1177"/>
    <col min="10240" max="10240" width="29.85546875" style="1177" customWidth="1"/>
    <col min="10241" max="10241" width="10.28515625" style="1177" customWidth="1"/>
    <col min="10242" max="10242" width="12" style="1177" customWidth="1"/>
    <col min="10243" max="10243" width="10.42578125" style="1177" customWidth="1"/>
    <col min="10244" max="10244" width="13.42578125" style="1177" customWidth="1"/>
    <col min="10245" max="10495" width="9.140625" style="1177"/>
    <col min="10496" max="10496" width="29.85546875" style="1177" customWidth="1"/>
    <col min="10497" max="10497" width="10.28515625" style="1177" customWidth="1"/>
    <col min="10498" max="10498" width="12" style="1177" customWidth="1"/>
    <col min="10499" max="10499" width="10.42578125" style="1177" customWidth="1"/>
    <col min="10500" max="10500" width="13.42578125" style="1177" customWidth="1"/>
    <col min="10501" max="10751" width="9.140625" style="1177"/>
    <col min="10752" max="10752" width="29.85546875" style="1177" customWidth="1"/>
    <col min="10753" max="10753" width="10.28515625" style="1177" customWidth="1"/>
    <col min="10754" max="10754" width="12" style="1177" customWidth="1"/>
    <col min="10755" max="10755" width="10.42578125" style="1177" customWidth="1"/>
    <col min="10756" max="10756" width="13.42578125" style="1177" customWidth="1"/>
    <col min="10757" max="11007" width="9.140625" style="1177"/>
    <col min="11008" max="11008" width="29.85546875" style="1177" customWidth="1"/>
    <col min="11009" max="11009" width="10.28515625" style="1177" customWidth="1"/>
    <col min="11010" max="11010" width="12" style="1177" customWidth="1"/>
    <col min="11011" max="11011" width="10.42578125" style="1177" customWidth="1"/>
    <col min="11012" max="11012" width="13.42578125" style="1177" customWidth="1"/>
    <col min="11013" max="11263" width="9.140625" style="1177"/>
    <col min="11264" max="11264" width="29.85546875" style="1177" customWidth="1"/>
    <col min="11265" max="11265" width="10.28515625" style="1177" customWidth="1"/>
    <col min="11266" max="11266" width="12" style="1177" customWidth="1"/>
    <col min="11267" max="11267" width="10.42578125" style="1177" customWidth="1"/>
    <col min="11268" max="11268" width="13.42578125" style="1177" customWidth="1"/>
    <col min="11269" max="11519" width="9.140625" style="1177"/>
    <col min="11520" max="11520" width="29.85546875" style="1177" customWidth="1"/>
    <col min="11521" max="11521" width="10.28515625" style="1177" customWidth="1"/>
    <col min="11522" max="11522" width="12" style="1177" customWidth="1"/>
    <col min="11523" max="11523" width="10.42578125" style="1177" customWidth="1"/>
    <col min="11524" max="11524" width="13.42578125" style="1177" customWidth="1"/>
    <col min="11525" max="11775" width="9.140625" style="1177"/>
    <col min="11776" max="11776" width="29.85546875" style="1177" customWidth="1"/>
    <col min="11777" max="11777" width="10.28515625" style="1177" customWidth="1"/>
    <col min="11778" max="11778" width="12" style="1177" customWidth="1"/>
    <col min="11779" max="11779" width="10.42578125" style="1177" customWidth="1"/>
    <col min="11780" max="11780" width="13.42578125" style="1177" customWidth="1"/>
    <col min="11781" max="12031" width="9.140625" style="1177"/>
    <col min="12032" max="12032" width="29.85546875" style="1177" customWidth="1"/>
    <col min="12033" max="12033" width="10.28515625" style="1177" customWidth="1"/>
    <col min="12034" max="12034" width="12" style="1177" customWidth="1"/>
    <col min="12035" max="12035" width="10.42578125" style="1177" customWidth="1"/>
    <col min="12036" max="12036" width="13.42578125" style="1177" customWidth="1"/>
    <col min="12037" max="12287" width="9.140625" style="1177"/>
    <col min="12288" max="12288" width="29.85546875" style="1177" customWidth="1"/>
    <col min="12289" max="12289" width="10.28515625" style="1177" customWidth="1"/>
    <col min="12290" max="12290" width="12" style="1177" customWidth="1"/>
    <col min="12291" max="12291" width="10.42578125" style="1177" customWidth="1"/>
    <col min="12292" max="12292" width="13.42578125" style="1177" customWidth="1"/>
    <col min="12293" max="12543" width="9.140625" style="1177"/>
    <col min="12544" max="12544" width="29.85546875" style="1177" customWidth="1"/>
    <col min="12545" max="12545" width="10.28515625" style="1177" customWidth="1"/>
    <col min="12546" max="12546" width="12" style="1177" customWidth="1"/>
    <col min="12547" max="12547" width="10.42578125" style="1177" customWidth="1"/>
    <col min="12548" max="12548" width="13.42578125" style="1177" customWidth="1"/>
    <col min="12549" max="12799" width="9.140625" style="1177"/>
    <col min="12800" max="12800" width="29.85546875" style="1177" customWidth="1"/>
    <col min="12801" max="12801" width="10.28515625" style="1177" customWidth="1"/>
    <col min="12802" max="12802" width="12" style="1177" customWidth="1"/>
    <col min="12803" max="12803" width="10.42578125" style="1177" customWidth="1"/>
    <col min="12804" max="12804" width="13.42578125" style="1177" customWidth="1"/>
    <col min="12805" max="13055" width="9.140625" style="1177"/>
    <col min="13056" max="13056" width="29.85546875" style="1177" customWidth="1"/>
    <col min="13057" max="13057" width="10.28515625" style="1177" customWidth="1"/>
    <col min="13058" max="13058" width="12" style="1177" customWidth="1"/>
    <col min="13059" max="13059" width="10.42578125" style="1177" customWidth="1"/>
    <col min="13060" max="13060" width="13.42578125" style="1177" customWidth="1"/>
    <col min="13061" max="13311" width="9.140625" style="1177"/>
    <col min="13312" max="13312" width="29.85546875" style="1177" customWidth="1"/>
    <col min="13313" max="13313" width="10.28515625" style="1177" customWidth="1"/>
    <col min="13314" max="13314" width="12" style="1177" customWidth="1"/>
    <col min="13315" max="13315" width="10.42578125" style="1177" customWidth="1"/>
    <col min="13316" max="13316" width="13.42578125" style="1177" customWidth="1"/>
    <col min="13317" max="13567" width="9.140625" style="1177"/>
    <col min="13568" max="13568" width="29.85546875" style="1177" customWidth="1"/>
    <col min="13569" max="13569" width="10.28515625" style="1177" customWidth="1"/>
    <col min="13570" max="13570" width="12" style="1177" customWidth="1"/>
    <col min="13571" max="13571" width="10.42578125" style="1177" customWidth="1"/>
    <col min="13572" max="13572" width="13.42578125" style="1177" customWidth="1"/>
    <col min="13573" max="13823" width="9.140625" style="1177"/>
    <col min="13824" max="13824" width="29.85546875" style="1177" customWidth="1"/>
    <col min="13825" max="13825" width="10.28515625" style="1177" customWidth="1"/>
    <col min="13826" max="13826" width="12" style="1177" customWidth="1"/>
    <col min="13827" max="13827" width="10.42578125" style="1177" customWidth="1"/>
    <col min="13828" max="13828" width="13.42578125" style="1177" customWidth="1"/>
    <col min="13829" max="14079" width="9.140625" style="1177"/>
    <col min="14080" max="14080" width="29.85546875" style="1177" customWidth="1"/>
    <col min="14081" max="14081" width="10.28515625" style="1177" customWidth="1"/>
    <col min="14082" max="14082" width="12" style="1177" customWidth="1"/>
    <col min="14083" max="14083" width="10.42578125" style="1177" customWidth="1"/>
    <col min="14084" max="14084" width="13.42578125" style="1177" customWidth="1"/>
    <col min="14085" max="14335" width="9.140625" style="1177"/>
    <col min="14336" max="14336" width="29.85546875" style="1177" customWidth="1"/>
    <col min="14337" max="14337" width="10.28515625" style="1177" customWidth="1"/>
    <col min="14338" max="14338" width="12" style="1177" customWidth="1"/>
    <col min="14339" max="14339" width="10.42578125" style="1177" customWidth="1"/>
    <col min="14340" max="14340" width="13.42578125" style="1177" customWidth="1"/>
    <col min="14341" max="14591" width="9.140625" style="1177"/>
    <col min="14592" max="14592" width="29.85546875" style="1177" customWidth="1"/>
    <col min="14593" max="14593" width="10.28515625" style="1177" customWidth="1"/>
    <col min="14594" max="14594" width="12" style="1177" customWidth="1"/>
    <col min="14595" max="14595" width="10.42578125" style="1177" customWidth="1"/>
    <col min="14596" max="14596" width="13.42578125" style="1177" customWidth="1"/>
    <col min="14597" max="14847" width="9.140625" style="1177"/>
    <col min="14848" max="14848" width="29.85546875" style="1177" customWidth="1"/>
    <col min="14849" max="14849" width="10.28515625" style="1177" customWidth="1"/>
    <col min="14850" max="14850" width="12" style="1177" customWidth="1"/>
    <col min="14851" max="14851" width="10.42578125" style="1177" customWidth="1"/>
    <col min="14852" max="14852" width="13.42578125" style="1177" customWidth="1"/>
    <col min="14853" max="15103" width="9.140625" style="1177"/>
    <col min="15104" max="15104" width="29.85546875" style="1177" customWidth="1"/>
    <col min="15105" max="15105" width="10.28515625" style="1177" customWidth="1"/>
    <col min="15106" max="15106" width="12" style="1177" customWidth="1"/>
    <col min="15107" max="15107" width="10.42578125" style="1177" customWidth="1"/>
    <col min="15108" max="15108" width="13.42578125" style="1177" customWidth="1"/>
    <col min="15109" max="15359" width="9.140625" style="1177"/>
    <col min="15360" max="15360" width="29.85546875" style="1177" customWidth="1"/>
    <col min="15361" max="15361" width="10.28515625" style="1177" customWidth="1"/>
    <col min="15362" max="15362" width="12" style="1177" customWidth="1"/>
    <col min="15363" max="15363" width="10.42578125" style="1177" customWidth="1"/>
    <col min="15364" max="15364" width="13.42578125" style="1177" customWidth="1"/>
    <col min="15365" max="15615" width="9.140625" style="1177"/>
    <col min="15616" max="15616" width="29.85546875" style="1177" customWidth="1"/>
    <col min="15617" max="15617" width="10.28515625" style="1177" customWidth="1"/>
    <col min="15618" max="15618" width="12" style="1177" customWidth="1"/>
    <col min="15619" max="15619" width="10.42578125" style="1177" customWidth="1"/>
    <col min="15620" max="15620" width="13.42578125" style="1177" customWidth="1"/>
    <col min="15621" max="15871" width="9.140625" style="1177"/>
    <col min="15872" max="15872" width="29.85546875" style="1177" customWidth="1"/>
    <col min="15873" max="15873" width="10.28515625" style="1177" customWidth="1"/>
    <col min="15874" max="15874" width="12" style="1177" customWidth="1"/>
    <col min="15875" max="15875" width="10.42578125" style="1177" customWidth="1"/>
    <col min="15876" max="15876" width="13.42578125" style="1177" customWidth="1"/>
    <col min="15877" max="16127" width="9.140625" style="1177"/>
    <col min="16128" max="16128" width="29.85546875" style="1177" customWidth="1"/>
    <col min="16129" max="16129" width="10.28515625" style="1177" customWidth="1"/>
    <col min="16130" max="16130" width="12" style="1177" customWidth="1"/>
    <col min="16131" max="16131" width="10.42578125" style="1177" customWidth="1"/>
    <col min="16132" max="16132" width="13.42578125" style="1177" customWidth="1"/>
    <col min="16133" max="16384" width="9.140625" style="1177"/>
  </cols>
  <sheetData>
    <row r="1" spans="1:27" s="1176" customFormat="1" ht="19.5" customHeight="1">
      <c r="A1" s="2471" t="s">
        <v>1699</v>
      </c>
      <c r="B1" s="2471"/>
      <c r="C1" s="2471"/>
      <c r="D1" s="2471"/>
    </row>
    <row r="2" spans="1:27" ht="19.5" customHeight="1">
      <c r="A2" s="2472" t="s">
        <v>1700</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16.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232" customFormat="1" ht="6" customHeight="1">
      <c r="A8" s="1579"/>
      <c r="B8" s="1579"/>
      <c r="C8" s="1579"/>
      <c r="D8" s="1579"/>
    </row>
    <row r="9" spans="1:27" s="1743" customFormat="1" ht="21.95" customHeight="1">
      <c r="A9" s="1496" t="s">
        <v>114</v>
      </c>
      <c r="B9" s="1740">
        <f t="shared" ref="B9:F9" si="0">+B10+B11</f>
        <v>6641.6190000000006</v>
      </c>
      <c r="C9" s="1740">
        <f t="shared" si="0"/>
        <v>4566.9120000000003</v>
      </c>
      <c r="D9" s="1740">
        <f t="shared" si="0"/>
        <v>1361.1210000000001</v>
      </c>
      <c r="E9" s="1740">
        <f t="shared" si="0"/>
        <v>3205.7910000000002</v>
      </c>
      <c r="F9" s="1740">
        <f t="shared" si="0"/>
        <v>2074.7069999999999</v>
      </c>
      <c r="G9" s="1758"/>
      <c r="H9" s="1758"/>
      <c r="I9" s="1758"/>
      <c r="J9" s="1758"/>
      <c r="K9" s="1758"/>
      <c r="L9" s="1758"/>
    </row>
    <row r="10" spans="1:27" s="1682" customFormat="1" ht="15" customHeight="1">
      <c r="A10" s="1769" t="s">
        <v>1701</v>
      </c>
      <c r="B10" s="1507">
        <f>C10+F10</f>
        <v>5667.8590000000004</v>
      </c>
      <c r="C10" s="1507">
        <f>D10+E10</f>
        <v>3920.172</v>
      </c>
      <c r="D10" s="1507">
        <v>1139.8800000000001</v>
      </c>
      <c r="E10" s="1507">
        <v>2780.2919999999999</v>
      </c>
      <c r="F10" s="1507">
        <v>1747.6869999999999</v>
      </c>
      <c r="G10" s="1758"/>
      <c r="H10" s="1758"/>
      <c r="I10" s="1758"/>
      <c r="J10" s="1758"/>
    </row>
    <row r="11" spans="1:27" s="1682" customFormat="1" ht="15" customHeight="1">
      <c r="A11" s="1770" t="s">
        <v>1657</v>
      </c>
      <c r="B11" s="1507">
        <f>C11+F11</f>
        <v>973.76</v>
      </c>
      <c r="C11" s="1507">
        <f>D11+E11</f>
        <v>646.74</v>
      </c>
      <c r="D11" s="1507">
        <v>221.24100000000001</v>
      </c>
      <c r="E11" s="1507">
        <v>425.49900000000002</v>
      </c>
      <c r="F11" s="1507">
        <v>327.02</v>
      </c>
      <c r="G11" s="1758"/>
      <c r="H11" s="1758"/>
      <c r="I11" s="1758"/>
      <c r="J11" s="1758"/>
    </row>
    <row r="12" spans="1:27" s="1682" customFormat="1" ht="9.9499999999999993" customHeight="1">
      <c r="A12" s="1497"/>
      <c r="B12" s="1507"/>
      <c r="C12" s="1507"/>
      <c r="D12" s="1507"/>
    </row>
    <row r="13" spans="1:27" s="1743" customFormat="1" ht="21.95" customHeight="1">
      <c r="A13" s="1760" t="s">
        <v>115</v>
      </c>
      <c r="B13" s="1740">
        <f t="shared" ref="B13:F13" si="1">+B14+B15</f>
        <v>6291.7080000000005</v>
      </c>
      <c r="C13" s="1740">
        <f t="shared" si="1"/>
        <v>4317.183</v>
      </c>
      <c r="D13" s="1740">
        <f t="shared" si="1"/>
        <v>1264.954</v>
      </c>
      <c r="E13" s="1740">
        <f t="shared" si="1"/>
        <v>3052.2289999999998</v>
      </c>
      <c r="F13" s="1740">
        <f t="shared" si="1"/>
        <v>1974.5250000000001</v>
      </c>
      <c r="G13" s="1758"/>
      <c r="H13" s="1758"/>
      <c r="I13" s="1758"/>
      <c r="J13" s="1758"/>
      <c r="K13" s="1758"/>
      <c r="L13" s="1758"/>
    </row>
    <row r="14" spans="1:27" s="1682" customFormat="1" ht="15" customHeight="1">
      <c r="A14" s="1769" t="s">
        <v>1701</v>
      </c>
      <c r="B14" s="1507">
        <f>C14+F14</f>
        <v>5352.0720000000001</v>
      </c>
      <c r="C14" s="1507">
        <f>D14+E14</f>
        <v>3704.567</v>
      </c>
      <c r="D14" s="1507">
        <v>1043.713</v>
      </c>
      <c r="E14" s="1507">
        <v>2660.8539999999998</v>
      </c>
      <c r="F14" s="1507">
        <v>1647.5050000000001</v>
      </c>
      <c r="G14" s="1758"/>
      <c r="H14" s="1758"/>
      <c r="I14" s="1758"/>
      <c r="J14" s="1758"/>
      <c r="K14" s="1758"/>
      <c r="L14" s="1758"/>
    </row>
    <row r="15" spans="1:27" s="1682" customFormat="1" ht="15" customHeight="1">
      <c r="A15" s="1771" t="s">
        <v>1657</v>
      </c>
      <c r="B15" s="1507">
        <f>C15+F15</f>
        <v>939.63599999999997</v>
      </c>
      <c r="C15" s="1507">
        <f>D15+E15</f>
        <v>612.61599999999999</v>
      </c>
      <c r="D15" s="1507">
        <v>221.24100000000001</v>
      </c>
      <c r="E15" s="1507">
        <v>391.375</v>
      </c>
      <c r="F15" s="1507">
        <v>327.02</v>
      </c>
      <c r="G15" s="1758"/>
      <c r="H15" s="1758"/>
      <c r="I15" s="1764"/>
    </row>
    <row r="16" spans="1:27" s="1232" customFormat="1" ht="9.9499999999999993" customHeight="1">
      <c r="A16" s="1761"/>
      <c r="B16" s="1507"/>
      <c r="C16" s="1507"/>
      <c r="D16" s="1507"/>
    </row>
    <row r="17" spans="1:9" s="1743" customFormat="1" ht="21.95" customHeight="1">
      <c r="A17" s="1760" t="s">
        <v>1658</v>
      </c>
      <c r="B17" s="1740">
        <f t="shared" ref="B17:F17" si="2">+B18+B19</f>
        <v>3282.1080000000002</v>
      </c>
      <c r="C17" s="1740">
        <f t="shared" si="2"/>
        <v>2298.306</v>
      </c>
      <c r="D17" s="1740">
        <f t="shared" si="2"/>
        <v>552.745</v>
      </c>
      <c r="E17" s="1740">
        <f t="shared" si="2"/>
        <v>1745.5609999999999</v>
      </c>
      <c r="F17" s="1740">
        <f t="shared" si="2"/>
        <v>983.80200000000002</v>
      </c>
      <c r="G17" s="1758"/>
      <c r="H17" s="1758"/>
      <c r="I17" s="1764"/>
    </row>
    <row r="18" spans="1:9" s="1232" customFormat="1" ht="15" customHeight="1">
      <c r="A18" s="1772" t="s">
        <v>1701</v>
      </c>
      <c r="B18" s="1507">
        <f>C18+F18</f>
        <v>2892.884</v>
      </c>
      <c r="C18" s="1507">
        <f>D18+E18</f>
        <v>1933.6569999999999</v>
      </c>
      <c r="D18" s="1762">
        <v>515.59699999999998</v>
      </c>
      <c r="E18" s="1762">
        <v>1418.06</v>
      </c>
      <c r="F18" s="1762">
        <v>959.22699999999998</v>
      </c>
      <c r="G18" s="1758"/>
      <c r="H18" s="1758"/>
      <c r="I18" s="1764"/>
    </row>
    <row r="19" spans="1:9" s="1232" customFormat="1" ht="15" customHeight="1">
      <c r="A19" s="1773" t="s">
        <v>1657</v>
      </c>
      <c r="B19" s="1507">
        <f>C19+F19</f>
        <v>389.22399999999999</v>
      </c>
      <c r="C19" s="1507">
        <f>D19+E19</f>
        <v>364.649</v>
      </c>
      <c r="D19" s="1762">
        <v>37.148000000000003</v>
      </c>
      <c r="E19" s="1762">
        <v>327.50099999999998</v>
      </c>
      <c r="F19" s="1762">
        <v>24.574999999999999</v>
      </c>
      <c r="G19" s="1758"/>
      <c r="H19" s="1758"/>
      <c r="I19" s="1764"/>
    </row>
    <row r="20" spans="1:9" s="1232" customFormat="1" ht="9.9499999999999993" customHeight="1">
      <c r="A20" s="1761"/>
      <c r="B20" s="1762"/>
      <c r="C20" s="1762"/>
      <c r="D20" s="1762"/>
      <c r="E20" s="1774"/>
      <c r="F20" s="1774"/>
      <c r="G20" s="1774"/>
    </row>
    <row r="21" spans="1:9" s="1743" customFormat="1" ht="21.95" customHeight="1">
      <c r="A21" s="1760" t="s">
        <v>1659</v>
      </c>
      <c r="B21" s="1740">
        <f t="shared" ref="B21:F21" si="3">+B22+B23</f>
        <v>1186.8820000000001</v>
      </c>
      <c r="C21" s="1740">
        <f t="shared" si="3"/>
        <v>784.23599999999999</v>
      </c>
      <c r="D21" s="1740">
        <f t="shared" si="3"/>
        <v>178.006</v>
      </c>
      <c r="E21" s="1740">
        <f t="shared" si="3"/>
        <v>606.23</v>
      </c>
      <c r="F21" s="1740">
        <f t="shared" si="3"/>
        <v>402.64600000000002</v>
      </c>
      <c r="G21" s="1758"/>
      <c r="H21" s="1758"/>
      <c r="I21" s="1764"/>
    </row>
    <row r="22" spans="1:9" s="1232" customFormat="1" ht="15" customHeight="1">
      <c r="A22" s="1772" t="s">
        <v>1701</v>
      </c>
      <c r="B22" s="1507">
        <f>C22+F22</f>
        <v>1186.8820000000001</v>
      </c>
      <c r="C22" s="1507">
        <f>D22+E22</f>
        <v>784.23599999999999</v>
      </c>
      <c r="D22" s="1762">
        <v>178.006</v>
      </c>
      <c r="E22" s="1762">
        <v>606.23</v>
      </c>
      <c r="F22" s="1507">
        <v>402.64600000000002</v>
      </c>
      <c r="G22" s="1758"/>
      <c r="H22" s="1758"/>
      <c r="I22" s="1764"/>
    </row>
    <row r="23" spans="1:9" s="1232" customFormat="1" ht="15" customHeight="1">
      <c r="A23" s="1773" t="s">
        <v>1657</v>
      </c>
      <c r="B23" s="1507">
        <f>C23+F23</f>
        <v>0</v>
      </c>
      <c r="C23" s="1507">
        <f>D23+E23</f>
        <v>0</v>
      </c>
      <c r="D23" s="1762">
        <v>0</v>
      </c>
      <c r="E23" s="1762">
        <v>0</v>
      </c>
      <c r="F23" s="1507">
        <v>0</v>
      </c>
      <c r="G23" s="1758"/>
      <c r="H23" s="1758"/>
      <c r="I23" s="1764"/>
    </row>
    <row r="24" spans="1:9" s="1232" customFormat="1" ht="9.9499999999999993" customHeight="1">
      <c r="A24" s="1156"/>
      <c r="B24" s="1507"/>
      <c r="C24" s="1762"/>
      <c r="D24" s="1762"/>
    </row>
    <row r="25" spans="1:9" s="1499" customFormat="1" ht="21.95" customHeight="1">
      <c r="A25" s="1760" t="s">
        <v>1660</v>
      </c>
      <c r="B25" s="1740">
        <f t="shared" ref="B25:F25" si="4">+B26+B27</f>
        <v>176.23399999999998</v>
      </c>
      <c r="C25" s="1740">
        <f t="shared" si="4"/>
        <v>90.49</v>
      </c>
      <c r="D25" s="1740">
        <f t="shared" si="4"/>
        <v>0</v>
      </c>
      <c r="E25" s="1740">
        <f t="shared" si="4"/>
        <v>90.49</v>
      </c>
      <c r="F25" s="1740">
        <f t="shared" si="4"/>
        <v>85.744</v>
      </c>
      <c r="G25" s="1758"/>
      <c r="H25" s="1758"/>
      <c r="I25" s="1764"/>
    </row>
    <row r="26" spans="1:9" s="1232" customFormat="1" ht="15" customHeight="1">
      <c r="A26" s="1772" t="s">
        <v>1701</v>
      </c>
      <c r="B26" s="1507">
        <f>C26+F26</f>
        <v>64.161999999999992</v>
      </c>
      <c r="C26" s="1507">
        <f>D26+E26</f>
        <v>51.756999999999998</v>
      </c>
      <c r="D26" s="1762">
        <v>0</v>
      </c>
      <c r="E26" s="1762">
        <v>51.756999999999998</v>
      </c>
      <c r="F26" s="1507">
        <v>12.404999999999999</v>
      </c>
      <c r="G26" s="1758"/>
      <c r="H26" s="1758"/>
      <c r="I26" s="1764"/>
    </row>
    <row r="27" spans="1:9" s="1232" customFormat="1" ht="15" customHeight="1">
      <c r="A27" s="1773" t="s">
        <v>1657</v>
      </c>
      <c r="B27" s="1507">
        <f>C27+F27</f>
        <v>112.072</v>
      </c>
      <c r="C27" s="1507">
        <f>D27+E27</f>
        <v>38.732999999999997</v>
      </c>
      <c r="D27" s="1762">
        <v>0</v>
      </c>
      <c r="E27" s="1762">
        <v>38.732999999999997</v>
      </c>
      <c r="F27" s="1507">
        <v>73.338999999999999</v>
      </c>
      <c r="G27" s="1758"/>
      <c r="H27" s="1758"/>
      <c r="I27" s="1764"/>
    </row>
    <row r="28" spans="1:9" s="1232" customFormat="1" ht="9.9499999999999993" customHeight="1">
      <c r="A28" s="1156"/>
      <c r="B28" s="1507"/>
      <c r="C28" s="1762"/>
      <c r="D28" s="1762"/>
    </row>
    <row r="29" spans="1:9" s="1499" customFormat="1" ht="21.95" customHeight="1">
      <c r="A29" s="1496" t="s">
        <v>1662</v>
      </c>
      <c r="B29" s="1740">
        <f t="shared" ref="B29:F29" si="5">+B30+B31</f>
        <v>1486.2050000000002</v>
      </c>
      <c r="C29" s="1740">
        <f t="shared" si="5"/>
        <v>1036.146</v>
      </c>
      <c r="D29" s="1740">
        <f t="shared" si="5"/>
        <v>534.20299999999997</v>
      </c>
      <c r="E29" s="1740">
        <f t="shared" si="5"/>
        <v>501.94300000000004</v>
      </c>
      <c r="F29" s="1740">
        <f t="shared" si="5"/>
        <v>450.05899999999997</v>
      </c>
      <c r="G29" s="1758"/>
      <c r="H29" s="1758"/>
      <c r="I29" s="1764"/>
    </row>
    <row r="30" spans="1:9" s="1232" customFormat="1" ht="15" customHeight="1">
      <c r="A30" s="1156" t="s">
        <v>1701</v>
      </c>
      <c r="B30" s="1507">
        <f>C30+F30</f>
        <v>1067.0530000000001</v>
      </c>
      <c r="C30" s="1507">
        <f>D30+E30</f>
        <v>826.91200000000003</v>
      </c>
      <c r="D30" s="1762">
        <v>350.11</v>
      </c>
      <c r="E30" s="1762">
        <v>476.80200000000002</v>
      </c>
      <c r="F30" s="1507">
        <v>240.14099999999999</v>
      </c>
      <c r="G30" s="1758"/>
      <c r="H30" s="1758"/>
      <c r="I30" s="1764"/>
    </row>
    <row r="31" spans="1:9" s="1232" customFormat="1" ht="15" customHeight="1">
      <c r="A31" s="1156" t="s">
        <v>1657</v>
      </c>
      <c r="B31" s="1507">
        <f>C31+F31</f>
        <v>419.15199999999999</v>
      </c>
      <c r="C31" s="1507">
        <f>D31+E31</f>
        <v>209.23399999999998</v>
      </c>
      <c r="D31" s="1762">
        <v>184.09299999999999</v>
      </c>
      <c r="E31" s="1762">
        <v>25.140999999999998</v>
      </c>
      <c r="F31" s="1507">
        <v>209.91800000000001</v>
      </c>
      <c r="G31" s="1758"/>
      <c r="H31" s="1758"/>
      <c r="I31" s="1764"/>
    </row>
    <row r="32" spans="1:9" s="1232" customFormat="1" ht="9.9499999999999993" customHeight="1">
      <c r="A32" s="1156"/>
      <c r="B32" s="1507"/>
      <c r="C32" s="1762"/>
      <c r="D32" s="1762"/>
    </row>
    <row r="33" spans="1:9" s="1499" customFormat="1" ht="21.95" customHeight="1">
      <c r="A33" s="1760" t="s">
        <v>1663</v>
      </c>
      <c r="B33" s="1740">
        <f t="shared" ref="B33:F33" si="6">+B34+B35</f>
        <v>160.279</v>
      </c>
      <c r="C33" s="1740">
        <f t="shared" si="6"/>
        <v>108.005</v>
      </c>
      <c r="D33" s="1740">
        <f t="shared" si="6"/>
        <v>0</v>
      </c>
      <c r="E33" s="1740">
        <f t="shared" si="6"/>
        <v>108.005</v>
      </c>
      <c r="F33" s="1740">
        <f t="shared" si="6"/>
        <v>52.274000000000001</v>
      </c>
      <c r="G33" s="1758"/>
      <c r="H33" s="1758"/>
      <c r="I33" s="1764"/>
    </row>
    <row r="34" spans="1:9" s="1232" customFormat="1" ht="15" customHeight="1">
      <c r="A34" s="1156" t="s">
        <v>1701</v>
      </c>
      <c r="B34" s="1507">
        <f>C34+F34</f>
        <v>141.09100000000001</v>
      </c>
      <c r="C34" s="1507">
        <f>D34+E34</f>
        <v>108.005</v>
      </c>
      <c r="D34" s="1762">
        <v>0</v>
      </c>
      <c r="E34" s="1762">
        <v>108.005</v>
      </c>
      <c r="F34" s="1507">
        <v>33.085999999999999</v>
      </c>
      <c r="G34" s="1758"/>
      <c r="H34" s="1758"/>
      <c r="I34" s="1764"/>
    </row>
    <row r="35" spans="1:9" s="1232" customFormat="1" ht="15" customHeight="1">
      <c r="A35" s="1156" t="s">
        <v>1657</v>
      </c>
      <c r="B35" s="1507">
        <f>C35+F35</f>
        <v>19.187999999999999</v>
      </c>
      <c r="C35" s="1507">
        <f>D35+E35</f>
        <v>0</v>
      </c>
      <c r="D35" s="1762">
        <v>0</v>
      </c>
      <c r="E35" s="1762">
        <v>0</v>
      </c>
      <c r="F35" s="1507">
        <v>19.187999999999999</v>
      </c>
      <c r="G35" s="1758"/>
      <c r="H35" s="1758"/>
      <c r="I35" s="1764"/>
    </row>
    <row r="36" spans="1:9" s="1232" customFormat="1" ht="9.9499999999999993" customHeight="1">
      <c r="A36" s="1156"/>
      <c r="B36" s="1507"/>
      <c r="C36" s="1762"/>
      <c r="D36" s="1762"/>
    </row>
    <row r="37" spans="1:9" s="1499" customFormat="1" ht="21.95" customHeight="1">
      <c r="A37" s="1760" t="s">
        <v>1664</v>
      </c>
      <c r="B37" s="1740">
        <f t="shared" ref="B37:F37" si="7">+B38+B39</f>
        <v>227.93600000000001</v>
      </c>
      <c r="C37" s="1740">
        <f t="shared" si="7"/>
        <v>127.75399999999999</v>
      </c>
      <c r="D37" s="1740">
        <f t="shared" si="7"/>
        <v>0</v>
      </c>
      <c r="E37" s="1740">
        <f t="shared" si="7"/>
        <v>127.75399999999999</v>
      </c>
      <c r="F37" s="1740">
        <f t="shared" si="7"/>
        <v>100.182</v>
      </c>
      <c r="G37" s="1758"/>
      <c r="H37" s="1758"/>
      <c r="I37" s="1764"/>
    </row>
    <row r="38" spans="1:9" s="1232" customFormat="1" ht="15" customHeight="1">
      <c r="A38" s="1156" t="s">
        <v>1701</v>
      </c>
      <c r="B38" s="1507">
        <f>C38+F38</f>
        <v>193.81200000000001</v>
      </c>
      <c r="C38" s="1507">
        <f>D38+E38</f>
        <v>93.63</v>
      </c>
      <c r="D38" s="1507">
        <v>0</v>
      </c>
      <c r="E38" s="1507">
        <v>93.63</v>
      </c>
      <c r="F38" s="1507">
        <v>100.182</v>
      </c>
      <c r="G38" s="1758"/>
      <c r="H38" s="1758"/>
      <c r="I38" s="1764"/>
    </row>
    <row r="39" spans="1:9" s="1232" customFormat="1" ht="15" customHeight="1">
      <c r="A39" s="1156" t="s">
        <v>1657</v>
      </c>
      <c r="B39" s="1507">
        <f>C39+F39</f>
        <v>34.124000000000002</v>
      </c>
      <c r="C39" s="1507">
        <f>D39+E39</f>
        <v>34.124000000000002</v>
      </c>
      <c r="D39" s="1507">
        <v>0</v>
      </c>
      <c r="E39" s="1507">
        <v>34.124000000000002</v>
      </c>
      <c r="F39" s="1507">
        <v>0</v>
      </c>
      <c r="G39" s="1758"/>
      <c r="H39" s="1758"/>
      <c r="I39" s="1764"/>
    </row>
    <row r="40" spans="1:9" s="1232" customFormat="1" ht="9.9499999999999993" customHeight="1">
      <c r="A40" s="1156"/>
      <c r="B40" s="1507"/>
      <c r="C40" s="1507"/>
      <c r="D40" s="1507"/>
      <c r="E40" s="1682"/>
      <c r="F40" s="1682"/>
    </row>
    <row r="41" spans="1:9" s="1499" customFormat="1" ht="21.95" customHeight="1">
      <c r="A41" s="1583" t="s">
        <v>1665</v>
      </c>
      <c r="B41" s="1740">
        <f t="shared" ref="B41:F41" si="8">+B42+B43</f>
        <v>121.97499999999999</v>
      </c>
      <c r="C41" s="1740">
        <f t="shared" si="8"/>
        <v>121.97499999999999</v>
      </c>
      <c r="D41" s="1740">
        <f t="shared" si="8"/>
        <v>96.167000000000002</v>
      </c>
      <c r="E41" s="1740">
        <f t="shared" si="8"/>
        <v>25.808</v>
      </c>
      <c r="F41" s="1740">
        <f t="shared" si="8"/>
        <v>0</v>
      </c>
      <c r="G41" s="1758"/>
      <c r="H41" s="1758"/>
      <c r="I41" s="1764"/>
    </row>
    <row r="42" spans="1:9" s="1232" customFormat="1" ht="15" customHeight="1">
      <c r="A42" s="1772" t="s">
        <v>1701</v>
      </c>
      <c r="B42" s="1507">
        <f>C42+F42</f>
        <v>121.97499999999999</v>
      </c>
      <c r="C42" s="1507">
        <f>D42+E42</f>
        <v>121.97499999999999</v>
      </c>
      <c r="D42" s="1507">
        <v>96.167000000000002</v>
      </c>
      <c r="E42" s="1507">
        <v>25.808</v>
      </c>
      <c r="F42" s="1507">
        <v>0</v>
      </c>
      <c r="G42" s="1758"/>
      <c r="H42" s="1758"/>
      <c r="I42" s="1764"/>
    </row>
    <row r="43" spans="1:9" s="1232" customFormat="1" ht="15" customHeight="1">
      <c r="A43" s="1773" t="s">
        <v>1657</v>
      </c>
      <c r="B43" s="1507">
        <f>C43+F43</f>
        <v>0</v>
      </c>
      <c r="C43" s="1507">
        <f>D43+E43</f>
        <v>0</v>
      </c>
      <c r="D43" s="1507">
        <v>0</v>
      </c>
      <c r="E43" s="1507">
        <v>0</v>
      </c>
      <c r="F43" s="1507">
        <v>0</v>
      </c>
      <c r="G43" s="1758"/>
      <c r="H43" s="1758"/>
      <c r="I43" s="1764"/>
    </row>
    <row r="44" spans="1:9" s="1232" customFormat="1" ht="4.5" customHeight="1" thickBot="1">
      <c r="A44" s="1591"/>
      <c r="B44" s="1591"/>
      <c r="C44" s="1591"/>
      <c r="D44" s="1591"/>
      <c r="E44" s="1591"/>
      <c r="F44" s="1591"/>
    </row>
    <row r="45" spans="1:9" s="1232" customFormat="1" ht="3.75" customHeight="1" thickTop="1">
      <c r="A45" s="1579"/>
      <c r="B45" s="1579"/>
      <c r="C45" s="1579"/>
      <c r="D45" s="1579"/>
      <c r="E45" s="1579"/>
      <c r="F45" s="1579"/>
    </row>
    <row r="46" spans="1:9" s="1232" customFormat="1" ht="12.95" customHeight="1">
      <c r="A46" s="1751" t="s">
        <v>1639</v>
      </c>
      <c r="B46" s="1751"/>
      <c r="C46" s="1751"/>
      <c r="D46" s="1751"/>
      <c r="E46" s="1156"/>
    </row>
    <row r="47" spans="1:9" s="1176" customFormat="1">
      <c r="A47" s="1695"/>
    </row>
    <row r="48" spans="1:9" s="1168" customFormat="1" ht="12.75">
      <c r="A48" s="345" t="s">
        <v>377</v>
      </c>
      <c r="B48" s="1732"/>
      <c r="C48" s="1732"/>
      <c r="D48" s="1732"/>
      <c r="F48" s="1164"/>
    </row>
    <row r="49" spans="1:6" s="1168" customFormat="1" ht="12" customHeight="1">
      <c r="A49" s="356" t="s">
        <v>1646</v>
      </c>
      <c r="B49" s="1732"/>
      <c r="C49" s="1732"/>
      <c r="D49" s="1732"/>
      <c r="F49" s="1164"/>
    </row>
    <row r="50" spans="1:6" s="1176" customFormat="1">
      <c r="A50" s="1695"/>
      <c r="B50" s="1695"/>
      <c r="C50" s="1695"/>
      <c r="D50" s="1695"/>
    </row>
    <row r="51" spans="1:6" s="1176" customFormat="1">
      <c r="A51" s="1695"/>
      <c r="B51" s="1695"/>
      <c r="C51" s="1695"/>
      <c r="D51" s="1695"/>
    </row>
    <row r="52" spans="1:6" s="1176" customFormat="1">
      <c r="A52" s="1695"/>
      <c r="B52" s="1695"/>
      <c r="C52" s="1695"/>
      <c r="D52" s="1695"/>
    </row>
    <row r="53" spans="1:6" s="1176" customFormat="1">
      <c r="A53" s="1695"/>
      <c r="B53" s="1695"/>
      <c r="C53" s="1695"/>
      <c r="D53" s="1695"/>
    </row>
    <row r="54" spans="1:6" s="1176" customFormat="1">
      <c r="A54" s="1695"/>
      <c r="B54" s="1695"/>
      <c r="C54" s="1695"/>
      <c r="D54" s="1695"/>
    </row>
    <row r="55" spans="1:6" s="1176" customFormat="1">
      <c r="A55" s="1695"/>
      <c r="B55" s="1695"/>
      <c r="C55" s="1695"/>
      <c r="D55" s="1695"/>
    </row>
    <row r="56" spans="1:6" s="1176" customFormat="1">
      <c r="A56" s="1695"/>
      <c r="B56" s="1695"/>
      <c r="C56" s="1695"/>
      <c r="D56" s="1695"/>
    </row>
    <row r="57" spans="1:6" s="1176" customFormat="1">
      <c r="A57" s="1695"/>
      <c r="B57" s="1695"/>
      <c r="C57" s="1695"/>
      <c r="D57" s="1695"/>
    </row>
    <row r="58" spans="1:6" s="1176" customFormat="1">
      <c r="A58" s="1695"/>
      <c r="B58" s="1695"/>
      <c r="C58" s="1695"/>
      <c r="D58" s="1695"/>
    </row>
    <row r="59" spans="1:6" s="1176" customFormat="1">
      <c r="A59" s="1695"/>
      <c r="B59" s="1695"/>
      <c r="C59" s="1695"/>
      <c r="D59" s="1695"/>
    </row>
    <row r="60" spans="1:6" s="1176" customFormat="1">
      <c r="A60" s="1695"/>
      <c r="B60" s="1695"/>
      <c r="C60" s="1695"/>
      <c r="D60" s="1695"/>
    </row>
    <row r="61" spans="1:6">
      <c r="A61" s="1479"/>
      <c r="B61" s="1479"/>
      <c r="C61" s="1479"/>
      <c r="D61" s="1479"/>
    </row>
    <row r="62" spans="1:6">
      <c r="A62" s="1479"/>
      <c r="B62" s="1479"/>
      <c r="C62" s="1479"/>
      <c r="D62" s="1479"/>
    </row>
    <row r="63" spans="1:6">
      <c r="A63" s="1479"/>
      <c r="B63" s="1479"/>
      <c r="C63" s="1479"/>
      <c r="D63" s="1479"/>
    </row>
    <row r="64" spans="1:6">
      <c r="A64" s="1479"/>
      <c r="B64" s="1479"/>
      <c r="C64" s="1479"/>
      <c r="D64" s="1479"/>
    </row>
    <row r="65" spans="1:4">
      <c r="A65" s="1479"/>
      <c r="B65" s="1479"/>
      <c r="C65" s="1479"/>
      <c r="D65" s="1479"/>
    </row>
    <row r="66" spans="1:4">
      <c r="A66" s="1479"/>
      <c r="B66" s="1479"/>
      <c r="C66" s="1479"/>
      <c r="D66" s="1479"/>
    </row>
    <row r="67" spans="1:4">
      <c r="A67" s="1479"/>
      <c r="B67" s="1479"/>
      <c r="C67" s="1479"/>
      <c r="D67" s="1479"/>
    </row>
    <row r="68" spans="1:4">
      <c r="A68" s="1479"/>
      <c r="B68" s="1479"/>
      <c r="C68" s="1479"/>
      <c r="D68" s="1479"/>
    </row>
    <row r="69" spans="1:4">
      <c r="A69" s="1479"/>
      <c r="B69" s="1479"/>
      <c r="C69" s="1479"/>
      <c r="D69" s="1479"/>
    </row>
    <row r="70" spans="1:4">
      <c r="A70" s="1479"/>
      <c r="B70" s="1479"/>
      <c r="C70" s="1479"/>
      <c r="D70" s="1479"/>
    </row>
    <row r="71" spans="1:4">
      <c r="A71" s="1479"/>
      <c r="B71" s="1479"/>
      <c r="C71" s="1479"/>
      <c r="D71" s="1479"/>
    </row>
    <row r="72" spans="1:4">
      <c r="A72" s="1479"/>
      <c r="B72" s="1479"/>
      <c r="C72" s="1479"/>
      <c r="D72" s="1479"/>
    </row>
    <row r="73" spans="1:4">
      <c r="A73" s="1479"/>
      <c r="B73" s="1479"/>
      <c r="C73" s="1479"/>
      <c r="D73" s="1479"/>
    </row>
    <row r="74" spans="1:4">
      <c r="A74" s="1479"/>
      <c r="B74" s="1479"/>
      <c r="C74" s="1479"/>
      <c r="D74" s="1479"/>
    </row>
    <row r="75" spans="1:4">
      <c r="A75" s="1479"/>
      <c r="B75" s="1479"/>
      <c r="C75" s="1479"/>
      <c r="D75" s="1479"/>
    </row>
    <row r="76" spans="1:4">
      <c r="A76" s="1479"/>
      <c r="B76" s="1479"/>
      <c r="C76" s="1479"/>
      <c r="D76" s="1479"/>
    </row>
    <row r="77" spans="1:4">
      <c r="A77" s="1479"/>
      <c r="B77" s="1479"/>
      <c r="C77" s="1479"/>
      <c r="D77" s="1479"/>
    </row>
    <row r="78" spans="1:4">
      <c r="A78" s="1479"/>
      <c r="B78" s="1479"/>
      <c r="C78" s="1479"/>
      <c r="D78" s="1479"/>
    </row>
  </sheetData>
  <mergeCells count="8">
    <mergeCell ref="A1:D1"/>
    <mergeCell ref="A2:F2"/>
    <mergeCell ref="B4:B7"/>
    <mergeCell ref="C4:E5"/>
    <mergeCell ref="F4:F7"/>
    <mergeCell ref="C6:C7"/>
    <mergeCell ref="D6:D7"/>
    <mergeCell ref="E6:E7"/>
  </mergeCells>
  <conditionalFormatting sqref="B13:F15 B17:F19 B21:F23 B29:F31 B33:F35 B37:F39 B41:F43 B9:F11 B25:F27">
    <cfRule type="cellIs" dxfId="46" priority="2" stopIfTrue="1" operator="between">
      <formula>0.0001</formula>
      <formula>0.045</formula>
    </cfRule>
  </conditionalFormatting>
  <conditionalFormatting sqref="B9:F43">
    <cfRule type="cellIs" dxfId="45"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9"/>
  <sheetViews>
    <sheetView workbookViewId="0">
      <selection activeCell="A2" sqref="A2:F2"/>
    </sheetView>
  </sheetViews>
  <sheetFormatPr defaultRowHeight="9"/>
  <cols>
    <col min="1" max="1" width="30.42578125" style="1177" customWidth="1"/>
    <col min="2" max="3" width="9.7109375" style="1177" customWidth="1"/>
    <col min="4" max="4" width="9.42578125" style="1177" customWidth="1"/>
    <col min="5" max="5" width="8.7109375" style="1177" customWidth="1"/>
    <col min="6" max="6" width="8.28515625" style="1177" customWidth="1"/>
    <col min="7" max="255" width="9.140625" style="1177"/>
    <col min="256" max="256" width="32.5703125" style="1177" customWidth="1"/>
    <col min="257" max="258" width="9.7109375" style="1177" customWidth="1"/>
    <col min="259" max="259" width="9.42578125" style="1177" customWidth="1"/>
    <col min="260" max="260" width="12.5703125" style="1177" customWidth="1"/>
    <col min="261" max="261" width="8.7109375" style="1177" customWidth="1"/>
    <col min="262" max="262" width="8.28515625" style="1177" customWidth="1"/>
    <col min="263" max="511" width="9.140625" style="1177"/>
    <col min="512" max="512" width="32.5703125" style="1177" customWidth="1"/>
    <col min="513" max="514" width="9.7109375" style="1177" customWidth="1"/>
    <col min="515" max="515" width="9.42578125" style="1177" customWidth="1"/>
    <col min="516" max="516" width="12.5703125" style="1177" customWidth="1"/>
    <col min="517" max="517" width="8.7109375" style="1177" customWidth="1"/>
    <col min="518" max="518" width="8.28515625" style="1177" customWidth="1"/>
    <col min="519" max="767" width="9.140625" style="1177"/>
    <col min="768" max="768" width="32.5703125" style="1177" customWidth="1"/>
    <col min="769" max="770" width="9.7109375" style="1177" customWidth="1"/>
    <col min="771" max="771" width="9.42578125" style="1177" customWidth="1"/>
    <col min="772" max="772" width="12.5703125" style="1177" customWidth="1"/>
    <col min="773" max="773" width="8.7109375" style="1177" customWidth="1"/>
    <col min="774" max="774" width="8.28515625" style="1177" customWidth="1"/>
    <col min="775" max="1023" width="9.140625" style="1177"/>
    <col min="1024" max="1024" width="32.5703125" style="1177" customWidth="1"/>
    <col min="1025" max="1026" width="9.7109375" style="1177" customWidth="1"/>
    <col min="1027" max="1027" width="9.42578125" style="1177" customWidth="1"/>
    <col min="1028" max="1028" width="12.5703125" style="1177" customWidth="1"/>
    <col min="1029" max="1029" width="8.7109375" style="1177" customWidth="1"/>
    <col min="1030" max="1030" width="8.28515625" style="1177" customWidth="1"/>
    <col min="1031" max="1279" width="9.140625" style="1177"/>
    <col min="1280" max="1280" width="32.5703125" style="1177" customWidth="1"/>
    <col min="1281" max="1282" width="9.7109375" style="1177" customWidth="1"/>
    <col min="1283" max="1283" width="9.42578125" style="1177" customWidth="1"/>
    <col min="1284" max="1284" width="12.5703125" style="1177" customWidth="1"/>
    <col min="1285" max="1285" width="8.7109375" style="1177" customWidth="1"/>
    <col min="1286" max="1286" width="8.28515625" style="1177" customWidth="1"/>
    <col min="1287" max="1535" width="9.140625" style="1177"/>
    <col min="1536" max="1536" width="32.5703125" style="1177" customWidth="1"/>
    <col min="1537" max="1538" width="9.7109375" style="1177" customWidth="1"/>
    <col min="1539" max="1539" width="9.42578125" style="1177" customWidth="1"/>
    <col min="1540" max="1540" width="12.5703125" style="1177" customWidth="1"/>
    <col min="1541" max="1541" width="8.7109375" style="1177" customWidth="1"/>
    <col min="1542" max="1542" width="8.28515625" style="1177" customWidth="1"/>
    <col min="1543" max="1791" width="9.140625" style="1177"/>
    <col min="1792" max="1792" width="32.5703125" style="1177" customWidth="1"/>
    <col min="1793" max="1794" width="9.7109375" style="1177" customWidth="1"/>
    <col min="1795" max="1795" width="9.42578125" style="1177" customWidth="1"/>
    <col min="1796" max="1796" width="12.5703125" style="1177" customWidth="1"/>
    <col min="1797" max="1797" width="8.7109375" style="1177" customWidth="1"/>
    <col min="1798" max="1798" width="8.28515625" style="1177" customWidth="1"/>
    <col min="1799" max="2047" width="9.140625" style="1177"/>
    <col min="2048" max="2048" width="32.5703125" style="1177" customWidth="1"/>
    <col min="2049" max="2050" width="9.7109375" style="1177" customWidth="1"/>
    <col min="2051" max="2051" width="9.42578125" style="1177" customWidth="1"/>
    <col min="2052" max="2052" width="12.5703125" style="1177" customWidth="1"/>
    <col min="2053" max="2053" width="8.7109375" style="1177" customWidth="1"/>
    <col min="2054" max="2054" width="8.28515625" style="1177" customWidth="1"/>
    <col min="2055" max="2303" width="9.140625" style="1177"/>
    <col min="2304" max="2304" width="32.5703125" style="1177" customWidth="1"/>
    <col min="2305" max="2306" width="9.7109375" style="1177" customWidth="1"/>
    <col min="2307" max="2307" width="9.42578125" style="1177" customWidth="1"/>
    <col min="2308" max="2308" width="12.5703125" style="1177" customWidth="1"/>
    <col min="2309" max="2309" width="8.7109375" style="1177" customWidth="1"/>
    <col min="2310" max="2310" width="8.28515625" style="1177" customWidth="1"/>
    <col min="2311" max="2559" width="9.140625" style="1177"/>
    <col min="2560" max="2560" width="32.5703125" style="1177" customWidth="1"/>
    <col min="2561" max="2562" width="9.7109375" style="1177" customWidth="1"/>
    <col min="2563" max="2563" width="9.42578125" style="1177" customWidth="1"/>
    <col min="2564" max="2564" width="12.5703125" style="1177" customWidth="1"/>
    <col min="2565" max="2565" width="8.7109375" style="1177" customWidth="1"/>
    <col min="2566" max="2566" width="8.28515625" style="1177" customWidth="1"/>
    <col min="2567" max="2815" width="9.140625" style="1177"/>
    <col min="2816" max="2816" width="32.5703125" style="1177" customWidth="1"/>
    <col min="2817" max="2818" width="9.7109375" style="1177" customWidth="1"/>
    <col min="2819" max="2819" width="9.42578125" style="1177" customWidth="1"/>
    <col min="2820" max="2820" width="12.5703125" style="1177" customWidth="1"/>
    <col min="2821" max="2821" width="8.7109375" style="1177" customWidth="1"/>
    <col min="2822" max="2822" width="8.28515625" style="1177" customWidth="1"/>
    <col min="2823" max="3071" width="9.140625" style="1177"/>
    <col min="3072" max="3072" width="32.5703125" style="1177" customWidth="1"/>
    <col min="3073" max="3074" width="9.7109375" style="1177" customWidth="1"/>
    <col min="3075" max="3075" width="9.42578125" style="1177" customWidth="1"/>
    <col min="3076" max="3076" width="12.5703125" style="1177" customWidth="1"/>
    <col min="3077" max="3077" width="8.7109375" style="1177" customWidth="1"/>
    <col min="3078" max="3078" width="8.28515625" style="1177" customWidth="1"/>
    <col min="3079" max="3327" width="9.140625" style="1177"/>
    <col min="3328" max="3328" width="32.5703125" style="1177" customWidth="1"/>
    <col min="3329" max="3330" width="9.7109375" style="1177" customWidth="1"/>
    <col min="3331" max="3331" width="9.42578125" style="1177" customWidth="1"/>
    <col min="3332" max="3332" width="12.5703125" style="1177" customWidth="1"/>
    <col min="3333" max="3333" width="8.7109375" style="1177" customWidth="1"/>
    <col min="3334" max="3334" width="8.28515625" style="1177" customWidth="1"/>
    <col min="3335" max="3583" width="9.140625" style="1177"/>
    <col min="3584" max="3584" width="32.5703125" style="1177" customWidth="1"/>
    <col min="3585" max="3586" width="9.7109375" style="1177" customWidth="1"/>
    <col min="3587" max="3587" width="9.42578125" style="1177" customWidth="1"/>
    <col min="3588" max="3588" width="12.5703125" style="1177" customWidth="1"/>
    <col min="3589" max="3589" width="8.7109375" style="1177" customWidth="1"/>
    <col min="3590" max="3590" width="8.28515625" style="1177" customWidth="1"/>
    <col min="3591" max="3839" width="9.140625" style="1177"/>
    <col min="3840" max="3840" width="32.5703125" style="1177" customWidth="1"/>
    <col min="3841" max="3842" width="9.7109375" style="1177" customWidth="1"/>
    <col min="3843" max="3843" width="9.42578125" style="1177" customWidth="1"/>
    <col min="3844" max="3844" width="12.5703125" style="1177" customWidth="1"/>
    <col min="3845" max="3845" width="8.7109375" style="1177" customWidth="1"/>
    <col min="3846" max="3846" width="8.28515625" style="1177" customWidth="1"/>
    <col min="3847" max="4095" width="9.140625" style="1177"/>
    <col min="4096" max="4096" width="32.5703125" style="1177" customWidth="1"/>
    <col min="4097" max="4098" width="9.7109375" style="1177" customWidth="1"/>
    <col min="4099" max="4099" width="9.42578125" style="1177" customWidth="1"/>
    <col min="4100" max="4100" width="12.5703125" style="1177" customWidth="1"/>
    <col min="4101" max="4101" width="8.7109375" style="1177" customWidth="1"/>
    <col min="4102" max="4102" width="8.28515625" style="1177" customWidth="1"/>
    <col min="4103" max="4351" width="9.140625" style="1177"/>
    <col min="4352" max="4352" width="32.5703125" style="1177" customWidth="1"/>
    <col min="4353" max="4354" width="9.7109375" style="1177" customWidth="1"/>
    <col min="4355" max="4355" width="9.42578125" style="1177" customWidth="1"/>
    <col min="4356" max="4356" width="12.5703125" style="1177" customWidth="1"/>
    <col min="4357" max="4357" width="8.7109375" style="1177" customWidth="1"/>
    <col min="4358" max="4358" width="8.28515625" style="1177" customWidth="1"/>
    <col min="4359" max="4607" width="9.140625" style="1177"/>
    <col min="4608" max="4608" width="32.5703125" style="1177" customWidth="1"/>
    <col min="4609" max="4610" width="9.7109375" style="1177" customWidth="1"/>
    <col min="4611" max="4611" width="9.42578125" style="1177" customWidth="1"/>
    <col min="4612" max="4612" width="12.5703125" style="1177" customWidth="1"/>
    <col min="4613" max="4613" width="8.7109375" style="1177" customWidth="1"/>
    <col min="4614" max="4614" width="8.28515625" style="1177" customWidth="1"/>
    <col min="4615" max="4863" width="9.140625" style="1177"/>
    <col min="4864" max="4864" width="32.5703125" style="1177" customWidth="1"/>
    <col min="4865" max="4866" width="9.7109375" style="1177" customWidth="1"/>
    <col min="4867" max="4867" width="9.42578125" style="1177" customWidth="1"/>
    <col min="4868" max="4868" width="12.5703125" style="1177" customWidth="1"/>
    <col min="4869" max="4869" width="8.7109375" style="1177" customWidth="1"/>
    <col min="4870" max="4870" width="8.28515625" style="1177" customWidth="1"/>
    <col min="4871" max="5119" width="9.140625" style="1177"/>
    <col min="5120" max="5120" width="32.5703125" style="1177" customWidth="1"/>
    <col min="5121" max="5122" width="9.7109375" style="1177" customWidth="1"/>
    <col min="5123" max="5123" width="9.42578125" style="1177" customWidth="1"/>
    <col min="5124" max="5124" width="12.5703125" style="1177" customWidth="1"/>
    <col min="5125" max="5125" width="8.7109375" style="1177" customWidth="1"/>
    <col min="5126" max="5126" width="8.28515625" style="1177" customWidth="1"/>
    <col min="5127" max="5375" width="9.140625" style="1177"/>
    <col min="5376" max="5376" width="32.5703125" style="1177" customWidth="1"/>
    <col min="5377" max="5378" width="9.7109375" style="1177" customWidth="1"/>
    <col min="5379" max="5379" width="9.42578125" style="1177" customWidth="1"/>
    <col min="5380" max="5380" width="12.5703125" style="1177" customWidth="1"/>
    <col min="5381" max="5381" width="8.7109375" style="1177" customWidth="1"/>
    <col min="5382" max="5382" width="8.28515625" style="1177" customWidth="1"/>
    <col min="5383" max="5631" width="9.140625" style="1177"/>
    <col min="5632" max="5632" width="32.5703125" style="1177" customWidth="1"/>
    <col min="5633" max="5634" width="9.7109375" style="1177" customWidth="1"/>
    <col min="5635" max="5635" width="9.42578125" style="1177" customWidth="1"/>
    <col min="5636" max="5636" width="12.5703125" style="1177" customWidth="1"/>
    <col min="5637" max="5637" width="8.7109375" style="1177" customWidth="1"/>
    <col min="5638" max="5638" width="8.28515625" style="1177" customWidth="1"/>
    <col min="5639" max="5887" width="9.140625" style="1177"/>
    <col min="5888" max="5888" width="32.5703125" style="1177" customWidth="1"/>
    <col min="5889" max="5890" width="9.7109375" style="1177" customWidth="1"/>
    <col min="5891" max="5891" width="9.42578125" style="1177" customWidth="1"/>
    <col min="5892" max="5892" width="12.5703125" style="1177" customWidth="1"/>
    <col min="5893" max="5893" width="8.7109375" style="1177" customWidth="1"/>
    <col min="5894" max="5894" width="8.28515625" style="1177" customWidth="1"/>
    <col min="5895" max="6143" width="9.140625" style="1177"/>
    <col min="6144" max="6144" width="32.5703125" style="1177" customWidth="1"/>
    <col min="6145" max="6146" width="9.7109375" style="1177" customWidth="1"/>
    <col min="6147" max="6147" width="9.42578125" style="1177" customWidth="1"/>
    <col min="6148" max="6148" width="12.5703125" style="1177" customWidth="1"/>
    <col min="6149" max="6149" width="8.7109375" style="1177" customWidth="1"/>
    <col min="6150" max="6150" width="8.28515625" style="1177" customWidth="1"/>
    <col min="6151" max="6399" width="9.140625" style="1177"/>
    <col min="6400" max="6400" width="32.5703125" style="1177" customWidth="1"/>
    <col min="6401" max="6402" width="9.7109375" style="1177" customWidth="1"/>
    <col min="6403" max="6403" width="9.42578125" style="1177" customWidth="1"/>
    <col min="6404" max="6404" width="12.5703125" style="1177" customWidth="1"/>
    <col min="6405" max="6405" width="8.7109375" style="1177" customWidth="1"/>
    <col min="6406" max="6406" width="8.28515625" style="1177" customWidth="1"/>
    <col min="6407" max="6655" width="9.140625" style="1177"/>
    <col min="6656" max="6656" width="32.5703125" style="1177" customWidth="1"/>
    <col min="6657" max="6658" width="9.7109375" style="1177" customWidth="1"/>
    <col min="6659" max="6659" width="9.42578125" style="1177" customWidth="1"/>
    <col min="6660" max="6660" width="12.5703125" style="1177" customWidth="1"/>
    <col min="6661" max="6661" width="8.7109375" style="1177" customWidth="1"/>
    <col min="6662" max="6662" width="8.28515625" style="1177" customWidth="1"/>
    <col min="6663" max="6911" width="9.140625" style="1177"/>
    <col min="6912" max="6912" width="32.5703125" style="1177" customWidth="1"/>
    <col min="6913" max="6914" width="9.7109375" style="1177" customWidth="1"/>
    <col min="6915" max="6915" width="9.42578125" style="1177" customWidth="1"/>
    <col min="6916" max="6916" width="12.5703125" style="1177" customWidth="1"/>
    <col min="6917" max="6917" width="8.7109375" style="1177" customWidth="1"/>
    <col min="6918" max="6918" width="8.28515625" style="1177" customWidth="1"/>
    <col min="6919" max="7167" width="9.140625" style="1177"/>
    <col min="7168" max="7168" width="32.5703125" style="1177" customWidth="1"/>
    <col min="7169" max="7170" width="9.7109375" style="1177" customWidth="1"/>
    <col min="7171" max="7171" width="9.42578125" style="1177" customWidth="1"/>
    <col min="7172" max="7172" width="12.5703125" style="1177" customWidth="1"/>
    <col min="7173" max="7173" width="8.7109375" style="1177" customWidth="1"/>
    <col min="7174" max="7174" width="8.28515625" style="1177" customWidth="1"/>
    <col min="7175" max="7423" width="9.140625" style="1177"/>
    <col min="7424" max="7424" width="32.5703125" style="1177" customWidth="1"/>
    <col min="7425" max="7426" width="9.7109375" style="1177" customWidth="1"/>
    <col min="7427" max="7427" width="9.42578125" style="1177" customWidth="1"/>
    <col min="7428" max="7428" width="12.5703125" style="1177" customWidth="1"/>
    <col min="7429" max="7429" width="8.7109375" style="1177" customWidth="1"/>
    <col min="7430" max="7430" width="8.28515625" style="1177" customWidth="1"/>
    <col min="7431" max="7679" width="9.140625" style="1177"/>
    <col min="7680" max="7680" width="32.5703125" style="1177" customWidth="1"/>
    <col min="7681" max="7682" width="9.7109375" style="1177" customWidth="1"/>
    <col min="7683" max="7683" width="9.42578125" style="1177" customWidth="1"/>
    <col min="7684" max="7684" width="12.5703125" style="1177" customWidth="1"/>
    <col min="7685" max="7685" width="8.7109375" style="1177" customWidth="1"/>
    <col min="7686" max="7686" width="8.28515625" style="1177" customWidth="1"/>
    <col min="7687" max="7935" width="9.140625" style="1177"/>
    <col min="7936" max="7936" width="32.5703125" style="1177" customWidth="1"/>
    <col min="7937" max="7938" width="9.7109375" style="1177" customWidth="1"/>
    <col min="7939" max="7939" width="9.42578125" style="1177" customWidth="1"/>
    <col min="7940" max="7940" width="12.5703125" style="1177" customWidth="1"/>
    <col min="7941" max="7941" width="8.7109375" style="1177" customWidth="1"/>
    <col min="7942" max="7942" width="8.28515625" style="1177" customWidth="1"/>
    <col min="7943" max="8191" width="9.140625" style="1177"/>
    <col min="8192" max="8192" width="32.5703125" style="1177" customWidth="1"/>
    <col min="8193" max="8194" width="9.7109375" style="1177" customWidth="1"/>
    <col min="8195" max="8195" width="9.42578125" style="1177" customWidth="1"/>
    <col min="8196" max="8196" width="12.5703125" style="1177" customWidth="1"/>
    <col min="8197" max="8197" width="8.7109375" style="1177" customWidth="1"/>
    <col min="8198" max="8198" width="8.28515625" style="1177" customWidth="1"/>
    <col min="8199" max="8447" width="9.140625" style="1177"/>
    <col min="8448" max="8448" width="32.5703125" style="1177" customWidth="1"/>
    <col min="8449" max="8450" width="9.7109375" style="1177" customWidth="1"/>
    <col min="8451" max="8451" width="9.42578125" style="1177" customWidth="1"/>
    <col min="8452" max="8452" width="12.5703125" style="1177" customWidth="1"/>
    <col min="8453" max="8453" width="8.7109375" style="1177" customWidth="1"/>
    <col min="8454" max="8454" width="8.28515625" style="1177" customWidth="1"/>
    <col min="8455" max="8703" width="9.140625" style="1177"/>
    <col min="8704" max="8704" width="32.5703125" style="1177" customWidth="1"/>
    <col min="8705" max="8706" width="9.7109375" style="1177" customWidth="1"/>
    <col min="8707" max="8707" width="9.42578125" style="1177" customWidth="1"/>
    <col min="8708" max="8708" width="12.5703125" style="1177" customWidth="1"/>
    <col min="8709" max="8709" width="8.7109375" style="1177" customWidth="1"/>
    <col min="8710" max="8710" width="8.28515625" style="1177" customWidth="1"/>
    <col min="8711" max="8959" width="9.140625" style="1177"/>
    <col min="8960" max="8960" width="32.5703125" style="1177" customWidth="1"/>
    <col min="8961" max="8962" width="9.7109375" style="1177" customWidth="1"/>
    <col min="8963" max="8963" width="9.42578125" style="1177" customWidth="1"/>
    <col min="8964" max="8964" width="12.5703125" style="1177" customWidth="1"/>
    <col min="8965" max="8965" width="8.7109375" style="1177" customWidth="1"/>
    <col min="8966" max="8966" width="8.28515625" style="1177" customWidth="1"/>
    <col min="8967" max="9215" width="9.140625" style="1177"/>
    <col min="9216" max="9216" width="32.5703125" style="1177" customWidth="1"/>
    <col min="9217" max="9218" width="9.7109375" style="1177" customWidth="1"/>
    <col min="9219" max="9219" width="9.42578125" style="1177" customWidth="1"/>
    <col min="9220" max="9220" width="12.5703125" style="1177" customWidth="1"/>
    <col min="9221" max="9221" width="8.7109375" style="1177" customWidth="1"/>
    <col min="9222" max="9222" width="8.28515625" style="1177" customWidth="1"/>
    <col min="9223" max="9471" width="9.140625" style="1177"/>
    <col min="9472" max="9472" width="32.5703125" style="1177" customWidth="1"/>
    <col min="9473" max="9474" width="9.7109375" style="1177" customWidth="1"/>
    <col min="9475" max="9475" width="9.42578125" style="1177" customWidth="1"/>
    <col min="9476" max="9476" width="12.5703125" style="1177" customWidth="1"/>
    <col min="9477" max="9477" width="8.7109375" style="1177" customWidth="1"/>
    <col min="9478" max="9478" width="8.28515625" style="1177" customWidth="1"/>
    <col min="9479" max="9727" width="9.140625" style="1177"/>
    <col min="9728" max="9728" width="32.5703125" style="1177" customWidth="1"/>
    <col min="9729" max="9730" width="9.7109375" style="1177" customWidth="1"/>
    <col min="9731" max="9731" width="9.42578125" style="1177" customWidth="1"/>
    <col min="9732" max="9732" width="12.5703125" style="1177" customWidth="1"/>
    <col min="9733" max="9733" width="8.7109375" style="1177" customWidth="1"/>
    <col min="9734" max="9734" width="8.28515625" style="1177" customWidth="1"/>
    <col min="9735" max="9983" width="9.140625" style="1177"/>
    <col min="9984" max="9984" width="32.5703125" style="1177" customWidth="1"/>
    <col min="9985" max="9986" width="9.7109375" style="1177" customWidth="1"/>
    <col min="9987" max="9987" width="9.42578125" style="1177" customWidth="1"/>
    <col min="9988" max="9988" width="12.5703125" style="1177" customWidth="1"/>
    <col min="9989" max="9989" width="8.7109375" style="1177" customWidth="1"/>
    <col min="9990" max="9990" width="8.28515625" style="1177" customWidth="1"/>
    <col min="9991" max="10239" width="9.140625" style="1177"/>
    <col min="10240" max="10240" width="32.5703125" style="1177" customWidth="1"/>
    <col min="10241" max="10242" width="9.7109375" style="1177" customWidth="1"/>
    <col min="10243" max="10243" width="9.42578125" style="1177" customWidth="1"/>
    <col min="10244" max="10244" width="12.5703125" style="1177" customWidth="1"/>
    <col min="10245" max="10245" width="8.7109375" style="1177" customWidth="1"/>
    <col min="10246" max="10246" width="8.28515625" style="1177" customWidth="1"/>
    <col min="10247" max="10495" width="9.140625" style="1177"/>
    <col min="10496" max="10496" width="32.5703125" style="1177" customWidth="1"/>
    <col min="10497" max="10498" width="9.7109375" style="1177" customWidth="1"/>
    <col min="10499" max="10499" width="9.42578125" style="1177" customWidth="1"/>
    <col min="10500" max="10500" width="12.5703125" style="1177" customWidth="1"/>
    <col min="10501" max="10501" width="8.7109375" style="1177" customWidth="1"/>
    <col min="10502" max="10502" width="8.28515625" style="1177" customWidth="1"/>
    <col min="10503" max="10751" width="9.140625" style="1177"/>
    <col min="10752" max="10752" width="32.5703125" style="1177" customWidth="1"/>
    <col min="10753" max="10754" width="9.7109375" style="1177" customWidth="1"/>
    <col min="10755" max="10755" width="9.42578125" style="1177" customWidth="1"/>
    <col min="10756" max="10756" width="12.5703125" style="1177" customWidth="1"/>
    <col min="10757" max="10757" width="8.7109375" style="1177" customWidth="1"/>
    <col min="10758" max="10758" width="8.28515625" style="1177" customWidth="1"/>
    <col min="10759" max="11007" width="9.140625" style="1177"/>
    <col min="11008" max="11008" width="32.5703125" style="1177" customWidth="1"/>
    <col min="11009" max="11010" width="9.7109375" style="1177" customWidth="1"/>
    <col min="11011" max="11011" width="9.42578125" style="1177" customWidth="1"/>
    <col min="11012" max="11012" width="12.5703125" style="1177" customWidth="1"/>
    <col min="11013" max="11013" width="8.7109375" style="1177" customWidth="1"/>
    <col min="11014" max="11014" width="8.28515625" style="1177" customWidth="1"/>
    <col min="11015" max="11263" width="9.140625" style="1177"/>
    <col min="11264" max="11264" width="32.5703125" style="1177" customWidth="1"/>
    <col min="11265" max="11266" width="9.7109375" style="1177" customWidth="1"/>
    <col min="11267" max="11267" width="9.42578125" style="1177" customWidth="1"/>
    <col min="11268" max="11268" width="12.5703125" style="1177" customWidth="1"/>
    <col min="11269" max="11269" width="8.7109375" style="1177" customWidth="1"/>
    <col min="11270" max="11270" width="8.28515625" style="1177" customWidth="1"/>
    <col min="11271" max="11519" width="9.140625" style="1177"/>
    <col min="11520" max="11520" width="32.5703125" style="1177" customWidth="1"/>
    <col min="11521" max="11522" width="9.7109375" style="1177" customWidth="1"/>
    <col min="11523" max="11523" width="9.42578125" style="1177" customWidth="1"/>
    <col min="11524" max="11524" width="12.5703125" style="1177" customWidth="1"/>
    <col min="11525" max="11525" width="8.7109375" style="1177" customWidth="1"/>
    <col min="11526" max="11526" width="8.28515625" style="1177" customWidth="1"/>
    <col min="11527" max="11775" width="9.140625" style="1177"/>
    <col min="11776" max="11776" width="32.5703125" style="1177" customWidth="1"/>
    <col min="11777" max="11778" width="9.7109375" style="1177" customWidth="1"/>
    <col min="11779" max="11779" width="9.42578125" style="1177" customWidth="1"/>
    <col min="11780" max="11780" width="12.5703125" style="1177" customWidth="1"/>
    <col min="11781" max="11781" width="8.7109375" style="1177" customWidth="1"/>
    <col min="11782" max="11782" width="8.28515625" style="1177" customWidth="1"/>
    <col min="11783" max="12031" width="9.140625" style="1177"/>
    <col min="12032" max="12032" width="32.5703125" style="1177" customWidth="1"/>
    <col min="12033" max="12034" width="9.7109375" style="1177" customWidth="1"/>
    <col min="12035" max="12035" width="9.42578125" style="1177" customWidth="1"/>
    <col min="12036" max="12036" width="12.5703125" style="1177" customWidth="1"/>
    <col min="12037" max="12037" width="8.7109375" style="1177" customWidth="1"/>
    <col min="12038" max="12038" width="8.28515625" style="1177" customWidth="1"/>
    <col min="12039" max="12287" width="9.140625" style="1177"/>
    <col min="12288" max="12288" width="32.5703125" style="1177" customWidth="1"/>
    <col min="12289" max="12290" width="9.7109375" style="1177" customWidth="1"/>
    <col min="12291" max="12291" width="9.42578125" style="1177" customWidth="1"/>
    <col min="12292" max="12292" width="12.5703125" style="1177" customWidth="1"/>
    <col min="12293" max="12293" width="8.7109375" style="1177" customWidth="1"/>
    <col min="12294" max="12294" width="8.28515625" style="1177" customWidth="1"/>
    <col min="12295" max="12543" width="9.140625" style="1177"/>
    <col min="12544" max="12544" width="32.5703125" style="1177" customWidth="1"/>
    <col min="12545" max="12546" width="9.7109375" style="1177" customWidth="1"/>
    <col min="12547" max="12547" width="9.42578125" style="1177" customWidth="1"/>
    <col min="12548" max="12548" width="12.5703125" style="1177" customWidth="1"/>
    <col min="12549" max="12549" width="8.7109375" style="1177" customWidth="1"/>
    <col min="12550" max="12550" width="8.28515625" style="1177" customWidth="1"/>
    <col min="12551" max="12799" width="9.140625" style="1177"/>
    <col min="12800" max="12800" width="32.5703125" style="1177" customWidth="1"/>
    <col min="12801" max="12802" width="9.7109375" style="1177" customWidth="1"/>
    <col min="12803" max="12803" width="9.42578125" style="1177" customWidth="1"/>
    <col min="12804" max="12804" width="12.5703125" style="1177" customWidth="1"/>
    <col min="12805" max="12805" width="8.7109375" style="1177" customWidth="1"/>
    <col min="12806" max="12806" width="8.28515625" style="1177" customWidth="1"/>
    <col min="12807" max="13055" width="9.140625" style="1177"/>
    <col min="13056" max="13056" width="32.5703125" style="1177" customWidth="1"/>
    <col min="13057" max="13058" width="9.7109375" style="1177" customWidth="1"/>
    <col min="13059" max="13059" width="9.42578125" style="1177" customWidth="1"/>
    <col min="13060" max="13060" width="12.5703125" style="1177" customWidth="1"/>
    <col min="13061" max="13061" width="8.7109375" style="1177" customWidth="1"/>
    <col min="13062" max="13062" width="8.28515625" style="1177" customWidth="1"/>
    <col min="13063" max="13311" width="9.140625" style="1177"/>
    <col min="13312" max="13312" width="32.5703125" style="1177" customWidth="1"/>
    <col min="13313" max="13314" width="9.7109375" style="1177" customWidth="1"/>
    <col min="13315" max="13315" width="9.42578125" style="1177" customWidth="1"/>
    <col min="13316" max="13316" width="12.5703125" style="1177" customWidth="1"/>
    <col min="13317" max="13317" width="8.7109375" style="1177" customWidth="1"/>
    <col min="13318" max="13318" width="8.28515625" style="1177" customWidth="1"/>
    <col min="13319" max="13567" width="9.140625" style="1177"/>
    <col min="13568" max="13568" width="32.5703125" style="1177" customWidth="1"/>
    <col min="13569" max="13570" width="9.7109375" style="1177" customWidth="1"/>
    <col min="13571" max="13571" width="9.42578125" style="1177" customWidth="1"/>
    <col min="13572" max="13572" width="12.5703125" style="1177" customWidth="1"/>
    <col min="13573" max="13573" width="8.7109375" style="1177" customWidth="1"/>
    <col min="13574" max="13574" width="8.28515625" style="1177" customWidth="1"/>
    <col min="13575" max="13823" width="9.140625" style="1177"/>
    <col min="13824" max="13824" width="32.5703125" style="1177" customWidth="1"/>
    <col min="13825" max="13826" width="9.7109375" style="1177" customWidth="1"/>
    <col min="13827" max="13827" width="9.42578125" style="1177" customWidth="1"/>
    <col min="13828" max="13828" width="12.5703125" style="1177" customWidth="1"/>
    <col min="13829" max="13829" width="8.7109375" style="1177" customWidth="1"/>
    <col min="13830" max="13830" width="8.28515625" style="1177" customWidth="1"/>
    <col min="13831" max="14079" width="9.140625" style="1177"/>
    <col min="14080" max="14080" width="32.5703125" style="1177" customWidth="1"/>
    <col min="14081" max="14082" width="9.7109375" style="1177" customWidth="1"/>
    <col min="14083" max="14083" width="9.42578125" style="1177" customWidth="1"/>
    <col min="14084" max="14084" width="12.5703125" style="1177" customWidth="1"/>
    <col min="14085" max="14085" width="8.7109375" style="1177" customWidth="1"/>
    <col min="14086" max="14086" width="8.28515625" style="1177" customWidth="1"/>
    <col min="14087" max="14335" width="9.140625" style="1177"/>
    <col min="14336" max="14336" width="32.5703125" style="1177" customWidth="1"/>
    <col min="14337" max="14338" width="9.7109375" style="1177" customWidth="1"/>
    <col min="14339" max="14339" width="9.42578125" style="1177" customWidth="1"/>
    <col min="14340" max="14340" width="12.5703125" style="1177" customWidth="1"/>
    <col min="14341" max="14341" width="8.7109375" style="1177" customWidth="1"/>
    <col min="14342" max="14342" width="8.28515625" style="1177" customWidth="1"/>
    <col min="14343" max="14591" width="9.140625" style="1177"/>
    <col min="14592" max="14592" width="32.5703125" style="1177" customWidth="1"/>
    <col min="14593" max="14594" width="9.7109375" style="1177" customWidth="1"/>
    <col min="14595" max="14595" width="9.42578125" style="1177" customWidth="1"/>
    <col min="14596" max="14596" width="12.5703125" style="1177" customWidth="1"/>
    <col min="14597" max="14597" width="8.7109375" style="1177" customWidth="1"/>
    <col min="14598" max="14598" width="8.28515625" style="1177" customWidth="1"/>
    <col min="14599" max="14847" width="9.140625" style="1177"/>
    <col min="14848" max="14848" width="32.5703125" style="1177" customWidth="1"/>
    <col min="14849" max="14850" width="9.7109375" style="1177" customWidth="1"/>
    <col min="14851" max="14851" width="9.42578125" style="1177" customWidth="1"/>
    <col min="14852" max="14852" width="12.5703125" style="1177" customWidth="1"/>
    <col min="14853" max="14853" width="8.7109375" style="1177" customWidth="1"/>
    <col min="14854" max="14854" width="8.28515625" style="1177" customWidth="1"/>
    <col min="14855" max="15103" width="9.140625" style="1177"/>
    <col min="15104" max="15104" width="32.5703125" style="1177" customWidth="1"/>
    <col min="15105" max="15106" width="9.7109375" style="1177" customWidth="1"/>
    <col min="15107" max="15107" width="9.42578125" style="1177" customWidth="1"/>
    <col min="15108" max="15108" width="12.5703125" style="1177" customWidth="1"/>
    <col min="15109" max="15109" width="8.7109375" style="1177" customWidth="1"/>
    <col min="15110" max="15110" width="8.28515625" style="1177" customWidth="1"/>
    <col min="15111" max="15359" width="9.140625" style="1177"/>
    <col min="15360" max="15360" width="32.5703125" style="1177" customWidth="1"/>
    <col min="15361" max="15362" width="9.7109375" style="1177" customWidth="1"/>
    <col min="15363" max="15363" width="9.42578125" style="1177" customWidth="1"/>
    <col min="15364" max="15364" width="12.5703125" style="1177" customWidth="1"/>
    <col min="15365" max="15365" width="8.7109375" style="1177" customWidth="1"/>
    <col min="15366" max="15366" width="8.28515625" style="1177" customWidth="1"/>
    <col min="15367" max="15615" width="9.140625" style="1177"/>
    <col min="15616" max="15616" width="32.5703125" style="1177" customWidth="1"/>
    <col min="15617" max="15618" width="9.7109375" style="1177" customWidth="1"/>
    <col min="15619" max="15619" width="9.42578125" style="1177" customWidth="1"/>
    <col min="15620" max="15620" width="12.5703125" style="1177" customWidth="1"/>
    <col min="15621" max="15621" width="8.7109375" style="1177" customWidth="1"/>
    <col min="15622" max="15622" width="8.28515625" style="1177" customWidth="1"/>
    <col min="15623" max="15871" width="9.140625" style="1177"/>
    <col min="15872" max="15872" width="32.5703125" style="1177" customWidth="1"/>
    <col min="15873" max="15874" width="9.7109375" style="1177" customWidth="1"/>
    <col min="15875" max="15875" width="9.42578125" style="1177" customWidth="1"/>
    <col min="15876" max="15876" width="12.5703125" style="1177" customWidth="1"/>
    <col min="15877" max="15877" width="8.7109375" style="1177" customWidth="1"/>
    <col min="15878" max="15878" width="8.28515625" style="1177" customWidth="1"/>
    <col min="15879" max="16127" width="9.140625" style="1177"/>
    <col min="16128" max="16128" width="32.5703125" style="1177" customWidth="1"/>
    <col min="16129" max="16130" width="9.7109375" style="1177" customWidth="1"/>
    <col min="16131" max="16131" width="9.42578125" style="1177" customWidth="1"/>
    <col min="16132" max="16132" width="12.5703125" style="1177" customWidth="1"/>
    <col min="16133" max="16133" width="8.7109375" style="1177" customWidth="1"/>
    <col min="16134" max="16134" width="8.28515625" style="1177" customWidth="1"/>
    <col min="16135" max="16384" width="9.140625" style="1177"/>
  </cols>
  <sheetData>
    <row r="1" spans="1:27" s="1176" customFormat="1" ht="19.5" customHeight="1">
      <c r="A1" s="2471" t="s">
        <v>1702</v>
      </c>
      <c r="B1" s="2471"/>
      <c r="C1" s="2471"/>
      <c r="D1" s="2471"/>
    </row>
    <row r="2" spans="1:27" ht="19.5" customHeight="1">
      <c r="A2" s="2472" t="s">
        <v>1703</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29.2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743" customFormat="1" ht="21.95" customHeight="1">
      <c r="A8" s="1496" t="s">
        <v>114</v>
      </c>
      <c r="B8" s="1740">
        <f t="shared" ref="B8:F8" si="0">+B9+B10</f>
        <v>10592.101000000001</v>
      </c>
      <c r="C8" s="1740">
        <f t="shared" si="0"/>
        <v>10582.841</v>
      </c>
      <c r="D8" s="1740">
        <f t="shared" si="0"/>
        <v>1432.7060000000001</v>
      </c>
      <c r="E8" s="1740">
        <f t="shared" si="0"/>
        <v>9150.1350000000002</v>
      </c>
      <c r="F8" s="1740">
        <f t="shared" si="0"/>
        <v>9.26</v>
      </c>
      <c r="G8" s="1758"/>
      <c r="H8" s="1758"/>
      <c r="I8" s="1758"/>
      <c r="J8" s="1758"/>
      <c r="K8" s="1758"/>
      <c r="L8" s="1758"/>
    </row>
    <row r="9" spans="1:27" s="1682" customFormat="1" ht="15" customHeight="1">
      <c r="A9" s="1769" t="s">
        <v>1704</v>
      </c>
      <c r="B9" s="1507">
        <f>+C9+F9</f>
        <v>8242.17</v>
      </c>
      <c r="C9" s="1507">
        <f>D9+E9</f>
        <v>8232.91</v>
      </c>
      <c r="D9" s="1507">
        <v>881.13800000000003</v>
      </c>
      <c r="E9" s="1507">
        <v>7351.7719999999999</v>
      </c>
      <c r="F9" s="1507">
        <v>9.26</v>
      </c>
      <c r="G9" s="1758"/>
      <c r="H9" s="1758"/>
      <c r="I9" s="1758"/>
      <c r="J9" s="1758"/>
    </row>
    <row r="10" spans="1:27" s="1682" customFormat="1" ht="15" customHeight="1">
      <c r="A10" s="1770" t="s">
        <v>1657</v>
      </c>
      <c r="B10" s="1507">
        <f>+C10+F10</f>
        <v>2349.931</v>
      </c>
      <c r="C10" s="1507">
        <f t="shared" ref="C10:C34" si="1">D10+E10</f>
        <v>2349.931</v>
      </c>
      <c r="D10" s="1507">
        <v>551.56799999999998</v>
      </c>
      <c r="E10" s="1507">
        <v>1798.3630000000001</v>
      </c>
      <c r="F10" s="1507">
        <v>0</v>
      </c>
      <c r="G10" s="1758"/>
      <c r="H10" s="1758"/>
      <c r="I10" s="1758"/>
      <c r="J10" s="1758"/>
    </row>
    <row r="11" spans="1:27" s="1743" customFormat="1" ht="21.95" customHeight="1">
      <c r="A11" s="1583" t="s">
        <v>115</v>
      </c>
      <c r="B11" s="1802">
        <f t="shared" ref="B11:F11" si="2">+B12+B13</f>
        <v>9988.5859999999993</v>
      </c>
      <c r="C11" s="1802">
        <f>D11+E11</f>
        <v>9979.3260000000009</v>
      </c>
      <c r="D11" s="1802">
        <f t="shared" si="2"/>
        <v>1388.3429999999998</v>
      </c>
      <c r="E11" s="1802">
        <f t="shared" si="2"/>
        <v>8590.9830000000002</v>
      </c>
      <c r="F11" s="1802">
        <f t="shared" si="2"/>
        <v>9.26</v>
      </c>
      <c r="G11" s="1758"/>
      <c r="H11" s="1758"/>
      <c r="I11" s="1758"/>
      <c r="J11" s="1758"/>
      <c r="K11" s="1758"/>
      <c r="L11" s="1758"/>
    </row>
    <row r="12" spans="1:27" s="1682" customFormat="1" ht="15" customHeight="1">
      <c r="A12" s="1769" t="s">
        <v>1704</v>
      </c>
      <c r="B12" s="1507">
        <f>+C12+F12</f>
        <v>7844.2240000000002</v>
      </c>
      <c r="C12" s="1507">
        <f t="shared" si="1"/>
        <v>7834.9639999999999</v>
      </c>
      <c r="D12" s="1507">
        <v>836.77499999999998</v>
      </c>
      <c r="E12" s="1507">
        <v>6998.1890000000003</v>
      </c>
      <c r="F12" s="1507">
        <v>9.26</v>
      </c>
      <c r="G12" s="1758"/>
      <c r="H12" s="1758"/>
      <c r="I12" s="1758"/>
      <c r="J12" s="1758"/>
      <c r="K12" s="1758"/>
      <c r="L12" s="1758"/>
    </row>
    <row r="13" spans="1:27" s="1682" customFormat="1" ht="15" customHeight="1">
      <c r="A13" s="1771" t="s">
        <v>1657</v>
      </c>
      <c r="B13" s="1507">
        <f>+C13+F13</f>
        <v>2144.3620000000001</v>
      </c>
      <c r="C13" s="1507">
        <f t="shared" si="1"/>
        <v>2144.3620000000001</v>
      </c>
      <c r="D13" s="1507">
        <v>551.56799999999998</v>
      </c>
      <c r="E13" s="1507">
        <v>1592.7940000000001</v>
      </c>
      <c r="F13" s="1507">
        <v>0</v>
      </c>
      <c r="G13" s="1758"/>
      <c r="H13" s="1758"/>
      <c r="I13" s="1764"/>
    </row>
    <row r="14" spans="1:27" s="1743" customFormat="1" ht="21.95" customHeight="1">
      <c r="A14" s="1760" t="s">
        <v>1658</v>
      </c>
      <c r="B14" s="1740">
        <f t="shared" ref="B14:F14" si="3">+B15+B16</f>
        <v>3050.2889999999998</v>
      </c>
      <c r="C14" s="1507">
        <f t="shared" si="1"/>
        <v>3050.2890000000002</v>
      </c>
      <c r="D14" s="1740">
        <f t="shared" si="3"/>
        <v>319.90800000000002</v>
      </c>
      <c r="E14" s="1740">
        <f>+E15+E16</f>
        <v>2730.3810000000003</v>
      </c>
      <c r="F14" s="1740">
        <f t="shared" si="3"/>
        <v>0</v>
      </c>
      <c r="G14" s="1758"/>
      <c r="H14" s="1758"/>
      <c r="I14" s="1764"/>
    </row>
    <row r="15" spans="1:27" s="1232" customFormat="1" ht="15" customHeight="1">
      <c r="A15" s="1772" t="s">
        <v>1704</v>
      </c>
      <c r="B15" s="1507">
        <f>+C15+F15</f>
        <v>2565.71</v>
      </c>
      <c r="C15" s="1507">
        <f t="shared" si="1"/>
        <v>2565.71</v>
      </c>
      <c r="D15" s="1762">
        <v>245.39699999999999</v>
      </c>
      <c r="E15" s="1762">
        <v>2320.3130000000001</v>
      </c>
      <c r="F15" s="1507">
        <v>0</v>
      </c>
      <c r="G15" s="1758"/>
      <c r="H15" s="1758"/>
      <c r="I15" s="1764"/>
    </row>
    <row r="16" spans="1:27" s="1232" customFormat="1" ht="15" customHeight="1">
      <c r="A16" s="1773" t="s">
        <v>1657</v>
      </c>
      <c r="B16" s="1507">
        <f>+C16+F16</f>
        <v>484.57899999999995</v>
      </c>
      <c r="C16" s="1507">
        <f t="shared" si="1"/>
        <v>484.57899999999995</v>
      </c>
      <c r="D16" s="1762">
        <v>74.510999999999996</v>
      </c>
      <c r="E16" s="1780">
        <v>410.06799999999998</v>
      </c>
      <c r="F16" s="1507">
        <v>0</v>
      </c>
      <c r="G16" s="1758"/>
      <c r="H16" s="1758"/>
      <c r="I16" s="1764"/>
    </row>
    <row r="17" spans="1:9" s="1743" customFormat="1" ht="21.95" customHeight="1">
      <c r="A17" s="1583" t="s">
        <v>1659</v>
      </c>
      <c r="B17" s="1802">
        <f t="shared" ref="B17:F17" si="4">+B18+B19</f>
        <v>3135.9139999999998</v>
      </c>
      <c r="C17" s="1802">
        <f t="shared" si="1"/>
        <v>3135.9139999999998</v>
      </c>
      <c r="D17" s="1802">
        <f t="shared" si="4"/>
        <v>289.10199999999998</v>
      </c>
      <c r="E17" s="1802">
        <f t="shared" si="4"/>
        <v>2846.8119999999999</v>
      </c>
      <c r="F17" s="1802">
        <f t="shared" si="4"/>
        <v>0</v>
      </c>
      <c r="G17" s="1758"/>
      <c r="H17" s="1758"/>
      <c r="I17" s="1764"/>
    </row>
    <row r="18" spans="1:9" s="1232" customFormat="1" ht="15" customHeight="1">
      <c r="A18" s="1772" t="s">
        <v>1704</v>
      </c>
      <c r="B18" s="1507">
        <f>+C18+F18</f>
        <v>2594.5149999999999</v>
      </c>
      <c r="C18" s="1507">
        <f t="shared" si="1"/>
        <v>2594.5149999999999</v>
      </c>
      <c r="D18" s="1762">
        <v>289.10199999999998</v>
      </c>
      <c r="E18" s="1762">
        <v>2305.413</v>
      </c>
      <c r="F18" s="1507">
        <v>0</v>
      </c>
      <c r="G18" s="1758"/>
      <c r="H18" s="1758"/>
      <c r="I18" s="1764"/>
    </row>
    <row r="19" spans="1:9" s="1232" customFormat="1" ht="15" customHeight="1">
      <c r="A19" s="1773" t="s">
        <v>1657</v>
      </c>
      <c r="B19" s="1507">
        <f>+C19+F19</f>
        <v>541.399</v>
      </c>
      <c r="C19" s="1507">
        <f t="shared" si="1"/>
        <v>541.399</v>
      </c>
      <c r="D19" s="1762">
        <v>0</v>
      </c>
      <c r="E19" s="1762">
        <v>541.399</v>
      </c>
      <c r="F19" s="1507">
        <v>0</v>
      </c>
      <c r="G19" s="1758"/>
      <c r="H19" s="1758"/>
      <c r="I19" s="1764"/>
    </row>
    <row r="20" spans="1:9" s="1499" customFormat="1" ht="21.95" customHeight="1">
      <c r="A20" s="1760" t="s">
        <v>1660</v>
      </c>
      <c r="B20" s="1740">
        <f>+B21+B22</f>
        <v>1033.471</v>
      </c>
      <c r="C20" s="1507">
        <f t="shared" si="1"/>
        <v>1033.471</v>
      </c>
      <c r="D20" s="1740">
        <f>+D21+D22</f>
        <v>303.15600000000001</v>
      </c>
      <c r="E20" s="1740">
        <f t="shared" ref="E20:F20" si="5">+E21+E22</f>
        <v>730.31500000000005</v>
      </c>
      <c r="F20" s="1740">
        <f t="shared" si="5"/>
        <v>0</v>
      </c>
      <c r="G20" s="1758"/>
      <c r="H20" s="1758"/>
      <c r="I20" s="1764"/>
    </row>
    <row r="21" spans="1:9" s="1232" customFormat="1" ht="15" customHeight="1">
      <c r="A21" s="1772" t="s">
        <v>1704</v>
      </c>
      <c r="B21" s="1507">
        <f>+C21+F21</f>
        <v>601.90200000000004</v>
      </c>
      <c r="C21" s="1507">
        <f t="shared" si="1"/>
        <v>601.90200000000004</v>
      </c>
      <c r="D21" s="1762">
        <v>0</v>
      </c>
      <c r="E21" s="1762">
        <v>601.90200000000004</v>
      </c>
      <c r="F21" s="1507">
        <v>0</v>
      </c>
      <c r="G21" s="1758"/>
      <c r="H21" s="1758"/>
      <c r="I21" s="1764"/>
    </row>
    <row r="22" spans="1:9" s="1232" customFormat="1" ht="15" customHeight="1">
      <c r="A22" s="1773" t="s">
        <v>1657</v>
      </c>
      <c r="B22" s="1507">
        <f>+C22+F22</f>
        <v>431.56900000000002</v>
      </c>
      <c r="C22" s="1507">
        <f t="shared" si="1"/>
        <v>431.56900000000002</v>
      </c>
      <c r="D22" s="1762">
        <v>303.15600000000001</v>
      </c>
      <c r="E22" s="1762">
        <v>128.41300000000001</v>
      </c>
      <c r="F22" s="1507">
        <v>0</v>
      </c>
      <c r="G22" s="1758"/>
      <c r="H22" s="1758"/>
      <c r="I22" s="1764"/>
    </row>
    <row r="23" spans="1:9" s="1499" customFormat="1" ht="21.95" customHeight="1">
      <c r="A23" s="1675" t="s">
        <v>1662</v>
      </c>
      <c r="B23" s="1802">
        <f>+B24+B25</f>
        <v>1588.1759999999999</v>
      </c>
      <c r="C23" s="1802">
        <f t="shared" si="1"/>
        <v>1578.9159999999999</v>
      </c>
      <c r="D23" s="1802">
        <f t="shared" ref="D23:F23" si="6">+D24+D25</f>
        <v>273.63300000000004</v>
      </c>
      <c r="E23" s="1802">
        <f t="shared" si="6"/>
        <v>1305.2829999999999</v>
      </c>
      <c r="F23" s="1802">
        <f t="shared" si="6"/>
        <v>9.26</v>
      </c>
      <c r="G23" s="1758"/>
      <c r="H23" s="1758"/>
      <c r="I23" s="1764"/>
    </row>
    <row r="24" spans="1:9" s="1232" customFormat="1" ht="15" customHeight="1">
      <c r="A24" s="1772" t="s">
        <v>1704</v>
      </c>
      <c r="B24" s="1507">
        <f>+C24+F24</f>
        <v>903.29199999999992</v>
      </c>
      <c r="C24" s="1507">
        <f t="shared" si="1"/>
        <v>894.03199999999993</v>
      </c>
      <c r="D24" s="1762">
        <v>99.731999999999999</v>
      </c>
      <c r="E24" s="1762">
        <v>794.3</v>
      </c>
      <c r="F24" s="1507">
        <v>9.26</v>
      </c>
      <c r="G24" s="1758"/>
      <c r="H24" s="1758"/>
      <c r="I24" s="1764"/>
    </row>
    <row r="25" spans="1:9" s="1232" customFormat="1" ht="15" customHeight="1">
      <c r="A25" s="1156" t="s">
        <v>1657</v>
      </c>
      <c r="B25" s="1507">
        <f>+C25+F25</f>
        <v>684.88400000000001</v>
      </c>
      <c r="C25" s="1507">
        <f t="shared" si="1"/>
        <v>684.88400000000001</v>
      </c>
      <c r="D25" s="1762">
        <v>173.90100000000001</v>
      </c>
      <c r="E25" s="1762">
        <v>510.983</v>
      </c>
      <c r="F25" s="1507">
        <v>0</v>
      </c>
      <c r="G25" s="1758"/>
      <c r="H25" s="1758"/>
      <c r="I25" s="1764"/>
    </row>
    <row r="26" spans="1:9" s="1499" customFormat="1" ht="21.95" customHeight="1">
      <c r="A26" s="1583" t="s">
        <v>1663</v>
      </c>
      <c r="B26" s="1802">
        <f t="shared" ref="B26:F26" si="7">+B27+B28</f>
        <v>1180.7360000000001</v>
      </c>
      <c r="C26" s="1802">
        <f t="shared" si="1"/>
        <v>1180.7360000000001</v>
      </c>
      <c r="D26" s="1802">
        <f t="shared" si="7"/>
        <v>202.54400000000001</v>
      </c>
      <c r="E26" s="1802">
        <f t="shared" si="7"/>
        <v>978.19200000000001</v>
      </c>
      <c r="F26" s="1802">
        <f t="shared" si="7"/>
        <v>0</v>
      </c>
      <c r="G26" s="1758"/>
      <c r="H26" s="1758"/>
      <c r="I26" s="1764"/>
    </row>
    <row r="27" spans="1:9" s="1232" customFormat="1" ht="15" customHeight="1">
      <c r="A27" s="1772" t="s">
        <v>1704</v>
      </c>
      <c r="B27" s="1507">
        <f>+C27+F27</f>
        <v>1178.8050000000001</v>
      </c>
      <c r="C27" s="1507">
        <f t="shared" si="1"/>
        <v>1178.8050000000001</v>
      </c>
      <c r="D27" s="1762">
        <v>202.54400000000001</v>
      </c>
      <c r="E27" s="1762">
        <v>976.26099999999997</v>
      </c>
      <c r="F27" s="1507">
        <v>0</v>
      </c>
      <c r="G27" s="1758"/>
      <c r="H27" s="1758"/>
      <c r="I27" s="1764"/>
    </row>
    <row r="28" spans="1:9" s="1232" customFormat="1" ht="15" customHeight="1">
      <c r="A28" s="1156" t="s">
        <v>1657</v>
      </c>
      <c r="B28" s="1507">
        <f>+C28+F28</f>
        <v>1.931</v>
      </c>
      <c r="C28" s="1507">
        <f t="shared" si="1"/>
        <v>1.931</v>
      </c>
      <c r="D28" s="1762">
        <v>0</v>
      </c>
      <c r="E28" s="1762">
        <v>1.931</v>
      </c>
      <c r="F28" s="1507">
        <v>0</v>
      </c>
      <c r="G28" s="1758"/>
      <c r="H28" s="1758"/>
      <c r="I28" s="1764"/>
    </row>
    <row r="29" spans="1:9" s="1499" customFormat="1" ht="21.95" customHeight="1">
      <c r="A29" s="1583" t="s">
        <v>1664</v>
      </c>
      <c r="B29" s="1802">
        <f>+B30+B31</f>
        <v>245.71100000000001</v>
      </c>
      <c r="C29" s="1802">
        <f t="shared" si="1"/>
        <v>245.71100000000001</v>
      </c>
      <c r="D29" s="1802">
        <f t="shared" ref="D29:F29" si="8">+D30+D31</f>
        <v>0</v>
      </c>
      <c r="E29" s="1802">
        <f t="shared" si="8"/>
        <v>245.71100000000001</v>
      </c>
      <c r="F29" s="1510">
        <f t="shared" si="8"/>
        <v>0</v>
      </c>
      <c r="G29" s="1758"/>
      <c r="H29" s="1758"/>
      <c r="I29" s="1764"/>
    </row>
    <row r="30" spans="1:9" s="1232" customFormat="1" ht="15" customHeight="1">
      <c r="A30" s="1772" t="s">
        <v>1704</v>
      </c>
      <c r="B30" s="1507">
        <f>+C30+F30</f>
        <v>108.27500000000001</v>
      </c>
      <c r="C30" s="1507">
        <f t="shared" si="1"/>
        <v>108.27500000000001</v>
      </c>
      <c r="D30" s="1507">
        <v>0</v>
      </c>
      <c r="E30" s="1507">
        <v>108.27500000000001</v>
      </c>
      <c r="F30" s="1507">
        <v>0</v>
      </c>
      <c r="G30" s="1758"/>
      <c r="H30" s="1758"/>
      <c r="I30" s="1764"/>
    </row>
    <row r="31" spans="1:9" s="1232" customFormat="1" ht="15" customHeight="1">
      <c r="A31" s="1156" t="s">
        <v>1657</v>
      </c>
      <c r="B31" s="1507">
        <f>+C31+F31</f>
        <v>137.43600000000001</v>
      </c>
      <c r="C31" s="1507">
        <f t="shared" si="1"/>
        <v>137.43600000000001</v>
      </c>
      <c r="D31" s="1507">
        <v>0</v>
      </c>
      <c r="E31" s="1507">
        <v>137.43600000000001</v>
      </c>
      <c r="F31" s="1510">
        <v>0</v>
      </c>
      <c r="G31" s="1758"/>
      <c r="H31" s="1758"/>
      <c r="I31" s="1764"/>
    </row>
    <row r="32" spans="1:9" s="1499" customFormat="1" ht="21.95" customHeight="1">
      <c r="A32" s="1583" t="s">
        <v>1665</v>
      </c>
      <c r="B32" s="1802">
        <f>+B33+B34</f>
        <v>357.80399999999997</v>
      </c>
      <c r="C32" s="1802">
        <f t="shared" si="1"/>
        <v>357.80399999999997</v>
      </c>
      <c r="D32" s="1802">
        <f t="shared" ref="D32:F32" si="9">+D33+D34</f>
        <v>44.363</v>
      </c>
      <c r="E32" s="1802">
        <f t="shared" si="9"/>
        <v>313.44099999999997</v>
      </c>
      <c r="F32" s="1802">
        <f t="shared" si="9"/>
        <v>0</v>
      </c>
      <c r="G32" s="1758"/>
      <c r="H32" s="1758"/>
      <c r="I32" s="1764"/>
    </row>
    <row r="33" spans="1:9" s="1232" customFormat="1" ht="15" customHeight="1">
      <c r="A33" s="1772" t="s">
        <v>1704</v>
      </c>
      <c r="B33" s="1507">
        <f>+C33+F33</f>
        <v>289.67099999999999</v>
      </c>
      <c r="C33" s="1507">
        <f t="shared" si="1"/>
        <v>289.67099999999999</v>
      </c>
      <c r="D33" s="1507">
        <v>44.363</v>
      </c>
      <c r="E33" s="1507">
        <v>245.30799999999999</v>
      </c>
      <c r="F33" s="1507">
        <v>0</v>
      </c>
      <c r="G33" s="1758"/>
      <c r="H33" s="1758"/>
      <c r="I33" s="1764"/>
    </row>
    <row r="34" spans="1:9" s="1232" customFormat="1" ht="15" customHeight="1">
      <c r="A34" s="1773" t="s">
        <v>1657</v>
      </c>
      <c r="B34" s="1507">
        <f>+C34+F34</f>
        <v>68.132999999999996</v>
      </c>
      <c r="C34" s="1507">
        <f t="shared" si="1"/>
        <v>68.132999999999996</v>
      </c>
      <c r="D34" s="1507">
        <v>0</v>
      </c>
      <c r="E34" s="1507">
        <v>68.132999999999996</v>
      </c>
      <c r="F34" s="1507">
        <v>0</v>
      </c>
      <c r="G34" s="1758"/>
      <c r="H34" s="1758"/>
      <c r="I34" s="1764"/>
    </row>
    <row r="35" spans="1:9" s="1232" customFormat="1" ht="4.5" customHeight="1" thickBot="1">
      <c r="A35" s="1591"/>
      <c r="B35" s="1591"/>
      <c r="C35" s="1591"/>
      <c r="D35" s="1591"/>
      <c r="E35" s="1591"/>
      <c r="F35" s="1591"/>
    </row>
    <row r="36" spans="1:9" s="1232" customFormat="1" ht="3.75" customHeight="1" thickTop="1">
      <c r="A36" s="1579"/>
      <c r="B36" s="1579"/>
      <c r="C36" s="1579"/>
      <c r="D36" s="1579"/>
      <c r="E36" s="1579"/>
      <c r="F36" s="1579"/>
    </row>
    <row r="37" spans="1:9" s="1232" customFormat="1" ht="12.95" customHeight="1">
      <c r="A37" s="1751" t="s">
        <v>1639</v>
      </c>
      <c r="B37" s="1751"/>
      <c r="C37" s="1751"/>
      <c r="D37" s="1751"/>
      <c r="E37" s="1156"/>
    </row>
    <row r="38" spans="1:9" s="1176" customFormat="1">
      <c r="A38" s="1695"/>
    </row>
    <row r="39" spans="1:9" s="1168" customFormat="1" ht="12.75">
      <c r="A39" s="345" t="s">
        <v>377</v>
      </c>
      <c r="B39" s="1732"/>
      <c r="C39" s="1732"/>
      <c r="D39" s="1732"/>
      <c r="F39" s="1164"/>
    </row>
    <row r="40" spans="1:9" s="1168" customFormat="1" ht="12" customHeight="1">
      <c r="A40" s="356" t="s">
        <v>1648</v>
      </c>
      <c r="B40" s="1732"/>
      <c r="C40" s="1732"/>
      <c r="D40" s="1732"/>
      <c r="F40" s="1164"/>
    </row>
    <row r="41" spans="1:9" s="1176" customFormat="1">
      <c r="A41" s="1695"/>
      <c r="B41" s="1695"/>
      <c r="C41" s="1695"/>
      <c r="D41" s="1695"/>
    </row>
    <row r="42" spans="1:9" s="1176" customFormat="1">
      <c r="A42" s="1695"/>
      <c r="B42" s="1695"/>
      <c r="C42" s="1695"/>
      <c r="D42" s="1695"/>
    </row>
    <row r="43" spans="1:9" s="1176" customFormat="1">
      <c r="A43" s="1695"/>
      <c r="B43" s="1695"/>
      <c r="C43" s="1695"/>
      <c r="D43" s="1695"/>
    </row>
    <row r="44" spans="1:9" s="1176" customFormat="1">
      <c r="A44" s="1695"/>
      <c r="B44" s="1695"/>
      <c r="C44" s="1695"/>
      <c r="D44" s="1695"/>
    </row>
    <row r="45" spans="1:9" s="1176" customFormat="1">
      <c r="A45" s="1695"/>
      <c r="B45" s="1695"/>
      <c r="C45" s="1695"/>
      <c r="D45" s="1695"/>
    </row>
    <row r="46" spans="1:9" s="1176" customFormat="1">
      <c r="A46" s="1695"/>
      <c r="B46" s="1695"/>
      <c r="C46" s="1695"/>
      <c r="D46" s="1695"/>
    </row>
    <row r="47" spans="1:9" s="1176" customFormat="1">
      <c r="A47" s="1695"/>
      <c r="B47" s="1695"/>
      <c r="C47" s="1695"/>
      <c r="D47" s="1695"/>
    </row>
    <row r="48" spans="1:9" s="1176" customFormat="1">
      <c r="A48" s="1695"/>
      <c r="B48" s="1695"/>
      <c r="C48" s="1695"/>
      <c r="D48" s="1695"/>
    </row>
    <row r="49" spans="1:4" s="1176" customFormat="1">
      <c r="A49" s="1695"/>
      <c r="B49" s="1695"/>
      <c r="C49" s="1695"/>
      <c r="D49" s="1695"/>
    </row>
    <row r="50" spans="1:4" s="1176" customFormat="1">
      <c r="A50" s="1695"/>
      <c r="B50" s="1695"/>
      <c r="C50" s="1695"/>
      <c r="D50" s="1695"/>
    </row>
    <row r="51" spans="1:4" s="1176" customFormat="1">
      <c r="A51" s="1695"/>
      <c r="B51" s="1695"/>
      <c r="C51" s="1695"/>
      <c r="D51" s="1695"/>
    </row>
    <row r="52" spans="1:4" s="1176" customFormat="1">
      <c r="A52" s="1695"/>
      <c r="B52" s="1695"/>
      <c r="C52" s="1695"/>
      <c r="D52" s="1695"/>
    </row>
    <row r="53" spans="1:4" s="1176" customFormat="1">
      <c r="A53" s="1695"/>
      <c r="B53" s="1695"/>
      <c r="C53" s="1695"/>
      <c r="D53" s="1695"/>
    </row>
    <row r="54" spans="1:4" s="1176" customFormat="1">
      <c r="A54" s="1695"/>
      <c r="B54" s="1695"/>
      <c r="C54" s="1695"/>
      <c r="D54" s="1695"/>
    </row>
    <row r="55" spans="1:4" s="1176" customFormat="1">
      <c r="A55" s="1695"/>
      <c r="B55" s="1695"/>
      <c r="C55" s="1695"/>
      <c r="D55" s="1695"/>
    </row>
    <row r="56" spans="1:4" s="1176" customFormat="1">
      <c r="A56" s="1695"/>
      <c r="B56" s="1695"/>
      <c r="C56" s="1695"/>
      <c r="D56" s="1695"/>
    </row>
    <row r="57" spans="1:4" s="1176" customFormat="1">
      <c r="A57" s="1695"/>
      <c r="B57" s="1695"/>
      <c r="C57" s="1695"/>
      <c r="D57" s="1695"/>
    </row>
    <row r="58" spans="1:4" s="1176" customFormat="1">
      <c r="A58" s="1695"/>
      <c r="B58" s="1695"/>
      <c r="C58" s="1695"/>
      <c r="D58" s="1695"/>
    </row>
    <row r="59" spans="1:4" s="1176" customFormat="1">
      <c r="A59" s="1695"/>
      <c r="B59" s="1695"/>
      <c r="C59" s="1695"/>
      <c r="D59" s="1695"/>
    </row>
    <row r="60" spans="1:4" s="1176" customFormat="1">
      <c r="A60" s="1695"/>
      <c r="B60" s="1695"/>
      <c r="C60" s="1695"/>
      <c r="D60" s="1695"/>
    </row>
    <row r="61" spans="1:4">
      <c r="A61" s="1479"/>
      <c r="B61" s="1479"/>
      <c r="C61" s="1479"/>
      <c r="D61" s="1479"/>
    </row>
    <row r="62" spans="1:4">
      <c r="A62" s="1479"/>
      <c r="B62" s="1479"/>
      <c r="C62" s="1479"/>
      <c r="D62" s="1479"/>
    </row>
    <row r="63" spans="1:4">
      <c r="A63" s="1479"/>
      <c r="B63" s="1479"/>
      <c r="C63" s="1479"/>
      <c r="D63" s="1479"/>
    </row>
    <row r="64" spans="1:4">
      <c r="A64" s="1479"/>
      <c r="B64" s="1479"/>
      <c r="C64" s="1479"/>
      <c r="D64" s="1479"/>
    </row>
    <row r="65" spans="1:4">
      <c r="A65" s="1479"/>
      <c r="B65" s="1479"/>
      <c r="C65" s="1479"/>
      <c r="D65" s="1479"/>
    </row>
    <row r="66" spans="1:4">
      <c r="A66" s="1479"/>
      <c r="B66" s="1479"/>
      <c r="C66" s="1479"/>
      <c r="D66" s="1479"/>
    </row>
    <row r="67" spans="1:4">
      <c r="A67" s="1479"/>
      <c r="B67" s="1479"/>
      <c r="C67" s="1479"/>
      <c r="D67" s="1479"/>
    </row>
    <row r="68" spans="1:4">
      <c r="A68" s="1479"/>
      <c r="B68" s="1479"/>
      <c r="C68" s="1479"/>
      <c r="D68" s="1479"/>
    </row>
    <row r="69" spans="1:4">
      <c r="A69" s="1479"/>
      <c r="B69" s="1479"/>
      <c r="C69" s="1479"/>
      <c r="D69" s="1479"/>
    </row>
  </sheetData>
  <mergeCells count="8">
    <mergeCell ref="A1:D1"/>
    <mergeCell ref="A2:F2"/>
    <mergeCell ref="B4:B7"/>
    <mergeCell ref="C4:E5"/>
    <mergeCell ref="F4:F7"/>
    <mergeCell ref="C6:C7"/>
    <mergeCell ref="D6:D7"/>
    <mergeCell ref="E6:E7"/>
  </mergeCells>
  <conditionalFormatting sqref="F29:F30 F21 E28:F28 B8:F11 D12:F20 D22:F27 D29:E31 D32:F34 D21 B12:C34">
    <cfRule type="cellIs" dxfId="44" priority="14" stopIfTrue="1" operator="between">
      <formula>0.0001</formula>
      <formula>0.045</formula>
    </cfRule>
  </conditionalFormatting>
  <conditionalFormatting sqref="F29:F30 F21 E28:F28 B8:F11 D12:F20 D22:F27 D29:E31 D32:F34 D21 B12:C34">
    <cfRule type="cellIs" dxfId="43" priority="13" stopIfTrue="1" operator="between">
      <formula>0.001</formula>
      <formula>0.045</formula>
    </cfRule>
  </conditionalFormatting>
  <conditionalFormatting sqref="F30 D21 F21 D19:F19 D22:F22 D24:F25 D27 D33:F34 D30:E31 E27:F28">
    <cfRule type="cellIs" dxfId="42" priority="12" stopIfTrue="1" operator="between">
      <formula>0.001</formula>
      <formula>0.45</formula>
    </cfRule>
  </conditionalFormatting>
  <conditionalFormatting sqref="E16">
    <cfRule type="cellIs" dxfId="41" priority="11" stopIfTrue="1" operator="between">
      <formula>0.0001</formula>
      <formula>0.045</formula>
    </cfRule>
  </conditionalFormatting>
  <conditionalFormatting sqref="E16">
    <cfRule type="cellIs" dxfId="40" priority="10" stopIfTrue="1" operator="between">
      <formula>0.001</formula>
      <formula>0.45</formula>
    </cfRule>
  </conditionalFormatting>
  <conditionalFormatting sqref="E16">
    <cfRule type="cellIs" dxfId="39" priority="9" stopIfTrue="1" operator="between">
      <formula>0.001</formula>
      <formula>0.045</formula>
    </cfRule>
  </conditionalFormatting>
  <conditionalFormatting sqref="E16">
    <cfRule type="cellIs" dxfId="38" priority="8" stopIfTrue="1" operator="between">
      <formula>0.0001</formula>
      <formula>0.045</formula>
    </cfRule>
  </conditionalFormatting>
  <conditionalFormatting sqref="E16">
    <cfRule type="cellIs" dxfId="37" priority="7" stopIfTrue="1" operator="between">
      <formula>0.001</formula>
      <formula>0.045</formula>
    </cfRule>
  </conditionalFormatting>
  <conditionalFormatting sqref="D28">
    <cfRule type="cellIs" dxfId="36" priority="6" stopIfTrue="1" operator="between">
      <formula>0.0001</formula>
      <formula>0.045</formula>
    </cfRule>
  </conditionalFormatting>
  <conditionalFormatting sqref="D28">
    <cfRule type="cellIs" dxfId="35" priority="5" stopIfTrue="1" operator="between">
      <formula>0.001</formula>
      <formula>0.045</formula>
    </cfRule>
  </conditionalFormatting>
  <conditionalFormatting sqref="D28">
    <cfRule type="cellIs" dxfId="34" priority="4" stopIfTrue="1" operator="between">
      <formula>0.001</formula>
      <formula>0.45</formula>
    </cfRule>
  </conditionalFormatting>
  <conditionalFormatting sqref="E21">
    <cfRule type="cellIs" dxfId="33" priority="3" stopIfTrue="1" operator="between">
      <formula>0.0001</formula>
      <formula>0.045</formula>
    </cfRule>
  </conditionalFormatting>
  <conditionalFormatting sqref="E21">
    <cfRule type="cellIs" dxfId="32" priority="2" stopIfTrue="1" operator="between">
      <formula>0.001</formula>
      <formula>0.045</formula>
    </cfRule>
  </conditionalFormatting>
  <conditionalFormatting sqref="E21">
    <cfRule type="cellIs" dxfId="31" priority="1" stopIfTrue="1" operator="between">
      <formula>0.001</formula>
      <formula>0.45</formula>
    </cfRule>
  </conditionalFormatting>
  <hyperlinks>
    <hyperlink ref="A40"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
  <sheetViews>
    <sheetView workbookViewId="0">
      <selection activeCell="A2" sqref="A2:F2"/>
    </sheetView>
  </sheetViews>
  <sheetFormatPr defaultRowHeight="9"/>
  <cols>
    <col min="1" max="1" width="26.42578125" style="1177" customWidth="1"/>
    <col min="2" max="3" width="9.7109375" style="1177" customWidth="1"/>
    <col min="4" max="4" width="11.42578125" style="1177" customWidth="1"/>
    <col min="5" max="5" width="8.7109375" style="1177" customWidth="1"/>
    <col min="6" max="6" width="8.28515625" style="1177" customWidth="1"/>
    <col min="7" max="255" width="9.140625" style="1177"/>
    <col min="256" max="256" width="32.5703125" style="1177" customWidth="1"/>
    <col min="257" max="258" width="9.7109375" style="1177" customWidth="1"/>
    <col min="259" max="259" width="11.42578125" style="1177" customWidth="1"/>
    <col min="260" max="260" width="12.5703125" style="1177" customWidth="1"/>
    <col min="261" max="261" width="8.7109375" style="1177" customWidth="1"/>
    <col min="262" max="262" width="8.28515625" style="1177" customWidth="1"/>
    <col min="263" max="511" width="9.140625" style="1177"/>
    <col min="512" max="512" width="32.5703125" style="1177" customWidth="1"/>
    <col min="513" max="514" width="9.7109375" style="1177" customWidth="1"/>
    <col min="515" max="515" width="11.42578125" style="1177" customWidth="1"/>
    <col min="516" max="516" width="12.5703125" style="1177" customWidth="1"/>
    <col min="517" max="517" width="8.7109375" style="1177" customWidth="1"/>
    <col min="518" max="518" width="8.28515625" style="1177" customWidth="1"/>
    <col min="519" max="767" width="9.140625" style="1177"/>
    <col min="768" max="768" width="32.5703125" style="1177" customWidth="1"/>
    <col min="769" max="770" width="9.7109375" style="1177" customWidth="1"/>
    <col min="771" max="771" width="11.42578125" style="1177" customWidth="1"/>
    <col min="772" max="772" width="12.5703125" style="1177" customWidth="1"/>
    <col min="773" max="773" width="8.7109375" style="1177" customWidth="1"/>
    <col min="774" max="774" width="8.28515625" style="1177" customWidth="1"/>
    <col min="775" max="1023" width="9.140625" style="1177"/>
    <col min="1024" max="1024" width="32.5703125" style="1177" customWidth="1"/>
    <col min="1025" max="1026" width="9.7109375" style="1177" customWidth="1"/>
    <col min="1027" max="1027" width="11.42578125" style="1177" customWidth="1"/>
    <col min="1028" max="1028" width="12.5703125" style="1177" customWidth="1"/>
    <col min="1029" max="1029" width="8.7109375" style="1177" customWidth="1"/>
    <col min="1030" max="1030" width="8.28515625" style="1177" customWidth="1"/>
    <col min="1031" max="1279" width="9.140625" style="1177"/>
    <col min="1280" max="1280" width="32.5703125" style="1177" customWidth="1"/>
    <col min="1281" max="1282" width="9.7109375" style="1177" customWidth="1"/>
    <col min="1283" max="1283" width="11.42578125" style="1177" customWidth="1"/>
    <col min="1284" max="1284" width="12.5703125" style="1177" customWidth="1"/>
    <col min="1285" max="1285" width="8.7109375" style="1177" customWidth="1"/>
    <col min="1286" max="1286" width="8.28515625" style="1177" customWidth="1"/>
    <col min="1287" max="1535" width="9.140625" style="1177"/>
    <col min="1536" max="1536" width="32.5703125" style="1177" customWidth="1"/>
    <col min="1537" max="1538" width="9.7109375" style="1177" customWidth="1"/>
    <col min="1539" max="1539" width="11.42578125" style="1177" customWidth="1"/>
    <col min="1540" max="1540" width="12.5703125" style="1177" customWidth="1"/>
    <col min="1541" max="1541" width="8.7109375" style="1177" customWidth="1"/>
    <col min="1542" max="1542" width="8.28515625" style="1177" customWidth="1"/>
    <col min="1543" max="1791" width="9.140625" style="1177"/>
    <col min="1792" max="1792" width="32.5703125" style="1177" customWidth="1"/>
    <col min="1793" max="1794" width="9.7109375" style="1177" customWidth="1"/>
    <col min="1795" max="1795" width="11.42578125" style="1177" customWidth="1"/>
    <col min="1796" max="1796" width="12.5703125" style="1177" customWidth="1"/>
    <col min="1797" max="1797" width="8.7109375" style="1177" customWidth="1"/>
    <col min="1798" max="1798" width="8.28515625" style="1177" customWidth="1"/>
    <col min="1799" max="2047" width="9.140625" style="1177"/>
    <col min="2048" max="2048" width="32.5703125" style="1177" customWidth="1"/>
    <col min="2049" max="2050" width="9.7109375" style="1177" customWidth="1"/>
    <col min="2051" max="2051" width="11.42578125" style="1177" customWidth="1"/>
    <col min="2052" max="2052" width="12.5703125" style="1177" customWidth="1"/>
    <col min="2053" max="2053" width="8.7109375" style="1177" customWidth="1"/>
    <col min="2054" max="2054" width="8.28515625" style="1177" customWidth="1"/>
    <col min="2055" max="2303" width="9.140625" style="1177"/>
    <col min="2304" max="2304" width="32.5703125" style="1177" customWidth="1"/>
    <col min="2305" max="2306" width="9.7109375" style="1177" customWidth="1"/>
    <col min="2307" max="2307" width="11.42578125" style="1177" customWidth="1"/>
    <col min="2308" max="2308" width="12.5703125" style="1177" customWidth="1"/>
    <col min="2309" max="2309" width="8.7109375" style="1177" customWidth="1"/>
    <col min="2310" max="2310" width="8.28515625" style="1177" customWidth="1"/>
    <col min="2311" max="2559" width="9.140625" style="1177"/>
    <col min="2560" max="2560" width="32.5703125" style="1177" customWidth="1"/>
    <col min="2561" max="2562" width="9.7109375" style="1177" customWidth="1"/>
    <col min="2563" max="2563" width="11.42578125" style="1177" customWidth="1"/>
    <col min="2564" max="2564" width="12.5703125" style="1177" customWidth="1"/>
    <col min="2565" max="2565" width="8.7109375" style="1177" customWidth="1"/>
    <col min="2566" max="2566" width="8.28515625" style="1177" customWidth="1"/>
    <col min="2567" max="2815" width="9.140625" style="1177"/>
    <col min="2816" max="2816" width="32.5703125" style="1177" customWidth="1"/>
    <col min="2817" max="2818" width="9.7109375" style="1177" customWidth="1"/>
    <col min="2819" max="2819" width="11.42578125" style="1177" customWidth="1"/>
    <col min="2820" max="2820" width="12.5703125" style="1177" customWidth="1"/>
    <col min="2821" max="2821" width="8.7109375" style="1177" customWidth="1"/>
    <col min="2822" max="2822" width="8.28515625" style="1177" customWidth="1"/>
    <col min="2823" max="3071" width="9.140625" style="1177"/>
    <col min="3072" max="3072" width="32.5703125" style="1177" customWidth="1"/>
    <col min="3073" max="3074" width="9.7109375" style="1177" customWidth="1"/>
    <col min="3075" max="3075" width="11.42578125" style="1177" customWidth="1"/>
    <col min="3076" max="3076" width="12.5703125" style="1177" customWidth="1"/>
    <col min="3077" max="3077" width="8.7109375" style="1177" customWidth="1"/>
    <col min="3078" max="3078" width="8.28515625" style="1177" customWidth="1"/>
    <col min="3079" max="3327" width="9.140625" style="1177"/>
    <col min="3328" max="3328" width="32.5703125" style="1177" customWidth="1"/>
    <col min="3329" max="3330" width="9.7109375" style="1177" customWidth="1"/>
    <col min="3331" max="3331" width="11.42578125" style="1177" customWidth="1"/>
    <col min="3332" max="3332" width="12.5703125" style="1177" customWidth="1"/>
    <col min="3333" max="3333" width="8.7109375" style="1177" customWidth="1"/>
    <col min="3334" max="3334" width="8.28515625" style="1177" customWidth="1"/>
    <col min="3335" max="3583" width="9.140625" style="1177"/>
    <col min="3584" max="3584" width="32.5703125" style="1177" customWidth="1"/>
    <col min="3585" max="3586" width="9.7109375" style="1177" customWidth="1"/>
    <col min="3587" max="3587" width="11.42578125" style="1177" customWidth="1"/>
    <col min="3588" max="3588" width="12.5703125" style="1177" customWidth="1"/>
    <col min="3589" max="3589" width="8.7109375" style="1177" customWidth="1"/>
    <col min="3590" max="3590" width="8.28515625" style="1177" customWidth="1"/>
    <col min="3591" max="3839" width="9.140625" style="1177"/>
    <col min="3840" max="3840" width="32.5703125" style="1177" customWidth="1"/>
    <col min="3841" max="3842" width="9.7109375" style="1177" customWidth="1"/>
    <col min="3843" max="3843" width="11.42578125" style="1177" customWidth="1"/>
    <col min="3844" max="3844" width="12.5703125" style="1177" customWidth="1"/>
    <col min="3845" max="3845" width="8.7109375" style="1177" customWidth="1"/>
    <col min="3846" max="3846" width="8.28515625" style="1177" customWidth="1"/>
    <col min="3847" max="4095" width="9.140625" style="1177"/>
    <col min="4096" max="4096" width="32.5703125" style="1177" customWidth="1"/>
    <col min="4097" max="4098" width="9.7109375" style="1177" customWidth="1"/>
    <col min="4099" max="4099" width="11.42578125" style="1177" customWidth="1"/>
    <col min="4100" max="4100" width="12.5703125" style="1177" customWidth="1"/>
    <col min="4101" max="4101" width="8.7109375" style="1177" customWidth="1"/>
    <col min="4102" max="4102" width="8.28515625" style="1177" customWidth="1"/>
    <col min="4103" max="4351" width="9.140625" style="1177"/>
    <col min="4352" max="4352" width="32.5703125" style="1177" customWidth="1"/>
    <col min="4353" max="4354" width="9.7109375" style="1177" customWidth="1"/>
    <col min="4355" max="4355" width="11.42578125" style="1177" customWidth="1"/>
    <col min="4356" max="4356" width="12.5703125" style="1177" customWidth="1"/>
    <col min="4357" max="4357" width="8.7109375" style="1177" customWidth="1"/>
    <col min="4358" max="4358" width="8.28515625" style="1177" customWidth="1"/>
    <col min="4359" max="4607" width="9.140625" style="1177"/>
    <col min="4608" max="4608" width="32.5703125" style="1177" customWidth="1"/>
    <col min="4609" max="4610" width="9.7109375" style="1177" customWidth="1"/>
    <col min="4611" max="4611" width="11.42578125" style="1177" customWidth="1"/>
    <col min="4612" max="4612" width="12.5703125" style="1177" customWidth="1"/>
    <col min="4613" max="4613" width="8.7109375" style="1177" customWidth="1"/>
    <col min="4614" max="4614" width="8.28515625" style="1177" customWidth="1"/>
    <col min="4615" max="4863" width="9.140625" style="1177"/>
    <col min="4864" max="4864" width="32.5703125" style="1177" customWidth="1"/>
    <col min="4865" max="4866" width="9.7109375" style="1177" customWidth="1"/>
    <col min="4867" max="4867" width="11.42578125" style="1177" customWidth="1"/>
    <col min="4868" max="4868" width="12.5703125" style="1177" customWidth="1"/>
    <col min="4869" max="4869" width="8.7109375" style="1177" customWidth="1"/>
    <col min="4870" max="4870" width="8.28515625" style="1177" customWidth="1"/>
    <col min="4871" max="5119" width="9.140625" style="1177"/>
    <col min="5120" max="5120" width="32.5703125" style="1177" customWidth="1"/>
    <col min="5121" max="5122" width="9.7109375" style="1177" customWidth="1"/>
    <col min="5123" max="5123" width="11.42578125" style="1177" customWidth="1"/>
    <col min="5124" max="5124" width="12.5703125" style="1177" customWidth="1"/>
    <col min="5125" max="5125" width="8.7109375" style="1177" customWidth="1"/>
    <col min="5126" max="5126" width="8.28515625" style="1177" customWidth="1"/>
    <col min="5127" max="5375" width="9.140625" style="1177"/>
    <col min="5376" max="5376" width="32.5703125" style="1177" customWidth="1"/>
    <col min="5377" max="5378" width="9.7109375" style="1177" customWidth="1"/>
    <col min="5379" max="5379" width="11.42578125" style="1177" customWidth="1"/>
    <col min="5380" max="5380" width="12.5703125" style="1177" customWidth="1"/>
    <col min="5381" max="5381" width="8.7109375" style="1177" customWidth="1"/>
    <col min="5382" max="5382" width="8.28515625" style="1177" customWidth="1"/>
    <col min="5383" max="5631" width="9.140625" style="1177"/>
    <col min="5632" max="5632" width="32.5703125" style="1177" customWidth="1"/>
    <col min="5633" max="5634" width="9.7109375" style="1177" customWidth="1"/>
    <col min="5635" max="5635" width="11.42578125" style="1177" customWidth="1"/>
    <col min="5636" max="5636" width="12.5703125" style="1177" customWidth="1"/>
    <col min="5637" max="5637" width="8.7109375" style="1177" customWidth="1"/>
    <col min="5638" max="5638" width="8.28515625" style="1177" customWidth="1"/>
    <col min="5639" max="5887" width="9.140625" style="1177"/>
    <col min="5888" max="5888" width="32.5703125" style="1177" customWidth="1"/>
    <col min="5889" max="5890" width="9.7109375" style="1177" customWidth="1"/>
    <col min="5891" max="5891" width="11.42578125" style="1177" customWidth="1"/>
    <col min="5892" max="5892" width="12.5703125" style="1177" customWidth="1"/>
    <col min="5893" max="5893" width="8.7109375" style="1177" customWidth="1"/>
    <col min="5894" max="5894" width="8.28515625" style="1177" customWidth="1"/>
    <col min="5895" max="6143" width="9.140625" style="1177"/>
    <col min="6144" max="6144" width="32.5703125" style="1177" customWidth="1"/>
    <col min="6145" max="6146" width="9.7109375" style="1177" customWidth="1"/>
    <col min="6147" max="6147" width="11.42578125" style="1177" customWidth="1"/>
    <col min="6148" max="6148" width="12.5703125" style="1177" customWidth="1"/>
    <col min="6149" max="6149" width="8.7109375" style="1177" customWidth="1"/>
    <col min="6150" max="6150" width="8.28515625" style="1177" customWidth="1"/>
    <col min="6151" max="6399" width="9.140625" style="1177"/>
    <col min="6400" max="6400" width="32.5703125" style="1177" customWidth="1"/>
    <col min="6401" max="6402" width="9.7109375" style="1177" customWidth="1"/>
    <col min="6403" max="6403" width="11.42578125" style="1177" customWidth="1"/>
    <col min="6404" max="6404" width="12.5703125" style="1177" customWidth="1"/>
    <col min="6405" max="6405" width="8.7109375" style="1177" customWidth="1"/>
    <col min="6406" max="6406" width="8.28515625" style="1177" customWidth="1"/>
    <col min="6407" max="6655" width="9.140625" style="1177"/>
    <col min="6656" max="6656" width="32.5703125" style="1177" customWidth="1"/>
    <col min="6657" max="6658" width="9.7109375" style="1177" customWidth="1"/>
    <col min="6659" max="6659" width="11.42578125" style="1177" customWidth="1"/>
    <col min="6660" max="6660" width="12.5703125" style="1177" customWidth="1"/>
    <col min="6661" max="6661" width="8.7109375" style="1177" customWidth="1"/>
    <col min="6662" max="6662" width="8.28515625" style="1177" customWidth="1"/>
    <col min="6663" max="6911" width="9.140625" style="1177"/>
    <col min="6912" max="6912" width="32.5703125" style="1177" customWidth="1"/>
    <col min="6913" max="6914" width="9.7109375" style="1177" customWidth="1"/>
    <col min="6915" max="6915" width="11.42578125" style="1177" customWidth="1"/>
    <col min="6916" max="6916" width="12.5703125" style="1177" customWidth="1"/>
    <col min="6917" max="6917" width="8.7109375" style="1177" customWidth="1"/>
    <col min="6918" max="6918" width="8.28515625" style="1177" customWidth="1"/>
    <col min="6919" max="7167" width="9.140625" style="1177"/>
    <col min="7168" max="7168" width="32.5703125" style="1177" customWidth="1"/>
    <col min="7169" max="7170" width="9.7109375" style="1177" customWidth="1"/>
    <col min="7171" max="7171" width="11.42578125" style="1177" customWidth="1"/>
    <col min="7172" max="7172" width="12.5703125" style="1177" customWidth="1"/>
    <col min="7173" max="7173" width="8.7109375" style="1177" customWidth="1"/>
    <col min="7174" max="7174" width="8.28515625" style="1177" customWidth="1"/>
    <col min="7175" max="7423" width="9.140625" style="1177"/>
    <col min="7424" max="7424" width="32.5703125" style="1177" customWidth="1"/>
    <col min="7425" max="7426" width="9.7109375" style="1177" customWidth="1"/>
    <col min="7427" max="7427" width="11.42578125" style="1177" customWidth="1"/>
    <col min="7428" max="7428" width="12.5703125" style="1177" customWidth="1"/>
    <col min="7429" max="7429" width="8.7109375" style="1177" customWidth="1"/>
    <col min="7430" max="7430" width="8.28515625" style="1177" customWidth="1"/>
    <col min="7431" max="7679" width="9.140625" style="1177"/>
    <col min="7680" max="7680" width="32.5703125" style="1177" customWidth="1"/>
    <col min="7681" max="7682" width="9.7109375" style="1177" customWidth="1"/>
    <col min="7683" max="7683" width="11.42578125" style="1177" customWidth="1"/>
    <col min="7684" max="7684" width="12.5703125" style="1177" customWidth="1"/>
    <col min="7685" max="7685" width="8.7109375" style="1177" customWidth="1"/>
    <col min="7686" max="7686" width="8.28515625" style="1177" customWidth="1"/>
    <col min="7687" max="7935" width="9.140625" style="1177"/>
    <col min="7936" max="7936" width="32.5703125" style="1177" customWidth="1"/>
    <col min="7937" max="7938" width="9.7109375" style="1177" customWidth="1"/>
    <col min="7939" max="7939" width="11.42578125" style="1177" customWidth="1"/>
    <col min="7940" max="7940" width="12.5703125" style="1177" customWidth="1"/>
    <col min="7941" max="7941" width="8.7109375" style="1177" customWidth="1"/>
    <col min="7942" max="7942" width="8.28515625" style="1177" customWidth="1"/>
    <col min="7943" max="8191" width="9.140625" style="1177"/>
    <col min="8192" max="8192" width="32.5703125" style="1177" customWidth="1"/>
    <col min="8193" max="8194" width="9.7109375" style="1177" customWidth="1"/>
    <col min="8195" max="8195" width="11.42578125" style="1177" customWidth="1"/>
    <col min="8196" max="8196" width="12.5703125" style="1177" customWidth="1"/>
    <col min="8197" max="8197" width="8.7109375" style="1177" customWidth="1"/>
    <col min="8198" max="8198" width="8.28515625" style="1177" customWidth="1"/>
    <col min="8199" max="8447" width="9.140625" style="1177"/>
    <col min="8448" max="8448" width="32.5703125" style="1177" customWidth="1"/>
    <col min="8449" max="8450" width="9.7109375" style="1177" customWidth="1"/>
    <col min="8451" max="8451" width="11.42578125" style="1177" customWidth="1"/>
    <col min="8452" max="8452" width="12.5703125" style="1177" customWidth="1"/>
    <col min="8453" max="8453" width="8.7109375" style="1177" customWidth="1"/>
    <col min="8454" max="8454" width="8.28515625" style="1177" customWidth="1"/>
    <col min="8455" max="8703" width="9.140625" style="1177"/>
    <col min="8704" max="8704" width="32.5703125" style="1177" customWidth="1"/>
    <col min="8705" max="8706" width="9.7109375" style="1177" customWidth="1"/>
    <col min="8707" max="8707" width="11.42578125" style="1177" customWidth="1"/>
    <col min="8708" max="8708" width="12.5703125" style="1177" customWidth="1"/>
    <col min="8709" max="8709" width="8.7109375" style="1177" customWidth="1"/>
    <col min="8710" max="8710" width="8.28515625" style="1177" customWidth="1"/>
    <col min="8711" max="8959" width="9.140625" style="1177"/>
    <col min="8960" max="8960" width="32.5703125" style="1177" customWidth="1"/>
    <col min="8961" max="8962" width="9.7109375" style="1177" customWidth="1"/>
    <col min="8963" max="8963" width="11.42578125" style="1177" customWidth="1"/>
    <col min="8964" max="8964" width="12.5703125" style="1177" customWidth="1"/>
    <col min="8965" max="8965" width="8.7109375" style="1177" customWidth="1"/>
    <col min="8966" max="8966" width="8.28515625" style="1177" customWidth="1"/>
    <col min="8967" max="9215" width="9.140625" style="1177"/>
    <col min="9216" max="9216" width="32.5703125" style="1177" customWidth="1"/>
    <col min="9217" max="9218" width="9.7109375" style="1177" customWidth="1"/>
    <col min="9219" max="9219" width="11.42578125" style="1177" customWidth="1"/>
    <col min="9220" max="9220" width="12.5703125" style="1177" customWidth="1"/>
    <col min="9221" max="9221" width="8.7109375" style="1177" customWidth="1"/>
    <col min="9222" max="9222" width="8.28515625" style="1177" customWidth="1"/>
    <col min="9223" max="9471" width="9.140625" style="1177"/>
    <col min="9472" max="9472" width="32.5703125" style="1177" customWidth="1"/>
    <col min="9473" max="9474" width="9.7109375" style="1177" customWidth="1"/>
    <col min="9475" max="9475" width="11.42578125" style="1177" customWidth="1"/>
    <col min="9476" max="9476" width="12.5703125" style="1177" customWidth="1"/>
    <col min="9477" max="9477" width="8.7109375" style="1177" customWidth="1"/>
    <col min="9478" max="9478" width="8.28515625" style="1177" customWidth="1"/>
    <col min="9479" max="9727" width="9.140625" style="1177"/>
    <col min="9728" max="9728" width="32.5703125" style="1177" customWidth="1"/>
    <col min="9729" max="9730" width="9.7109375" style="1177" customWidth="1"/>
    <col min="9731" max="9731" width="11.42578125" style="1177" customWidth="1"/>
    <col min="9732" max="9732" width="12.5703125" style="1177" customWidth="1"/>
    <col min="9733" max="9733" width="8.7109375" style="1177" customWidth="1"/>
    <col min="9734" max="9734" width="8.28515625" style="1177" customWidth="1"/>
    <col min="9735" max="9983" width="9.140625" style="1177"/>
    <col min="9984" max="9984" width="32.5703125" style="1177" customWidth="1"/>
    <col min="9985" max="9986" width="9.7109375" style="1177" customWidth="1"/>
    <col min="9987" max="9987" width="11.42578125" style="1177" customWidth="1"/>
    <col min="9988" max="9988" width="12.5703125" style="1177" customWidth="1"/>
    <col min="9989" max="9989" width="8.7109375" style="1177" customWidth="1"/>
    <col min="9990" max="9990" width="8.28515625" style="1177" customWidth="1"/>
    <col min="9991" max="10239" width="9.140625" style="1177"/>
    <col min="10240" max="10240" width="32.5703125" style="1177" customWidth="1"/>
    <col min="10241" max="10242" width="9.7109375" style="1177" customWidth="1"/>
    <col min="10243" max="10243" width="11.42578125" style="1177" customWidth="1"/>
    <col min="10244" max="10244" width="12.5703125" style="1177" customWidth="1"/>
    <col min="10245" max="10245" width="8.7109375" style="1177" customWidth="1"/>
    <col min="10246" max="10246" width="8.28515625" style="1177" customWidth="1"/>
    <col min="10247" max="10495" width="9.140625" style="1177"/>
    <col min="10496" max="10496" width="32.5703125" style="1177" customWidth="1"/>
    <col min="10497" max="10498" width="9.7109375" style="1177" customWidth="1"/>
    <col min="10499" max="10499" width="11.42578125" style="1177" customWidth="1"/>
    <col min="10500" max="10500" width="12.5703125" style="1177" customWidth="1"/>
    <col min="10501" max="10501" width="8.7109375" style="1177" customWidth="1"/>
    <col min="10502" max="10502" width="8.28515625" style="1177" customWidth="1"/>
    <col min="10503" max="10751" width="9.140625" style="1177"/>
    <col min="10752" max="10752" width="32.5703125" style="1177" customWidth="1"/>
    <col min="10753" max="10754" width="9.7109375" style="1177" customWidth="1"/>
    <col min="10755" max="10755" width="11.42578125" style="1177" customWidth="1"/>
    <col min="10756" max="10756" width="12.5703125" style="1177" customWidth="1"/>
    <col min="10757" max="10757" width="8.7109375" style="1177" customWidth="1"/>
    <col min="10758" max="10758" width="8.28515625" style="1177" customWidth="1"/>
    <col min="10759" max="11007" width="9.140625" style="1177"/>
    <col min="11008" max="11008" width="32.5703125" style="1177" customWidth="1"/>
    <col min="11009" max="11010" width="9.7109375" style="1177" customWidth="1"/>
    <col min="11011" max="11011" width="11.42578125" style="1177" customWidth="1"/>
    <col min="11012" max="11012" width="12.5703125" style="1177" customWidth="1"/>
    <col min="11013" max="11013" width="8.7109375" style="1177" customWidth="1"/>
    <col min="11014" max="11014" width="8.28515625" style="1177" customWidth="1"/>
    <col min="11015" max="11263" width="9.140625" style="1177"/>
    <col min="11264" max="11264" width="32.5703125" style="1177" customWidth="1"/>
    <col min="11265" max="11266" width="9.7109375" style="1177" customWidth="1"/>
    <col min="11267" max="11267" width="11.42578125" style="1177" customWidth="1"/>
    <col min="11268" max="11268" width="12.5703125" style="1177" customWidth="1"/>
    <col min="11269" max="11269" width="8.7109375" style="1177" customWidth="1"/>
    <col min="11270" max="11270" width="8.28515625" style="1177" customWidth="1"/>
    <col min="11271" max="11519" width="9.140625" style="1177"/>
    <col min="11520" max="11520" width="32.5703125" style="1177" customWidth="1"/>
    <col min="11521" max="11522" width="9.7109375" style="1177" customWidth="1"/>
    <col min="11523" max="11523" width="11.42578125" style="1177" customWidth="1"/>
    <col min="11524" max="11524" width="12.5703125" style="1177" customWidth="1"/>
    <col min="11525" max="11525" width="8.7109375" style="1177" customWidth="1"/>
    <col min="11526" max="11526" width="8.28515625" style="1177" customWidth="1"/>
    <col min="11527" max="11775" width="9.140625" style="1177"/>
    <col min="11776" max="11776" width="32.5703125" style="1177" customWidth="1"/>
    <col min="11777" max="11778" width="9.7109375" style="1177" customWidth="1"/>
    <col min="11779" max="11779" width="11.42578125" style="1177" customWidth="1"/>
    <col min="11780" max="11780" width="12.5703125" style="1177" customWidth="1"/>
    <col min="11781" max="11781" width="8.7109375" style="1177" customWidth="1"/>
    <col min="11782" max="11782" width="8.28515625" style="1177" customWidth="1"/>
    <col min="11783" max="12031" width="9.140625" style="1177"/>
    <col min="12032" max="12032" width="32.5703125" style="1177" customWidth="1"/>
    <col min="12033" max="12034" width="9.7109375" style="1177" customWidth="1"/>
    <col min="12035" max="12035" width="11.42578125" style="1177" customWidth="1"/>
    <col min="12036" max="12036" width="12.5703125" style="1177" customWidth="1"/>
    <col min="12037" max="12037" width="8.7109375" style="1177" customWidth="1"/>
    <col min="12038" max="12038" width="8.28515625" style="1177" customWidth="1"/>
    <col min="12039" max="12287" width="9.140625" style="1177"/>
    <col min="12288" max="12288" width="32.5703125" style="1177" customWidth="1"/>
    <col min="12289" max="12290" width="9.7109375" style="1177" customWidth="1"/>
    <col min="12291" max="12291" width="11.42578125" style="1177" customWidth="1"/>
    <col min="12292" max="12292" width="12.5703125" style="1177" customWidth="1"/>
    <col min="12293" max="12293" width="8.7109375" style="1177" customWidth="1"/>
    <col min="12294" max="12294" width="8.28515625" style="1177" customWidth="1"/>
    <col min="12295" max="12543" width="9.140625" style="1177"/>
    <col min="12544" max="12544" width="32.5703125" style="1177" customWidth="1"/>
    <col min="12545" max="12546" width="9.7109375" style="1177" customWidth="1"/>
    <col min="12547" max="12547" width="11.42578125" style="1177" customWidth="1"/>
    <col min="12548" max="12548" width="12.5703125" style="1177" customWidth="1"/>
    <col min="12549" max="12549" width="8.7109375" style="1177" customWidth="1"/>
    <col min="12550" max="12550" width="8.28515625" style="1177" customWidth="1"/>
    <col min="12551" max="12799" width="9.140625" style="1177"/>
    <col min="12800" max="12800" width="32.5703125" style="1177" customWidth="1"/>
    <col min="12801" max="12802" width="9.7109375" style="1177" customWidth="1"/>
    <col min="12803" max="12803" width="11.42578125" style="1177" customWidth="1"/>
    <col min="12804" max="12804" width="12.5703125" style="1177" customWidth="1"/>
    <col min="12805" max="12805" width="8.7109375" style="1177" customWidth="1"/>
    <col min="12806" max="12806" width="8.28515625" style="1177" customWidth="1"/>
    <col min="12807" max="13055" width="9.140625" style="1177"/>
    <col min="13056" max="13056" width="32.5703125" style="1177" customWidth="1"/>
    <col min="13057" max="13058" width="9.7109375" style="1177" customWidth="1"/>
    <col min="13059" max="13059" width="11.42578125" style="1177" customWidth="1"/>
    <col min="13060" max="13060" width="12.5703125" style="1177" customWidth="1"/>
    <col min="13061" max="13061" width="8.7109375" style="1177" customWidth="1"/>
    <col min="13062" max="13062" width="8.28515625" style="1177" customWidth="1"/>
    <col min="13063" max="13311" width="9.140625" style="1177"/>
    <col min="13312" max="13312" width="32.5703125" style="1177" customWidth="1"/>
    <col min="13313" max="13314" width="9.7109375" style="1177" customWidth="1"/>
    <col min="13315" max="13315" width="11.42578125" style="1177" customWidth="1"/>
    <col min="13316" max="13316" width="12.5703125" style="1177" customWidth="1"/>
    <col min="13317" max="13317" width="8.7109375" style="1177" customWidth="1"/>
    <col min="13318" max="13318" width="8.28515625" style="1177" customWidth="1"/>
    <col min="13319" max="13567" width="9.140625" style="1177"/>
    <col min="13568" max="13568" width="32.5703125" style="1177" customWidth="1"/>
    <col min="13569" max="13570" width="9.7109375" style="1177" customWidth="1"/>
    <col min="13571" max="13571" width="11.42578125" style="1177" customWidth="1"/>
    <col min="13572" max="13572" width="12.5703125" style="1177" customWidth="1"/>
    <col min="13573" max="13573" width="8.7109375" style="1177" customWidth="1"/>
    <col min="13574" max="13574" width="8.28515625" style="1177" customWidth="1"/>
    <col min="13575" max="13823" width="9.140625" style="1177"/>
    <col min="13824" max="13824" width="32.5703125" style="1177" customWidth="1"/>
    <col min="13825" max="13826" width="9.7109375" style="1177" customWidth="1"/>
    <col min="13827" max="13827" width="11.42578125" style="1177" customWidth="1"/>
    <col min="13828" max="13828" width="12.5703125" style="1177" customWidth="1"/>
    <col min="13829" max="13829" width="8.7109375" style="1177" customWidth="1"/>
    <col min="13830" max="13830" width="8.28515625" style="1177" customWidth="1"/>
    <col min="13831" max="14079" width="9.140625" style="1177"/>
    <col min="14080" max="14080" width="32.5703125" style="1177" customWidth="1"/>
    <col min="14081" max="14082" width="9.7109375" style="1177" customWidth="1"/>
    <col min="14083" max="14083" width="11.42578125" style="1177" customWidth="1"/>
    <col min="14084" max="14084" width="12.5703125" style="1177" customWidth="1"/>
    <col min="14085" max="14085" width="8.7109375" style="1177" customWidth="1"/>
    <col min="14086" max="14086" width="8.28515625" style="1177" customWidth="1"/>
    <col min="14087" max="14335" width="9.140625" style="1177"/>
    <col min="14336" max="14336" width="32.5703125" style="1177" customWidth="1"/>
    <col min="14337" max="14338" width="9.7109375" style="1177" customWidth="1"/>
    <col min="14339" max="14339" width="11.42578125" style="1177" customWidth="1"/>
    <col min="14340" max="14340" width="12.5703125" style="1177" customWidth="1"/>
    <col min="14341" max="14341" width="8.7109375" style="1177" customWidth="1"/>
    <col min="14342" max="14342" width="8.28515625" style="1177" customWidth="1"/>
    <col min="14343" max="14591" width="9.140625" style="1177"/>
    <col min="14592" max="14592" width="32.5703125" style="1177" customWidth="1"/>
    <col min="14593" max="14594" width="9.7109375" style="1177" customWidth="1"/>
    <col min="14595" max="14595" width="11.42578125" style="1177" customWidth="1"/>
    <col min="14596" max="14596" width="12.5703125" style="1177" customWidth="1"/>
    <col min="14597" max="14597" width="8.7109375" style="1177" customWidth="1"/>
    <col min="14598" max="14598" width="8.28515625" style="1177" customWidth="1"/>
    <col min="14599" max="14847" width="9.140625" style="1177"/>
    <col min="14848" max="14848" width="32.5703125" style="1177" customWidth="1"/>
    <col min="14849" max="14850" width="9.7109375" style="1177" customWidth="1"/>
    <col min="14851" max="14851" width="11.42578125" style="1177" customWidth="1"/>
    <col min="14852" max="14852" width="12.5703125" style="1177" customWidth="1"/>
    <col min="14853" max="14853" width="8.7109375" style="1177" customWidth="1"/>
    <col min="14854" max="14854" width="8.28515625" style="1177" customWidth="1"/>
    <col min="14855" max="15103" width="9.140625" style="1177"/>
    <col min="15104" max="15104" width="32.5703125" style="1177" customWidth="1"/>
    <col min="15105" max="15106" width="9.7109375" style="1177" customWidth="1"/>
    <col min="15107" max="15107" width="11.42578125" style="1177" customWidth="1"/>
    <col min="15108" max="15108" width="12.5703125" style="1177" customWidth="1"/>
    <col min="15109" max="15109" width="8.7109375" style="1177" customWidth="1"/>
    <col min="15110" max="15110" width="8.28515625" style="1177" customWidth="1"/>
    <col min="15111" max="15359" width="9.140625" style="1177"/>
    <col min="15360" max="15360" width="32.5703125" style="1177" customWidth="1"/>
    <col min="15361" max="15362" width="9.7109375" style="1177" customWidth="1"/>
    <col min="15363" max="15363" width="11.42578125" style="1177" customWidth="1"/>
    <col min="15364" max="15364" width="12.5703125" style="1177" customWidth="1"/>
    <col min="15365" max="15365" width="8.7109375" style="1177" customWidth="1"/>
    <col min="15366" max="15366" width="8.28515625" style="1177" customWidth="1"/>
    <col min="15367" max="15615" width="9.140625" style="1177"/>
    <col min="15616" max="15616" width="32.5703125" style="1177" customWidth="1"/>
    <col min="15617" max="15618" width="9.7109375" style="1177" customWidth="1"/>
    <col min="15619" max="15619" width="11.42578125" style="1177" customWidth="1"/>
    <col min="15620" max="15620" width="12.5703125" style="1177" customWidth="1"/>
    <col min="15621" max="15621" width="8.7109375" style="1177" customWidth="1"/>
    <col min="15622" max="15622" width="8.28515625" style="1177" customWidth="1"/>
    <col min="15623" max="15871" width="9.140625" style="1177"/>
    <col min="15872" max="15872" width="32.5703125" style="1177" customWidth="1"/>
    <col min="15873" max="15874" width="9.7109375" style="1177" customWidth="1"/>
    <col min="15875" max="15875" width="11.42578125" style="1177" customWidth="1"/>
    <col min="15876" max="15876" width="12.5703125" style="1177" customWidth="1"/>
    <col min="15877" max="15877" width="8.7109375" style="1177" customWidth="1"/>
    <col min="15878" max="15878" width="8.28515625" style="1177" customWidth="1"/>
    <col min="15879" max="16127" width="9.140625" style="1177"/>
    <col min="16128" max="16128" width="32.5703125" style="1177" customWidth="1"/>
    <col min="16129" max="16130" width="9.7109375" style="1177" customWidth="1"/>
    <col min="16131" max="16131" width="11.42578125" style="1177" customWidth="1"/>
    <col min="16132" max="16132" width="12.5703125" style="1177" customWidth="1"/>
    <col min="16133" max="16133" width="8.7109375" style="1177" customWidth="1"/>
    <col min="16134" max="16134" width="8.28515625" style="1177" customWidth="1"/>
    <col min="16135" max="16384" width="9.140625" style="1177"/>
  </cols>
  <sheetData>
    <row r="1" spans="1:28" s="1176" customFormat="1" ht="19.5" customHeight="1">
      <c r="A1" s="2471" t="s">
        <v>1705</v>
      </c>
      <c r="B1" s="2471"/>
      <c r="C1" s="2471"/>
      <c r="D1" s="2471"/>
    </row>
    <row r="2" spans="1:28" ht="19.5" customHeight="1">
      <c r="A2" s="2472" t="s">
        <v>1706</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c r="AB2" s="1176"/>
    </row>
    <row r="3" spans="1:28" s="1232" customFormat="1" ht="12.95" customHeight="1">
      <c r="A3" s="1501">
        <v>2019</v>
      </c>
      <c r="B3" s="1757"/>
      <c r="C3" s="1735"/>
      <c r="D3" s="1735"/>
      <c r="F3" s="1736" t="s">
        <v>1602</v>
      </c>
    </row>
    <row r="4" spans="1:28"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c r="AB4" s="1232"/>
    </row>
    <row r="5" spans="1:28"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c r="AB5" s="1232"/>
    </row>
    <row r="6" spans="1:28"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c r="AB6" s="1232"/>
    </row>
    <row r="7" spans="1:28" s="1358" customFormat="1" ht="15.7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c r="AB7" s="1232"/>
    </row>
    <row r="8" spans="1:28" s="1232" customFormat="1" ht="6" customHeight="1">
      <c r="A8" s="1579"/>
      <c r="B8" s="1579"/>
      <c r="C8" s="1579"/>
      <c r="D8" s="1579"/>
    </row>
    <row r="9" spans="1:28" s="1743" customFormat="1" ht="21.95" customHeight="1">
      <c r="A9" s="1496" t="s">
        <v>114</v>
      </c>
      <c r="B9" s="1740">
        <f t="shared" ref="B9:F9" si="0">+B10+B11</f>
        <v>3608.3009999999999</v>
      </c>
      <c r="C9" s="1740">
        <f>+C10+C11</f>
        <v>3561.482</v>
      </c>
      <c r="D9" s="1740">
        <f t="shared" si="0"/>
        <v>909.80499999999995</v>
      </c>
      <c r="E9" s="1740">
        <f t="shared" si="0"/>
        <v>2651.6769999999997</v>
      </c>
      <c r="F9" s="1740">
        <f t="shared" si="0"/>
        <v>46.819000000000003</v>
      </c>
      <c r="G9" s="1758"/>
      <c r="H9" s="1758"/>
      <c r="I9" s="1758"/>
      <c r="J9" s="1758"/>
      <c r="K9" s="1758"/>
      <c r="L9" s="1758"/>
    </row>
    <row r="10" spans="1:28" s="1682" customFormat="1" ht="15" customHeight="1">
      <c r="A10" s="1769" t="s">
        <v>1637</v>
      </c>
      <c r="B10" s="1507">
        <f>+C10+F10</f>
        <v>2337.6089999999999</v>
      </c>
      <c r="C10" s="1507">
        <f>D10+E10</f>
        <v>2312.6509999999998</v>
      </c>
      <c r="D10" s="1507">
        <v>776.88199999999995</v>
      </c>
      <c r="E10" s="1507">
        <v>1535.769</v>
      </c>
      <c r="F10" s="1507">
        <v>24.957999999999998</v>
      </c>
      <c r="G10" s="1758"/>
      <c r="H10" s="1758"/>
      <c r="I10" s="1758"/>
      <c r="J10" s="1758"/>
    </row>
    <row r="11" spans="1:28" s="1682" customFormat="1" ht="15" customHeight="1">
      <c r="A11" s="1770" t="s">
        <v>1657</v>
      </c>
      <c r="B11" s="1507">
        <f>+C11+F11</f>
        <v>1270.692</v>
      </c>
      <c r="C11" s="1507">
        <f>D11+E11</f>
        <v>1248.8309999999999</v>
      </c>
      <c r="D11" s="1507">
        <v>132.923</v>
      </c>
      <c r="E11" s="1507">
        <v>1115.9079999999999</v>
      </c>
      <c r="F11" s="1507">
        <v>21.861000000000001</v>
      </c>
      <c r="G11" s="1758"/>
      <c r="H11" s="1758"/>
      <c r="I11" s="1758"/>
      <c r="J11" s="1758"/>
    </row>
    <row r="12" spans="1:28" s="1682" customFormat="1" ht="9.9499999999999993" customHeight="1">
      <c r="A12" s="1497"/>
      <c r="B12" s="1507"/>
      <c r="C12" s="1507"/>
      <c r="D12" s="1507"/>
    </row>
    <row r="13" spans="1:28" s="1743" customFormat="1" ht="21.95" customHeight="1">
      <c r="A13" s="1760" t="s">
        <v>115</v>
      </c>
      <c r="B13" s="1740">
        <f t="shared" ref="B13:F13" si="1">+B14+B15</f>
        <v>3604.8609999999999</v>
      </c>
      <c r="C13" s="1740">
        <f t="shared" si="1"/>
        <v>3558.0419999999995</v>
      </c>
      <c r="D13" s="1740">
        <f t="shared" si="1"/>
        <v>909.80499999999995</v>
      </c>
      <c r="E13" s="1740">
        <f t="shared" si="1"/>
        <v>2648.2370000000001</v>
      </c>
      <c r="F13" s="1740">
        <f t="shared" si="1"/>
        <v>46.819000000000003</v>
      </c>
      <c r="G13" s="1758"/>
      <c r="H13" s="1758"/>
      <c r="I13" s="1758"/>
      <c r="J13" s="1758"/>
      <c r="K13" s="1758"/>
      <c r="L13" s="1758"/>
    </row>
    <row r="14" spans="1:28" s="1682" customFormat="1" ht="15" customHeight="1">
      <c r="A14" s="1769" t="s">
        <v>1637</v>
      </c>
      <c r="B14" s="1507">
        <f>+C14+F14</f>
        <v>2334.1689999999999</v>
      </c>
      <c r="C14" s="1507">
        <f>D14+E14</f>
        <v>2309.2109999999998</v>
      </c>
      <c r="D14" s="1507">
        <v>776.88199999999995</v>
      </c>
      <c r="E14" s="1507">
        <v>1532.329</v>
      </c>
      <c r="F14" s="1507">
        <v>24.957999999999998</v>
      </c>
      <c r="G14" s="1758"/>
      <c r="H14" s="1758"/>
      <c r="I14" s="1758"/>
      <c r="J14" s="1758"/>
      <c r="K14" s="1758"/>
      <c r="L14" s="1758"/>
    </row>
    <row r="15" spans="1:28" s="1682" customFormat="1" ht="15" customHeight="1">
      <c r="A15" s="1771" t="s">
        <v>1657</v>
      </c>
      <c r="B15" s="1507">
        <f>+C15+F15</f>
        <v>1270.692</v>
      </c>
      <c r="C15" s="1507">
        <f>D15+E15</f>
        <v>1248.8309999999999</v>
      </c>
      <c r="D15" s="1507">
        <v>132.923</v>
      </c>
      <c r="E15" s="1507">
        <v>1115.9079999999999</v>
      </c>
      <c r="F15" s="1507">
        <v>21.861000000000001</v>
      </c>
      <c r="G15" s="1758"/>
      <c r="H15" s="1758"/>
      <c r="I15" s="1764"/>
    </row>
    <row r="16" spans="1:28" s="1232" customFormat="1" ht="9.9499999999999993" customHeight="1">
      <c r="A16" s="1761"/>
      <c r="B16" s="1507"/>
      <c r="C16" s="1507"/>
      <c r="D16" s="1507"/>
    </row>
    <row r="17" spans="1:9" s="1743" customFormat="1" ht="21.95" customHeight="1">
      <c r="A17" s="1760" t="s">
        <v>1658</v>
      </c>
      <c r="B17" s="1740">
        <f t="shared" ref="B17:F17" si="2">+B18+B19</f>
        <v>1689.425</v>
      </c>
      <c r="C17" s="1740">
        <f t="shared" si="2"/>
        <v>1670.5920000000001</v>
      </c>
      <c r="D17" s="1740">
        <f t="shared" si="2"/>
        <v>498.97799999999995</v>
      </c>
      <c r="E17" s="1740">
        <f t="shared" si="2"/>
        <v>1171.614</v>
      </c>
      <c r="F17" s="1740">
        <f t="shared" si="2"/>
        <v>18.832999999999998</v>
      </c>
      <c r="G17" s="1758"/>
      <c r="H17" s="1758"/>
      <c r="I17" s="1764"/>
    </row>
    <row r="18" spans="1:9" s="1232" customFormat="1" ht="15" customHeight="1">
      <c r="A18" s="1772" t="s">
        <v>1637</v>
      </c>
      <c r="B18" s="1507">
        <f>+C18+F18</f>
        <v>1146.941</v>
      </c>
      <c r="C18" s="1507">
        <f>D18+E18</f>
        <v>1146.941</v>
      </c>
      <c r="D18" s="1762">
        <v>465.56799999999998</v>
      </c>
      <c r="E18" s="1762">
        <v>681.37300000000005</v>
      </c>
      <c r="F18" s="1507">
        <v>0</v>
      </c>
      <c r="G18" s="1758"/>
      <c r="H18" s="1758"/>
      <c r="I18" s="1764"/>
    </row>
    <row r="19" spans="1:9" s="1232" customFormat="1" ht="15" customHeight="1">
      <c r="A19" s="1773" t="s">
        <v>1657</v>
      </c>
      <c r="B19" s="1507">
        <f>+C19+F19</f>
        <v>542.48399999999992</v>
      </c>
      <c r="C19" s="1507">
        <f>D19+E19</f>
        <v>523.65099999999995</v>
      </c>
      <c r="D19" s="1762">
        <v>33.409999999999997</v>
      </c>
      <c r="E19" s="1762">
        <v>490.24099999999999</v>
      </c>
      <c r="F19" s="1507">
        <v>18.832999999999998</v>
      </c>
      <c r="G19" s="1758"/>
      <c r="H19" s="1758"/>
      <c r="I19" s="1764"/>
    </row>
    <row r="20" spans="1:9" s="1232" customFormat="1" ht="9.9499999999999993" customHeight="1">
      <c r="A20" s="1761"/>
      <c r="B20" s="1762"/>
      <c r="C20" s="1762"/>
      <c r="D20" s="1762"/>
      <c r="E20" s="1774"/>
      <c r="F20" s="1774"/>
      <c r="G20" s="1774"/>
    </row>
    <row r="21" spans="1:9" s="1743" customFormat="1" ht="21.95" customHeight="1">
      <c r="A21" s="1760" t="s">
        <v>1659</v>
      </c>
      <c r="B21" s="1740">
        <f t="shared" ref="B21:F21" si="3">+B22+B23</f>
        <v>1130.028</v>
      </c>
      <c r="C21" s="1740">
        <f t="shared" si="3"/>
        <v>1104.6130000000001</v>
      </c>
      <c r="D21" s="1740">
        <f t="shared" si="3"/>
        <v>188.88</v>
      </c>
      <c r="E21" s="1740">
        <f t="shared" si="3"/>
        <v>915.73299999999995</v>
      </c>
      <c r="F21" s="1740">
        <f t="shared" si="3"/>
        <v>25.414999999999999</v>
      </c>
      <c r="G21" s="1758"/>
      <c r="H21" s="1758"/>
      <c r="I21" s="1764"/>
    </row>
    <row r="22" spans="1:9" s="1232" customFormat="1" ht="15" customHeight="1">
      <c r="A22" s="1772" t="s">
        <v>1637</v>
      </c>
      <c r="B22" s="1507">
        <f>+C22+F22</f>
        <v>527.64400000000001</v>
      </c>
      <c r="C22" s="1507">
        <f>D22+E22</f>
        <v>503.71899999999999</v>
      </c>
      <c r="D22" s="1762">
        <v>149.76499999999999</v>
      </c>
      <c r="E22" s="1762">
        <v>353.95400000000001</v>
      </c>
      <c r="F22" s="1507">
        <v>23.925000000000001</v>
      </c>
      <c r="G22" s="1758"/>
      <c r="H22" s="1758"/>
      <c r="I22" s="1764"/>
    </row>
    <row r="23" spans="1:9" s="1232" customFormat="1" ht="15" customHeight="1">
      <c r="A23" s="1773" t="s">
        <v>1657</v>
      </c>
      <c r="B23" s="1507">
        <f>+C23+F23</f>
        <v>602.38400000000001</v>
      </c>
      <c r="C23" s="1507">
        <f>D23+E23</f>
        <v>600.89400000000001</v>
      </c>
      <c r="D23" s="1762">
        <v>39.115000000000002</v>
      </c>
      <c r="E23" s="1762">
        <v>561.779</v>
      </c>
      <c r="F23" s="1510">
        <v>1.49</v>
      </c>
      <c r="G23" s="1758"/>
      <c r="H23" s="1758"/>
      <c r="I23" s="1764"/>
    </row>
    <row r="24" spans="1:9" s="1232" customFormat="1" ht="9.9499999999999993" customHeight="1">
      <c r="A24" s="1156"/>
      <c r="B24" s="1762"/>
      <c r="C24" s="1762"/>
      <c r="D24" s="1762"/>
      <c r="E24" s="1774"/>
      <c r="F24" s="1774"/>
    </row>
    <row r="25" spans="1:9" s="1499" customFormat="1" ht="21.95" customHeight="1">
      <c r="A25" s="1760" t="s">
        <v>1660</v>
      </c>
      <c r="B25" s="1740">
        <f t="shared" ref="B25:F25" si="4">+B26+B27</f>
        <v>81.388000000000005</v>
      </c>
      <c r="C25" s="1740">
        <f t="shared" si="4"/>
        <v>81.388000000000005</v>
      </c>
      <c r="D25" s="1740">
        <f t="shared" si="4"/>
        <v>58.953999999999994</v>
      </c>
      <c r="E25" s="1740">
        <f t="shared" si="4"/>
        <v>22.434000000000001</v>
      </c>
      <c r="F25" s="1509">
        <f t="shared" si="4"/>
        <v>0</v>
      </c>
      <c r="G25" s="1758"/>
      <c r="H25" s="1758"/>
      <c r="I25" s="1764"/>
    </row>
    <row r="26" spans="1:9" s="1232" customFormat="1" ht="15" customHeight="1">
      <c r="A26" s="1772" t="s">
        <v>1637</v>
      </c>
      <c r="B26" s="1507">
        <f>+C26+F26</f>
        <v>59.182000000000002</v>
      </c>
      <c r="C26" s="1507">
        <f>D26+E26</f>
        <v>59.182000000000002</v>
      </c>
      <c r="D26" s="1762">
        <v>37.393999999999998</v>
      </c>
      <c r="E26" s="1762">
        <v>21.788</v>
      </c>
      <c r="F26" s="1510">
        <v>0</v>
      </c>
      <c r="G26" s="1758"/>
      <c r="H26" s="1758"/>
      <c r="I26" s="1764"/>
    </row>
    <row r="27" spans="1:9" s="1232" customFormat="1" ht="15" customHeight="1">
      <c r="A27" s="1773" t="s">
        <v>1657</v>
      </c>
      <c r="B27" s="1507">
        <f>+C27+F27</f>
        <v>22.206</v>
      </c>
      <c r="C27" s="1507">
        <f>D27+E27</f>
        <v>22.206</v>
      </c>
      <c r="D27" s="1762">
        <v>21.56</v>
      </c>
      <c r="E27" s="1762">
        <v>0.64600000000000002</v>
      </c>
      <c r="F27" s="1507">
        <v>0</v>
      </c>
      <c r="G27" s="1758"/>
      <c r="H27" s="1758"/>
      <c r="I27" s="1764"/>
    </row>
    <row r="28" spans="1:9" s="1232" customFormat="1" ht="9.9499999999999993" customHeight="1">
      <c r="A28" s="1156"/>
      <c r="B28" s="1762"/>
      <c r="C28" s="1762"/>
      <c r="D28" s="1762"/>
      <c r="E28" s="1774"/>
      <c r="F28" s="1774"/>
    </row>
    <row r="29" spans="1:9" s="1499" customFormat="1" ht="21.95" customHeight="1">
      <c r="A29" s="1496" t="s">
        <v>1662</v>
      </c>
      <c r="B29" s="1740">
        <f t="shared" ref="B29:F29" si="5">+B30+B31</f>
        <v>455.14599999999996</v>
      </c>
      <c r="C29" s="1740">
        <f t="shared" si="5"/>
        <v>452.57499999999999</v>
      </c>
      <c r="D29" s="1740">
        <f t="shared" si="5"/>
        <v>101.08199999999999</v>
      </c>
      <c r="E29" s="1740">
        <f t="shared" si="5"/>
        <v>351.49299999999999</v>
      </c>
      <c r="F29" s="1740">
        <f t="shared" si="5"/>
        <v>2.5709999999999997</v>
      </c>
      <c r="G29" s="1758"/>
      <c r="H29" s="1758"/>
      <c r="I29" s="1764"/>
    </row>
    <row r="30" spans="1:9" s="1232" customFormat="1" ht="15" customHeight="1">
      <c r="A30" s="1772" t="s">
        <v>1637</v>
      </c>
      <c r="B30" s="1507">
        <f>+C30+F30</f>
        <v>424.39499999999998</v>
      </c>
      <c r="C30" s="1507">
        <f>D30+E30</f>
        <v>423.36199999999997</v>
      </c>
      <c r="D30" s="1762">
        <v>101.08199999999999</v>
      </c>
      <c r="E30" s="1762">
        <v>322.27999999999997</v>
      </c>
      <c r="F30" s="1507">
        <v>1.0329999999999999</v>
      </c>
      <c r="G30" s="1758"/>
      <c r="H30" s="1758"/>
      <c r="I30" s="1764"/>
    </row>
    <row r="31" spans="1:9" s="1232" customFormat="1" ht="15" customHeight="1">
      <c r="A31" s="1156" t="s">
        <v>1657</v>
      </c>
      <c r="B31" s="1507">
        <f>+C31+F31</f>
        <v>30.751000000000001</v>
      </c>
      <c r="C31" s="1507">
        <f>D31+E31</f>
        <v>29.213000000000001</v>
      </c>
      <c r="D31" s="1762">
        <v>0</v>
      </c>
      <c r="E31" s="1762">
        <v>29.213000000000001</v>
      </c>
      <c r="F31" s="1507">
        <v>1.538</v>
      </c>
      <c r="G31" s="1758"/>
      <c r="H31" s="1758"/>
      <c r="I31" s="1764"/>
    </row>
    <row r="32" spans="1:9" s="1232" customFormat="1" ht="9.9499999999999993" customHeight="1">
      <c r="B32" s="1762"/>
      <c r="C32" s="1762"/>
      <c r="D32" s="1762"/>
      <c r="E32" s="1774"/>
      <c r="F32" s="1774"/>
    </row>
    <row r="33" spans="1:9" s="1499" customFormat="1" ht="21.95" customHeight="1">
      <c r="A33" s="1760" t="s">
        <v>1663</v>
      </c>
      <c r="B33" s="1740">
        <f t="shared" ref="B33:F33" si="6">+B34+B35</f>
        <v>248.87400000000002</v>
      </c>
      <c r="C33" s="1740">
        <f t="shared" si="6"/>
        <v>248.87400000000002</v>
      </c>
      <c r="D33" s="1740">
        <f t="shared" si="6"/>
        <v>61.911000000000001</v>
      </c>
      <c r="E33" s="1740">
        <f t="shared" si="6"/>
        <v>186.96299999999999</v>
      </c>
      <c r="F33" s="1740">
        <f t="shared" si="6"/>
        <v>0</v>
      </c>
      <c r="G33" s="1758"/>
      <c r="H33" s="1758"/>
      <c r="I33" s="1764"/>
    </row>
    <row r="34" spans="1:9" s="1232" customFormat="1" ht="15" customHeight="1">
      <c r="A34" s="1772" t="s">
        <v>1637</v>
      </c>
      <c r="B34" s="1507">
        <f>+C34+F34</f>
        <v>176.00700000000001</v>
      </c>
      <c r="C34" s="1507">
        <f>D34+E34</f>
        <v>176.00700000000001</v>
      </c>
      <c r="D34" s="1762">
        <v>23.073</v>
      </c>
      <c r="E34" s="1762">
        <v>152.934</v>
      </c>
      <c r="F34" s="1507">
        <v>0</v>
      </c>
      <c r="G34" s="1758"/>
      <c r="H34" s="1758"/>
      <c r="I34" s="1764"/>
    </row>
    <row r="35" spans="1:9" s="1232" customFormat="1" ht="15" customHeight="1">
      <c r="A35" s="1156" t="s">
        <v>1657</v>
      </c>
      <c r="B35" s="1507">
        <f>+C35+F35</f>
        <v>72.867000000000004</v>
      </c>
      <c r="C35" s="1507">
        <f>D35+E35</f>
        <v>72.867000000000004</v>
      </c>
      <c r="D35" s="1762">
        <v>38.838000000000001</v>
      </c>
      <c r="E35" s="1762">
        <v>34.029000000000003</v>
      </c>
      <c r="F35" s="1507">
        <v>0</v>
      </c>
      <c r="G35" s="1758"/>
      <c r="H35" s="1758"/>
      <c r="I35" s="1764"/>
    </row>
    <row r="36" spans="1:9" s="1232" customFormat="1" ht="9.9499999999999993" customHeight="1">
      <c r="A36" s="1156"/>
      <c r="B36" s="1762"/>
      <c r="C36" s="1762"/>
      <c r="D36" s="1762"/>
      <c r="E36" s="1774"/>
      <c r="F36" s="1774"/>
    </row>
    <row r="37" spans="1:9" s="1499" customFormat="1" ht="21.95" customHeight="1">
      <c r="A37" s="1760" t="s">
        <v>1664</v>
      </c>
      <c r="B37" s="1740">
        <f t="shared" ref="B37:F37" si="7">+B38+B39</f>
        <v>3.44</v>
      </c>
      <c r="C37" s="1740">
        <f t="shared" si="7"/>
        <v>3.44</v>
      </c>
      <c r="D37" s="1740">
        <f t="shared" si="7"/>
        <v>0</v>
      </c>
      <c r="E37" s="1740">
        <f t="shared" si="7"/>
        <v>3.44</v>
      </c>
      <c r="F37" s="1740">
        <f t="shared" si="7"/>
        <v>0</v>
      </c>
      <c r="G37" s="1758"/>
      <c r="H37" s="1758"/>
      <c r="I37" s="1764"/>
    </row>
    <row r="38" spans="1:9" s="1232" customFormat="1" ht="15" customHeight="1">
      <c r="A38" s="1772" t="s">
        <v>1637</v>
      </c>
      <c r="B38" s="1507">
        <f>+C38+F38</f>
        <v>3.44</v>
      </c>
      <c r="C38" s="1507">
        <f>D38+E38</f>
        <v>3.44</v>
      </c>
      <c r="D38" s="1507">
        <v>0</v>
      </c>
      <c r="E38" s="1507">
        <v>3.44</v>
      </c>
      <c r="F38" s="1507">
        <v>0</v>
      </c>
      <c r="G38" s="1758"/>
      <c r="H38" s="1758"/>
      <c r="I38" s="1764"/>
    </row>
    <row r="39" spans="1:9" s="1232" customFormat="1" ht="15" customHeight="1">
      <c r="A39" s="1156" t="s">
        <v>1657</v>
      </c>
      <c r="B39" s="1507">
        <f>+C39+F39</f>
        <v>0</v>
      </c>
      <c r="C39" s="1507">
        <f>D39+E39</f>
        <v>0</v>
      </c>
      <c r="D39" s="1507">
        <v>0</v>
      </c>
      <c r="E39" s="1507">
        <v>0</v>
      </c>
      <c r="F39" s="1507">
        <v>0</v>
      </c>
      <c r="G39" s="1758"/>
      <c r="H39" s="1758"/>
      <c r="I39" s="1764"/>
    </row>
    <row r="40" spans="1:9" s="1232" customFormat="1" ht="9.9499999999999993" customHeight="1">
      <c r="A40" s="1156"/>
      <c r="B40" s="1762"/>
      <c r="C40" s="1762"/>
      <c r="D40" s="1762"/>
      <c r="E40" s="1774"/>
      <c r="F40" s="1774"/>
    </row>
    <row r="41" spans="1:9" s="1499" customFormat="1" ht="21.95" customHeight="1">
      <c r="A41" s="1583" t="s">
        <v>1665</v>
      </c>
      <c r="B41" s="1740">
        <f t="shared" ref="B41:F41" si="8">+B42+B43</f>
        <v>0</v>
      </c>
      <c r="C41" s="1740">
        <f t="shared" si="8"/>
        <v>0</v>
      </c>
      <c r="D41" s="1740">
        <f t="shared" si="8"/>
        <v>0</v>
      </c>
      <c r="E41" s="1740">
        <f t="shared" si="8"/>
        <v>0</v>
      </c>
      <c r="F41" s="1740">
        <f t="shared" si="8"/>
        <v>0</v>
      </c>
      <c r="G41" s="1758"/>
      <c r="H41" s="1758"/>
      <c r="I41" s="1764"/>
    </row>
    <row r="42" spans="1:9" s="1232" customFormat="1" ht="15" customHeight="1">
      <c r="A42" s="1772" t="s">
        <v>1637</v>
      </c>
      <c r="B42" s="1507">
        <f>+C42+F42</f>
        <v>0</v>
      </c>
      <c r="C42" s="1507">
        <f>D42+E42</f>
        <v>0</v>
      </c>
      <c r="D42" s="1507">
        <v>0</v>
      </c>
      <c r="E42" s="1507">
        <v>0</v>
      </c>
      <c r="F42" s="1507">
        <v>0</v>
      </c>
      <c r="G42" s="1758"/>
      <c r="H42" s="1758"/>
      <c r="I42" s="1764"/>
    </row>
    <row r="43" spans="1:9" s="1232" customFormat="1" ht="15" customHeight="1">
      <c r="A43" s="1773" t="s">
        <v>1657</v>
      </c>
      <c r="B43" s="1507">
        <f>+C43+F43</f>
        <v>0</v>
      </c>
      <c r="C43" s="1507">
        <f>D43+E43</f>
        <v>0</v>
      </c>
      <c r="D43" s="1507">
        <v>0</v>
      </c>
      <c r="E43" s="1507">
        <v>0</v>
      </c>
      <c r="F43" s="1507">
        <v>0</v>
      </c>
      <c r="G43" s="1758"/>
      <c r="H43" s="1758"/>
      <c r="I43" s="1764"/>
    </row>
    <row r="44" spans="1:9" s="1232" customFormat="1" ht="7.5" customHeight="1" thickBot="1">
      <c r="A44" s="1591"/>
      <c r="B44" s="1591"/>
      <c r="C44" s="1591"/>
      <c r="D44" s="1591"/>
      <c r="E44" s="1591"/>
      <c r="F44" s="1591"/>
    </row>
    <row r="45" spans="1:9" s="1232" customFormat="1" ht="3.75" customHeight="1" thickTop="1">
      <c r="A45" s="1579"/>
      <c r="B45" s="1579"/>
      <c r="C45" s="1579"/>
      <c r="D45" s="1579"/>
      <c r="E45" s="1579"/>
      <c r="F45" s="1579"/>
    </row>
    <row r="46" spans="1:9" s="1232" customFormat="1" ht="12.95" customHeight="1">
      <c r="A46" s="1751" t="s">
        <v>1639</v>
      </c>
      <c r="B46" s="1751"/>
      <c r="C46" s="1751"/>
      <c r="D46" s="1751"/>
      <c r="E46" s="1156"/>
    </row>
    <row r="47" spans="1:9" s="1176" customFormat="1">
      <c r="A47" s="1695"/>
    </row>
    <row r="48" spans="1:9" s="1168" customFormat="1" ht="12.75">
      <c r="A48" s="345" t="s">
        <v>377</v>
      </c>
      <c r="B48" s="1732"/>
      <c r="C48" s="1732"/>
      <c r="D48" s="1732"/>
      <c r="F48" s="1164"/>
    </row>
    <row r="49" spans="1:6" s="1168" customFormat="1" ht="12" customHeight="1">
      <c r="A49" s="356" t="s">
        <v>1649</v>
      </c>
      <c r="B49" s="1732"/>
      <c r="C49" s="1732"/>
      <c r="D49" s="1732"/>
      <c r="F49" s="1164"/>
    </row>
    <row r="50" spans="1:6" s="1176" customFormat="1">
      <c r="A50" s="1695"/>
      <c r="B50" s="1695"/>
      <c r="C50" s="1695"/>
      <c r="D50" s="1695"/>
    </row>
    <row r="51" spans="1:6" s="1176" customFormat="1">
      <c r="A51" s="1695"/>
      <c r="B51" s="1695"/>
      <c r="C51" s="1695"/>
      <c r="D51" s="1695"/>
    </row>
    <row r="52" spans="1:6" s="1176" customFormat="1">
      <c r="A52" s="1695"/>
      <c r="B52" s="1695"/>
      <c r="C52" s="1695"/>
      <c r="D52" s="1695"/>
    </row>
    <row r="53" spans="1:6" s="1176" customFormat="1">
      <c r="A53" s="1695"/>
      <c r="B53" s="1695"/>
      <c r="C53" s="1695"/>
      <c r="D53" s="1695"/>
    </row>
    <row r="54" spans="1:6" s="1176" customFormat="1">
      <c r="A54" s="1695"/>
      <c r="B54" s="1695"/>
      <c r="C54" s="1695"/>
      <c r="D54" s="1695"/>
    </row>
    <row r="55" spans="1:6" s="1176" customFormat="1">
      <c r="A55" s="1695"/>
      <c r="B55" s="1695"/>
      <c r="C55" s="1695"/>
      <c r="D55" s="1695"/>
    </row>
    <row r="56" spans="1:6" s="1176" customFormat="1">
      <c r="A56" s="1695"/>
      <c r="B56" s="1695"/>
      <c r="C56" s="1695"/>
      <c r="D56" s="1695"/>
    </row>
    <row r="57" spans="1:6" s="1176" customFormat="1">
      <c r="A57" s="1695"/>
      <c r="B57" s="1695"/>
      <c r="C57" s="1695"/>
      <c r="D57" s="1695"/>
    </row>
    <row r="58" spans="1:6" s="1176" customFormat="1">
      <c r="A58" s="1695"/>
      <c r="B58" s="1695"/>
      <c r="C58" s="1695"/>
      <c r="D58" s="1695"/>
    </row>
    <row r="59" spans="1:6" s="1176" customFormat="1">
      <c r="A59" s="1695"/>
      <c r="B59" s="1695"/>
      <c r="C59" s="1695"/>
      <c r="D59" s="1695"/>
    </row>
    <row r="60" spans="1:6" s="1176" customFormat="1">
      <c r="A60" s="1695"/>
      <c r="B60" s="1695"/>
      <c r="C60" s="1695"/>
      <c r="D60" s="1695"/>
    </row>
    <row r="61" spans="1:6" s="1176" customFormat="1">
      <c r="A61" s="1695"/>
      <c r="B61" s="1695"/>
      <c r="C61" s="1695"/>
      <c r="D61" s="1695"/>
    </row>
    <row r="62" spans="1:6">
      <c r="A62" s="1479"/>
      <c r="B62" s="1479"/>
      <c r="C62" s="1479"/>
      <c r="D62" s="1479"/>
    </row>
    <row r="63" spans="1:6">
      <c r="A63" s="1479"/>
      <c r="B63" s="1479"/>
      <c r="C63" s="1479"/>
      <c r="D63" s="1479"/>
    </row>
    <row r="64" spans="1:6">
      <c r="A64" s="1479"/>
      <c r="B64" s="1479"/>
      <c r="C64" s="1479"/>
      <c r="D64" s="1479"/>
    </row>
    <row r="65" spans="1:4">
      <c r="A65" s="1479"/>
      <c r="B65" s="1479"/>
      <c r="C65" s="1479"/>
      <c r="D65" s="1479"/>
    </row>
    <row r="66" spans="1:4">
      <c r="A66" s="1479"/>
      <c r="B66" s="1479"/>
      <c r="C66" s="1479"/>
      <c r="D66" s="1479"/>
    </row>
    <row r="67" spans="1:4">
      <c r="A67" s="1479"/>
      <c r="B67" s="1479"/>
      <c r="C67" s="1479"/>
      <c r="D67" s="1479"/>
    </row>
    <row r="68" spans="1:4">
      <c r="A68" s="1479"/>
      <c r="B68" s="1479"/>
      <c r="C68" s="1479"/>
      <c r="D68" s="1479"/>
    </row>
    <row r="69" spans="1:4">
      <c r="A69" s="1479"/>
      <c r="B69" s="1479"/>
      <c r="C69" s="1479"/>
      <c r="D69" s="1479"/>
    </row>
    <row r="70" spans="1:4">
      <c r="A70" s="1479"/>
      <c r="B70" s="1479"/>
      <c r="C70" s="1479"/>
      <c r="D70" s="1479"/>
    </row>
    <row r="71" spans="1:4">
      <c r="A71" s="1479"/>
      <c r="B71" s="1479"/>
      <c r="C71" s="1479"/>
      <c r="D71" s="1479"/>
    </row>
    <row r="72" spans="1:4">
      <c r="A72" s="1479"/>
      <c r="B72" s="1479"/>
      <c r="C72" s="1479"/>
      <c r="D72" s="1479"/>
    </row>
    <row r="73" spans="1:4">
      <c r="A73" s="1479"/>
      <c r="B73" s="1479"/>
      <c r="C73" s="1479"/>
      <c r="D73" s="1479"/>
    </row>
    <row r="74" spans="1:4">
      <c r="A74" s="1479"/>
      <c r="B74" s="1479"/>
      <c r="C74" s="1479"/>
      <c r="D74" s="1479"/>
    </row>
    <row r="75" spans="1:4">
      <c r="A75" s="1479"/>
      <c r="B75" s="1479"/>
      <c r="C75" s="1479"/>
      <c r="D75" s="1479"/>
    </row>
    <row r="76" spans="1:4">
      <c r="A76" s="1479"/>
      <c r="B76" s="1479"/>
      <c r="C76" s="1479"/>
      <c r="D76" s="1479"/>
    </row>
    <row r="77" spans="1:4">
      <c r="A77" s="1479"/>
      <c r="B77" s="1479"/>
      <c r="C77" s="1479"/>
      <c r="D77" s="1479"/>
    </row>
    <row r="78" spans="1:4">
      <c r="A78" s="1479"/>
      <c r="B78" s="1479"/>
      <c r="C78" s="1479"/>
      <c r="D78" s="1479"/>
    </row>
  </sheetData>
  <mergeCells count="8">
    <mergeCell ref="A1:D1"/>
    <mergeCell ref="A2:F2"/>
    <mergeCell ref="B4:B7"/>
    <mergeCell ref="C4:E5"/>
    <mergeCell ref="F4:F7"/>
    <mergeCell ref="C6:C7"/>
    <mergeCell ref="D6:D7"/>
    <mergeCell ref="E6:E7"/>
  </mergeCells>
  <conditionalFormatting sqref="B13:F15 B17:F19 B21:F23 B25:F27 B29:F31 B33:F35 B37:F39 B41:F43 B9:F11">
    <cfRule type="cellIs" dxfId="30" priority="2" stopIfTrue="1" operator="between">
      <formula>0.0001</formula>
      <formula>0.045</formula>
    </cfRule>
  </conditionalFormatting>
  <conditionalFormatting sqref="B13:F15 B17:F19 B21:F23 B25:F27 B29:F31 B33:F35 B37:F39 B41:F43 B9:F11">
    <cfRule type="cellIs" dxfId="29"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election activeCell="A2" sqref="A2:F2"/>
    </sheetView>
  </sheetViews>
  <sheetFormatPr defaultRowHeight="9"/>
  <cols>
    <col min="1" max="1" width="24.7109375" style="1177" customWidth="1"/>
    <col min="2" max="2" width="10" style="1177" customWidth="1"/>
    <col min="3" max="3" width="11" style="1177" customWidth="1"/>
    <col min="4" max="4" width="11.42578125" style="1177" customWidth="1"/>
    <col min="5" max="255" width="9.140625" style="1177"/>
    <col min="256" max="256" width="30.7109375" style="1177" customWidth="1"/>
    <col min="257" max="257" width="11.140625" style="1177" customWidth="1"/>
    <col min="258" max="258" width="14.7109375" style="1177" customWidth="1"/>
    <col min="259" max="259" width="11.42578125" style="1177" customWidth="1"/>
    <col min="260" max="260" width="11.5703125" style="1177" customWidth="1"/>
    <col min="261" max="511" width="9.140625" style="1177"/>
    <col min="512" max="512" width="30.7109375" style="1177" customWidth="1"/>
    <col min="513" max="513" width="11.140625" style="1177" customWidth="1"/>
    <col min="514" max="514" width="14.7109375" style="1177" customWidth="1"/>
    <col min="515" max="515" width="11.42578125" style="1177" customWidth="1"/>
    <col min="516" max="516" width="11.5703125" style="1177" customWidth="1"/>
    <col min="517" max="767" width="9.140625" style="1177"/>
    <col min="768" max="768" width="30.7109375" style="1177" customWidth="1"/>
    <col min="769" max="769" width="11.140625" style="1177" customWidth="1"/>
    <col min="770" max="770" width="14.7109375" style="1177" customWidth="1"/>
    <col min="771" max="771" width="11.42578125" style="1177" customWidth="1"/>
    <col min="772" max="772" width="11.5703125" style="1177" customWidth="1"/>
    <col min="773" max="1023" width="9.140625" style="1177"/>
    <col min="1024" max="1024" width="30.7109375" style="1177" customWidth="1"/>
    <col min="1025" max="1025" width="11.140625" style="1177" customWidth="1"/>
    <col min="1026" max="1026" width="14.7109375" style="1177" customWidth="1"/>
    <col min="1027" max="1027" width="11.42578125" style="1177" customWidth="1"/>
    <col min="1028" max="1028" width="11.5703125" style="1177" customWidth="1"/>
    <col min="1029" max="1279" width="9.140625" style="1177"/>
    <col min="1280" max="1280" width="30.7109375" style="1177" customWidth="1"/>
    <col min="1281" max="1281" width="11.140625" style="1177" customWidth="1"/>
    <col min="1282" max="1282" width="14.7109375" style="1177" customWidth="1"/>
    <col min="1283" max="1283" width="11.42578125" style="1177" customWidth="1"/>
    <col min="1284" max="1284" width="11.5703125" style="1177" customWidth="1"/>
    <col min="1285" max="1535" width="9.140625" style="1177"/>
    <col min="1536" max="1536" width="30.7109375" style="1177" customWidth="1"/>
    <col min="1537" max="1537" width="11.140625" style="1177" customWidth="1"/>
    <col min="1538" max="1538" width="14.7109375" style="1177" customWidth="1"/>
    <col min="1539" max="1539" width="11.42578125" style="1177" customWidth="1"/>
    <col min="1540" max="1540" width="11.5703125" style="1177" customWidth="1"/>
    <col min="1541" max="1791" width="9.140625" style="1177"/>
    <col min="1792" max="1792" width="30.7109375" style="1177" customWidth="1"/>
    <col min="1793" max="1793" width="11.140625" style="1177" customWidth="1"/>
    <col min="1794" max="1794" width="14.7109375" style="1177" customWidth="1"/>
    <col min="1795" max="1795" width="11.42578125" style="1177" customWidth="1"/>
    <col min="1796" max="1796" width="11.5703125" style="1177" customWidth="1"/>
    <col min="1797" max="2047" width="9.140625" style="1177"/>
    <col min="2048" max="2048" width="30.7109375" style="1177" customWidth="1"/>
    <col min="2049" max="2049" width="11.140625" style="1177" customWidth="1"/>
    <col min="2050" max="2050" width="14.7109375" style="1177" customWidth="1"/>
    <col min="2051" max="2051" width="11.42578125" style="1177" customWidth="1"/>
    <col min="2052" max="2052" width="11.5703125" style="1177" customWidth="1"/>
    <col min="2053" max="2303" width="9.140625" style="1177"/>
    <col min="2304" max="2304" width="30.7109375" style="1177" customWidth="1"/>
    <col min="2305" max="2305" width="11.140625" style="1177" customWidth="1"/>
    <col min="2306" max="2306" width="14.7109375" style="1177" customWidth="1"/>
    <col min="2307" max="2307" width="11.42578125" style="1177" customWidth="1"/>
    <col min="2308" max="2308" width="11.5703125" style="1177" customWidth="1"/>
    <col min="2309" max="2559" width="9.140625" style="1177"/>
    <col min="2560" max="2560" width="30.7109375" style="1177" customWidth="1"/>
    <col min="2561" max="2561" width="11.140625" style="1177" customWidth="1"/>
    <col min="2562" max="2562" width="14.7109375" style="1177" customWidth="1"/>
    <col min="2563" max="2563" width="11.42578125" style="1177" customWidth="1"/>
    <col min="2564" max="2564" width="11.5703125" style="1177" customWidth="1"/>
    <col min="2565" max="2815" width="9.140625" style="1177"/>
    <col min="2816" max="2816" width="30.7109375" style="1177" customWidth="1"/>
    <col min="2817" max="2817" width="11.140625" style="1177" customWidth="1"/>
    <col min="2818" max="2818" width="14.7109375" style="1177" customWidth="1"/>
    <col min="2819" max="2819" width="11.42578125" style="1177" customWidth="1"/>
    <col min="2820" max="2820" width="11.5703125" style="1177" customWidth="1"/>
    <col min="2821" max="3071" width="9.140625" style="1177"/>
    <col min="3072" max="3072" width="30.7109375" style="1177" customWidth="1"/>
    <col min="3073" max="3073" width="11.140625" style="1177" customWidth="1"/>
    <col min="3074" max="3074" width="14.7109375" style="1177" customWidth="1"/>
    <col min="3075" max="3075" width="11.42578125" style="1177" customWidth="1"/>
    <col min="3076" max="3076" width="11.5703125" style="1177" customWidth="1"/>
    <col min="3077" max="3327" width="9.140625" style="1177"/>
    <col min="3328" max="3328" width="30.7109375" style="1177" customWidth="1"/>
    <col min="3329" max="3329" width="11.140625" style="1177" customWidth="1"/>
    <col min="3330" max="3330" width="14.7109375" style="1177" customWidth="1"/>
    <col min="3331" max="3331" width="11.42578125" style="1177" customWidth="1"/>
    <col min="3332" max="3332" width="11.5703125" style="1177" customWidth="1"/>
    <col min="3333" max="3583" width="9.140625" style="1177"/>
    <col min="3584" max="3584" width="30.7109375" style="1177" customWidth="1"/>
    <col min="3585" max="3585" width="11.140625" style="1177" customWidth="1"/>
    <col min="3586" max="3586" width="14.7109375" style="1177" customWidth="1"/>
    <col min="3587" max="3587" width="11.42578125" style="1177" customWidth="1"/>
    <col min="3588" max="3588" width="11.5703125" style="1177" customWidth="1"/>
    <col min="3589" max="3839" width="9.140625" style="1177"/>
    <col min="3840" max="3840" width="30.7109375" style="1177" customWidth="1"/>
    <col min="3841" max="3841" width="11.140625" style="1177" customWidth="1"/>
    <col min="3842" max="3842" width="14.7109375" style="1177" customWidth="1"/>
    <col min="3843" max="3843" width="11.42578125" style="1177" customWidth="1"/>
    <col min="3844" max="3844" width="11.5703125" style="1177" customWidth="1"/>
    <col min="3845" max="4095" width="9.140625" style="1177"/>
    <col min="4096" max="4096" width="30.7109375" style="1177" customWidth="1"/>
    <col min="4097" max="4097" width="11.140625" style="1177" customWidth="1"/>
    <col min="4098" max="4098" width="14.7109375" style="1177" customWidth="1"/>
    <col min="4099" max="4099" width="11.42578125" style="1177" customWidth="1"/>
    <col min="4100" max="4100" width="11.5703125" style="1177" customWidth="1"/>
    <col min="4101" max="4351" width="9.140625" style="1177"/>
    <col min="4352" max="4352" width="30.7109375" style="1177" customWidth="1"/>
    <col min="4353" max="4353" width="11.140625" style="1177" customWidth="1"/>
    <col min="4354" max="4354" width="14.7109375" style="1177" customWidth="1"/>
    <col min="4355" max="4355" width="11.42578125" style="1177" customWidth="1"/>
    <col min="4356" max="4356" width="11.5703125" style="1177" customWidth="1"/>
    <col min="4357" max="4607" width="9.140625" style="1177"/>
    <col min="4608" max="4608" width="30.7109375" style="1177" customWidth="1"/>
    <col min="4609" max="4609" width="11.140625" style="1177" customWidth="1"/>
    <col min="4610" max="4610" width="14.7109375" style="1177" customWidth="1"/>
    <col min="4611" max="4611" width="11.42578125" style="1177" customWidth="1"/>
    <col min="4612" max="4612" width="11.5703125" style="1177" customWidth="1"/>
    <col min="4613" max="4863" width="9.140625" style="1177"/>
    <col min="4864" max="4864" width="30.7109375" style="1177" customWidth="1"/>
    <col min="4865" max="4865" width="11.140625" style="1177" customWidth="1"/>
    <col min="4866" max="4866" width="14.7109375" style="1177" customWidth="1"/>
    <col min="4867" max="4867" width="11.42578125" style="1177" customWidth="1"/>
    <col min="4868" max="4868" width="11.5703125" style="1177" customWidth="1"/>
    <col min="4869" max="5119" width="9.140625" style="1177"/>
    <col min="5120" max="5120" width="30.7109375" style="1177" customWidth="1"/>
    <col min="5121" max="5121" width="11.140625" style="1177" customWidth="1"/>
    <col min="5122" max="5122" width="14.7109375" style="1177" customWidth="1"/>
    <col min="5123" max="5123" width="11.42578125" style="1177" customWidth="1"/>
    <col min="5124" max="5124" width="11.5703125" style="1177" customWidth="1"/>
    <col min="5125" max="5375" width="9.140625" style="1177"/>
    <col min="5376" max="5376" width="30.7109375" style="1177" customWidth="1"/>
    <col min="5377" max="5377" width="11.140625" style="1177" customWidth="1"/>
    <col min="5378" max="5378" width="14.7109375" style="1177" customWidth="1"/>
    <col min="5379" max="5379" width="11.42578125" style="1177" customWidth="1"/>
    <col min="5380" max="5380" width="11.5703125" style="1177" customWidth="1"/>
    <col min="5381" max="5631" width="9.140625" style="1177"/>
    <col min="5632" max="5632" width="30.7109375" style="1177" customWidth="1"/>
    <col min="5633" max="5633" width="11.140625" style="1177" customWidth="1"/>
    <col min="5634" max="5634" width="14.7109375" style="1177" customWidth="1"/>
    <col min="5635" max="5635" width="11.42578125" style="1177" customWidth="1"/>
    <col min="5636" max="5636" width="11.5703125" style="1177" customWidth="1"/>
    <col min="5637" max="5887" width="9.140625" style="1177"/>
    <col min="5888" max="5888" width="30.7109375" style="1177" customWidth="1"/>
    <col min="5889" max="5889" width="11.140625" style="1177" customWidth="1"/>
    <col min="5890" max="5890" width="14.7109375" style="1177" customWidth="1"/>
    <col min="5891" max="5891" width="11.42578125" style="1177" customWidth="1"/>
    <col min="5892" max="5892" width="11.5703125" style="1177" customWidth="1"/>
    <col min="5893" max="6143" width="9.140625" style="1177"/>
    <col min="6144" max="6144" width="30.7109375" style="1177" customWidth="1"/>
    <col min="6145" max="6145" width="11.140625" style="1177" customWidth="1"/>
    <col min="6146" max="6146" width="14.7109375" style="1177" customWidth="1"/>
    <col min="6147" max="6147" width="11.42578125" style="1177" customWidth="1"/>
    <col min="6148" max="6148" width="11.5703125" style="1177" customWidth="1"/>
    <col min="6149" max="6399" width="9.140625" style="1177"/>
    <col min="6400" max="6400" width="30.7109375" style="1177" customWidth="1"/>
    <col min="6401" max="6401" width="11.140625" style="1177" customWidth="1"/>
    <col min="6402" max="6402" width="14.7109375" style="1177" customWidth="1"/>
    <col min="6403" max="6403" width="11.42578125" style="1177" customWidth="1"/>
    <col min="6404" max="6404" width="11.5703125" style="1177" customWidth="1"/>
    <col min="6405" max="6655" width="9.140625" style="1177"/>
    <col min="6656" max="6656" width="30.7109375" style="1177" customWidth="1"/>
    <col min="6657" max="6657" width="11.140625" style="1177" customWidth="1"/>
    <col min="6658" max="6658" width="14.7109375" style="1177" customWidth="1"/>
    <col min="6659" max="6659" width="11.42578125" style="1177" customWidth="1"/>
    <col min="6660" max="6660" width="11.5703125" style="1177" customWidth="1"/>
    <col min="6661" max="6911" width="9.140625" style="1177"/>
    <col min="6912" max="6912" width="30.7109375" style="1177" customWidth="1"/>
    <col min="6913" max="6913" width="11.140625" style="1177" customWidth="1"/>
    <col min="6914" max="6914" width="14.7109375" style="1177" customWidth="1"/>
    <col min="6915" max="6915" width="11.42578125" style="1177" customWidth="1"/>
    <col min="6916" max="6916" width="11.5703125" style="1177" customWidth="1"/>
    <col min="6917" max="7167" width="9.140625" style="1177"/>
    <col min="7168" max="7168" width="30.7109375" style="1177" customWidth="1"/>
    <col min="7169" max="7169" width="11.140625" style="1177" customWidth="1"/>
    <col min="7170" max="7170" width="14.7109375" style="1177" customWidth="1"/>
    <col min="7171" max="7171" width="11.42578125" style="1177" customWidth="1"/>
    <col min="7172" max="7172" width="11.5703125" style="1177" customWidth="1"/>
    <col min="7173" max="7423" width="9.140625" style="1177"/>
    <col min="7424" max="7424" width="30.7109375" style="1177" customWidth="1"/>
    <col min="7425" max="7425" width="11.140625" style="1177" customWidth="1"/>
    <col min="7426" max="7426" width="14.7109375" style="1177" customWidth="1"/>
    <col min="7427" max="7427" width="11.42578125" style="1177" customWidth="1"/>
    <col min="7428" max="7428" width="11.5703125" style="1177" customWidth="1"/>
    <col min="7429" max="7679" width="9.140625" style="1177"/>
    <col min="7680" max="7680" width="30.7109375" style="1177" customWidth="1"/>
    <col min="7681" max="7681" width="11.140625" style="1177" customWidth="1"/>
    <col min="7682" max="7682" width="14.7109375" style="1177" customWidth="1"/>
    <col min="7683" max="7683" width="11.42578125" style="1177" customWidth="1"/>
    <col min="7684" max="7684" width="11.5703125" style="1177" customWidth="1"/>
    <col min="7685" max="7935" width="9.140625" style="1177"/>
    <col min="7936" max="7936" width="30.7109375" style="1177" customWidth="1"/>
    <col min="7937" max="7937" width="11.140625" style="1177" customWidth="1"/>
    <col min="7938" max="7938" width="14.7109375" style="1177" customWidth="1"/>
    <col min="7939" max="7939" width="11.42578125" style="1177" customWidth="1"/>
    <col min="7940" max="7940" width="11.5703125" style="1177" customWidth="1"/>
    <col min="7941" max="8191" width="9.140625" style="1177"/>
    <col min="8192" max="8192" width="30.7109375" style="1177" customWidth="1"/>
    <col min="8193" max="8193" width="11.140625" style="1177" customWidth="1"/>
    <col min="8194" max="8194" width="14.7109375" style="1177" customWidth="1"/>
    <col min="8195" max="8195" width="11.42578125" style="1177" customWidth="1"/>
    <col min="8196" max="8196" width="11.5703125" style="1177" customWidth="1"/>
    <col min="8197" max="8447" width="9.140625" style="1177"/>
    <col min="8448" max="8448" width="30.7109375" style="1177" customWidth="1"/>
    <col min="8449" max="8449" width="11.140625" style="1177" customWidth="1"/>
    <col min="8450" max="8450" width="14.7109375" style="1177" customWidth="1"/>
    <col min="8451" max="8451" width="11.42578125" style="1177" customWidth="1"/>
    <col min="8452" max="8452" width="11.5703125" style="1177" customWidth="1"/>
    <col min="8453" max="8703" width="9.140625" style="1177"/>
    <col min="8704" max="8704" width="30.7109375" style="1177" customWidth="1"/>
    <col min="8705" max="8705" width="11.140625" style="1177" customWidth="1"/>
    <col min="8706" max="8706" width="14.7109375" style="1177" customWidth="1"/>
    <col min="8707" max="8707" width="11.42578125" style="1177" customWidth="1"/>
    <col min="8708" max="8708" width="11.5703125" style="1177" customWidth="1"/>
    <col min="8709" max="8959" width="9.140625" style="1177"/>
    <col min="8960" max="8960" width="30.7109375" style="1177" customWidth="1"/>
    <col min="8961" max="8961" width="11.140625" style="1177" customWidth="1"/>
    <col min="8962" max="8962" width="14.7109375" style="1177" customWidth="1"/>
    <col min="8963" max="8963" width="11.42578125" style="1177" customWidth="1"/>
    <col min="8964" max="8964" width="11.5703125" style="1177" customWidth="1"/>
    <col min="8965" max="9215" width="9.140625" style="1177"/>
    <col min="9216" max="9216" width="30.7109375" style="1177" customWidth="1"/>
    <col min="9217" max="9217" width="11.140625" style="1177" customWidth="1"/>
    <col min="9218" max="9218" width="14.7109375" style="1177" customWidth="1"/>
    <col min="9219" max="9219" width="11.42578125" style="1177" customWidth="1"/>
    <col min="9220" max="9220" width="11.5703125" style="1177" customWidth="1"/>
    <col min="9221" max="9471" width="9.140625" style="1177"/>
    <col min="9472" max="9472" width="30.7109375" style="1177" customWidth="1"/>
    <col min="9473" max="9473" width="11.140625" style="1177" customWidth="1"/>
    <col min="9474" max="9474" width="14.7109375" style="1177" customWidth="1"/>
    <col min="9475" max="9475" width="11.42578125" style="1177" customWidth="1"/>
    <col min="9476" max="9476" width="11.5703125" style="1177" customWidth="1"/>
    <col min="9477" max="9727" width="9.140625" style="1177"/>
    <col min="9728" max="9728" width="30.7109375" style="1177" customWidth="1"/>
    <col min="9729" max="9729" width="11.140625" style="1177" customWidth="1"/>
    <col min="9730" max="9730" width="14.7109375" style="1177" customWidth="1"/>
    <col min="9731" max="9731" width="11.42578125" style="1177" customWidth="1"/>
    <col min="9732" max="9732" width="11.5703125" style="1177" customWidth="1"/>
    <col min="9733" max="9983" width="9.140625" style="1177"/>
    <col min="9984" max="9984" width="30.7109375" style="1177" customWidth="1"/>
    <col min="9985" max="9985" width="11.140625" style="1177" customWidth="1"/>
    <col min="9986" max="9986" width="14.7109375" style="1177" customWidth="1"/>
    <col min="9987" max="9987" width="11.42578125" style="1177" customWidth="1"/>
    <col min="9988" max="9988" width="11.5703125" style="1177" customWidth="1"/>
    <col min="9989" max="10239" width="9.140625" style="1177"/>
    <col min="10240" max="10240" width="30.7109375" style="1177" customWidth="1"/>
    <col min="10241" max="10241" width="11.140625" style="1177" customWidth="1"/>
    <col min="10242" max="10242" width="14.7109375" style="1177" customWidth="1"/>
    <col min="10243" max="10243" width="11.42578125" style="1177" customWidth="1"/>
    <col min="10244" max="10244" width="11.5703125" style="1177" customWidth="1"/>
    <col min="10245" max="10495" width="9.140625" style="1177"/>
    <col min="10496" max="10496" width="30.7109375" style="1177" customWidth="1"/>
    <col min="10497" max="10497" width="11.140625" style="1177" customWidth="1"/>
    <col min="10498" max="10498" width="14.7109375" style="1177" customWidth="1"/>
    <col min="10499" max="10499" width="11.42578125" style="1177" customWidth="1"/>
    <col min="10500" max="10500" width="11.5703125" style="1177" customWidth="1"/>
    <col min="10501" max="10751" width="9.140625" style="1177"/>
    <col min="10752" max="10752" width="30.7109375" style="1177" customWidth="1"/>
    <col min="10753" max="10753" width="11.140625" style="1177" customWidth="1"/>
    <col min="10754" max="10754" width="14.7109375" style="1177" customWidth="1"/>
    <col min="10755" max="10755" width="11.42578125" style="1177" customWidth="1"/>
    <col min="10756" max="10756" width="11.5703125" style="1177" customWidth="1"/>
    <col min="10757" max="11007" width="9.140625" style="1177"/>
    <col min="11008" max="11008" width="30.7109375" style="1177" customWidth="1"/>
    <col min="11009" max="11009" width="11.140625" style="1177" customWidth="1"/>
    <col min="11010" max="11010" width="14.7109375" style="1177" customWidth="1"/>
    <col min="11011" max="11011" width="11.42578125" style="1177" customWidth="1"/>
    <col min="11012" max="11012" width="11.5703125" style="1177" customWidth="1"/>
    <col min="11013" max="11263" width="9.140625" style="1177"/>
    <col min="11264" max="11264" width="30.7109375" style="1177" customWidth="1"/>
    <col min="11265" max="11265" width="11.140625" style="1177" customWidth="1"/>
    <col min="11266" max="11266" width="14.7109375" style="1177" customWidth="1"/>
    <col min="11267" max="11267" width="11.42578125" style="1177" customWidth="1"/>
    <col min="11268" max="11268" width="11.5703125" style="1177" customWidth="1"/>
    <col min="11269" max="11519" width="9.140625" style="1177"/>
    <col min="11520" max="11520" width="30.7109375" style="1177" customWidth="1"/>
    <col min="11521" max="11521" width="11.140625" style="1177" customWidth="1"/>
    <col min="11522" max="11522" width="14.7109375" style="1177" customWidth="1"/>
    <col min="11523" max="11523" width="11.42578125" style="1177" customWidth="1"/>
    <col min="11524" max="11524" width="11.5703125" style="1177" customWidth="1"/>
    <col min="11525" max="11775" width="9.140625" style="1177"/>
    <col min="11776" max="11776" width="30.7109375" style="1177" customWidth="1"/>
    <col min="11777" max="11777" width="11.140625" style="1177" customWidth="1"/>
    <col min="11778" max="11778" width="14.7109375" style="1177" customWidth="1"/>
    <col min="11779" max="11779" width="11.42578125" style="1177" customWidth="1"/>
    <col min="11780" max="11780" width="11.5703125" style="1177" customWidth="1"/>
    <col min="11781" max="12031" width="9.140625" style="1177"/>
    <col min="12032" max="12032" width="30.7109375" style="1177" customWidth="1"/>
    <col min="12033" max="12033" width="11.140625" style="1177" customWidth="1"/>
    <col min="12034" max="12034" width="14.7109375" style="1177" customWidth="1"/>
    <col min="12035" max="12035" width="11.42578125" style="1177" customWidth="1"/>
    <col min="12036" max="12036" width="11.5703125" style="1177" customWidth="1"/>
    <col min="12037" max="12287" width="9.140625" style="1177"/>
    <col min="12288" max="12288" width="30.7109375" style="1177" customWidth="1"/>
    <col min="12289" max="12289" width="11.140625" style="1177" customWidth="1"/>
    <col min="12290" max="12290" width="14.7109375" style="1177" customWidth="1"/>
    <col min="12291" max="12291" width="11.42578125" style="1177" customWidth="1"/>
    <col min="12292" max="12292" width="11.5703125" style="1177" customWidth="1"/>
    <col min="12293" max="12543" width="9.140625" style="1177"/>
    <col min="12544" max="12544" width="30.7109375" style="1177" customWidth="1"/>
    <col min="12545" max="12545" width="11.140625" style="1177" customWidth="1"/>
    <col min="12546" max="12546" width="14.7109375" style="1177" customWidth="1"/>
    <col min="12547" max="12547" width="11.42578125" style="1177" customWidth="1"/>
    <col min="12548" max="12548" width="11.5703125" style="1177" customWidth="1"/>
    <col min="12549" max="12799" width="9.140625" style="1177"/>
    <col min="12800" max="12800" width="30.7109375" style="1177" customWidth="1"/>
    <col min="12801" max="12801" width="11.140625" style="1177" customWidth="1"/>
    <col min="12802" max="12802" width="14.7109375" style="1177" customWidth="1"/>
    <col min="12803" max="12803" width="11.42578125" style="1177" customWidth="1"/>
    <col min="12804" max="12804" width="11.5703125" style="1177" customWidth="1"/>
    <col min="12805" max="13055" width="9.140625" style="1177"/>
    <col min="13056" max="13056" width="30.7109375" style="1177" customWidth="1"/>
    <col min="13057" max="13057" width="11.140625" style="1177" customWidth="1"/>
    <col min="13058" max="13058" width="14.7109375" style="1177" customWidth="1"/>
    <col min="13059" max="13059" width="11.42578125" style="1177" customWidth="1"/>
    <col min="13060" max="13060" width="11.5703125" style="1177" customWidth="1"/>
    <col min="13061" max="13311" width="9.140625" style="1177"/>
    <col min="13312" max="13312" width="30.7109375" style="1177" customWidth="1"/>
    <col min="13313" max="13313" width="11.140625" style="1177" customWidth="1"/>
    <col min="13314" max="13314" width="14.7109375" style="1177" customWidth="1"/>
    <col min="13315" max="13315" width="11.42578125" style="1177" customWidth="1"/>
    <col min="13316" max="13316" width="11.5703125" style="1177" customWidth="1"/>
    <col min="13317" max="13567" width="9.140625" style="1177"/>
    <col min="13568" max="13568" width="30.7109375" style="1177" customWidth="1"/>
    <col min="13569" max="13569" width="11.140625" style="1177" customWidth="1"/>
    <col min="13570" max="13570" width="14.7109375" style="1177" customWidth="1"/>
    <col min="13571" max="13571" width="11.42578125" style="1177" customWidth="1"/>
    <col min="13572" max="13572" width="11.5703125" style="1177" customWidth="1"/>
    <col min="13573" max="13823" width="9.140625" style="1177"/>
    <col min="13824" max="13824" width="30.7109375" style="1177" customWidth="1"/>
    <col min="13825" max="13825" width="11.140625" style="1177" customWidth="1"/>
    <col min="13826" max="13826" width="14.7109375" style="1177" customWidth="1"/>
    <col min="13827" max="13827" width="11.42578125" style="1177" customWidth="1"/>
    <col min="13828" max="13828" width="11.5703125" style="1177" customWidth="1"/>
    <col min="13829" max="14079" width="9.140625" style="1177"/>
    <col min="14080" max="14080" width="30.7109375" style="1177" customWidth="1"/>
    <col min="14081" max="14081" width="11.140625" style="1177" customWidth="1"/>
    <col min="14082" max="14082" width="14.7109375" style="1177" customWidth="1"/>
    <col min="14083" max="14083" width="11.42578125" style="1177" customWidth="1"/>
    <col min="14084" max="14084" width="11.5703125" style="1177" customWidth="1"/>
    <col min="14085" max="14335" width="9.140625" style="1177"/>
    <col min="14336" max="14336" width="30.7109375" style="1177" customWidth="1"/>
    <col min="14337" max="14337" width="11.140625" style="1177" customWidth="1"/>
    <col min="14338" max="14338" width="14.7109375" style="1177" customWidth="1"/>
    <col min="14339" max="14339" width="11.42578125" style="1177" customWidth="1"/>
    <col min="14340" max="14340" width="11.5703125" style="1177" customWidth="1"/>
    <col min="14341" max="14591" width="9.140625" style="1177"/>
    <col min="14592" max="14592" width="30.7109375" style="1177" customWidth="1"/>
    <col min="14593" max="14593" width="11.140625" style="1177" customWidth="1"/>
    <col min="14594" max="14594" width="14.7109375" style="1177" customWidth="1"/>
    <col min="14595" max="14595" width="11.42578125" style="1177" customWidth="1"/>
    <col min="14596" max="14596" width="11.5703125" style="1177" customWidth="1"/>
    <col min="14597" max="14847" width="9.140625" style="1177"/>
    <col min="14848" max="14848" width="30.7109375" style="1177" customWidth="1"/>
    <col min="14849" max="14849" width="11.140625" style="1177" customWidth="1"/>
    <col min="14850" max="14850" width="14.7109375" style="1177" customWidth="1"/>
    <col min="14851" max="14851" width="11.42578125" style="1177" customWidth="1"/>
    <col min="14852" max="14852" width="11.5703125" style="1177" customWidth="1"/>
    <col min="14853" max="15103" width="9.140625" style="1177"/>
    <col min="15104" max="15104" width="30.7109375" style="1177" customWidth="1"/>
    <col min="15105" max="15105" width="11.140625" style="1177" customWidth="1"/>
    <col min="15106" max="15106" width="14.7109375" style="1177" customWidth="1"/>
    <col min="15107" max="15107" width="11.42578125" style="1177" customWidth="1"/>
    <col min="15108" max="15108" width="11.5703125" style="1177" customWidth="1"/>
    <col min="15109" max="15359" width="9.140625" style="1177"/>
    <col min="15360" max="15360" width="30.7109375" style="1177" customWidth="1"/>
    <col min="15361" max="15361" width="11.140625" style="1177" customWidth="1"/>
    <col min="15362" max="15362" width="14.7109375" style="1177" customWidth="1"/>
    <col min="15363" max="15363" width="11.42578125" style="1177" customWidth="1"/>
    <col min="15364" max="15364" width="11.5703125" style="1177" customWidth="1"/>
    <col min="15365" max="15615" width="9.140625" style="1177"/>
    <col min="15616" max="15616" width="30.7109375" style="1177" customWidth="1"/>
    <col min="15617" max="15617" width="11.140625" style="1177" customWidth="1"/>
    <col min="15618" max="15618" width="14.7109375" style="1177" customWidth="1"/>
    <col min="15619" max="15619" width="11.42578125" style="1177" customWidth="1"/>
    <col min="15620" max="15620" width="11.5703125" style="1177" customWidth="1"/>
    <col min="15621" max="15871" width="9.140625" style="1177"/>
    <col min="15872" max="15872" width="30.7109375" style="1177" customWidth="1"/>
    <col min="15873" max="15873" width="11.140625" style="1177" customWidth="1"/>
    <col min="15874" max="15874" width="14.7109375" style="1177" customWidth="1"/>
    <col min="15875" max="15875" width="11.42578125" style="1177" customWidth="1"/>
    <col min="15876" max="15876" width="11.5703125" style="1177" customWidth="1"/>
    <col min="15877" max="16127" width="9.140625" style="1177"/>
    <col min="16128" max="16128" width="30.7109375" style="1177" customWidth="1"/>
    <col min="16129" max="16129" width="11.140625" style="1177" customWidth="1"/>
    <col min="16130" max="16130" width="14.7109375" style="1177" customWidth="1"/>
    <col min="16131" max="16131" width="11.42578125" style="1177" customWidth="1"/>
    <col min="16132" max="16132" width="11.5703125" style="1177" customWidth="1"/>
    <col min="16133" max="16384" width="9.140625" style="1177"/>
  </cols>
  <sheetData>
    <row r="1" spans="1:27" s="1176" customFormat="1" ht="19.5" customHeight="1">
      <c r="A1" s="2471" t="s">
        <v>1707</v>
      </c>
      <c r="B1" s="2471"/>
      <c r="C1" s="2471"/>
      <c r="D1" s="2471"/>
    </row>
    <row r="2" spans="1:27" ht="19.5" customHeight="1">
      <c r="A2" s="2472" t="s">
        <v>1708</v>
      </c>
      <c r="B2" s="2472"/>
      <c r="C2" s="2472"/>
      <c r="D2" s="2472"/>
      <c r="E2" s="2498"/>
      <c r="F2" s="2498"/>
      <c r="G2" s="1176"/>
      <c r="H2" s="1176"/>
      <c r="I2" s="1176"/>
      <c r="J2" s="1176"/>
      <c r="K2" s="1176"/>
      <c r="L2" s="1176"/>
      <c r="M2" s="1176"/>
      <c r="N2" s="1176"/>
      <c r="O2" s="1176"/>
      <c r="P2" s="1176"/>
      <c r="Q2" s="1176"/>
      <c r="R2" s="1176"/>
      <c r="S2" s="1176"/>
      <c r="T2" s="1176"/>
      <c r="U2" s="1176"/>
      <c r="V2" s="1176"/>
      <c r="W2" s="1176"/>
      <c r="X2" s="1176"/>
      <c r="Y2" s="1176"/>
      <c r="Z2" s="1176"/>
      <c r="AA2" s="1176"/>
    </row>
    <row r="3" spans="1:27" s="1232" customFormat="1" ht="12.95" customHeight="1">
      <c r="A3" s="1501">
        <v>2019</v>
      </c>
      <c r="B3" s="1757"/>
      <c r="C3" s="1735"/>
      <c r="D3" s="1735"/>
      <c r="F3" s="1736" t="s">
        <v>1602</v>
      </c>
    </row>
    <row r="4" spans="1:27" s="1358" customFormat="1" ht="11.1" customHeight="1">
      <c r="A4" s="1493" t="s">
        <v>1583</v>
      </c>
      <c r="B4" s="2476" t="s">
        <v>0</v>
      </c>
      <c r="C4" s="2489" t="s">
        <v>1625</v>
      </c>
      <c r="D4" s="2490"/>
      <c r="E4" s="2491"/>
      <c r="F4" s="2476" t="s">
        <v>1626</v>
      </c>
      <c r="G4" s="1232"/>
      <c r="H4" s="1232"/>
      <c r="I4" s="1232"/>
      <c r="J4" s="1232"/>
      <c r="K4" s="1232"/>
      <c r="L4" s="1232"/>
      <c r="M4" s="1232"/>
      <c r="N4" s="1232"/>
      <c r="O4" s="1232"/>
      <c r="P4" s="1232"/>
      <c r="Q4" s="1232"/>
      <c r="R4" s="1232"/>
      <c r="S4" s="1232"/>
      <c r="T4" s="1232"/>
      <c r="U4" s="1232"/>
      <c r="V4" s="1232"/>
      <c r="W4" s="1232"/>
      <c r="X4" s="1232"/>
      <c r="Y4" s="1232"/>
      <c r="Z4" s="1232"/>
      <c r="AA4" s="1232"/>
    </row>
    <row r="5" spans="1:27" s="1358" customFormat="1" ht="11.1" customHeight="1">
      <c r="A5" s="1494"/>
      <c r="B5" s="2477"/>
      <c r="C5" s="2492"/>
      <c r="D5" s="2493"/>
      <c r="E5" s="2494"/>
      <c r="F5" s="2495"/>
      <c r="G5" s="1232"/>
      <c r="H5" s="1232"/>
      <c r="I5" s="1232"/>
      <c r="J5" s="1232"/>
      <c r="K5" s="1232"/>
      <c r="L5" s="1232"/>
      <c r="M5" s="1232"/>
      <c r="N5" s="1232"/>
      <c r="O5" s="1232"/>
      <c r="P5" s="1232"/>
      <c r="Q5" s="1232"/>
      <c r="R5" s="1232"/>
      <c r="S5" s="1232"/>
      <c r="T5" s="1232"/>
      <c r="U5" s="1232"/>
      <c r="V5" s="1232"/>
      <c r="W5" s="1232"/>
      <c r="X5" s="1232"/>
      <c r="Y5" s="1232"/>
      <c r="Z5" s="1232"/>
      <c r="AA5" s="1232"/>
    </row>
    <row r="6" spans="1:27" s="1358" customFormat="1" ht="11.1" customHeight="1">
      <c r="A6" s="1494"/>
      <c r="B6" s="2477"/>
      <c r="C6" s="2476" t="s">
        <v>0</v>
      </c>
      <c r="D6" s="2476" t="s">
        <v>1619</v>
      </c>
      <c r="E6" s="2476" t="s">
        <v>1627</v>
      </c>
      <c r="F6" s="2495"/>
      <c r="G6" s="1232"/>
      <c r="H6" s="1232"/>
      <c r="I6" s="1232"/>
      <c r="J6" s="1232"/>
      <c r="K6" s="1232"/>
      <c r="L6" s="1232"/>
      <c r="M6" s="1232"/>
      <c r="N6" s="1232"/>
      <c r="O6" s="1232"/>
      <c r="P6" s="1232"/>
      <c r="Q6" s="1232"/>
      <c r="R6" s="1232"/>
      <c r="S6" s="1232"/>
      <c r="T6" s="1232"/>
      <c r="U6" s="1232"/>
      <c r="V6" s="1232"/>
      <c r="W6" s="1232"/>
      <c r="X6" s="1232"/>
      <c r="Y6" s="1232"/>
      <c r="Z6" s="1232"/>
      <c r="AA6" s="1232"/>
    </row>
    <row r="7" spans="1:27" s="1358" customFormat="1" ht="15" customHeight="1">
      <c r="A7" s="1488" t="s">
        <v>386</v>
      </c>
      <c r="B7" s="2478"/>
      <c r="C7" s="2478"/>
      <c r="D7" s="2497"/>
      <c r="E7" s="2497"/>
      <c r="F7" s="2496"/>
      <c r="G7" s="1774"/>
      <c r="H7" s="1774"/>
      <c r="I7" s="1774"/>
      <c r="J7" s="1774"/>
      <c r="K7" s="1774"/>
      <c r="L7" s="1774"/>
      <c r="M7" s="1232"/>
      <c r="N7" s="1232"/>
      <c r="O7" s="1232"/>
      <c r="P7" s="1232"/>
      <c r="Q7" s="1232"/>
      <c r="R7" s="1232"/>
      <c r="S7" s="1232"/>
      <c r="T7" s="1232"/>
      <c r="U7" s="1232"/>
      <c r="V7" s="1232"/>
      <c r="W7" s="1232"/>
      <c r="X7" s="1232"/>
      <c r="Y7" s="1232"/>
      <c r="Z7" s="1232"/>
      <c r="AA7" s="1232"/>
    </row>
    <row r="8" spans="1:27" s="1743" customFormat="1" ht="23.1" customHeight="1">
      <c r="A8" s="1496" t="s">
        <v>114</v>
      </c>
      <c r="B8" s="1740">
        <f t="shared" ref="B8:F8" si="0">SUM(B9:B11)</f>
        <v>148176.13800000001</v>
      </c>
      <c r="C8" s="1740">
        <f t="shared" si="0"/>
        <v>139373.158</v>
      </c>
      <c r="D8" s="1740">
        <f t="shared" si="0"/>
        <v>34791.497000000003</v>
      </c>
      <c r="E8" s="1740">
        <f t="shared" si="0"/>
        <v>104581.66099999999</v>
      </c>
      <c r="F8" s="1740">
        <f t="shared" si="0"/>
        <v>8802.98</v>
      </c>
      <c r="G8" s="1232"/>
      <c r="H8" s="1232"/>
      <c r="I8" s="1232"/>
      <c r="J8" s="1232"/>
      <c r="K8" s="1232"/>
      <c r="L8" s="1232"/>
    </row>
    <row r="9" spans="1:27" s="1682" customFormat="1" ht="12.95" customHeight="1">
      <c r="A9" s="1769" t="s">
        <v>1709</v>
      </c>
      <c r="B9" s="1507">
        <f>C9+F9</f>
        <v>74392.653999999995</v>
      </c>
      <c r="C9" s="1507">
        <f>D9+E9</f>
        <v>68629.338999999993</v>
      </c>
      <c r="D9" s="1507">
        <v>3067.5030000000002</v>
      </c>
      <c r="E9" s="1507">
        <v>65561.835999999996</v>
      </c>
      <c r="F9" s="1507">
        <v>5763.3149999999996</v>
      </c>
      <c r="G9" s="1758"/>
      <c r="H9" s="1759"/>
      <c r="I9" s="1759"/>
      <c r="J9" s="1759"/>
      <c r="K9" s="1758"/>
      <c r="L9" s="1758"/>
    </row>
    <row r="10" spans="1:27" s="1682" customFormat="1" ht="12.95" customHeight="1">
      <c r="A10" s="1770" t="s">
        <v>1710</v>
      </c>
      <c r="B10" s="1507">
        <f>+C10+F10</f>
        <v>34079.636999999995</v>
      </c>
      <c r="C10" s="1507">
        <f t="shared" ref="C10:C11" si="1">D10+E10</f>
        <v>33376.701999999997</v>
      </c>
      <c r="D10" s="1507">
        <v>19003.496999999999</v>
      </c>
      <c r="E10" s="1507">
        <v>14373.205</v>
      </c>
      <c r="F10" s="1507">
        <v>702.93499999999995</v>
      </c>
      <c r="G10" s="1758"/>
      <c r="H10" s="1759"/>
      <c r="I10" s="1759"/>
      <c r="J10" s="1759"/>
    </row>
    <row r="11" spans="1:27" s="1682" customFormat="1" ht="12.95" customHeight="1">
      <c r="A11" s="1769" t="s">
        <v>1657</v>
      </c>
      <c r="B11" s="1507">
        <f>+C11+F11</f>
        <v>39703.847000000002</v>
      </c>
      <c r="C11" s="1507">
        <f t="shared" si="1"/>
        <v>37367.116999999998</v>
      </c>
      <c r="D11" s="1507">
        <v>12720.496999999999</v>
      </c>
      <c r="E11" s="1507">
        <v>24646.62</v>
      </c>
      <c r="F11" s="1507">
        <v>2336.73</v>
      </c>
      <c r="G11" s="1758"/>
      <c r="H11" s="1759"/>
      <c r="I11" s="1759"/>
      <c r="J11" s="1759"/>
    </row>
    <row r="12" spans="1:27" s="1682" customFormat="1" ht="9.9499999999999993" customHeight="1">
      <c r="A12" s="1497"/>
      <c r="B12" s="1507"/>
      <c r="C12" s="1507"/>
      <c r="D12" s="1507"/>
      <c r="E12" s="1758"/>
      <c r="F12" s="1758"/>
    </row>
    <row r="13" spans="1:27" s="1743" customFormat="1" ht="23.1" customHeight="1">
      <c r="A13" s="1760" t="s">
        <v>115</v>
      </c>
      <c r="B13" s="1740">
        <f t="shared" ref="B13:F13" si="2">SUM(B14:B16)</f>
        <v>140943.86199999999</v>
      </c>
      <c r="C13" s="1740">
        <f t="shared" si="2"/>
        <v>132960.52999999997</v>
      </c>
      <c r="D13" s="1740">
        <f t="shared" si="2"/>
        <v>34583.233</v>
      </c>
      <c r="E13" s="1740">
        <f t="shared" si="2"/>
        <v>98377.297000000006</v>
      </c>
      <c r="F13" s="1740">
        <f t="shared" si="2"/>
        <v>7983.3320000000003</v>
      </c>
      <c r="G13" s="1758"/>
      <c r="H13" s="1758"/>
      <c r="I13" s="1758"/>
      <c r="J13" s="1758"/>
      <c r="K13" s="1758"/>
      <c r="L13" s="1758"/>
    </row>
    <row r="14" spans="1:27" s="1682" customFormat="1" ht="12.95" customHeight="1">
      <c r="A14" s="1769" t="s">
        <v>1709</v>
      </c>
      <c r="B14" s="1507">
        <f>+C14+F14</f>
        <v>69431.532999999996</v>
      </c>
      <c r="C14" s="1507">
        <f>D14+E14</f>
        <v>64406.972999999998</v>
      </c>
      <c r="D14" s="1507">
        <v>2999.8119999999999</v>
      </c>
      <c r="E14" s="1507">
        <v>61407.161</v>
      </c>
      <c r="F14" s="1507">
        <v>5024.5600000000004</v>
      </c>
      <c r="G14" s="1758"/>
      <c r="H14" s="1758"/>
      <c r="I14" s="1758"/>
      <c r="J14" s="1758"/>
      <c r="K14" s="1758"/>
      <c r="L14" s="1758"/>
    </row>
    <row r="15" spans="1:27" s="1682" customFormat="1" ht="12.95" customHeight="1">
      <c r="A15" s="1770" t="s">
        <v>1710</v>
      </c>
      <c r="B15" s="1507">
        <f>+C15+F15</f>
        <v>32829.587</v>
      </c>
      <c r="C15" s="1507">
        <f t="shared" ref="C15:C16" si="3">D15+E15</f>
        <v>32188.356999999996</v>
      </c>
      <c r="D15" s="1507">
        <v>18937.437999999998</v>
      </c>
      <c r="E15" s="1507">
        <v>13250.919</v>
      </c>
      <c r="F15" s="1507">
        <v>641.23</v>
      </c>
      <c r="G15" s="1758"/>
      <c r="H15" s="1758"/>
      <c r="I15" s="1764"/>
    </row>
    <row r="16" spans="1:27" s="1682" customFormat="1" ht="12.95" customHeight="1">
      <c r="A16" s="1769" t="s">
        <v>1657</v>
      </c>
      <c r="B16" s="1507">
        <f>+C16+F16</f>
        <v>38682.741999999998</v>
      </c>
      <c r="C16" s="1507">
        <f t="shared" si="3"/>
        <v>36365.199999999997</v>
      </c>
      <c r="D16" s="1507">
        <v>12645.983</v>
      </c>
      <c r="E16" s="1507">
        <v>23719.217000000001</v>
      </c>
      <c r="F16" s="1507">
        <v>2317.5419999999999</v>
      </c>
      <c r="G16" s="1758"/>
      <c r="H16" s="1758"/>
      <c r="I16" s="1764"/>
    </row>
    <row r="17" spans="1:9" s="1743" customFormat="1" ht="23.1" customHeight="1">
      <c r="A17" s="1760" t="s">
        <v>1658</v>
      </c>
      <c r="B17" s="1740">
        <f t="shared" ref="B17:F17" si="4">SUM(B18:B20)</f>
        <v>42977.951999999997</v>
      </c>
      <c r="C17" s="1740">
        <f t="shared" si="4"/>
        <v>40955.054000000004</v>
      </c>
      <c r="D17" s="1740">
        <f t="shared" si="4"/>
        <v>4316.1149999999998</v>
      </c>
      <c r="E17" s="1740">
        <f t="shared" si="4"/>
        <v>36638.938999999998</v>
      </c>
      <c r="F17" s="1740">
        <f t="shared" si="4"/>
        <v>2022.8979999999999</v>
      </c>
      <c r="G17" s="1758"/>
      <c r="H17" s="1758"/>
      <c r="I17" s="1764"/>
    </row>
    <row r="18" spans="1:9" s="1232" customFormat="1" ht="12" customHeight="1">
      <c r="A18" s="1772" t="s">
        <v>1709</v>
      </c>
      <c r="B18" s="1507">
        <f>+C18+F18</f>
        <v>24399.303</v>
      </c>
      <c r="C18" s="1507">
        <f>D18+E18</f>
        <v>22853.050999999999</v>
      </c>
      <c r="D18" s="1762">
        <v>815.26900000000001</v>
      </c>
      <c r="E18" s="1762">
        <v>22037.781999999999</v>
      </c>
      <c r="F18" s="1507">
        <v>1546.252</v>
      </c>
      <c r="G18" s="1758"/>
      <c r="H18" s="1758"/>
      <c r="I18" s="1764"/>
    </row>
    <row r="19" spans="1:9" s="1232" customFormat="1" ht="12" customHeight="1">
      <c r="A19" s="1773" t="s">
        <v>1710</v>
      </c>
      <c r="B19" s="1507">
        <f>+C19+F19</f>
        <v>5408.619999999999</v>
      </c>
      <c r="C19" s="1507">
        <f t="shared" ref="C19:C20" si="5">D19+E19</f>
        <v>5250.6119999999992</v>
      </c>
      <c r="D19" s="1762">
        <v>3073.1439999999998</v>
      </c>
      <c r="E19" s="1762">
        <v>2177.4679999999998</v>
      </c>
      <c r="F19" s="1507">
        <v>158.00800000000001</v>
      </c>
      <c r="G19" s="1758"/>
      <c r="H19" s="1758"/>
      <c r="I19" s="1764"/>
    </row>
    <row r="20" spans="1:9" s="1232" customFormat="1" ht="12" customHeight="1">
      <c r="A20" s="1772" t="s">
        <v>1657</v>
      </c>
      <c r="B20" s="1507">
        <f>+C20+F20</f>
        <v>13170.029</v>
      </c>
      <c r="C20" s="1507">
        <f t="shared" si="5"/>
        <v>12851.391</v>
      </c>
      <c r="D20" s="1762">
        <v>427.702</v>
      </c>
      <c r="E20" s="1762">
        <v>12423.689</v>
      </c>
      <c r="F20" s="1507">
        <v>318.63799999999998</v>
      </c>
      <c r="G20" s="1758"/>
      <c r="H20" s="1758"/>
      <c r="I20" s="1764"/>
    </row>
    <row r="21" spans="1:9" s="1743" customFormat="1" ht="23.1" customHeight="1">
      <c r="A21" s="1760" t="s">
        <v>1659</v>
      </c>
      <c r="B21" s="1740">
        <f t="shared" ref="B21:F21" si="6">SUM(B22:B24)</f>
        <v>32379.481</v>
      </c>
      <c r="C21" s="1740">
        <f t="shared" si="6"/>
        <v>29559.436999999998</v>
      </c>
      <c r="D21" s="1740">
        <f t="shared" si="6"/>
        <v>4399.9949999999999</v>
      </c>
      <c r="E21" s="1740">
        <f t="shared" si="6"/>
        <v>25159.442000000003</v>
      </c>
      <c r="F21" s="1740">
        <f t="shared" si="6"/>
        <v>2820.0439999999999</v>
      </c>
      <c r="G21" s="1758"/>
      <c r="H21" s="1758"/>
      <c r="I21" s="1764"/>
    </row>
    <row r="22" spans="1:9" s="1232" customFormat="1" ht="12" customHeight="1">
      <c r="A22" s="1772" t="s">
        <v>1709</v>
      </c>
      <c r="B22" s="1507">
        <f>+C22+F22</f>
        <v>18453.335999999999</v>
      </c>
      <c r="C22" s="1507">
        <f>D22+E22</f>
        <v>16170.168</v>
      </c>
      <c r="D22" s="1762">
        <v>595.26599999999996</v>
      </c>
      <c r="E22" s="1762">
        <v>15574.902</v>
      </c>
      <c r="F22" s="1507">
        <v>2283.1680000000001</v>
      </c>
      <c r="G22" s="1758"/>
      <c r="H22" s="1758"/>
      <c r="I22" s="1764"/>
    </row>
    <row r="23" spans="1:9" s="1232" customFormat="1" ht="12" customHeight="1">
      <c r="A23" s="1773" t="s">
        <v>1710</v>
      </c>
      <c r="B23" s="1507">
        <f>+C23+F23</f>
        <v>8361.1589999999997</v>
      </c>
      <c r="C23" s="1507">
        <f t="shared" ref="C23:C24" si="7">D23+E23</f>
        <v>8189.9879999999994</v>
      </c>
      <c r="D23" s="1762">
        <v>3171.74</v>
      </c>
      <c r="E23" s="1762">
        <v>5018.2479999999996</v>
      </c>
      <c r="F23" s="1507">
        <v>171.17099999999999</v>
      </c>
      <c r="G23" s="1758"/>
      <c r="H23" s="1758"/>
      <c r="I23" s="1764"/>
    </row>
    <row r="24" spans="1:9" s="1232" customFormat="1" ht="12" customHeight="1">
      <c r="A24" s="1772" t="s">
        <v>1657</v>
      </c>
      <c r="B24" s="1507">
        <f>+C24+F24</f>
        <v>5564.9860000000008</v>
      </c>
      <c r="C24" s="1507">
        <f t="shared" si="7"/>
        <v>5199.2810000000009</v>
      </c>
      <c r="D24" s="1762">
        <v>632.98900000000003</v>
      </c>
      <c r="E24" s="1762">
        <v>4566.2920000000004</v>
      </c>
      <c r="F24" s="1507">
        <v>365.70499999999998</v>
      </c>
      <c r="G24" s="1758"/>
      <c r="H24" s="1758"/>
      <c r="I24" s="1764"/>
    </row>
    <row r="25" spans="1:9" s="1743" customFormat="1" ht="23.1" customHeight="1">
      <c r="A25" s="1760" t="s">
        <v>1660</v>
      </c>
      <c r="B25" s="1740">
        <f t="shared" ref="B25:F25" si="8">SUM(B26:B28)</f>
        <v>42223.060000000005</v>
      </c>
      <c r="C25" s="1740">
        <f t="shared" si="8"/>
        <v>39972.39</v>
      </c>
      <c r="D25" s="1740">
        <f t="shared" si="8"/>
        <v>20056.391000000003</v>
      </c>
      <c r="E25" s="1740">
        <f t="shared" si="8"/>
        <v>19915.999</v>
      </c>
      <c r="F25" s="1740">
        <f t="shared" si="8"/>
        <v>2250.67</v>
      </c>
      <c r="G25" s="1758"/>
      <c r="H25" s="1758"/>
      <c r="I25" s="1764"/>
    </row>
    <row r="26" spans="1:9" s="1232" customFormat="1" ht="12" customHeight="1">
      <c r="A26" s="1772" t="s">
        <v>1709</v>
      </c>
      <c r="B26" s="1507">
        <f>+C26+F26</f>
        <v>14827.363000000001</v>
      </c>
      <c r="C26" s="1507">
        <f>D26+E26</f>
        <v>14074.618</v>
      </c>
      <c r="D26" s="1762">
        <v>785.19</v>
      </c>
      <c r="E26" s="1762">
        <v>13289.428</v>
      </c>
      <c r="F26" s="1507">
        <v>752.745</v>
      </c>
      <c r="G26" s="1758"/>
      <c r="H26" s="1758"/>
      <c r="I26" s="1764"/>
    </row>
    <row r="27" spans="1:9" s="1232" customFormat="1" ht="12" customHeight="1">
      <c r="A27" s="1773" t="s">
        <v>1710</v>
      </c>
      <c r="B27" s="1507">
        <f>+C27+F27</f>
        <v>10834.636</v>
      </c>
      <c r="C27" s="1507">
        <f t="shared" ref="C27:C28" si="9">D27+E27</f>
        <v>10806.627</v>
      </c>
      <c r="D27" s="1762">
        <v>8114.1080000000002</v>
      </c>
      <c r="E27" s="1762">
        <v>2692.5189999999998</v>
      </c>
      <c r="F27" s="1507">
        <v>28.009</v>
      </c>
      <c r="G27" s="1758"/>
      <c r="H27" s="1758"/>
      <c r="I27" s="1764"/>
    </row>
    <row r="28" spans="1:9" s="1232" customFormat="1" ht="12" customHeight="1">
      <c r="A28" s="1772" t="s">
        <v>1657</v>
      </c>
      <c r="B28" s="1507">
        <f>+C28+F28</f>
        <v>16561.061000000002</v>
      </c>
      <c r="C28" s="1507">
        <f t="shared" si="9"/>
        <v>15091.145</v>
      </c>
      <c r="D28" s="1762">
        <v>11157.093000000001</v>
      </c>
      <c r="E28" s="1762">
        <v>3934.0520000000001</v>
      </c>
      <c r="F28" s="1507">
        <v>1469.9159999999999</v>
      </c>
      <c r="G28" s="1758"/>
      <c r="H28" s="1758"/>
      <c r="I28" s="1764"/>
    </row>
    <row r="29" spans="1:9" s="1499" customFormat="1" ht="23.1" customHeight="1">
      <c r="A29" s="1496" t="s">
        <v>1662</v>
      </c>
      <c r="B29" s="1740">
        <f t="shared" ref="B29:F29" si="10">SUM(B30:B32)</f>
        <v>15125.020999999999</v>
      </c>
      <c r="C29" s="1740">
        <f t="shared" si="10"/>
        <v>14425.151999999998</v>
      </c>
      <c r="D29" s="1740">
        <f t="shared" si="10"/>
        <v>4693.3620000000001</v>
      </c>
      <c r="E29" s="1740">
        <f t="shared" si="10"/>
        <v>9731.7899999999991</v>
      </c>
      <c r="F29" s="1740">
        <f t="shared" si="10"/>
        <v>699.86899999999991</v>
      </c>
      <c r="G29" s="1758"/>
      <c r="H29" s="1758"/>
      <c r="I29" s="1764"/>
    </row>
    <row r="30" spans="1:9" s="1232" customFormat="1" ht="12" customHeight="1">
      <c r="A30" s="1772" t="s">
        <v>1709</v>
      </c>
      <c r="B30" s="1507">
        <f>+C30+F30</f>
        <v>6672.6189999999988</v>
      </c>
      <c r="C30" s="1507">
        <f>D30+E30</f>
        <v>6371.2819999999992</v>
      </c>
      <c r="D30" s="1762">
        <v>727.404</v>
      </c>
      <c r="E30" s="1762">
        <v>5643.8779999999997</v>
      </c>
      <c r="F30" s="1507">
        <v>301.33699999999999</v>
      </c>
      <c r="G30" s="1758"/>
      <c r="H30" s="1758"/>
      <c r="I30" s="1764"/>
    </row>
    <row r="31" spans="1:9" s="1232" customFormat="1" ht="12" customHeight="1">
      <c r="A31" s="1773" t="s">
        <v>1710</v>
      </c>
      <c r="B31" s="1507">
        <f>+C31+F31</f>
        <v>6297.5820000000003</v>
      </c>
      <c r="C31" s="1507">
        <f t="shared" ref="C31:C32" si="11">D31+E31</f>
        <v>6038.7049999999999</v>
      </c>
      <c r="D31" s="1762">
        <v>3537.759</v>
      </c>
      <c r="E31" s="1762">
        <v>2500.9459999999999</v>
      </c>
      <c r="F31" s="1507">
        <v>258.87700000000001</v>
      </c>
      <c r="G31" s="1758"/>
      <c r="H31" s="1758"/>
      <c r="I31" s="1764"/>
    </row>
    <row r="32" spans="1:9" s="1232" customFormat="1" ht="12" customHeight="1">
      <c r="A32" s="1772" t="s">
        <v>1657</v>
      </c>
      <c r="B32" s="1507">
        <f>+C32+F32</f>
        <v>2154.8200000000002</v>
      </c>
      <c r="C32" s="1507">
        <f t="shared" si="11"/>
        <v>2015.165</v>
      </c>
      <c r="D32" s="1762">
        <v>428.19900000000001</v>
      </c>
      <c r="E32" s="1762">
        <v>1586.9659999999999</v>
      </c>
      <c r="F32" s="1507">
        <v>139.655</v>
      </c>
      <c r="G32" s="1758"/>
      <c r="H32" s="1758"/>
      <c r="I32" s="1764"/>
    </row>
    <row r="33" spans="1:9" s="1499" customFormat="1" ht="23.1" customHeight="1">
      <c r="A33" s="1760" t="s">
        <v>1663</v>
      </c>
      <c r="B33" s="1740">
        <f t="shared" ref="B33:F33" si="12">SUM(B34:B36)</f>
        <v>8238.348</v>
      </c>
      <c r="C33" s="1740">
        <f t="shared" si="12"/>
        <v>8048.4970000000003</v>
      </c>
      <c r="D33" s="1740">
        <f t="shared" si="12"/>
        <v>1117.3699999999999</v>
      </c>
      <c r="E33" s="1740">
        <f t="shared" si="12"/>
        <v>6931.1270000000004</v>
      </c>
      <c r="F33" s="1740">
        <f t="shared" si="12"/>
        <v>189.851</v>
      </c>
      <c r="G33" s="1758"/>
      <c r="H33" s="1758"/>
      <c r="I33" s="1764"/>
    </row>
    <row r="34" spans="1:9" s="1232" customFormat="1" ht="12" customHeight="1">
      <c r="A34" s="1772" t="s">
        <v>1709</v>
      </c>
      <c r="B34" s="1507">
        <f>+C34+F34</f>
        <v>5078.9120000000003</v>
      </c>
      <c r="C34" s="1507">
        <f>D34+E34</f>
        <v>4937.8540000000003</v>
      </c>
      <c r="D34" s="1762">
        <v>76.683000000000007</v>
      </c>
      <c r="E34" s="1762">
        <v>4861.1710000000003</v>
      </c>
      <c r="F34" s="1507">
        <v>141.05799999999999</v>
      </c>
      <c r="G34" s="1758"/>
      <c r="H34" s="1758"/>
      <c r="I34" s="1764"/>
    </row>
    <row r="35" spans="1:9" s="1232" customFormat="1" ht="12" customHeight="1">
      <c r="A35" s="1773" t="s">
        <v>1710</v>
      </c>
      <c r="B35" s="1507">
        <f>+C35+F35</f>
        <v>1927.59</v>
      </c>
      <c r="C35" s="1507">
        <f t="shared" ref="C35:C36" si="13">D35+E35</f>
        <v>1902.425</v>
      </c>
      <c r="D35" s="1762">
        <v>1040.6869999999999</v>
      </c>
      <c r="E35" s="1762">
        <v>861.73800000000006</v>
      </c>
      <c r="F35" s="1507">
        <v>25.164999999999999</v>
      </c>
      <c r="G35" s="1758"/>
      <c r="H35" s="1758"/>
      <c r="I35" s="1764"/>
    </row>
    <row r="36" spans="1:9" s="1232" customFormat="1" ht="12" customHeight="1">
      <c r="A36" s="1772" t="s">
        <v>1657</v>
      </c>
      <c r="B36" s="1507">
        <f>+C36+F36</f>
        <v>1231.846</v>
      </c>
      <c r="C36" s="1507">
        <f t="shared" si="13"/>
        <v>1208.2180000000001</v>
      </c>
      <c r="D36" s="1762">
        <v>0</v>
      </c>
      <c r="E36" s="1762">
        <v>1208.2180000000001</v>
      </c>
      <c r="F36" s="1507">
        <v>23.628</v>
      </c>
      <c r="G36" s="1758"/>
      <c r="H36" s="1758"/>
      <c r="I36" s="1764"/>
    </row>
    <row r="37" spans="1:9" s="1499" customFormat="1" ht="23.1" customHeight="1">
      <c r="A37" s="1760" t="s">
        <v>1664</v>
      </c>
      <c r="B37" s="1740">
        <f t="shared" ref="B37:F37" si="14">SUM(B38:B40)</f>
        <v>5594.5590000000002</v>
      </c>
      <c r="C37" s="1740">
        <f t="shared" si="14"/>
        <v>4784.9110000000001</v>
      </c>
      <c r="D37" s="1740">
        <f t="shared" si="14"/>
        <v>160.52799999999999</v>
      </c>
      <c r="E37" s="1740">
        <f t="shared" si="14"/>
        <v>4624.3829999999998</v>
      </c>
      <c r="F37" s="1740">
        <f t="shared" si="14"/>
        <v>809.64800000000002</v>
      </c>
      <c r="G37" s="1758"/>
      <c r="H37" s="1758"/>
      <c r="I37" s="1764"/>
    </row>
    <row r="38" spans="1:9" s="1232" customFormat="1" ht="12" customHeight="1">
      <c r="A38" s="1772" t="s">
        <v>1709</v>
      </c>
      <c r="B38" s="1507">
        <f>+C38+F38</f>
        <v>3358.4780000000001</v>
      </c>
      <c r="C38" s="1507">
        <f>D38+E38</f>
        <v>2629.723</v>
      </c>
      <c r="D38" s="1762">
        <v>19.954999999999998</v>
      </c>
      <c r="E38" s="1762">
        <v>2609.768</v>
      </c>
      <c r="F38" s="1507">
        <v>728.755</v>
      </c>
      <c r="G38" s="1758"/>
      <c r="H38" s="1758"/>
      <c r="I38" s="1764"/>
    </row>
    <row r="39" spans="1:9" s="1232" customFormat="1" ht="12" customHeight="1">
      <c r="A39" s="1773" t="s">
        <v>1710</v>
      </c>
      <c r="B39" s="1507">
        <f>+C39+F39</f>
        <v>1250.05</v>
      </c>
      <c r="C39" s="1507">
        <f t="shared" ref="C39:C40" si="15">D39+E39</f>
        <v>1188.345</v>
      </c>
      <c r="D39" s="1762">
        <v>66.058999999999997</v>
      </c>
      <c r="E39" s="1762">
        <v>1122.2860000000001</v>
      </c>
      <c r="F39" s="1510">
        <v>61.704999999999998</v>
      </c>
      <c r="G39" s="1758"/>
      <c r="H39" s="1758"/>
      <c r="I39" s="1764"/>
    </row>
    <row r="40" spans="1:9" s="1232" customFormat="1" ht="12" customHeight="1">
      <c r="A40" s="1772" t="s">
        <v>1657</v>
      </c>
      <c r="B40" s="1507">
        <f>+C40+F40</f>
        <v>986.03099999999995</v>
      </c>
      <c r="C40" s="1507">
        <f t="shared" si="15"/>
        <v>966.84299999999996</v>
      </c>
      <c r="D40" s="1762">
        <v>74.513999999999996</v>
      </c>
      <c r="E40" s="1762">
        <v>892.32899999999995</v>
      </c>
      <c r="F40" s="1507">
        <v>19.187999999999999</v>
      </c>
      <c r="G40" s="1758"/>
      <c r="H40" s="1758"/>
      <c r="I40" s="1764"/>
    </row>
    <row r="41" spans="1:9" s="1499" customFormat="1" ht="23.1" customHeight="1">
      <c r="A41" s="1760" t="s">
        <v>1665</v>
      </c>
      <c r="B41" s="1740">
        <f t="shared" ref="B41:F41" si="16">SUM(B42:B44)</f>
        <v>1637.7170000000001</v>
      </c>
      <c r="C41" s="1740">
        <f t="shared" si="16"/>
        <v>1627.7170000000001</v>
      </c>
      <c r="D41" s="1740">
        <f t="shared" si="16"/>
        <v>47.735999999999997</v>
      </c>
      <c r="E41" s="1740">
        <f t="shared" si="16"/>
        <v>1579.981</v>
      </c>
      <c r="F41" s="1740">
        <f t="shared" si="16"/>
        <v>10</v>
      </c>
      <c r="G41" s="1758"/>
      <c r="H41" s="1758"/>
      <c r="I41" s="1764"/>
    </row>
    <row r="42" spans="1:9" s="1232" customFormat="1" ht="12" customHeight="1">
      <c r="A42" s="1772" t="s">
        <v>1709</v>
      </c>
      <c r="B42" s="1507">
        <f>+C42+F42</f>
        <v>1602.643</v>
      </c>
      <c r="C42" s="1507">
        <f>D42+E42</f>
        <v>1592.643</v>
      </c>
      <c r="D42" s="1762">
        <v>47.735999999999997</v>
      </c>
      <c r="E42" s="1762">
        <v>1544.9069999999999</v>
      </c>
      <c r="F42" s="1507">
        <v>10</v>
      </c>
      <c r="G42" s="1758"/>
      <c r="H42" s="1758"/>
      <c r="I42" s="1764"/>
    </row>
    <row r="43" spans="1:9" s="1232" customFormat="1" ht="12" customHeight="1">
      <c r="A43" s="1773" t="s">
        <v>1710</v>
      </c>
      <c r="B43" s="1507">
        <f>+C43+F43</f>
        <v>0</v>
      </c>
      <c r="C43" s="1507">
        <f t="shared" ref="C43:C44" si="17">D43+E43</f>
        <v>0</v>
      </c>
      <c r="D43" s="1762">
        <v>0</v>
      </c>
      <c r="E43" s="1780">
        <v>0</v>
      </c>
      <c r="F43" s="1507">
        <v>0</v>
      </c>
      <c r="G43" s="1758"/>
      <c r="H43" s="1758"/>
      <c r="I43" s="1764"/>
    </row>
    <row r="44" spans="1:9" s="1232" customFormat="1" ht="12" customHeight="1">
      <c r="A44" s="1772" t="s">
        <v>1657</v>
      </c>
      <c r="B44" s="1507">
        <f>+C44+F44</f>
        <v>35.073999999999998</v>
      </c>
      <c r="C44" s="1507">
        <f t="shared" si="17"/>
        <v>35.073999999999998</v>
      </c>
      <c r="D44" s="1762">
        <v>0</v>
      </c>
      <c r="E44" s="1762">
        <v>35.073999999999998</v>
      </c>
      <c r="F44" s="1507">
        <v>0</v>
      </c>
      <c r="G44" s="1758"/>
      <c r="H44" s="1758"/>
      <c r="I44" s="1764"/>
    </row>
    <row r="45" spans="1:9" s="1232" customFormat="1" ht="5.25" customHeight="1" thickBot="1">
      <c r="A45" s="1591"/>
      <c r="B45" s="1591"/>
      <c r="C45" s="1591"/>
      <c r="D45" s="1591"/>
      <c r="E45" s="1591"/>
      <c r="F45" s="1591"/>
    </row>
    <row r="46" spans="1:9" s="1232" customFormat="1" ht="3.75" customHeight="1" thickTop="1">
      <c r="A46" s="1579"/>
      <c r="B46" s="1579"/>
      <c r="C46" s="1579"/>
      <c r="D46" s="1579"/>
      <c r="E46" s="1579"/>
      <c r="F46" s="1579"/>
    </row>
    <row r="47" spans="1:9" s="1232" customFormat="1" ht="12.75" customHeight="1">
      <c r="A47" s="1751" t="s">
        <v>1639</v>
      </c>
      <c r="B47" s="1751"/>
      <c r="C47" s="1751"/>
      <c r="D47" s="1751"/>
      <c r="E47" s="1156"/>
    </row>
    <row r="48" spans="1:9" s="1168" customFormat="1" ht="14.25" customHeight="1">
      <c r="A48" s="415" t="s">
        <v>377</v>
      </c>
      <c r="B48" s="1732"/>
      <c r="C48" s="1732"/>
      <c r="D48" s="1732"/>
      <c r="F48" s="1164"/>
    </row>
    <row r="49" spans="1:6" s="1168" customFormat="1" ht="27.75" customHeight="1">
      <c r="A49" s="2500" t="s">
        <v>1647</v>
      </c>
      <c r="B49" s="2500"/>
      <c r="C49" s="2500"/>
      <c r="D49" s="2500"/>
      <c r="E49" s="2500"/>
      <c r="F49" s="2500"/>
    </row>
    <row r="50" spans="1:6" s="1176" customFormat="1">
      <c r="A50" s="1695"/>
      <c r="B50" s="1695"/>
      <c r="C50" s="1695"/>
      <c r="D50" s="1695"/>
    </row>
    <row r="51" spans="1:6" s="1176" customFormat="1">
      <c r="A51" s="1695"/>
      <c r="B51" s="1695"/>
      <c r="C51" s="1695"/>
      <c r="D51" s="1695"/>
    </row>
    <row r="52" spans="1:6" s="1176" customFormat="1">
      <c r="A52" s="1695"/>
      <c r="B52" s="1695"/>
      <c r="C52" s="1695"/>
      <c r="D52" s="1695"/>
    </row>
    <row r="53" spans="1:6" s="1176" customFormat="1">
      <c r="A53" s="1695"/>
      <c r="B53" s="1695"/>
      <c r="C53" s="1695"/>
      <c r="D53" s="1695"/>
    </row>
    <row r="54" spans="1:6" s="1176" customFormat="1">
      <c r="A54" s="1695"/>
      <c r="B54" s="1695"/>
      <c r="C54" s="1695"/>
      <c r="D54" s="1695"/>
    </row>
    <row r="55" spans="1:6" s="1176" customFormat="1"/>
    <row r="56" spans="1:6" s="1176" customFormat="1"/>
    <row r="57" spans="1:6" s="1176" customFormat="1"/>
    <row r="58" spans="1:6" s="1176" customFormat="1"/>
    <row r="59" spans="1:6" s="1176" customFormat="1"/>
    <row r="60" spans="1:6" s="1176" customFormat="1"/>
  </sheetData>
  <mergeCells count="9">
    <mergeCell ref="A49:F49"/>
    <mergeCell ref="A1:D1"/>
    <mergeCell ref="A2:F2"/>
    <mergeCell ref="B4:B7"/>
    <mergeCell ref="C4:E5"/>
    <mergeCell ref="F4:F7"/>
    <mergeCell ref="C6:C7"/>
    <mergeCell ref="D6:D7"/>
    <mergeCell ref="E6:E7"/>
  </mergeCells>
  <conditionalFormatting sqref="F8:F38 F40:F46 B8:E46">
    <cfRule type="cellIs" dxfId="28" priority="29" stopIfTrue="1" operator="between">
      <formula>0.001</formula>
      <formula>0.45</formula>
    </cfRule>
  </conditionalFormatting>
  <conditionalFormatting sqref="E31">
    <cfRule type="cellIs" dxfId="27" priority="28" stopIfTrue="1" operator="between">
      <formula>0.0001</formula>
      <formula>0.045</formula>
    </cfRule>
  </conditionalFormatting>
  <conditionalFormatting sqref="E31">
    <cfRule type="cellIs" dxfId="26" priority="27" stopIfTrue="1" operator="between">
      <formula>0.001</formula>
      <formula>0.045</formula>
    </cfRule>
  </conditionalFormatting>
  <conditionalFormatting sqref="E31">
    <cfRule type="cellIs" dxfId="25" priority="26" stopIfTrue="1" operator="between">
      <formula>0.0001</formula>
      <formula>0.045</formula>
    </cfRule>
  </conditionalFormatting>
  <conditionalFormatting sqref="E31">
    <cfRule type="cellIs" dxfId="24" priority="25" stopIfTrue="1" operator="between">
      <formula>0.001</formula>
      <formula>0.45</formula>
    </cfRule>
  </conditionalFormatting>
  <conditionalFormatting sqref="E31">
    <cfRule type="cellIs" dxfId="23" priority="24" stopIfTrue="1" operator="between">
      <formula>0.001</formula>
      <formula>0.045</formula>
    </cfRule>
  </conditionalFormatting>
  <conditionalFormatting sqref="E31">
    <cfRule type="cellIs" dxfId="22" priority="23" stopIfTrue="1" operator="between">
      <formula>0.0001</formula>
      <formula>0.045</formula>
    </cfRule>
  </conditionalFormatting>
  <conditionalFormatting sqref="E31">
    <cfRule type="cellIs" dxfId="21" priority="22" stopIfTrue="1" operator="between">
      <formula>0.001</formula>
      <formula>0.045</formula>
    </cfRule>
  </conditionalFormatting>
  <conditionalFormatting sqref="E31">
    <cfRule type="cellIs" dxfId="20" priority="21" stopIfTrue="1" operator="between">
      <formula>0.0001</formula>
      <formula>0.045</formula>
    </cfRule>
  </conditionalFormatting>
  <conditionalFormatting sqref="E31">
    <cfRule type="cellIs" dxfId="19" priority="20" stopIfTrue="1" operator="between">
      <formula>0.001</formula>
      <formula>0.045</formula>
    </cfRule>
  </conditionalFormatting>
  <conditionalFormatting sqref="E31">
    <cfRule type="cellIs" dxfId="18" priority="19" stopIfTrue="1" operator="between">
      <formula>0.0001</formula>
      <formula>0.045</formula>
    </cfRule>
  </conditionalFormatting>
  <conditionalFormatting sqref="E31">
    <cfRule type="cellIs" dxfId="17" priority="18" stopIfTrue="1" operator="between">
      <formula>0.001</formula>
      <formula>0.45</formula>
    </cfRule>
  </conditionalFormatting>
  <conditionalFormatting sqref="E31">
    <cfRule type="cellIs" dxfId="16" priority="17" stopIfTrue="1" operator="between">
      <formula>0.001</formula>
      <formula>0.045</formula>
    </cfRule>
  </conditionalFormatting>
  <conditionalFormatting sqref="E31">
    <cfRule type="cellIs" dxfId="15" priority="16" stopIfTrue="1" operator="between">
      <formula>0.0001</formula>
      <formula>0.045</formula>
    </cfRule>
  </conditionalFormatting>
  <conditionalFormatting sqref="E31">
    <cfRule type="cellIs" dxfId="14" priority="15" stopIfTrue="1" operator="between">
      <formula>0.001</formula>
      <formula>0.045</formula>
    </cfRule>
  </conditionalFormatting>
  <conditionalFormatting sqref="E43">
    <cfRule type="cellIs" dxfId="13" priority="14" stopIfTrue="1" operator="between">
      <formula>0.0001</formula>
      <formula>0.045</formula>
    </cfRule>
  </conditionalFormatting>
  <conditionalFormatting sqref="E43">
    <cfRule type="cellIs" dxfId="12" priority="13" stopIfTrue="1" operator="between">
      <formula>0.001</formula>
      <formula>0.045</formula>
    </cfRule>
  </conditionalFormatting>
  <conditionalFormatting sqref="E43">
    <cfRule type="cellIs" dxfId="11" priority="12" stopIfTrue="1" operator="between">
      <formula>0.0001</formula>
      <formula>0.045</formula>
    </cfRule>
  </conditionalFormatting>
  <conditionalFormatting sqref="E43">
    <cfRule type="cellIs" dxfId="10" priority="11" stopIfTrue="1" operator="between">
      <formula>0.001</formula>
      <formula>0.45</formula>
    </cfRule>
  </conditionalFormatting>
  <conditionalFormatting sqref="E43">
    <cfRule type="cellIs" dxfId="9" priority="10" stopIfTrue="1" operator="between">
      <formula>0.001</formula>
      <formula>0.045</formula>
    </cfRule>
  </conditionalFormatting>
  <conditionalFormatting sqref="E43">
    <cfRule type="cellIs" dxfId="8" priority="9" stopIfTrue="1" operator="between">
      <formula>0.0001</formula>
      <formula>0.045</formula>
    </cfRule>
  </conditionalFormatting>
  <conditionalFormatting sqref="E43">
    <cfRule type="cellIs" dxfId="7" priority="8" stopIfTrue="1" operator="between">
      <formula>0.001</formula>
      <formula>0.045</formula>
    </cfRule>
  </conditionalFormatting>
  <conditionalFormatting sqref="E43">
    <cfRule type="cellIs" dxfId="6" priority="7" stopIfTrue="1" operator="between">
      <formula>0.0001</formula>
      <formula>0.045</formula>
    </cfRule>
  </conditionalFormatting>
  <conditionalFormatting sqref="E43">
    <cfRule type="cellIs" dxfId="5" priority="6" stopIfTrue="1" operator="between">
      <formula>0.001</formula>
      <formula>0.045</formula>
    </cfRule>
  </conditionalFormatting>
  <conditionalFormatting sqref="E43">
    <cfRule type="cellIs" dxfId="4" priority="5" stopIfTrue="1" operator="between">
      <formula>0.0001</formula>
      <formula>0.045</formula>
    </cfRule>
  </conditionalFormatting>
  <conditionalFormatting sqref="E43">
    <cfRule type="cellIs" dxfId="3" priority="4" stopIfTrue="1" operator="between">
      <formula>0.001</formula>
      <formula>0.45</formula>
    </cfRule>
  </conditionalFormatting>
  <conditionalFormatting sqref="E43">
    <cfRule type="cellIs" dxfId="2" priority="3" stopIfTrue="1" operator="between">
      <formula>0.001</formula>
      <formula>0.045</formula>
    </cfRule>
  </conditionalFormatting>
  <conditionalFormatting sqref="E43">
    <cfRule type="cellIs" dxfId="1" priority="2" stopIfTrue="1" operator="between">
      <formula>0.0001</formula>
      <formula>0.045</formula>
    </cfRule>
  </conditionalFormatting>
  <conditionalFormatting sqref="E43">
    <cfRule type="cellIs" dxfId="0"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workbookViewId="0"/>
  </sheetViews>
  <sheetFormatPr defaultColWidth="9.1406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1" width="15.140625" style="82" customWidth="1"/>
    <col min="12" max="12" width="13.140625" style="82" customWidth="1"/>
    <col min="13" max="16384" width="9.140625" style="82"/>
  </cols>
  <sheetData>
    <row r="1" spans="1:19" ht="21" customHeight="1">
      <c r="A1" s="81" t="s">
        <v>146</v>
      </c>
      <c r="B1" s="150"/>
      <c r="C1" s="150"/>
      <c r="D1" s="150"/>
      <c r="E1" s="150"/>
      <c r="F1" s="150"/>
      <c r="G1" s="150"/>
      <c r="H1" s="150"/>
      <c r="I1" s="150"/>
      <c r="J1" s="150"/>
    </row>
    <row r="2" spans="1:19" ht="23.25" customHeight="1">
      <c r="A2" s="2070" t="s">
        <v>147</v>
      </c>
      <c r="B2" s="2070"/>
      <c r="C2" s="2070"/>
      <c r="D2" s="2070"/>
      <c r="E2" s="2070"/>
      <c r="F2" s="2070"/>
      <c r="G2" s="2070"/>
      <c r="H2" s="2070"/>
      <c r="I2" s="2070"/>
      <c r="J2" s="2070"/>
    </row>
    <row r="3" spans="1:19" ht="12.95" customHeight="1">
      <c r="A3" s="151">
        <v>2018</v>
      </c>
      <c r="B3" s="84"/>
      <c r="C3" s="85"/>
      <c r="D3" s="85"/>
      <c r="E3" s="85"/>
      <c r="F3" s="152"/>
      <c r="G3" s="85"/>
      <c r="H3" s="85"/>
      <c r="I3" s="85"/>
      <c r="J3" s="85"/>
      <c r="K3" s="98"/>
    </row>
    <row r="4" spans="1:19" ht="15" customHeight="1">
      <c r="A4" s="2049" t="s">
        <v>88</v>
      </c>
      <c r="B4" s="2049" t="s">
        <v>89</v>
      </c>
      <c r="C4" s="2049" t="s">
        <v>90</v>
      </c>
      <c r="D4" s="2053" t="s">
        <v>91</v>
      </c>
      <c r="E4" s="2054"/>
      <c r="F4" s="2054"/>
      <c r="G4" s="2055" t="s">
        <v>92</v>
      </c>
      <c r="H4" s="2056"/>
      <c r="I4" s="2056"/>
      <c r="J4" s="2057" t="s">
        <v>93</v>
      </c>
      <c r="K4" s="174"/>
    </row>
    <row r="5" spans="1:19" ht="13.5" customHeight="1">
      <c r="A5" s="2050"/>
      <c r="B5" s="2050"/>
      <c r="C5" s="2050"/>
      <c r="D5" s="2049" t="s">
        <v>94</v>
      </c>
      <c r="E5" s="2049" t="s">
        <v>95</v>
      </c>
      <c r="F5" s="2049" t="s">
        <v>96</v>
      </c>
      <c r="G5" s="2049" t="s">
        <v>0</v>
      </c>
      <c r="H5" s="2049" t="s">
        <v>97</v>
      </c>
      <c r="I5" s="2049" t="s">
        <v>98</v>
      </c>
      <c r="J5" s="2058"/>
      <c r="K5" s="174"/>
    </row>
    <row r="6" spans="1:19" ht="9" customHeight="1">
      <c r="A6" s="2050"/>
      <c r="B6" s="2050"/>
      <c r="C6" s="2050"/>
      <c r="D6" s="2050"/>
      <c r="E6" s="2050"/>
      <c r="F6" s="2050"/>
      <c r="G6" s="2050"/>
      <c r="H6" s="2050"/>
      <c r="I6" s="2050"/>
      <c r="J6" s="2058"/>
      <c r="K6" s="174"/>
    </row>
    <row r="7" spans="1:19" ht="9" customHeight="1">
      <c r="A7" s="2050"/>
      <c r="B7" s="2050"/>
      <c r="C7" s="2050"/>
      <c r="D7" s="2050"/>
      <c r="E7" s="2050"/>
      <c r="F7" s="2050"/>
      <c r="G7" s="2050"/>
      <c r="H7" s="2050"/>
      <c r="I7" s="2050"/>
      <c r="J7" s="2058"/>
      <c r="K7" s="174"/>
    </row>
    <row r="8" spans="1:19" ht="9" customHeight="1">
      <c r="A8" s="2050"/>
      <c r="B8" s="2050"/>
      <c r="C8" s="2050"/>
      <c r="D8" s="2050"/>
      <c r="E8" s="2050"/>
      <c r="F8" s="2050"/>
      <c r="G8" s="2050"/>
      <c r="H8" s="2050"/>
      <c r="I8" s="2050"/>
      <c r="J8" s="2058"/>
      <c r="K8" s="174"/>
    </row>
    <row r="9" spans="1:19" ht="9" customHeight="1">
      <c r="A9" s="2050"/>
      <c r="B9" s="2052"/>
      <c r="C9" s="2052"/>
      <c r="D9" s="2052"/>
      <c r="E9" s="2052"/>
      <c r="F9" s="2052"/>
      <c r="G9" s="2052"/>
      <c r="H9" s="2052"/>
      <c r="I9" s="2052"/>
      <c r="J9" s="2059"/>
      <c r="K9" s="174"/>
    </row>
    <row r="10" spans="1:19" ht="15" customHeight="1">
      <c r="A10" s="2051"/>
      <c r="B10" s="2060" t="s">
        <v>99</v>
      </c>
      <c r="C10" s="2061"/>
      <c r="D10" s="2060" t="s">
        <v>100</v>
      </c>
      <c r="E10" s="2062"/>
      <c r="F10" s="2062"/>
      <c r="G10" s="2062"/>
      <c r="H10" s="2062"/>
      <c r="I10" s="2062"/>
      <c r="J10" s="2062"/>
      <c r="K10" s="174"/>
    </row>
    <row r="11" spans="1:19" ht="7.5" customHeight="1">
      <c r="A11" s="87"/>
      <c r="B11" s="87"/>
      <c r="C11" s="87"/>
      <c r="D11" s="87"/>
      <c r="E11" s="87"/>
      <c r="F11" s="87"/>
      <c r="G11" s="87"/>
      <c r="H11" s="87"/>
      <c r="I11" s="87"/>
      <c r="J11" s="87"/>
      <c r="K11" s="98"/>
    </row>
    <row r="12" spans="1:19" ht="18.75" customHeight="1">
      <c r="A12" s="175" t="s">
        <v>148</v>
      </c>
      <c r="B12" s="153"/>
      <c r="C12" s="153"/>
      <c r="D12" s="154"/>
      <c r="E12" s="155"/>
      <c r="F12" s="155"/>
      <c r="G12" s="154"/>
      <c r="H12" s="155"/>
      <c r="I12" s="155"/>
      <c r="J12" s="155"/>
      <c r="K12" s="98"/>
      <c r="L12" s="176"/>
      <c r="M12" s="176"/>
      <c r="N12" s="176"/>
      <c r="O12" s="176"/>
      <c r="P12" s="176"/>
      <c r="Q12" s="176"/>
      <c r="R12" s="176"/>
    </row>
    <row r="13" spans="1:19" ht="12.95" customHeight="1">
      <c r="A13" s="88" t="s">
        <v>0</v>
      </c>
      <c r="B13" s="106">
        <v>600</v>
      </c>
      <c r="C13" s="106">
        <v>1764</v>
      </c>
      <c r="D13" s="106">
        <v>20141.536</v>
      </c>
      <c r="E13" s="106">
        <v>102453.792</v>
      </c>
      <c r="F13" s="106">
        <v>21189.044999999998</v>
      </c>
      <c r="G13" s="106">
        <v>155075.33100000001</v>
      </c>
      <c r="H13" s="106">
        <v>147813.076</v>
      </c>
      <c r="I13" s="106">
        <v>7262.2550000000001</v>
      </c>
      <c r="J13" s="106">
        <v>11429.924999999999</v>
      </c>
      <c r="K13" s="177"/>
      <c r="L13" s="177"/>
      <c r="M13" s="177"/>
      <c r="N13" s="177"/>
      <c r="O13" s="177"/>
      <c r="P13" s="177"/>
      <c r="Q13" s="177"/>
      <c r="R13" s="177"/>
      <c r="S13" s="177"/>
    </row>
    <row r="14" spans="1:19" ht="18" customHeight="1">
      <c r="A14" s="93" t="s">
        <v>102</v>
      </c>
      <c r="B14" s="109">
        <v>588</v>
      </c>
      <c r="C14" s="110">
        <v>1034</v>
      </c>
      <c r="D14" s="110">
        <v>8526.7810000000009</v>
      </c>
      <c r="E14" s="110">
        <v>58841.811999999998</v>
      </c>
      <c r="F14" s="110">
        <v>7846.6090000000004</v>
      </c>
      <c r="G14" s="110">
        <v>77776.392000000007</v>
      </c>
      <c r="H14" s="110">
        <v>74265.126000000004</v>
      </c>
      <c r="I14" s="110">
        <v>3511.2660000000001</v>
      </c>
      <c r="J14" s="110">
        <v>3399.6109999999999</v>
      </c>
      <c r="K14" s="177"/>
      <c r="L14" s="177"/>
      <c r="M14" s="177"/>
      <c r="N14" s="177"/>
      <c r="O14" s="177"/>
      <c r="P14" s="177"/>
      <c r="Q14" s="177"/>
      <c r="R14" s="177"/>
      <c r="S14" s="177"/>
    </row>
    <row r="15" spans="1:19" ht="12.95" customHeight="1">
      <c r="A15" s="95" t="s">
        <v>104</v>
      </c>
      <c r="B15" s="109">
        <v>9</v>
      </c>
      <c r="C15" s="109">
        <v>177</v>
      </c>
      <c r="D15" s="109">
        <v>2775.9749999999999</v>
      </c>
      <c r="E15" s="109">
        <v>8126.8490000000002</v>
      </c>
      <c r="F15" s="109">
        <v>4324.7389999999996</v>
      </c>
      <c r="G15" s="109">
        <v>16458.884999999998</v>
      </c>
      <c r="H15" s="109">
        <v>15281.047</v>
      </c>
      <c r="I15" s="109">
        <v>1177.838</v>
      </c>
      <c r="J15" s="109">
        <v>1810.829</v>
      </c>
      <c r="K15" s="177"/>
      <c r="L15" s="143"/>
      <c r="M15" s="143"/>
      <c r="N15" s="143"/>
      <c r="O15" s="143"/>
      <c r="P15" s="143"/>
      <c r="Q15" s="143"/>
      <c r="R15" s="143"/>
      <c r="S15" s="143"/>
    </row>
    <row r="16" spans="1:19" ht="12.95" customHeight="1">
      <c r="A16" s="95" t="s">
        <v>105</v>
      </c>
      <c r="B16" s="109">
        <v>2</v>
      </c>
      <c r="C16" s="110" t="s">
        <v>119</v>
      </c>
      <c r="D16" s="110" t="s">
        <v>131</v>
      </c>
      <c r="E16" s="110" t="s">
        <v>131</v>
      </c>
      <c r="F16" s="110" t="s">
        <v>131</v>
      </c>
      <c r="G16" s="110" t="s">
        <v>131</v>
      </c>
      <c r="H16" s="110" t="s">
        <v>131</v>
      </c>
      <c r="I16" s="110" t="s">
        <v>131</v>
      </c>
      <c r="J16" s="110" t="s">
        <v>131</v>
      </c>
      <c r="K16" s="177"/>
      <c r="L16" s="177"/>
      <c r="M16" s="177"/>
      <c r="N16" s="177"/>
      <c r="O16" s="177"/>
      <c r="P16" s="177"/>
      <c r="Q16" s="177"/>
      <c r="R16" s="177"/>
      <c r="S16" s="177"/>
    </row>
    <row r="17" spans="1:19" ht="12.95" customHeight="1">
      <c r="A17" s="93" t="s">
        <v>106</v>
      </c>
      <c r="B17" s="157">
        <v>1</v>
      </c>
      <c r="C17" s="157" t="s">
        <v>119</v>
      </c>
      <c r="D17" s="157" t="s">
        <v>131</v>
      </c>
      <c r="E17" s="157" t="s">
        <v>131</v>
      </c>
      <c r="F17" s="157" t="s">
        <v>131</v>
      </c>
      <c r="G17" s="157" t="s">
        <v>131</v>
      </c>
      <c r="H17" s="157" t="s">
        <v>131</v>
      </c>
      <c r="I17" s="157" t="s">
        <v>131</v>
      </c>
      <c r="J17" s="157" t="s">
        <v>131</v>
      </c>
      <c r="K17" s="177"/>
      <c r="L17" s="143"/>
      <c r="M17" s="143"/>
      <c r="N17" s="143"/>
      <c r="O17" s="143"/>
      <c r="P17" s="143"/>
      <c r="Q17" s="143"/>
      <c r="R17" s="143"/>
      <c r="S17" s="143"/>
    </row>
    <row r="18" spans="1:19" ht="17.25" customHeight="1">
      <c r="A18" s="175" t="s">
        <v>149</v>
      </c>
      <c r="B18" s="157"/>
      <c r="C18" s="157"/>
      <c r="D18" s="157"/>
      <c r="E18" s="157"/>
      <c r="F18" s="157"/>
      <c r="G18" s="157"/>
      <c r="H18" s="157"/>
      <c r="I18" s="157"/>
      <c r="J18" s="157"/>
      <c r="K18" s="98"/>
      <c r="L18" s="176"/>
      <c r="M18" s="176"/>
      <c r="N18" s="176"/>
      <c r="O18" s="176"/>
      <c r="P18" s="176"/>
      <c r="Q18" s="176"/>
      <c r="R18" s="176"/>
    </row>
    <row r="19" spans="1:19" s="92" customFormat="1" ht="12.95" customHeight="1">
      <c r="A19" s="88" t="s">
        <v>0</v>
      </c>
      <c r="B19" s="106">
        <v>3990</v>
      </c>
      <c r="C19" s="106">
        <v>7947</v>
      </c>
      <c r="D19" s="106">
        <v>67170.398000000001</v>
      </c>
      <c r="E19" s="106">
        <v>704262.804</v>
      </c>
      <c r="F19" s="106">
        <v>53899.597000000002</v>
      </c>
      <c r="G19" s="106">
        <v>854698.23199999996</v>
      </c>
      <c r="H19" s="106">
        <v>806118.22900000005</v>
      </c>
      <c r="I19" s="106">
        <v>48580.002999999997</v>
      </c>
      <c r="J19" s="106">
        <v>25788.728999999999</v>
      </c>
      <c r="K19" s="88"/>
      <c r="L19" s="179"/>
      <c r="M19" s="179"/>
      <c r="N19" s="179"/>
      <c r="O19" s="179"/>
      <c r="P19" s="179"/>
      <c r="Q19" s="179"/>
      <c r="R19" s="179"/>
    </row>
    <row r="20" spans="1:19" ht="18" customHeight="1">
      <c r="A20" s="93" t="s">
        <v>102</v>
      </c>
      <c r="B20" s="109">
        <v>3948</v>
      </c>
      <c r="C20" s="109">
        <v>7253</v>
      </c>
      <c r="D20" s="109">
        <v>57825.17</v>
      </c>
      <c r="E20" s="109">
        <v>631654.34100000001</v>
      </c>
      <c r="F20" s="109">
        <v>48081.597999999998</v>
      </c>
      <c r="G20" s="109">
        <v>763339.34499999997</v>
      </c>
      <c r="H20" s="109">
        <v>719360.929</v>
      </c>
      <c r="I20" s="109">
        <v>43978.415999999997</v>
      </c>
      <c r="J20" s="109">
        <v>22962.222000000002</v>
      </c>
      <c r="K20" s="98"/>
      <c r="L20" s="176"/>
      <c r="M20" s="176"/>
      <c r="N20" s="176"/>
      <c r="O20" s="176"/>
      <c r="P20" s="176"/>
      <c r="Q20" s="176"/>
      <c r="R20" s="176"/>
    </row>
    <row r="21" spans="1:19" ht="12.95" customHeight="1">
      <c r="A21" s="95" t="s">
        <v>104</v>
      </c>
      <c r="B21" s="109">
        <v>41</v>
      </c>
      <c r="C21" s="110" t="s">
        <v>119</v>
      </c>
      <c r="D21" s="110" t="s">
        <v>131</v>
      </c>
      <c r="E21" s="110" t="s">
        <v>131</v>
      </c>
      <c r="F21" s="110" t="s">
        <v>131</v>
      </c>
      <c r="G21" s="110" t="s">
        <v>131</v>
      </c>
      <c r="H21" s="110" t="s">
        <v>131</v>
      </c>
      <c r="I21" s="110" t="s">
        <v>131</v>
      </c>
      <c r="J21" s="110" t="s">
        <v>131</v>
      </c>
      <c r="K21" s="98"/>
      <c r="L21" s="176"/>
      <c r="M21" s="176"/>
      <c r="N21" s="176"/>
      <c r="O21" s="176"/>
      <c r="P21" s="176"/>
      <c r="Q21" s="176"/>
      <c r="R21" s="176"/>
    </row>
    <row r="22" spans="1:19" ht="12.95" customHeight="1">
      <c r="A22" s="95" t="s">
        <v>105</v>
      </c>
      <c r="B22" s="109">
        <v>1</v>
      </c>
      <c r="C22" s="110" t="s">
        <v>119</v>
      </c>
      <c r="D22" s="110" t="s">
        <v>131</v>
      </c>
      <c r="E22" s="110" t="s">
        <v>131</v>
      </c>
      <c r="F22" s="110" t="s">
        <v>131</v>
      </c>
      <c r="G22" s="110" t="s">
        <v>131</v>
      </c>
      <c r="H22" s="110" t="s">
        <v>131</v>
      </c>
      <c r="I22" s="110" t="s">
        <v>131</v>
      </c>
      <c r="J22" s="110" t="s">
        <v>131</v>
      </c>
      <c r="K22" s="98"/>
      <c r="L22" s="176"/>
      <c r="M22" s="176"/>
      <c r="N22" s="176"/>
      <c r="O22" s="176"/>
      <c r="P22" s="176"/>
      <c r="Q22" s="176"/>
      <c r="R22" s="176"/>
    </row>
    <row r="23" spans="1:19" ht="12.95" customHeight="1">
      <c r="A23" s="93" t="s">
        <v>106</v>
      </c>
      <c r="B23" s="109">
        <v>0</v>
      </c>
      <c r="C23" s="109">
        <v>0</v>
      </c>
      <c r="D23" s="109">
        <v>0</v>
      </c>
      <c r="E23" s="109">
        <v>0</v>
      </c>
      <c r="F23" s="109">
        <v>0</v>
      </c>
      <c r="G23" s="109">
        <v>0</v>
      </c>
      <c r="H23" s="109">
        <v>0</v>
      </c>
      <c r="I23" s="109">
        <v>0</v>
      </c>
      <c r="J23" s="109">
        <v>0</v>
      </c>
      <c r="K23" s="98"/>
      <c r="L23" s="176"/>
      <c r="M23" s="176"/>
      <c r="N23" s="176"/>
      <c r="O23" s="176"/>
      <c r="P23" s="176"/>
      <c r="Q23" s="176"/>
      <c r="R23" s="176"/>
    </row>
    <row r="24" spans="1:19" ht="18.75" customHeight="1">
      <c r="A24" s="175" t="s">
        <v>150</v>
      </c>
      <c r="B24" s="158"/>
      <c r="C24" s="158"/>
      <c r="D24" s="159"/>
      <c r="E24" s="160"/>
      <c r="F24" s="160"/>
      <c r="G24" s="159"/>
      <c r="H24" s="160"/>
      <c r="I24" s="160"/>
      <c r="J24" s="160"/>
      <c r="K24" s="98"/>
      <c r="L24" s="176"/>
      <c r="M24" s="176"/>
      <c r="N24" s="176"/>
      <c r="O24" s="176"/>
      <c r="P24" s="176"/>
      <c r="Q24" s="176"/>
      <c r="R24" s="176"/>
    </row>
    <row r="25" spans="1:19" ht="12.95" customHeight="1">
      <c r="A25" s="88" t="s">
        <v>0</v>
      </c>
      <c r="B25" s="106">
        <v>75</v>
      </c>
      <c r="C25" s="106">
        <v>111</v>
      </c>
      <c r="D25" s="106">
        <v>630.35199999999998</v>
      </c>
      <c r="E25" s="106">
        <v>2503.0650000000001</v>
      </c>
      <c r="F25" s="106">
        <v>725.31700000000001</v>
      </c>
      <c r="G25" s="106">
        <v>4073.768</v>
      </c>
      <c r="H25" s="106">
        <v>3594.0160000000001</v>
      </c>
      <c r="I25" s="106">
        <v>479.75200000000001</v>
      </c>
      <c r="J25" s="106">
        <v>232.94300000000001</v>
      </c>
      <c r="K25" s="98"/>
      <c r="L25" s="176"/>
      <c r="M25" s="176"/>
      <c r="N25" s="176"/>
      <c r="O25" s="176"/>
      <c r="P25" s="176"/>
      <c r="Q25" s="176"/>
      <c r="R25" s="176"/>
    </row>
    <row r="26" spans="1:19" ht="18" customHeight="1">
      <c r="A26" s="93" t="s">
        <v>102</v>
      </c>
      <c r="B26" s="109">
        <v>75</v>
      </c>
      <c r="C26" s="110">
        <v>111</v>
      </c>
      <c r="D26" s="110">
        <v>630.35199999999998</v>
      </c>
      <c r="E26" s="110">
        <v>2503.0650000000001</v>
      </c>
      <c r="F26" s="110">
        <v>725.31700000000001</v>
      </c>
      <c r="G26" s="110">
        <v>4073.768</v>
      </c>
      <c r="H26" s="110">
        <v>3594.0160000000001</v>
      </c>
      <c r="I26" s="110">
        <v>479.75200000000001</v>
      </c>
      <c r="J26" s="110">
        <v>232.94300000000001</v>
      </c>
      <c r="K26" s="98"/>
      <c r="L26" s="176"/>
      <c r="M26" s="176"/>
      <c r="N26" s="176"/>
      <c r="O26" s="176"/>
      <c r="P26" s="176"/>
      <c r="Q26" s="176"/>
      <c r="R26" s="176"/>
    </row>
    <row r="27" spans="1:19" ht="12.95" customHeight="1">
      <c r="A27" s="95" t="s">
        <v>104</v>
      </c>
      <c r="B27" s="109">
        <v>0</v>
      </c>
      <c r="C27" s="110">
        <v>0</v>
      </c>
      <c r="D27" s="110">
        <v>0</v>
      </c>
      <c r="E27" s="110">
        <v>0</v>
      </c>
      <c r="F27" s="110">
        <v>0</v>
      </c>
      <c r="G27" s="110">
        <v>0</v>
      </c>
      <c r="H27" s="110">
        <v>0</v>
      </c>
      <c r="I27" s="110">
        <v>0</v>
      </c>
      <c r="J27" s="110">
        <v>0</v>
      </c>
      <c r="K27" s="98"/>
      <c r="L27" s="176"/>
      <c r="M27" s="176"/>
      <c r="N27" s="176"/>
      <c r="O27" s="176"/>
      <c r="P27" s="176"/>
      <c r="Q27" s="176"/>
      <c r="R27" s="176"/>
    </row>
    <row r="28" spans="1:19" ht="12.95" customHeight="1">
      <c r="A28" s="95" t="s">
        <v>105</v>
      </c>
      <c r="B28" s="109">
        <v>0</v>
      </c>
      <c r="C28" s="109">
        <v>0</v>
      </c>
      <c r="D28" s="109">
        <v>0</v>
      </c>
      <c r="E28" s="109">
        <v>0</v>
      </c>
      <c r="F28" s="109">
        <v>0</v>
      </c>
      <c r="G28" s="109">
        <v>0</v>
      </c>
      <c r="H28" s="109">
        <v>0</v>
      </c>
      <c r="I28" s="109">
        <v>0</v>
      </c>
      <c r="J28" s="109">
        <v>0</v>
      </c>
      <c r="K28" s="98"/>
      <c r="L28" s="176"/>
      <c r="M28" s="176"/>
      <c r="N28" s="176"/>
      <c r="O28" s="176"/>
      <c r="P28" s="176"/>
      <c r="Q28" s="176"/>
      <c r="R28" s="176"/>
    </row>
    <row r="29" spans="1:19" ht="12.95" customHeight="1">
      <c r="A29" s="93" t="s">
        <v>106</v>
      </c>
      <c r="B29" s="109">
        <v>0</v>
      </c>
      <c r="C29" s="109">
        <v>0</v>
      </c>
      <c r="D29" s="109">
        <v>0</v>
      </c>
      <c r="E29" s="109">
        <v>0</v>
      </c>
      <c r="F29" s="109">
        <v>0</v>
      </c>
      <c r="G29" s="109">
        <v>0</v>
      </c>
      <c r="H29" s="109">
        <v>0</v>
      </c>
      <c r="I29" s="109">
        <v>0</v>
      </c>
      <c r="J29" s="109">
        <v>0</v>
      </c>
      <c r="K29" s="98"/>
      <c r="L29" s="176"/>
      <c r="M29" s="176"/>
      <c r="N29" s="176"/>
      <c r="O29" s="176"/>
      <c r="P29" s="176"/>
      <c r="Q29" s="176"/>
      <c r="R29" s="176"/>
    </row>
    <row r="30" spans="1:19" ht="7.5" customHeight="1" thickBot="1">
      <c r="A30" s="114"/>
      <c r="B30" s="114"/>
      <c r="C30" s="114"/>
      <c r="D30" s="180"/>
      <c r="E30" s="114"/>
      <c r="F30" s="114"/>
      <c r="G30" s="180"/>
      <c r="H30" s="114"/>
      <c r="I30" s="114"/>
      <c r="J30" s="114"/>
      <c r="K30" s="98"/>
    </row>
    <row r="31" spans="1:19" ht="3.75" customHeight="1" thickTop="1">
      <c r="A31" s="85"/>
      <c r="B31" s="85"/>
      <c r="C31" s="85"/>
      <c r="D31" s="181"/>
      <c r="E31" s="85"/>
      <c r="F31" s="85"/>
      <c r="G31" s="181"/>
      <c r="H31" s="85"/>
      <c r="I31" s="85"/>
      <c r="J31" s="85"/>
      <c r="K31" s="98"/>
    </row>
    <row r="32" spans="1:19" ht="12.95" customHeight="1">
      <c r="A32" s="2072" t="s">
        <v>108</v>
      </c>
      <c r="B32" s="2072"/>
      <c r="C32" s="2072"/>
      <c r="D32" s="2072"/>
      <c r="E32" s="2072"/>
      <c r="F32" s="2072"/>
      <c r="G32" s="2072"/>
      <c r="H32" s="2072"/>
      <c r="I32" s="2072"/>
      <c r="J32" s="2072"/>
      <c r="K32" s="98"/>
    </row>
    <row r="33" spans="1:11">
      <c r="A33" s="98"/>
      <c r="B33" s="98"/>
      <c r="C33" s="98"/>
      <c r="D33" s="98"/>
      <c r="E33" s="98"/>
      <c r="F33" s="98"/>
      <c r="G33" s="98"/>
      <c r="H33" s="98"/>
      <c r="I33" s="98"/>
      <c r="J33" s="98"/>
      <c r="K33" s="98"/>
    </row>
    <row r="34" spans="1:11">
      <c r="A34" s="98"/>
      <c r="B34" s="98"/>
      <c r="C34" s="98"/>
      <c r="D34" s="98"/>
      <c r="E34" s="98"/>
      <c r="F34" s="98"/>
      <c r="G34" s="98"/>
      <c r="H34" s="98"/>
      <c r="I34" s="98"/>
      <c r="J34" s="98"/>
      <c r="K34" s="98"/>
    </row>
    <row r="35" spans="1:11">
      <c r="A35" s="98"/>
      <c r="B35" s="98"/>
      <c r="C35" s="98"/>
      <c r="D35" s="98"/>
      <c r="E35" s="98"/>
      <c r="F35" s="98"/>
      <c r="G35" s="98"/>
      <c r="H35" s="98"/>
      <c r="I35" s="98"/>
      <c r="J35" s="98"/>
      <c r="K35" s="98"/>
    </row>
    <row r="36" spans="1:11">
      <c r="A36" s="98"/>
      <c r="B36" s="98"/>
      <c r="C36" s="98"/>
      <c r="D36" s="98"/>
      <c r="E36" s="98"/>
      <c r="F36" s="98"/>
      <c r="G36" s="98"/>
      <c r="H36" s="98"/>
      <c r="I36" s="98"/>
      <c r="J36" s="98"/>
      <c r="K36" s="98"/>
    </row>
    <row r="37" spans="1:11">
      <c r="A37" s="98"/>
      <c r="B37" s="98"/>
      <c r="C37" s="98"/>
      <c r="D37" s="98"/>
      <c r="E37" s="98"/>
      <c r="F37" s="98"/>
      <c r="G37" s="98"/>
      <c r="H37" s="98"/>
      <c r="I37" s="98"/>
      <c r="J37" s="98"/>
      <c r="K37" s="98"/>
    </row>
  </sheetData>
  <mergeCells count="16">
    <mergeCell ref="A32:J32"/>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workbookViewId="0"/>
  </sheetViews>
  <sheetFormatPr defaultColWidth="10.5703125" defaultRowHeight="12.75"/>
  <cols>
    <col min="1" max="1" width="10.5703125" style="82" customWidth="1"/>
    <col min="2" max="2" width="7.85546875" style="82" customWidth="1"/>
    <col min="3" max="3" width="7" style="82" customWidth="1"/>
    <col min="4" max="8" width="7.42578125" style="82" customWidth="1"/>
    <col min="9" max="9" width="7.7109375" style="82" customWidth="1"/>
    <col min="10" max="10" width="8" style="82" customWidth="1"/>
    <col min="11" max="11" width="10.5703125" style="82" customWidth="1"/>
    <col min="12" max="12" width="13.140625" style="82" customWidth="1"/>
    <col min="13" max="16384" width="10.5703125" style="82"/>
  </cols>
  <sheetData>
    <row r="1" spans="1:20" ht="13.5" customHeight="1">
      <c r="A1" s="81" t="s">
        <v>151</v>
      </c>
      <c r="B1" s="150"/>
      <c r="C1" s="150"/>
      <c r="D1" s="150"/>
      <c r="E1" s="150"/>
      <c r="F1" s="150"/>
      <c r="G1" s="150"/>
      <c r="H1" s="150"/>
      <c r="I1" s="150"/>
      <c r="J1" s="150"/>
    </row>
    <row r="2" spans="1:20" ht="23.25" customHeight="1">
      <c r="A2" s="2070" t="s">
        <v>152</v>
      </c>
      <c r="B2" s="2070"/>
      <c r="C2" s="2070"/>
      <c r="D2" s="2070"/>
      <c r="E2" s="2070"/>
      <c r="F2" s="2070"/>
      <c r="G2" s="2070"/>
      <c r="H2" s="2070"/>
      <c r="I2" s="2070"/>
      <c r="J2" s="2070"/>
    </row>
    <row r="3" spans="1:20" ht="12.95" customHeight="1">
      <c r="A3" s="151">
        <v>2018</v>
      </c>
      <c r="B3" s="84"/>
      <c r="C3" s="85"/>
      <c r="D3" s="85"/>
      <c r="E3" s="85"/>
      <c r="F3" s="152"/>
      <c r="G3" s="85"/>
      <c r="H3" s="85"/>
      <c r="I3" s="85"/>
      <c r="J3" s="85"/>
      <c r="K3" s="98"/>
    </row>
    <row r="4" spans="1:20" ht="20.25" customHeight="1">
      <c r="A4" s="2049" t="s">
        <v>88</v>
      </c>
      <c r="B4" s="2049" t="s">
        <v>89</v>
      </c>
      <c r="C4" s="2049" t="s">
        <v>90</v>
      </c>
      <c r="D4" s="2053" t="s">
        <v>91</v>
      </c>
      <c r="E4" s="2054"/>
      <c r="F4" s="2054"/>
      <c r="G4" s="2055" t="s">
        <v>92</v>
      </c>
      <c r="H4" s="2056"/>
      <c r="I4" s="2056"/>
      <c r="J4" s="2057" t="s">
        <v>93</v>
      </c>
    </row>
    <row r="5" spans="1:20" ht="9" customHeight="1">
      <c r="A5" s="2050"/>
      <c r="B5" s="2050"/>
      <c r="C5" s="2050"/>
      <c r="D5" s="2049" t="s">
        <v>94</v>
      </c>
      <c r="E5" s="2049" t="s">
        <v>95</v>
      </c>
      <c r="F5" s="2049" t="s">
        <v>96</v>
      </c>
      <c r="G5" s="2049" t="s">
        <v>0</v>
      </c>
      <c r="H5" s="2049" t="s">
        <v>97</v>
      </c>
      <c r="I5" s="2049" t="s">
        <v>98</v>
      </c>
      <c r="J5" s="2058"/>
    </row>
    <row r="6" spans="1:20" ht="9" customHeight="1">
      <c r="A6" s="2050"/>
      <c r="B6" s="2050"/>
      <c r="C6" s="2050"/>
      <c r="D6" s="2050"/>
      <c r="E6" s="2050"/>
      <c r="F6" s="2050"/>
      <c r="G6" s="2050"/>
      <c r="H6" s="2050"/>
      <c r="I6" s="2050"/>
      <c r="J6" s="2058"/>
    </row>
    <row r="7" spans="1:20" ht="9" customHeight="1">
      <c r="A7" s="2050"/>
      <c r="B7" s="2050"/>
      <c r="C7" s="2050"/>
      <c r="D7" s="2050"/>
      <c r="E7" s="2050"/>
      <c r="F7" s="2050"/>
      <c r="G7" s="2050"/>
      <c r="H7" s="2050"/>
      <c r="I7" s="2050"/>
      <c r="J7" s="2058"/>
    </row>
    <row r="8" spans="1:20" ht="9" customHeight="1">
      <c r="A8" s="2050"/>
      <c r="B8" s="2050"/>
      <c r="C8" s="2050"/>
      <c r="D8" s="2050"/>
      <c r="E8" s="2050"/>
      <c r="F8" s="2050"/>
      <c r="G8" s="2050"/>
      <c r="H8" s="2050"/>
      <c r="I8" s="2050"/>
      <c r="J8" s="2058"/>
    </row>
    <row r="9" spans="1:20" ht="12.75" customHeight="1">
      <c r="A9" s="2050"/>
      <c r="B9" s="2052"/>
      <c r="C9" s="2052"/>
      <c r="D9" s="2052"/>
      <c r="E9" s="2052"/>
      <c r="F9" s="2052"/>
      <c r="G9" s="2052"/>
      <c r="H9" s="2052"/>
      <c r="I9" s="2052"/>
      <c r="J9" s="2059"/>
    </row>
    <row r="10" spans="1:20" ht="15" customHeight="1">
      <c r="A10" s="2051"/>
      <c r="B10" s="2060" t="s">
        <v>99</v>
      </c>
      <c r="C10" s="2061"/>
      <c r="D10" s="2060" t="s">
        <v>100</v>
      </c>
      <c r="E10" s="2062"/>
      <c r="F10" s="2062"/>
      <c r="G10" s="2062"/>
      <c r="H10" s="2062"/>
      <c r="I10" s="2062"/>
      <c r="J10" s="2062"/>
    </row>
    <row r="11" spans="1:20" ht="6" customHeight="1">
      <c r="A11" s="87"/>
      <c r="B11" s="87"/>
      <c r="C11" s="87"/>
      <c r="D11" s="87"/>
      <c r="E11" s="87"/>
      <c r="F11" s="87"/>
      <c r="G11" s="87"/>
      <c r="H11" s="87"/>
      <c r="I11" s="87"/>
      <c r="J11" s="87"/>
      <c r="K11" s="98"/>
    </row>
    <row r="12" spans="1:20" ht="12.75" customHeight="1">
      <c r="A12" s="2072" t="s">
        <v>148</v>
      </c>
      <c r="B12" s="2072"/>
      <c r="C12" s="2072"/>
      <c r="D12" s="2072"/>
      <c r="E12" s="2072"/>
      <c r="F12" s="2072"/>
      <c r="G12" s="2072"/>
      <c r="H12" s="2072"/>
      <c r="I12" s="2072"/>
      <c r="J12" s="2072"/>
      <c r="K12" s="98"/>
    </row>
    <row r="13" spans="1:20" ht="6" customHeight="1">
      <c r="A13" s="88" t="s">
        <v>139</v>
      </c>
      <c r="B13" s="165"/>
      <c r="C13" s="165"/>
      <c r="D13" s="163"/>
      <c r="E13" s="165"/>
      <c r="F13" s="165"/>
      <c r="G13" s="163"/>
      <c r="H13" s="165"/>
      <c r="I13" s="165"/>
      <c r="J13" s="165"/>
      <c r="K13" s="98"/>
      <c r="L13" s="182"/>
      <c r="M13" s="182"/>
      <c r="N13" s="182"/>
      <c r="O13" s="182"/>
      <c r="P13" s="182"/>
      <c r="Q13" s="182"/>
      <c r="R13" s="182"/>
      <c r="S13" s="182"/>
      <c r="T13" s="182"/>
    </row>
    <row r="14" spans="1:20" s="92" customFormat="1" ht="12" customHeight="1">
      <c r="A14" s="166" t="s">
        <v>114</v>
      </c>
      <c r="B14" s="106">
        <v>600</v>
      </c>
      <c r="C14" s="106">
        <v>1764</v>
      </c>
      <c r="D14" s="106">
        <v>20141.536</v>
      </c>
      <c r="E14" s="106">
        <v>102453.792</v>
      </c>
      <c r="F14" s="106">
        <v>21189.044999999998</v>
      </c>
      <c r="G14" s="106">
        <v>155075.33100000001</v>
      </c>
      <c r="H14" s="106">
        <v>147813.076</v>
      </c>
      <c r="I14" s="106">
        <v>7262.2550000000001</v>
      </c>
      <c r="J14" s="106">
        <v>11429.924999999999</v>
      </c>
      <c r="K14" s="88"/>
    </row>
    <row r="15" spans="1:20" s="92" customFormat="1" ht="20.100000000000001" customHeight="1">
      <c r="A15" s="167" t="s">
        <v>115</v>
      </c>
      <c r="B15" s="106">
        <v>584</v>
      </c>
      <c r="C15" s="106">
        <v>1700</v>
      </c>
      <c r="D15" s="106">
        <v>19389.291000000001</v>
      </c>
      <c r="E15" s="106">
        <v>100113.34299999999</v>
      </c>
      <c r="F15" s="106">
        <v>20729.52</v>
      </c>
      <c r="G15" s="106">
        <v>151408.17300000001</v>
      </c>
      <c r="H15" s="106">
        <v>144245.443</v>
      </c>
      <c r="I15" s="106">
        <v>7162.73</v>
      </c>
      <c r="J15" s="106">
        <v>11483.791999999999</v>
      </c>
      <c r="K15" s="88"/>
      <c r="L15" s="182"/>
      <c r="M15" s="182"/>
      <c r="N15" s="182"/>
      <c r="O15" s="182"/>
      <c r="P15" s="182"/>
      <c r="Q15" s="182"/>
      <c r="R15" s="182"/>
      <c r="S15" s="182"/>
      <c r="T15" s="182"/>
    </row>
    <row r="16" spans="1:20" ht="20.100000000000001" customHeight="1">
      <c r="A16" s="168" t="s">
        <v>116</v>
      </c>
      <c r="B16" s="109">
        <v>210</v>
      </c>
      <c r="C16" s="109">
        <v>415</v>
      </c>
      <c r="D16" s="109">
        <v>3610.5949999999998</v>
      </c>
      <c r="E16" s="109">
        <v>22190.226999999999</v>
      </c>
      <c r="F16" s="109">
        <v>2981.3110000000001</v>
      </c>
      <c r="G16" s="109">
        <v>33152.180999999997</v>
      </c>
      <c r="H16" s="109">
        <v>29723.201000000001</v>
      </c>
      <c r="I16" s="109">
        <v>3428.98</v>
      </c>
      <c r="J16" s="109">
        <v>5553.13</v>
      </c>
      <c r="K16" s="98"/>
    </row>
    <row r="17" spans="1:20" ht="15" customHeight="1">
      <c r="A17" s="168" t="s">
        <v>117</v>
      </c>
      <c r="B17" s="109">
        <v>147</v>
      </c>
      <c r="C17" s="109">
        <v>330</v>
      </c>
      <c r="D17" s="109">
        <v>3179.8339999999998</v>
      </c>
      <c r="E17" s="109">
        <v>22495.242999999999</v>
      </c>
      <c r="F17" s="109">
        <v>3167.8409999999999</v>
      </c>
      <c r="G17" s="109">
        <v>30100.714</v>
      </c>
      <c r="H17" s="109">
        <v>28759.991999999998</v>
      </c>
      <c r="I17" s="109">
        <v>1340.722</v>
      </c>
      <c r="J17" s="109">
        <v>603.346</v>
      </c>
      <c r="K17" s="98"/>
    </row>
    <row r="18" spans="1:20" ht="15" customHeight="1">
      <c r="A18" s="108" t="s">
        <v>118</v>
      </c>
      <c r="B18" s="109">
        <v>187</v>
      </c>
      <c r="C18" s="109">
        <v>893</v>
      </c>
      <c r="D18" s="109">
        <v>12240.266</v>
      </c>
      <c r="E18" s="109">
        <v>52334.006999999998</v>
      </c>
      <c r="F18" s="109">
        <v>14166.380999999999</v>
      </c>
      <c r="G18" s="109">
        <v>84155.599000000002</v>
      </c>
      <c r="H18" s="109">
        <v>82079.925000000003</v>
      </c>
      <c r="I18" s="109">
        <v>2075.674</v>
      </c>
      <c r="J18" s="109">
        <v>5166.3360000000002</v>
      </c>
      <c r="K18" s="98"/>
    </row>
    <row r="19" spans="1:20" ht="15" customHeight="1">
      <c r="A19" s="168" t="s">
        <v>120</v>
      </c>
      <c r="B19" s="109">
        <v>22</v>
      </c>
      <c r="C19" s="109">
        <v>33</v>
      </c>
      <c r="D19" s="109">
        <v>181.66800000000001</v>
      </c>
      <c r="E19" s="109">
        <v>1553.7180000000001</v>
      </c>
      <c r="F19" s="109">
        <v>153.13300000000001</v>
      </c>
      <c r="G19" s="109">
        <v>1875.605</v>
      </c>
      <c r="H19" s="109">
        <v>1833.7940000000001</v>
      </c>
      <c r="I19" s="109">
        <v>41.811</v>
      </c>
      <c r="J19" s="109">
        <v>-8.2799999999999994</v>
      </c>
      <c r="K19" s="98"/>
    </row>
    <row r="20" spans="1:20" ht="15" customHeight="1">
      <c r="A20" s="168" t="s">
        <v>121</v>
      </c>
      <c r="B20" s="109">
        <v>18</v>
      </c>
      <c r="C20" s="109">
        <v>29</v>
      </c>
      <c r="D20" s="109">
        <v>176.928</v>
      </c>
      <c r="E20" s="109">
        <v>1540.1479999999999</v>
      </c>
      <c r="F20" s="109">
        <v>260.85399999999998</v>
      </c>
      <c r="G20" s="109">
        <v>2124.0740000000001</v>
      </c>
      <c r="H20" s="109">
        <v>1848.5309999999999</v>
      </c>
      <c r="I20" s="109">
        <v>275.54300000000001</v>
      </c>
      <c r="J20" s="109">
        <v>169.26</v>
      </c>
      <c r="K20" s="98"/>
    </row>
    <row r="21" spans="1:20" s="92" customFormat="1" ht="20.100000000000001" customHeight="1">
      <c r="A21" s="166" t="s">
        <v>136</v>
      </c>
      <c r="B21" s="106">
        <v>10</v>
      </c>
      <c r="C21" s="106">
        <v>51</v>
      </c>
      <c r="D21" s="106">
        <v>625.14</v>
      </c>
      <c r="E21" s="106">
        <v>1962.175</v>
      </c>
      <c r="F21" s="106">
        <v>334.62099999999998</v>
      </c>
      <c r="G21" s="106">
        <v>3015.7159999999999</v>
      </c>
      <c r="H21" s="106">
        <v>3002.308</v>
      </c>
      <c r="I21" s="106">
        <v>13.407999999999999</v>
      </c>
      <c r="J21" s="183">
        <v>-79.055000000000007</v>
      </c>
      <c r="K21" s="88"/>
      <c r="L21" s="182"/>
      <c r="M21" s="182"/>
      <c r="N21" s="182"/>
      <c r="O21" s="182"/>
      <c r="P21" s="182"/>
      <c r="Q21" s="182"/>
      <c r="R21" s="182"/>
      <c r="S21" s="182"/>
      <c r="T21" s="182"/>
    </row>
    <row r="22" spans="1:20" s="92" customFormat="1" ht="15" customHeight="1">
      <c r="A22" s="166" t="s">
        <v>137</v>
      </c>
      <c r="B22" s="106">
        <v>6</v>
      </c>
      <c r="C22" s="106">
        <v>13</v>
      </c>
      <c r="D22" s="106">
        <v>127.105</v>
      </c>
      <c r="E22" s="106">
        <v>378.274</v>
      </c>
      <c r="F22" s="106">
        <v>124.904</v>
      </c>
      <c r="G22" s="106">
        <v>651.44200000000001</v>
      </c>
      <c r="H22" s="106">
        <v>565.32500000000005</v>
      </c>
      <c r="I22" s="106">
        <v>86.117000000000004</v>
      </c>
      <c r="J22" s="106">
        <v>25.187999999999999</v>
      </c>
      <c r="K22" s="88"/>
    </row>
    <row r="23" spans="1:20" ht="4.5" customHeight="1">
      <c r="A23" s="169"/>
      <c r="B23" s="170"/>
      <c r="C23" s="170"/>
      <c r="D23" s="170"/>
      <c r="E23" s="170"/>
      <c r="F23" s="170"/>
      <c r="G23" s="170"/>
      <c r="H23" s="170"/>
      <c r="I23" s="170"/>
      <c r="J23" s="170"/>
      <c r="K23" s="98"/>
    </row>
    <row r="24" spans="1:20" ht="12.75" customHeight="1">
      <c r="A24" s="2071" t="s">
        <v>149</v>
      </c>
      <c r="B24" s="2071"/>
      <c r="C24" s="2071"/>
      <c r="D24" s="2071"/>
      <c r="E24" s="2071"/>
      <c r="F24" s="2071"/>
      <c r="G24" s="2071"/>
      <c r="H24" s="2071"/>
      <c r="I24" s="2071"/>
      <c r="J24" s="2071"/>
      <c r="K24" s="98"/>
    </row>
    <row r="25" spans="1:20" ht="6" customHeight="1">
      <c r="A25" s="167" t="s">
        <v>139</v>
      </c>
      <c r="B25" s="171"/>
      <c r="C25" s="171"/>
      <c r="D25" s="170"/>
      <c r="E25" s="171"/>
      <c r="F25" s="171"/>
      <c r="G25" s="170"/>
      <c r="H25" s="171"/>
      <c r="I25" s="171"/>
      <c r="J25" s="171"/>
      <c r="K25" s="98"/>
    </row>
    <row r="26" spans="1:20" s="92" customFormat="1" ht="11.25" customHeight="1">
      <c r="A26" s="166" t="s">
        <v>114</v>
      </c>
      <c r="B26" s="106">
        <v>3990</v>
      </c>
      <c r="C26" s="106">
        <v>7947</v>
      </c>
      <c r="D26" s="106">
        <v>67170.398000000001</v>
      </c>
      <c r="E26" s="106">
        <v>704262.804</v>
      </c>
      <c r="F26" s="106">
        <v>53899.597000000002</v>
      </c>
      <c r="G26" s="106">
        <v>854698.23199999996</v>
      </c>
      <c r="H26" s="106">
        <v>806118.22900000005</v>
      </c>
      <c r="I26" s="106">
        <v>48580.002999999997</v>
      </c>
      <c r="J26" s="106">
        <v>25788.728999999999</v>
      </c>
      <c r="K26" s="88"/>
    </row>
    <row r="27" spans="1:20" s="92" customFormat="1" ht="20.100000000000001" customHeight="1">
      <c r="A27" s="167" t="s">
        <v>115</v>
      </c>
      <c r="B27" s="106">
        <v>3915</v>
      </c>
      <c r="C27" s="106">
        <v>7692</v>
      </c>
      <c r="D27" s="106">
        <v>64391.766000000003</v>
      </c>
      <c r="E27" s="106">
        <v>684600.93799999997</v>
      </c>
      <c r="F27" s="106">
        <v>51897.720999999998</v>
      </c>
      <c r="G27" s="106">
        <v>829323.81499999994</v>
      </c>
      <c r="H27" s="106">
        <v>782520.81299999997</v>
      </c>
      <c r="I27" s="106">
        <v>46803.002</v>
      </c>
      <c r="J27" s="106">
        <v>25028.780999999999</v>
      </c>
      <c r="K27" s="88"/>
      <c r="L27" s="182"/>
      <c r="M27" s="182"/>
      <c r="N27" s="182"/>
      <c r="O27" s="182"/>
      <c r="P27" s="182"/>
      <c r="Q27" s="182"/>
      <c r="R27" s="182"/>
      <c r="S27" s="182"/>
      <c r="T27" s="182"/>
    </row>
    <row r="28" spans="1:20" ht="20.100000000000001" customHeight="1">
      <c r="A28" s="168" t="s">
        <v>116</v>
      </c>
      <c r="B28" s="109">
        <v>1307</v>
      </c>
      <c r="C28" s="109">
        <v>2518</v>
      </c>
      <c r="D28" s="109">
        <v>20650.113000000001</v>
      </c>
      <c r="E28" s="109">
        <v>198633.274</v>
      </c>
      <c r="F28" s="109">
        <v>17258.887999999999</v>
      </c>
      <c r="G28" s="109">
        <v>247552.36300000001</v>
      </c>
      <c r="H28" s="109">
        <v>230597.63200000001</v>
      </c>
      <c r="I28" s="109">
        <v>16954.731</v>
      </c>
      <c r="J28" s="109">
        <v>8242.7669999999998</v>
      </c>
      <c r="K28" s="98"/>
    </row>
    <row r="29" spans="1:20" ht="15" customHeight="1">
      <c r="A29" s="168" t="s">
        <v>117</v>
      </c>
      <c r="B29" s="109">
        <v>778</v>
      </c>
      <c r="C29" s="109">
        <v>1572</v>
      </c>
      <c r="D29" s="109">
        <v>12901.689</v>
      </c>
      <c r="E29" s="109">
        <v>138218.704</v>
      </c>
      <c r="F29" s="109">
        <v>9914.2980000000007</v>
      </c>
      <c r="G29" s="109">
        <v>166765.39499999999</v>
      </c>
      <c r="H29" s="109">
        <v>159164.47200000001</v>
      </c>
      <c r="I29" s="109">
        <v>7600.9229999999998</v>
      </c>
      <c r="J29" s="109">
        <v>4579.5770000000002</v>
      </c>
      <c r="K29" s="98"/>
      <c r="L29" s="182"/>
      <c r="M29" s="182"/>
      <c r="N29" s="182"/>
      <c r="O29" s="182"/>
      <c r="P29" s="182"/>
      <c r="Q29" s="182"/>
      <c r="R29" s="182"/>
      <c r="S29" s="182"/>
      <c r="T29" s="182"/>
    </row>
    <row r="30" spans="1:20" ht="15" customHeight="1">
      <c r="A30" s="108" t="s">
        <v>118</v>
      </c>
      <c r="B30" s="109">
        <v>1345</v>
      </c>
      <c r="C30" s="109">
        <v>2570</v>
      </c>
      <c r="D30" s="109">
        <v>21079.523000000001</v>
      </c>
      <c r="E30" s="109">
        <v>244374.802</v>
      </c>
      <c r="F30" s="109">
        <v>18054.719000000001</v>
      </c>
      <c r="G30" s="109">
        <v>289158.29100000003</v>
      </c>
      <c r="H30" s="109">
        <v>272124.34600000002</v>
      </c>
      <c r="I30" s="109">
        <v>17033.945</v>
      </c>
      <c r="J30" s="109">
        <v>7929.1369999999997</v>
      </c>
      <c r="K30" s="98"/>
    </row>
    <row r="31" spans="1:20" ht="15" customHeight="1">
      <c r="A31" s="168" t="s">
        <v>120</v>
      </c>
      <c r="B31" s="109">
        <v>273</v>
      </c>
      <c r="C31" s="109">
        <v>541</v>
      </c>
      <c r="D31" s="109">
        <v>4639.915</v>
      </c>
      <c r="E31" s="109">
        <v>50187.754000000001</v>
      </c>
      <c r="F31" s="109">
        <v>3358.748</v>
      </c>
      <c r="G31" s="109">
        <v>61027.22</v>
      </c>
      <c r="H31" s="109">
        <v>58210.322</v>
      </c>
      <c r="I31" s="109">
        <v>2816.8980000000001</v>
      </c>
      <c r="J31" s="109">
        <v>2244.6779999999999</v>
      </c>
      <c r="K31" s="98"/>
    </row>
    <row r="32" spans="1:20" ht="15" customHeight="1">
      <c r="A32" s="168" t="s">
        <v>121</v>
      </c>
      <c r="B32" s="109">
        <v>212</v>
      </c>
      <c r="C32" s="109">
        <v>491</v>
      </c>
      <c r="D32" s="109">
        <v>5120.5259999999998</v>
      </c>
      <c r="E32" s="109">
        <v>53186.404000000002</v>
      </c>
      <c r="F32" s="109">
        <v>3311.0680000000002</v>
      </c>
      <c r="G32" s="109">
        <v>64820.546000000002</v>
      </c>
      <c r="H32" s="109">
        <v>62424.040999999997</v>
      </c>
      <c r="I32" s="109">
        <v>2396.5050000000001</v>
      </c>
      <c r="J32" s="109">
        <v>2032.6220000000001</v>
      </c>
      <c r="K32" s="98"/>
    </row>
    <row r="33" spans="1:20" s="92" customFormat="1" ht="20.100000000000001" customHeight="1">
      <c r="A33" s="166" t="s">
        <v>136</v>
      </c>
      <c r="B33" s="106">
        <v>24</v>
      </c>
      <c r="C33" s="106">
        <v>76</v>
      </c>
      <c r="D33" s="106">
        <v>790.47699999999998</v>
      </c>
      <c r="E33" s="106">
        <v>6798.4750000000004</v>
      </c>
      <c r="F33" s="106">
        <v>603.97799999999995</v>
      </c>
      <c r="G33" s="106">
        <v>8647.6740000000009</v>
      </c>
      <c r="H33" s="106">
        <v>7868.8010000000004</v>
      </c>
      <c r="I33" s="106">
        <v>778.87300000000005</v>
      </c>
      <c r="J33" s="106">
        <v>397.096</v>
      </c>
      <c r="K33" s="88"/>
    </row>
    <row r="34" spans="1:20" s="92" customFormat="1" ht="15" customHeight="1">
      <c r="A34" s="166" t="s">
        <v>137</v>
      </c>
      <c r="B34" s="106">
        <v>51</v>
      </c>
      <c r="C34" s="106">
        <v>179</v>
      </c>
      <c r="D34" s="106">
        <v>1988.155</v>
      </c>
      <c r="E34" s="106">
        <v>12863.391</v>
      </c>
      <c r="F34" s="106">
        <v>1397.8979999999999</v>
      </c>
      <c r="G34" s="106">
        <v>16726.742999999999</v>
      </c>
      <c r="H34" s="106">
        <v>15728.615</v>
      </c>
      <c r="I34" s="106">
        <v>998.12800000000004</v>
      </c>
      <c r="J34" s="106">
        <v>362.85199999999998</v>
      </c>
      <c r="K34" s="88"/>
    </row>
    <row r="35" spans="1:20" s="92" customFormat="1" ht="6" customHeight="1">
      <c r="A35" s="166"/>
      <c r="B35" s="170"/>
      <c r="C35" s="170"/>
      <c r="D35" s="170"/>
      <c r="E35" s="170"/>
      <c r="F35" s="170"/>
      <c r="G35" s="170"/>
      <c r="H35" s="170"/>
      <c r="I35" s="170"/>
      <c r="J35" s="170"/>
      <c r="K35" s="88"/>
      <c r="L35" s="182"/>
      <c r="M35" s="182"/>
      <c r="N35" s="182"/>
      <c r="O35" s="182"/>
      <c r="P35" s="182"/>
      <c r="Q35" s="182"/>
      <c r="R35" s="182"/>
      <c r="S35" s="182"/>
      <c r="T35" s="182"/>
    </row>
    <row r="36" spans="1:20" ht="12.75" customHeight="1">
      <c r="A36" s="2071" t="s">
        <v>150</v>
      </c>
      <c r="B36" s="2071"/>
      <c r="C36" s="2071"/>
      <c r="D36" s="2071"/>
      <c r="E36" s="2071"/>
      <c r="F36" s="2071"/>
      <c r="G36" s="2071"/>
      <c r="H36" s="2071"/>
      <c r="I36" s="2071"/>
      <c r="J36" s="2071"/>
      <c r="K36" s="98"/>
    </row>
    <row r="37" spans="1:20" ht="4.5" customHeight="1">
      <c r="A37" s="167" t="s">
        <v>139</v>
      </c>
      <c r="B37" s="171"/>
      <c r="C37" s="171"/>
      <c r="D37" s="170"/>
      <c r="E37" s="171"/>
      <c r="F37" s="171"/>
      <c r="G37" s="170"/>
      <c r="H37" s="171"/>
      <c r="I37" s="171"/>
      <c r="J37" s="171"/>
      <c r="K37" s="98"/>
    </row>
    <row r="38" spans="1:20" s="92" customFormat="1" ht="13.5" customHeight="1">
      <c r="A38" s="166" t="s">
        <v>114</v>
      </c>
      <c r="B38" s="106">
        <v>75</v>
      </c>
      <c r="C38" s="106">
        <v>111</v>
      </c>
      <c r="D38" s="106">
        <v>630.35199999999998</v>
      </c>
      <c r="E38" s="106">
        <v>2503.0650000000001</v>
      </c>
      <c r="F38" s="106">
        <v>725.31700000000001</v>
      </c>
      <c r="G38" s="106">
        <v>4073.768</v>
      </c>
      <c r="H38" s="106">
        <v>3594.0160000000001</v>
      </c>
      <c r="I38" s="106">
        <v>479.75200000000001</v>
      </c>
      <c r="J38" s="106">
        <v>232.94300000000001</v>
      </c>
      <c r="K38" s="88"/>
    </row>
    <row r="39" spans="1:20" s="92" customFormat="1" ht="20.100000000000001" customHeight="1">
      <c r="A39" s="167" t="s">
        <v>115</v>
      </c>
      <c r="B39" s="90">
        <v>70</v>
      </c>
      <c r="C39" s="90">
        <v>97</v>
      </c>
      <c r="D39" s="90">
        <v>542.27700000000004</v>
      </c>
      <c r="E39" s="90">
        <v>2104.4070000000002</v>
      </c>
      <c r="F39" s="90">
        <v>642.93299999999999</v>
      </c>
      <c r="G39" s="90">
        <v>3436.4059999999999</v>
      </c>
      <c r="H39" s="90">
        <v>3097.6779999999999</v>
      </c>
      <c r="I39" s="90">
        <v>338.72800000000001</v>
      </c>
      <c r="J39" s="90">
        <v>130.22200000000001</v>
      </c>
      <c r="K39" s="88"/>
    </row>
    <row r="40" spans="1:20" ht="15" customHeight="1">
      <c r="A40" s="168" t="s">
        <v>116</v>
      </c>
      <c r="B40" s="109">
        <v>22</v>
      </c>
      <c r="C40" s="109">
        <v>30</v>
      </c>
      <c r="D40" s="109">
        <v>151.041</v>
      </c>
      <c r="E40" s="109">
        <v>547.60400000000004</v>
      </c>
      <c r="F40" s="109">
        <v>267.66500000000002</v>
      </c>
      <c r="G40" s="109">
        <v>996.50800000000004</v>
      </c>
      <c r="H40" s="109">
        <v>783.84299999999996</v>
      </c>
      <c r="I40" s="109">
        <v>212.66499999999999</v>
      </c>
      <c r="J40" s="109">
        <v>38.502000000000002</v>
      </c>
      <c r="K40" s="98"/>
    </row>
    <row r="41" spans="1:20" ht="15" customHeight="1">
      <c r="A41" s="168" t="s">
        <v>117</v>
      </c>
      <c r="B41" s="109">
        <v>13</v>
      </c>
      <c r="C41" s="109">
        <v>20</v>
      </c>
      <c r="D41" s="109">
        <v>152.012</v>
      </c>
      <c r="E41" s="109">
        <v>505.18099999999998</v>
      </c>
      <c r="F41" s="109">
        <v>109.928</v>
      </c>
      <c r="G41" s="109">
        <v>761.43700000000001</v>
      </c>
      <c r="H41" s="109">
        <v>724.505</v>
      </c>
      <c r="I41" s="109">
        <v>36.932000000000002</v>
      </c>
      <c r="J41" s="109">
        <v>7.766</v>
      </c>
      <c r="K41" s="98"/>
    </row>
    <row r="42" spans="1:20" ht="15" customHeight="1">
      <c r="A42" s="108" t="s">
        <v>118</v>
      </c>
      <c r="B42" s="109">
        <v>27</v>
      </c>
      <c r="C42" s="109">
        <v>38</v>
      </c>
      <c r="D42" s="109">
        <v>214.17400000000001</v>
      </c>
      <c r="E42" s="109">
        <v>917.45699999999999</v>
      </c>
      <c r="F42" s="109">
        <v>241.898</v>
      </c>
      <c r="G42" s="109">
        <v>1507.432</v>
      </c>
      <c r="H42" s="109">
        <v>1418.3009999999999</v>
      </c>
      <c r="I42" s="109">
        <v>89.131</v>
      </c>
      <c r="J42" s="109">
        <v>154.51300000000001</v>
      </c>
      <c r="K42" s="98"/>
    </row>
    <row r="43" spans="1:20" ht="15" customHeight="1">
      <c r="A43" s="168" t="s">
        <v>120</v>
      </c>
      <c r="B43" s="109">
        <v>6</v>
      </c>
      <c r="C43" s="109" t="s">
        <v>119</v>
      </c>
      <c r="D43" s="109" t="s">
        <v>131</v>
      </c>
      <c r="E43" s="109" t="s">
        <v>131</v>
      </c>
      <c r="F43" s="109" t="s">
        <v>131</v>
      </c>
      <c r="G43" s="109" t="s">
        <v>131</v>
      </c>
      <c r="H43" s="109" t="s">
        <v>131</v>
      </c>
      <c r="I43" s="109" t="s">
        <v>131</v>
      </c>
      <c r="J43" s="109" t="s">
        <v>131</v>
      </c>
      <c r="K43" s="98"/>
    </row>
    <row r="44" spans="1:20" ht="15" customHeight="1">
      <c r="A44" s="168" t="s">
        <v>121</v>
      </c>
      <c r="B44" s="109">
        <v>2</v>
      </c>
      <c r="C44" s="109" t="s">
        <v>119</v>
      </c>
      <c r="D44" s="109" t="s">
        <v>131</v>
      </c>
      <c r="E44" s="109" t="s">
        <v>131</v>
      </c>
      <c r="F44" s="109" t="s">
        <v>131</v>
      </c>
      <c r="G44" s="109" t="s">
        <v>131</v>
      </c>
      <c r="H44" s="109" t="s">
        <v>131</v>
      </c>
      <c r="I44" s="109" t="s">
        <v>131</v>
      </c>
      <c r="J44" s="109" t="s">
        <v>131</v>
      </c>
      <c r="K44" s="98"/>
    </row>
    <row r="45" spans="1:20" s="92" customFormat="1" ht="20.100000000000001" customHeight="1">
      <c r="A45" s="166" t="s">
        <v>136</v>
      </c>
      <c r="B45" s="106">
        <v>2</v>
      </c>
      <c r="C45" s="106" t="s">
        <v>119</v>
      </c>
      <c r="D45" s="106" t="s">
        <v>131</v>
      </c>
      <c r="E45" s="106" t="s">
        <v>131</v>
      </c>
      <c r="F45" s="106" t="s">
        <v>131</v>
      </c>
      <c r="G45" s="106" t="s">
        <v>131</v>
      </c>
      <c r="H45" s="106" t="s">
        <v>131</v>
      </c>
      <c r="I45" s="106" t="s">
        <v>131</v>
      </c>
      <c r="J45" s="106" t="s">
        <v>131</v>
      </c>
      <c r="K45" s="88"/>
    </row>
    <row r="46" spans="1:20" s="92" customFormat="1" ht="15" customHeight="1">
      <c r="A46" s="166" t="s">
        <v>137</v>
      </c>
      <c r="B46" s="106">
        <v>3</v>
      </c>
      <c r="C46" s="106" t="s">
        <v>119</v>
      </c>
      <c r="D46" s="106" t="s">
        <v>131</v>
      </c>
      <c r="E46" s="106" t="s">
        <v>131</v>
      </c>
      <c r="F46" s="106" t="s">
        <v>131</v>
      </c>
      <c r="G46" s="106" t="s">
        <v>131</v>
      </c>
      <c r="H46" s="106" t="s">
        <v>131</v>
      </c>
      <c r="I46" s="106" t="s">
        <v>131</v>
      </c>
      <c r="J46" s="106" t="s">
        <v>131</v>
      </c>
      <c r="K46" s="88"/>
    </row>
    <row r="47" spans="1:20" ht="3.75" customHeight="1" thickBot="1">
      <c r="A47" s="172"/>
      <c r="B47" s="173">
        <v>6</v>
      </c>
      <c r="C47" s="173" t="s">
        <v>119</v>
      </c>
      <c r="D47" s="173" t="s">
        <v>119</v>
      </c>
      <c r="E47" s="173" t="s">
        <v>119</v>
      </c>
      <c r="F47" s="173" t="s">
        <v>119</v>
      </c>
      <c r="G47" s="173" t="s">
        <v>119</v>
      </c>
      <c r="H47" s="173" t="s">
        <v>119</v>
      </c>
      <c r="I47" s="173" t="s">
        <v>119</v>
      </c>
      <c r="J47" s="173" t="s">
        <v>119</v>
      </c>
      <c r="K47" s="98"/>
    </row>
    <row r="48" spans="1:20" ht="12.95" customHeight="1" thickTop="1">
      <c r="A48" s="2072" t="s">
        <v>108</v>
      </c>
      <c r="B48" s="2072"/>
      <c r="C48" s="2072"/>
      <c r="D48" s="2072"/>
      <c r="E48" s="2072"/>
      <c r="F48" s="2072"/>
      <c r="G48" s="2072"/>
      <c r="H48" s="2072"/>
      <c r="I48" s="2072"/>
      <c r="J48" s="2072"/>
      <c r="K48" s="98"/>
    </row>
    <row r="49" spans="1:11" ht="15.75" customHeight="1">
      <c r="A49" s="98"/>
      <c r="B49" s="98"/>
      <c r="C49" s="98"/>
      <c r="D49" s="98"/>
      <c r="E49" s="98"/>
      <c r="F49" s="98"/>
      <c r="G49" s="98"/>
      <c r="H49" s="98"/>
      <c r="I49" s="98"/>
      <c r="J49" s="98"/>
      <c r="K49" s="98"/>
    </row>
    <row r="50" spans="1:11">
      <c r="A50" s="98"/>
      <c r="B50" s="98"/>
      <c r="C50" s="98"/>
      <c r="D50" s="98"/>
      <c r="E50" s="98"/>
      <c r="F50" s="98"/>
      <c r="G50" s="98"/>
      <c r="H50" s="98"/>
      <c r="I50" s="98"/>
      <c r="J50" s="98"/>
      <c r="K50" s="98"/>
    </row>
    <row r="51" spans="1:11">
      <c r="A51" s="98"/>
      <c r="B51" s="98"/>
      <c r="C51" s="98"/>
      <c r="D51" s="98"/>
      <c r="E51" s="98"/>
      <c r="F51" s="98"/>
      <c r="G51" s="98"/>
      <c r="H51" s="98"/>
      <c r="I51" s="98"/>
      <c r="J51" s="98"/>
      <c r="K51" s="98"/>
    </row>
    <row r="52" spans="1:11">
      <c r="A52" s="98"/>
      <c r="B52" s="98"/>
      <c r="C52" s="98"/>
      <c r="D52" s="98"/>
      <c r="E52" s="98"/>
      <c r="F52" s="98"/>
      <c r="G52" s="98"/>
      <c r="H52" s="98"/>
      <c r="I52" s="98"/>
      <c r="J52" s="98"/>
      <c r="K52" s="98"/>
    </row>
    <row r="53" spans="1:11">
      <c r="A53" s="98"/>
      <c r="B53" s="98"/>
      <c r="C53" s="98"/>
      <c r="D53" s="98"/>
      <c r="E53" s="98"/>
      <c r="F53" s="98"/>
      <c r="G53" s="98"/>
      <c r="H53" s="98"/>
      <c r="I53" s="98"/>
      <c r="J53" s="98"/>
      <c r="K53" s="98"/>
    </row>
    <row r="56" spans="1:11">
      <c r="B56" s="182"/>
      <c r="C56" s="182"/>
      <c r="D56" s="182"/>
      <c r="E56" s="182"/>
      <c r="F56" s="182"/>
      <c r="G56" s="182"/>
      <c r="H56" s="182"/>
      <c r="I56" s="182"/>
      <c r="J56" s="182"/>
    </row>
    <row r="58" spans="1:11">
      <c r="B58" s="182"/>
      <c r="C58" s="182"/>
      <c r="D58" s="182"/>
      <c r="E58" s="182"/>
      <c r="F58" s="182"/>
      <c r="G58" s="182"/>
      <c r="H58" s="182"/>
      <c r="I58" s="182"/>
      <c r="J58" s="182"/>
    </row>
    <row r="64" spans="1:11">
      <c r="B64" s="182"/>
      <c r="C64" s="143"/>
      <c r="D64" s="143"/>
      <c r="E64" s="143"/>
      <c r="F64" s="143"/>
      <c r="G64" s="143"/>
      <c r="H64" s="143"/>
      <c r="I64" s="143"/>
      <c r="J64" s="143"/>
    </row>
  </sheetData>
  <mergeCells count="19">
    <mergeCell ref="A24:J24"/>
    <mergeCell ref="A36:J36"/>
    <mergeCell ref="A48:J48"/>
    <mergeCell ref="G5:G9"/>
    <mergeCell ref="H5:H9"/>
    <mergeCell ref="I5:I9"/>
    <mergeCell ref="B10:C10"/>
    <mergeCell ref="D10:J10"/>
    <mergeCell ref="A12:J12"/>
    <mergeCell ref="A2:J2"/>
    <mergeCell ref="A4:A10"/>
    <mergeCell ref="B4:B9"/>
    <mergeCell ref="C4:C9"/>
    <mergeCell ref="D4:F4"/>
    <mergeCell ref="G4:I4"/>
    <mergeCell ref="J4:J9"/>
    <mergeCell ref="D5:D9"/>
    <mergeCell ref="E5:E9"/>
    <mergeCell ref="F5:F9"/>
  </mergeCells>
  <conditionalFormatting sqref="D56:J56 D58:J58 D64:J64 N13:T13 N15:T15 N21:T21 D28:J34 N27:T27 N29:T29 N35:T35 D38:J46 D16:I22 J16:J20 J22">
    <cfRule type="cellIs" dxfId="71" priority="1" stopIfTrue="1" operator="between">
      <formula>0.1</formula>
      <formula>0.459</formula>
    </cfRule>
  </conditionalFormatting>
  <pageMargins left="0.78740157480314965" right="0.78740157480314965" top="1.1811023622047245" bottom="0.78740157480314965" header="0" footer="0"/>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2" ht="15" customHeight="1">
      <c r="A1" s="2064" t="s">
        <v>153</v>
      </c>
      <c r="B1" s="2064"/>
      <c r="C1" s="2064"/>
    </row>
    <row r="2" spans="1:12" ht="20.25" customHeight="1">
      <c r="A2" s="2066" t="s">
        <v>154</v>
      </c>
      <c r="B2" s="2066"/>
      <c r="C2" s="2066"/>
      <c r="D2" s="2065"/>
      <c r="E2" s="2065"/>
      <c r="F2" s="2065"/>
      <c r="G2" s="2065"/>
      <c r="H2" s="2065"/>
      <c r="I2" s="2065"/>
      <c r="J2" s="2065"/>
    </row>
    <row r="3" spans="1:12" ht="12.95" customHeight="1">
      <c r="A3" s="83">
        <v>2018</v>
      </c>
      <c r="B3" s="84"/>
      <c r="C3" s="85"/>
      <c r="D3" s="98"/>
    </row>
    <row r="4" spans="1:12" ht="15" customHeight="1">
      <c r="A4" s="2049" t="s">
        <v>88</v>
      </c>
      <c r="B4" s="2049" t="s">
        <v>89</v>
      </c>
      <c r="C4" s="2049" t="s">
        <v>90</v>
      </c>
      <c r="D4" s="2053" t="s">
        <v>91</v>
      </c>
      <c r="E4" s="2054"/>
      <c r="F4" s="2054"/>
      <c r="G4" s="2055" t="s">
        <v>92</v>
      </c>
      <c r="H4" s="2056"/>
      <c r="I4" s="2056"/>
      <c r="J4" s="2057" t="s">
        <v>93</v>
      </c>
    </row>
    <row r="5" spans="1:12" ht="5.25" customHeight="1">
      <c r="A5" s="2050"/>
      <c r="B5" s="2050"/>
      <c r="C5" s="2050"/>
      <c r="D5" s="2049" t="s">
        <v>94</v>
      </c>
      <c r="E5" s="2049" t="s">
        <v>95</v>
      </c>
      <c r="F5" s="2049" t="s">
        <v>96</v>
      </c>
      <c r="G5" s="2049" t="s">
        <v>0</v>
      </c>
      <c r="H5" s="2049" t="s">
        <v>97</v>
      </c>
      <c r="I5" s="2049" t="s">
        <v>98</v>
      </c>
      <c r="J5" s="2058"/>
    </row>
    <row r="6" spans="1:12" ht="12.75" customHeight="1">
      <c r="A6" s="2050"/>
      <c r="B6" s="2050"/>
      <c r="C6" s="2050"/>
      <c r="D6" s="2050"/>
      <c r="E6" s="2050"/>
      <c r="F6" s="2050"/>
      <c r="G6" s="2050"/>
      <c r="H6" s="2050"/>
      <c r="I6" s="2050"/>
      <c r="J6" s="2058"/>
    </row>
    <row r="7" spans="1:12">
      <c r="A7" s="2050"/>
      <c r="B7" s="2050"/>
      <c r="C7" s="2050"/>
      <c r="D7" s="2050"/>
      <c r="E7" s="2050"/>
      <c r="F7" s="2050"/>
      <c r="G7" s="2050"/>
      <c r="H7" s="2050"/>
      <c r="I7" s="2050"/>
      <c r="J7" s="2058"/>
    </row>
    <row r="8" spans="1:12" ht="10.5" customHeight="1">
      <c r="A8" s="2050"/>
      <c r="B8" s="2050"/>
      <c r="C8" s="2050"/>
      <c r="D8" s="2050"/>
      <c r="E8" s="2050"/>
      <c r="F8" s="2050"/>
      <c r="G8" s="2050"/>
      <c r="H8" s="2050"/>
      <c r="I8" s="2050"/>
      <c r="J8" s="2058"/>
    </row>
    <row r="9" spans="1:12" ht="12" customHeight="1">
      <c r="A9" s="2051"/>
      <c r="B9" s="2060" t="s">
        <v>99</v>
      </c>
      <c r="C9" s="2061"/>
      <c r="D9" s="2060" t="s">
        <v>100</v>
      </c>
      <c r="E9" s="2062"/>
      <c r="F9" s="2062"/>
      <c r="G9" s="2062"/>
      <c r="H9" s="2062"/>
      <c r="I9" s="2062"/>
      <c r="J9" s="2062"/>
    </row>
    <row r="10" spans="1:12" ht="4.5" customHeight="1">
      <c r="A10" s="87"/>
      <c r="B10" s="87"/>
      <c r="C10" s="87"/>
      <c r="D10" s="98"/>
    </row>
    <row r="11" spans="1:12" ht="12" customHeight="1">
      <c r="A11" s="88" t="s">
        <v>155</v>
      </c>
      <c r="B11" s="89"/>
      <c r="C11" s="89"/>
      <c r="D11" s="98"/>
    </row>
    <row r="12" spans="1:12" ht="4.5" customHeight="1">
      <c r="A12" s="88"/>
      <c r="B12" s="284"/>
      <c r="C12" s="284"/>
      <c r="D12" s="132"/>
      <c r="E12" s="111"/>
      <c r="F12" s="111"/>
      <c r="G12" s="111"/>
      <c r="H12" s="111"/>
      <c r="I12" s="111"/>
      <c r="J12" s="111"/>
    </row>
    <row r="13" spans="1:12" s="92" customFormat="1" ht="12" customHeight="1">
      <c r="A13" s="88" t="s">
        <v>0</v>
      </c>
      <c r="B13" s="106">
        <v>1741</v>
      </c>
      <c r="C13" s="106">
        <v>11299</v>
      </c>
      <c r="D13" s="106">
        <v>381710.94900000002</v>
      </c>
      <c r="E13" s="106">
        <v>149031.334</v>
      </c>
      <c r="F13" s="106">
        <v>608983.80700000003</v>
      </c>
      <c r="G13" s="106">
        <v>1177955.7620000001</v>
      </c>
      <c r="H13" s="106">
        <v>527138.45400000003</v>
      </c>
      <c r="I13" s="106">
        <v>650817.30799999996</v>
      </c>
      <c r="J13" s="106">
        <v>58325.517</v>
      </c>
      <c r="K13" s="91"/>
      <c r="L13" s="91"/>
    </row>
    <row r="14" spans="1:12" ht="14.25" customHeight="1">
      <c r="A14" s="93" t="s">
        <v>102</v>
      </c>
      <c r="B14" s="109">
        <v>1592</v>
      </c>
      <c r="C14" s="109">
        <v>3167</v>
      </c>
      <c r="D14" s="109">
        <v>41554.313000000002</v>
      </c>
      <c r="E14" s="109">
        <v>24735.896000000001</v>
      </c>
      <c r="F14" s="109">
        <v>89154.269</v>
      </c>
      <c r="G14" s="109">
        <v>165402.59099999999</v>
      </c>
      <c r="H14" s="109">
        <v>75314.123999999996</v>
      </c>
      <c r="I14" s="109">
        <v>90088.467000000004</v>
      </c>
      <c r="J14" s="109">
        <v>8915.1329999999998</v>
      </c>
      <c r="K14" s="94"/>
      <c r="L14" s="91"/>
    </row>
    <row r="15" spans="1:12" ht="12.95" customHeight="1">
      <c r="A15" s="95" t="s">
        <v>104</v>
      </c>
      <c r="B15" s="109">
        <v>112</v>
      </c>
      <c r="C15" s="109">
        <v>2212</v>
      </c>
      <c r="D15" s="109">
        <v>54592.366000000002</v>
      </c>
      <c r="E15" s="109">
        <v>22930.403999999999</v>
      </c>
      <c r="F15" s="109">
        <v>74587.517999999996</v>
      </c>
      <c r="G15" s="109">
        <v>155233.04500000001</v>
      </c>
      <c r="H15" s="109">
        <v>90071.956999999995</v>
      </c>
      <c r="I15" s="109">
        <v>65161.088000000003</v>
      </c>
      <c r="J15" s="109">
        <v>6175.0690000000004</v>
      </c>
      <c r="K15" s="94"/>
      <c r="L15" s="91"/>
    </row>
    <row r="16" spans="1:12" ht="12.95" customHeight="1">
      <c r="A16" s="95" t="s">
        <v>105</v>
      </c>
      <c r="B16" s="109">
        <v>31</v>
      </c>
      <c r="C16" s="109">
        <v>3410</v>
      </c>
      <c r="D16" s="109">
        <v>127700.429</v>
      </c>
      <c r="E16" s="109">
        <v>29231.557000000001</v>
      </c>
      <c r="F16" s="109">
        <v>114472.74099999999</v>
      </c>
      <c r="G16" s="109">
        <v>312698.35700000002</v>
      </c>
      <c r="H16" s="109">
        <v>166765.41200000001</v>
      </c>
      <c r="I16" s="109">
        <v>145932.94500000001</v>
      </c>
      <c r="J16" s="109">
        <v>17750.744999999999</v>
      </c>
      <c r="K16" s="94"/>
      <c r="L16" s="91"/>
    </row>
    <row r="17" spans="1:12" ht="12.95" customHeight="1">
      <c r="A17" s="93" t="s">
        <v>106</v>
      </c>
      <c r="B17" s="109">
        <v>6</v>
      </c>
      <c r="C17" s="109">
        <v>2510</v>
      </c>
      <c r="D17" s="109">
        <v>157863.84099999999</v>
      </c>
      <c r="E17" s="109">
        <v>72133.476999999999</v>
      </c>
      <c r="F17" s="109">
        <v>330769.27899999998</v>
      </c>
      <c r="G17" s="109">
        <v>544621.76899999997</v>
      </c>
      <c r="H17" s="109">
        <v>194986.96100000001</v>
      </c>
      <c r="I17" s="109">
        <v>349634.80800000002</v>
      </c>
      <c r="J17" s="109">
        <v>25484.57</v>
      </c>
      <c r="K17" s="94"/>
      <c r="L17" s="91"/>
    </row>
    <row r="18" spans="1:12" ht="4.5" customHeight="1">
      <c r="A18" s="93"/>
      <c r="B18" s="266"/>
      <c r="C18" s="266"/>
      <c r="D18" s="266"/>
      <c r="E18" s="143"/>
      <c r="F18" s="143"/>
      <c r="G18" s="143"/>
      <c r="H18" s="143"/>
      <c r="I18" s="143"/>
      <c r="J18" s="143"/>
      <c r="K18" s="176"/>
    </row>
    <row r="19" spans="1:12" ht="12" customHeight="1">
      <c r="A19" s="112" t="s">
        <v>156</v>
      </c>
      <c r="B19" s="158"/>
      <c r="C19" s="158"/>
      <c r="D19" s="266"/>
      <c r="E19" s="143"/>
      <c r="F19" s="143"/>
      <c r="G19" s="143"/>
      <c r="H19" s="143"/>
      <c r="I19" s="143"/>
      <c r="J19" s="143"/>
      <c r="K19" s="176"/>
    </row>
    <row r="20" spans="1:12" ht="4.5" customHeight="1">
      <c r="A20" s="88"/>
      <c r="B20" s="161"/>
      <c r="C20" s="158"/>
      <c r="D20" s="266"/>
      <c r="E20" s="143"/>
      <c r="F20" s="143"/>
      <c r="G20" s="143"/>
      <c r="H20" s="143"/>
      <c r="I20" s="143"/>
      <c r="J20" s="143"/>
      <c r="K20" s="176"/>
    </row>
    <row r="21" spans="1:12" ht="12.95" customHeight="1">
      <c r="A21" s="88" t="s">
        <v>0</v>
      </c>
      <c r="B21" s="106">
        <v>1352</v>
      </c>
      <c r="C21" s="106">
        <v>7081</v>
      </c>
      <c r="D21" s="106">
        <v>178309.111</v>
      </c>
      <c r="E21" s="106">
        <v>138050.71900000001</v>
      </c>
      <c r="F21" s="106">
        <v>312435.14199999999</v>
      </c>
      <c r="G21" s="106">
        <v>683316.73100000003</v>
      </c>
      <c r="H21" s="106">
        <v>472565.06</v>
      </c>
      <c r="I21" s="106">
        <v>210751.671</v>
      </c>
      <c r="J21" s="106">
        <v>66876.86</v>
      </c>
      <c r="K21" s="176"/>
    </row>
    <row r="22" spans="1:12" ht="14.25" customHeight="1">
      <c r="A22" s="93" t="s">
        <v>102</v>
      </c>
      <c r="B22" s="109">
        <v>1255</v>
      </c>
      <c r="C22" s="109">
        <v>2445</v>
      </c>
      <c r="D22" s="109">
        <v>28371.734</v>
      </c>
      <c r="E22" s="109">
        <v>20801.606</v>
      </c>
      <c r="F22" s="109">
        <v>73860.216</v>
      </c>
      <c r="G22" s="109">
        <v>131988.29800000001</v>
      </c>
      <c r="H22" s="109">
        <v>70135.512000000002</v>
      </c>
      <c r="I22" s="109">
        <v>61852.786</v>
      </c>
      <c r="J22" s="109">
        <v>9585.4969999999994</v>
      </c>
      <c r="K22" s="176"/>
    </row>
    <row r="23" spans="1:12" ht="12.95" customHeight="1">
      <c r="A23" s="95" t="s">
        <v>104</v>
      </c>
      <c r="B23" s="109">
        <v>75</v>
      </c>
      <c r="C23" s="110">
        <v>1449</v>
      </c>
      <c r="D23" s="110">
        <v>33431.614999999998</v>
      </c>
      <c r="E23" s="110">
        <v>21255.69</v>
      </c>
      <c r="F23" s="110">
        <v>62167.896999999997</v>
      </c>
      <c r="G23" s="110">
        <v>119628.306</v>
      </c>
      <c r="H23" s="110">
        <v>79466.409</v>
      </c>
      <c r="I23" s="110">
        <v>40161.896999999997</v>
      </c>
      <c r="J23" s="110">
        <v>3389.8530000000001</v>
      </c>
      <c r="K23" s="176"/>
    </row>
    <row r="24" spans="1:12" ht="12.95" customHeight="1">
      <c r="A24" s="95" t="s">
        <v>105</v>
      </c>
      <c r="B24" s="109">
        <v>19</v>
      </c>
      <c r="C24" s="109">
        <v>2069</v>
      </c>
      <c r="D24" s="109">
        <v>72543.615999999995</v>
      </c>
      <c r="E24" s="109">
        <v>23859.946</v>
      </c>
      <c r="F24" s="109">
        <v>90094.054999999993</v>
      </c>
      <c r="G24" s="109">
        <v>210084.04699999999</v>
      </c>
      <c r="H24" s="109">
        <v>129655.245</v>
      </c>
      <c r="I24" s="109">
        <v>80428.801999999996</v>
      </c>
      <c r="J24" s="109">
        <v>3101.922</v>
      </c>
      <c r="K24" s="176"/>
    </row>
    <row r="25" spans="1:12" ht="12.95" customHeight="1">
      <c r="A25" s="93" t="s">
        <v>106</v>
      </c>
      <c r="B25" s="109">
        <v>3</v>
      </c>
      <c r="C25" s="110">
        <v>1118</v>
      </c>
      <c r="D25" s="110">
        <v>43962.146000000001</v>
      </c>
      <c r="E25" s="110">
        <v>72133.476999999999</v>
      </c>
      <c r="F25" s="110">
        <v>86312.974000000002</v>
      </c>
      <c r="G25" s="110">
        <v>221616.08</v>
      </c>
      <c r="H25" s="110">
        <v>193307.894</v>
      </c>
      <c r="I25" s="110">
        <v>28308.186000000002</v>
      </c>
      <c r="J25" s="110">
        <v>50799.588000000003</v>
      </c>
      <c r="K25" s="176"/>
    </row>
    <row r="26" spans="1:12" ht="4.5" customHeight="1">
      <c r="A26" s="93"/>
      <c r="B26" s="158"/>
      <c r="C26" s="158"/>
      <c r="D26" s="266"/>
      <c r="E26" s="143"/>
      <c r="F26" s="143"/>
      <c r="G26" s="143"/>
      <c r="H26" s="143"/>
      <c r="I26" s="143"/>
      <c r="J26" s="143"/>
      <c r="K26" s="176"/>
    </row>
    <row r="27" spans="1:12" ht="12" customHeight="1">
      <c r="A27" s="112" t="s">
        <v>157</v>
      </c>
      <c r="B27" s="158"/>
      <c r="C27" s="158"/>
      <c r="D27" s="266"/>
      <c r="E27" s="143"/>
      <c r="F27" s="143"/>
      <c r="G27" s="143"/>
      <c r="H27" s="143"/>
      <c r="I27" s="143"/>
      <c r="J27" s="143"/>
      <c r="K27" s="176"/>
    </row>
    <row r="28" spans="1:12" ht="4.5" customHeight="1">
      <c r="A28" s="112"/>
      <c r="B28" s="158"/>
      <c r="C28" s="158"/>
      <c r="D28" s="266"/>
      <c r="E28" s="143"/>
      <c r="F28" s="143"/>
      <c r="G28" s="143"/>
      <c r="H28" s="143"/>
      <c r="I28" s="143"/>
      <c r="J28" s="143"/>
      <c r="K28" s="176"/>
    </row>
    <row r="29" spans="1:12" ht="12.95" customHeight="1">
      <c r="A29" s="88" t="s">
        <v>0</v>
      </c>
      <c r="B29" s="106">
        <v>441</v>
      </c>
      <c r="C29" s="106">
        <v>2178</v>
      </c>
      <c r="D29" s="106">
        <v>50820.978000000003</v>
      </c>
      <c r="E29" s="106">
        <v>98027.731</v>
      </c>
      <c r="F29" s="106">
        <v>122599.976</v>
      </c>
      <c r="G29" s="106">
        <v>316102.20299999998</v>
      </c>
      <c r="H29" s="106">
        <v>299931.06199999998</v>
      </c>
      <c r="I29" s="106">
        <v>16171.141</v>
      </c>
      <c r="J29" s="106">
        <v>77517.377999999997</v>
      </c>
      <c r="K29" s="176"/>
    </row>
    <row r="30" spans="1:12" ht="14.25" customHeight="1">
      <c r="A30" s="93" t="s">
        <v>102</v>
      </c>
      <c r="B30" s="109">
        <v>414</v>
      </c>
      <c r="C30" s="110">
        <v>701</v>
      </c>
      <c r="D30" s="110">
        <v>8338.9230000000007</v>
      </c>
      <c r="E30" s="110">
        <v>8504.8029999999999</v>
      </c>
      <c r="F30" s="110">
        <v>18998.819</v>
      </c>
      <c r="G30" s="110">
        <v>38681.587</v>
      </c>
      <c r="H30" s="110">
        <v>32016.466</v>
      </c>
      <c r="I30" s="110">
        <v>6665.1210000000001</v>
      </c>
      <c r="J30" s="110">
        <v>6409.9889999999996</v>
      </c>
      <c r="K30" s="176"/>
    </row>
    <row r="31" spans="1:12" ht="12.95" customHeight="1">
      <c r="A31" s="95" t="s">
        <v>104</v>
      </c>
      <c r="B31" s="109">
        <v>19</v>
      </c>
      <c r="C31" s="109">
        <v>433</v>
      </c>
      <c r="D31" s="109">
        <v>10532.464</v>
      </c>
      <c r="E31" s="109">
        <v>10658.522999999999</v>
      </c>
      <c r="F31" s="109">
        <v>20873.451000000001</v>
      </c>
      <c r="G31" s="109">
        <v>43857.972999999998</v>
      </c>
      <c r="H31" s="109">
        <v>42757.34</v>
      </c>
      <c r="I31" s="109">
        <v>1100.633</v>
      </c>
      <c r="J31" s="109">
        <v>4270.3729999999996</v>
      </c>
      <c r="K31" s="176"/>
    </row>
    <row r="32" spans="1:12" ht="12.95" customHeight="1">
      <c r="A32" s="95" t="s">
        <v>105</v>
      </c>
      <c r="B32" s="109">
        <v>6</v>
      </c>
      <c r="C32" s="109" t="s">
        <v>119</v>
      </c>
      <c r="D32" s="109" t="s">
        <v>131</v>
      </c>
      <c r="E32" s="109" t="s">
        <v>131</v>
      </c>
      <c r="F32" s="109" t="s">
        <v>131</v>
      </c>
      <c r="G32" s="109" t="s">
        <v>131</v>
      </c>
      <c r="H32" s="109" t="s">
        <v>131</v>
      </c>
      <c r="I32" s="109" t="s">
        <v>131</v>
      </c>
      <c r="J32" s="109" t="s">
        <v>131</v>
      </c>
      <c r="K32" s="176"/>
    </row>
    <row r="33" spans="1:11" ht="12.95" customHeight="1">
      <c r="A33" s="93" t="s">
        <v>106</v>
      </c>
      <c r="B33" s="109">
        <v>2</v>
      </c>
      <c r="C33" s="110" t="s">
        <v>119</v>
      </c>
      <c r="D33" s="110" t="s">
        <v>131</v>
      </c>
      <c r="E33" s="110" t="s">
        <v>131</v>
      </c>
      <c r="F33" s="110" t="s">
        <v>131</v>
      </c>
      <c r="G33" s="110" t="s">
        <v>131</v>
      </c>
      <c r="H33" s="110" t="s">
        <v>131</v>
      </c>
      <c r="I33" s="110" t="s">
        <v>131</v>
      </c>
      <c r="J33" s="110" t="s">
        <v>131</v>
      </c>
      <c r="K33" s="176"/>
    </row>
    <row r="34" spans="1:11" ht="4.5" customHeight="1">
      <c r="A34" s="93"/>
      <c r="B34" s="158"/>
      <c r="C34" s="158"/>
      <c r="D34" s="266"/>
      <c r="E34" s="143"/>
      <c r="F34" s="143"/>
      <c r="G34" s="143"/>
      <c r="H34" s="143"/>
      <c r="I34" s="143"/>
      <c r="J34" s="143"/>
      <c r="K34" s="176"/>
    </row>
    <row r="35" spans="1:11" ht="12" customHeight="1">
      <c r="A35" s="112" t="s">
        <v>158</v>
      </c>
      <c r="B35" s="158"/>
      <c r="C35" s="158"/>
      <c r="D35" s="266"/>
      <c r="E35" s="143"/>
      <c r="F35" s="143"/>
      <c r="G35" s="143"/>
      <c r="H35" s="143"/>
      <c r="I35" s="143"/>
      <c r="J35" s="143"/>
      <c r="K35" s="176"/>
    </row>
    <row r="36" spans="1:11" ht="4.5" customHeight="1">
      <c r="A36" s="88"/>
      <c r="B36" s="161"/>
      <c r="C36" s="158"/>
      <c r="D36" s="266"/>
      <c r="E36" s="980"/>
      <c r="F36" s="980"/>
      <c r="G36" s="980"/>
      <c r="H36" s="980"/>
      <c r="I36" s="980"/>
      <c r="J36" s="980"/>
    </row>
    <row r="37" spans="1:11" s="92" customFormat="1" ht="12" customHeight="1">
      <c r="A37" s="88" t="s">
        <v>0</v>
      </c>
      <c r="B37" s="106">
        <v>300</v>
      </c>
      <c r="C37" s="106">
        <v>2315</v>
      </c>
      <c r="D37" s="106">
        <v>65886.073999999993</v>
      </c>
      <c r="E37" s="106">
        <v>13241.57</v>
      </c>
      <c r="F37" s="106">
        <v>72781.191999999995</v>
      </c>
      <c r="G37" s="106">
        <v>137942.736</v>
      </c>
      <c r="H37" s="106">
        <v>57626.137000000002</v>
      </c>
      <c r="I37" s="106">
        <v>80316.599000000002</v>
      </c>
      <c r="J37" s="106">
        <v>-17917.819</v>
      </c>
      <c r="K37" s="186"/>
    </row>
    <row r="38" spans="1:11" ht="14.25" customHeight="1">
      <c r="A38" s="93" t="s">
        <v>102</v>
      </c>
      <c r="B38" s="109">
        <v>277</v>
      </c>
      <c r="C38" s="109">
        <v>641</v>
      </c>
      <c r="D38" s="109">
        <v>6919.2749999999996</v>
      </c>
      <c r="E38" s="109">
        <v>1715.0429999999999</v>
      </c>
      <c r="F38" s="109">
        <v>14410.09</v>
      </c>
      <c r="G38" s="109">
        <v>24001.392</v>
      </c>
      <c r="H38" s="109">
        <v>5542.4279999999999</v>
      </c>
      <c r="I38" s="109">
        <v>18458.964</v>
      </c>
      <c r="J38" s="109">
        <v>310.03500000000003</v>
      </c>
      <c r="K38" s="187"/>
    </row>
    <row r="39" spans="1:11" ht="12" customHeight="1">
      <c r="A39" s="95" t="s">
        <v>104</v>
      </c>
      <c r="B39" s="109">
        <v>15</v>
      </c>
      <c r="C39" s="109" t="s">
        <v>119</v>
      </c>
      <c r="D39" s="109" t="s">
        <v>131</v>
      </c>
      <c r="E39" s="109" t="s">
        <v>131</v>
      </c>
      <c r="F39" s="109" t="s">
        <v>131</v>
      </c>
      <c r="G39" s="109" t="s">
        <v>131</v>
      </c>
      <c r="H39" s="109" t="s">
        <v>131</v>
      </c>
      <c r="I39" s="109" t="s">
        <v>131</v>
      </c>
      <c r="J39" s="109" t="s">
        <v>131</v>
      </c>
      <c r="K39" s="187"/>
    </row>
    <row r="40" spans="1:11" ht="12" customHeight="1">
      <c r="A40" s="95" t="s">
        <v>105</v>
      </c>
      <c r="B40" s="109">
        <v>7</v>
      </c>
      <c r="C40" s="110">
        <v>858</v>
      </c>
      <c r="D40" s="110">
        <v>29976.098999999998</v>
      </c>
      <c r="E40" s="110">
        <v>6266.9359999999997</v>
      </c>
      <c r="F40" s="110">
        <v>30952.76</v>
      </c>
      <c r="G40" s="110">
        <v>63445.415999999997</v>
      </c>
      <c r="H40" s="110">
        <v>29384.153999999999</v>
      </c>
      <c r="I40" s="110">
        <v>34061.262000000002</v>
      </c>
      <c r="J40" s="110">
        <v>-7969.69</v>
      </c>
      <c r="K40" s="187"/>
    </row>
    <row r="41" spans="1:11" ht="12" customHeight="1">
      <c r="A41" s="93" t="s">
        <v>106</v>
      </c>
      <c r="B41" s="109">
        <v>1</v>
      </c>
      <c r="C41" s="110" t="s">
        <v>119</v>
      </c>
      <c r="D41" s="110" t="s">
        <v>131</v>
      </c>
      <c r="E41" s="110" t="s">
        <v>131</v>
      </c>
      <c r="F41" s="110" t="s">
        <v>131</v>
      </c>
      <c r="G41" s="110" t="s">
        <v>131</v>
      </c>
      <c r="H41" s="110" t="s">
        <v>131</v>
      </c>
      <c r="I41" s="110" t="s">
        <v>131</v>
      </c>
      <c r="J41" s="110" t="s">
        <v>131</v>
      </c>
      <c r="K41" s="187"/>
    </row>
    <row r="42" spans="1:11" ht="4.5" customHeight="1">
      <c r="A42" s="93"/>
      <c r="B42" s="158"/>
      <c r="C42" s="158"/>
      <c r="D42" s="266"/>
      <c r="E42" s="143"/>
      <c r="F42" s="143"/>
      <c r="G42" s="143"/>
      <c r="H42" s="143"/>
      <c r="I42" s="143"/>
      <c r="J42" s="143"/>
      <c r="K42" s="176"/>
    </row>
    <row r="43" spans="1:11" ht="12" customHeight="1">
      <c r="A43" s="112" t="s">
        <v>159</v>
      </c>
      <c r="B43" s="158"/>
      <c r="C43" s="158"/>
      <c r="D43" s="266"/>
      <c r="E43" s="143"/>
      <c r="F43" s="143"/>
      <c r="G43" s="143"/>
      <c r="H43" s="143"/>
      <c r="I43" s="143"/>
      <c r="J43" s="143"/>
      <c r="K43" s="176"/>
    </row>
    <row r="44" spans="1:11" ht="4.5" customHeight="1">
      <c r="A44" s="112"/>
      <c r="B44" s="158"/>
      <c r="C44" s="158"/>
      <c r="D44" s="266"/>
      <c r="E44" s="143"/>
      <c r="F44" s="143"/>
      <c r="G44" s="143"/>
      <c r="H44" s="143"/>
      <c r="I44" s="143"/>
      <c r="J44" s="143"/>
      <c r="K44" s="176"/>
    </row>
    <row r="45" spans="1:11" ht="15.75" customHeight="1">
      <c r="A45" s="88" t="s">
        <v>0</v>
      </c>
      <c r="B45" s="106">
        <v>421</v>
      </c>
      <c r="C45" s="106">
        <v>1901</v>
      </c>
      <c r="D45" s="106">
        <v>48640.267999999996</v>
      </c>
      <c r="E45" s="106">
        <v>20438.397000000001</v>
      </c>
      <c r="F45" s="106">
        <v>92514.087</v>
      </c>
      <c r="G45" s="106">
        <v>179844.68599999999</v>
      </c>
      <c r="H45" s="106">
        <v>90200.994999999995</v>
      </c>
      <c r="I45" s="106">
        <v>89643.691000000006</v>
      </c>
      <c r="J45" s="106">
        <v>2786.83</v>
      </c>
      <c r="K45" s="187"/>
    </row>
    <row r="46" spans="1:11" ht="14.25" customHeight="1">
      <c r="A46" s="93" t="s">
        <v>102</v>
      </c>
      <c r="B46" s="109">
        <v>386</v>
      </c>
      <c r="C46" s="110">
        <v>804</v>
      </c>
      <c r="D46" s="110">
        <v>10440.621999999999</v>
      </c>
      <c r="E46" s="110">
        <v>8633.1910000000007</v>
      </c>
      <c r="F46" s="110">
        <v>33979.885000000002</v>
      </c>
      <c r="G46" s="110">
        <v>56787.695</v>
      </c>
      <c r="H46" s="110">
        <v>28027.57</v>
      </c>
      <c r="I46" s="110">
        <v>28760.125</v>
      </c>
      <c r="J46" s="110">
        <v>1949.652</v>
      </c>
      <c r="K46" s="187"/>
    </row>
    <row r="47" spans="1:11" ht="12" customHeight="1">
      <c r="A47" s="95" t="s">
        <v>104</v>
      </c>
      <c r="B47" s="109">
        <v>31</v>
      </c>
      <c r="C47" s="109">
        <v>525</v>
      </c>
      <c r="D47" s="109">
        <v>11614.401</v>
      </c>
      <c r="E47" s="109">
        <v>5635.5209999999997</v>
      </c>
      <c r="F47" s="109">
        <v>24195.906999999999</v>
      </c>
      <c r="G47" s="109">
        <v>40566.99</v>
      </c>
      <c r="H47" s="109">
        <v>13197.804</v>
      </c>
      <c r="I47" s="109">
        <v>27369.186000000002</v>
      </c>
      <c r="J47" s="109">
        <v>-1434.558</v>
      </c>
      <c r="K47" s="187"/>
    </row>
    <row r="48" spans="1:11" ht="12" customHeight="1">
      <c r="A48" s="95" t="s">
        <v>105</v>
      </c>
      <c r="B48" s="109">
        <v>4</v>
      </c>
      <c r="C48" s="110">
        <v>572</v>
      </c>
      <c r="D48" s="110">
        <v>26585.244999999999</v>
      </c>
      <c r="E48" s="110">
        <v>6169.6850000000004</v>
      </c>
      <c r="F48" s="110">
        <v>34338.294999999998</v>
      </c>
      <c r="G48" s="110">
        <v>82490.001000000004</v>
      </c>
      <c r="H48" s="110">
        <v>48975.620999999999</v>
      </c>
      <c r="I48" s="110">
        <v>33514.379999999997</v>
      </c>
      <c r="J48" s="110">
        <v>2271.7359999999999</v>
      </c>
      <c r="K48" s="187"/>
    </row>
    <row r="49" spans="1:11" ht="12" customHeight="1">
      <c r="A49" s="93" t="s">
        <v>106</v>
      </c>
      <c r="B49" s="266">
        <v>0</v>
      </c>
      <c r="C49" s="266">
        <v>0</v>
      </c>
      <c r="D49" s="266">
        <v>0</v>
      </c>
      <c r="E49" s="143">
        <v>0</v>
      </c>
      <c r="F49" s="143">
        <v>0</v>
      </c>
      <c r="G49" s="143">
        <v>0</v>
      </c>
      <c r="H49" s="143">
        <v>0</v>
      </c>
      <c r="I49" s="143">
        <v>0</v>
      </c>
      <c r="J49" s="143">
        <v>0</v>
      </c>
      <c r="K49" s="176"/>
    </row>
    <row r="50" spans="1:11" ht="4.5" customHeight="1">
      <c r="A50" s="93"/>
      <c r="B50" s="158"/>
      <c r="C50" s="158"/>
      <c r="D50" s="266"/>
      <c r="E50" s="143"/>
      <c r="F50" s="143"/>
      <c r="G50" s="143"/>
      <c r="H50" s="143"/>
      <c r="I50" s="143"/>
      <c r="J50" s="143"/>
      <c r="K50" s="176"/>
    </row>
    <row r="51" spans="1:11" ht="12" customHeight="1">
      <c r="A51" s="112" t="s">
        <v>160</v>
      </c>
      <c r="B51" s="158"/>
      <c r="C51" s="158"/>
      <c r="D51" s="266"/>
      <c r="E51" s="143"/>
      <c r="F51" s="143"/>
      <c r="G51" s="143"/>
      <c r="H51" s="143"/>
      <c r="I51" s="143"/>
      <c r="J51" s="143"/>
      <c r="K51" s="176"/>
    </row>
    <row r="52" spans="1:11" ht="4.5" customHeight="1">
      <c r="A52" s="93"/>
      <c r="B52" s="158"/>
      <c r="C52" s="158"/>
      <c r="D52" s="266"/>
      <c r="E52" s="143"/>
      <c r="F52" s="143"/>
      <c r="G52" s="143"/>
      <c r="H52" s="143"/>
      <c r="I52" s="143"/>
      <c r="J52" s="143"/>
      <c r="K52" s="176"/>
    </row>
    <row r="53" spans="1:11" ht="12" customHeight="1">
      <c r="A53" s="88" t="s">
        <v>0</v>
      </c>
      <c r="B53" s="138">
        <v>389</v>
      </c>
      <c r="C53" s="138">
        <v>4218</v>
      </c>
      <c r="D53" s="138">
        <v>203401.83799999999</v>
      </c>
      <c r="E53" s="106">
        <v>10980.615</v>
      </c>
      <c r="F53" s="106">
        <v>296548.66499999998</v>
      </c>
      <c r="G53" s="106">
        <v>494639.03100000002</v>
      </c>
      <c r="H53" s="106">
        <v>54573.394</v>
      </c>
      <c r="I53" s="106">
        <v>440065.63699999999</v>
      </c>
      <c r="J53" s="106">
        <v>-8551.3430000000008</v>
      </c>
      <c r="K53" s="176"/>
    </row>
    <row r="54" spans="1:11" ht="14.25" customHeight="1">
      <c r="A54" s="93" t="s">
        <v>102</v>
      </c>
      <c r="B54" s="107">
        <v>337</v>
      </c>
      <c r="C54" s="107">
        <v>722</v>
      </c>
      <c r="D54" s="107">
        <v>13182.579</v>
      </c>
      <c r="E54" s="109">
        <v>3934.29</v>
      </c>
      <c r="F54" s="109">
        <v>15294.053</v>
      </c>
      <c r="G54" s="109">
        <v>33414.292999999998</v>
      </c>
      <c r="H54" s="109">
        <v>5178.6120000000001</v>
      </c>
      <c r="I54" s="109">
        <v>28235.681</v>
      </c>
      <c r="J54" s="109">
        <v>-670.36400000000003</v>
      </c>
      <c r="K54" s="176"/>
    </row>
    <row r="55" spans="1:11" ht="12" customHeight="1">
      <c r="A55" s="95" t="s">
        <v>104</v>
      </c>
      <c r="B55" s="107">
        <v>37</v>
      </c>
      <c r="C55" s="107">
        <v>763</v>
      </c>
      <c r="D55" s="107">
        <v>21160.751</v>
      </c>
      <c r="E55" s="109">
        <v>1674.7139999999999</v>
      </c>
      <c r="F55" s="109">
        <v>12419.620999999999</v>
      </c>
      <c r="G55" s="109">
        <v>35604.739000000001</v>
      </c>
      <c r="H55" s="109">
        <v>10605.548000000001</v>
      </c>
      <c r="I55" s="109">
        <v>24999.190999999999</v>
      </c>
      <c r="J55" s="109">
        <v>2785.2159999999999</v>
      </c>
      <c r="K55" s="176"/>
    </row>
    <row r="56" spans="1:11" ht="12" customHeight="1">
      <c r="A56" s="95" t="s">
        <v>105</v>
      </c>
      <c r="B56" s="107">
        <v>12</v>
      </c>
      <c r="C56" s="107">
        <v>1341</v>
      </c>
      <c r="D56" s="107">
        <v>55156.813000000002</v>
      </c>
      <c r="E56" s="109">
        <v>5371.6109999999999</v>
      </c>
      <c r="F56" s="109">
        <v>24378.686000000002</v>
      </c>
      <c r="G56" s="109">
        <v>102614.31</v>
      </c>
      <c r="H56" s="109">
        <v>37110.167000000001</v>
      </c>
      <c r="I56" s="109">
        <v>65504.142999999996</v>
      </c>
      <c r="J56" s="109">
        <v>14648.823</v>
      </c>
      <c r="K56" s="176"/>
    </row>
    <row r="57" spans="1:11" ht="12" customHeight="1">
      <c r="A57" s="93" t="s">
        <v>106</v>
      </c>
      <c r="B57" s="107">
        <v>3</v>
      </c>
      <c r="C57" s="107">
        <v>1392</v>
      </c>
      <c r="D57" s="107">
        <v>113901.69500000001</v>
      </c>
      <c r="E57" s="109">
        <v>0</v>
      </c>
      <c r="F57" s="109">
        <v>244456.30499999999</v>
      </c>
      <c r="G57" s="109">
        <v>323005.68900000001</v>
      </c>
      <c r="H57" s="109">
        <v>1679.067</v>
      </c>
      <c r="I57" s="109">
        <v>321326.62199999997</v>
      </c>
      <c r="J57" s="109">
        <v>-25315.018</v>
      </c>
      <c r="K57" s="176"/>
    </row>
    <row r="58" spans="1:11" ht="4.5" customHeight="1">
      <c r="A58" s="93"/>
      <c r="B58" s="158"/>
      <c r="C58" s="158"/>
      <c r="D58" s="266"/>
      <c r="E58" s="143"/>
      <c r="F58" s="143"/>
      <c r="G58" s="143"/>
      <c r="H58" s="143"/>
      <c r="I58" s="143"/>
      <c r="J58" s="143"/>
      <c r="K58" s="176"/>
    </row>
    <row r="59" spans="1:11" ht="12" customHeight="1">
      <c r="A59" s="112" t="s">
        <v>161</v>
      </c>
      <c r="B59" s="158"/>
      <c r="C59" s="158"/>
      <c r="D59" s="266"/>
      <c r="E59" s="143"/>
      <c r="F59" s="143"/>
      <c r="G59" s="143"/>
      <c r="H59" s="143"/>
      <c r="I59" s="143"/>
      <c r="J59" s="143"/>
      <c r="K59" s="176"/>
    </row>
    <row r="60" spans="1:11" ht="4.5" customHeight="1">
      <c r="A60" s="88"/>
      <c r="B60" s="161"/>
      <c r="C60" s="158"/>
      <c r="D60" s="266"/>
      <c r="E60" s="106"/>
      <c r="F60" s="980"/>
      <c r="G60" s="980"/>
      <c r="H60" s="980"/>
      <c r="I60" s="980"/>
      <c r="J60" s="980"/>
    </row>
    <row r="61" spans="1:11" s="92" customFormat="1" ht="12" customHeight="1">
      <c r="A61" s="88" t="s">
        <v>0</v>
      </c>
      <c r="B61" s="106">
        <v>36</v>
      </c>
      <c r="C61" s="106">
        <v>91</v>
      </c>
      <c r="D61" s="106">
        <v>1040.963</v>
      </c>
      <c r="E61" s="183">
        <v>0.51600000000000001</v>
      </c>
      <c r="F61" s="106">
        <v>4266.2380000000003</v>
      </c>
      <c r="G61" s="106">
        <v>5468.1940000000004</v>
      </c>
      <c r="H61" s="106">
        <v>2.8929999999999998</v>
      </c>
      <c r="I61" s="106">
        <v>5465.3010000000004</v>
      </c>
      <c r="J61" s="106">
        <v>137.352</v>
      </c>
      <c r="K61" s="186"/>
    </row>
    <row r="62" spans="1:11" ht="14.25" customHeight="1">
      <c r="A62" s="93" t="s">
        <v>102</v>
      </c>
      <c r="B62" s="109">
        <v>35</v>
      </c>
      <c r="C62" s="110" t="s">
        <v>119</v>
      </c>
      <c r="D62" s="110" t="s">
        <v>131</v>
      </c>
      <c r="E62" s="110" t="s">
        <v>131</v>
      </c>
      <c r="F62" s="110" t="s">
        <v>131</v>
      </c>
      <c r="G62" s="110" t="s">
        <v>131</v>
      </c>
      <c r="H62" s="110" t="s">
        <v>131</v>
      </c>
      <c r="I62" s="110" t="s">
        <v>131</v>
      </c>
      <c r="J62" s="110" t="s">
        <v>131</v>
      </c>
      <c r="K62" s="187"/>
    </row>
    <row r="63" spans="1:11" ht="12" customHeight="1">
      <c r="A63" s="95" t="s">
        <v>104</v>
      </c>
      <c r="B63" s="109">
        <v>1</v>
      </c>
      <c r="C63" s="110" t="s">
        <v>119</v>
      </c>
      <c r="D63" s="110" t="s">
        <v>131</v>
      </c>
      <c r="E63" s="110" t="s">
        <v>131</v>
      </c>
      <c r="F63" s="110" t="s">
        <v>131</v>
      </c>
      <c r="G63" s="110" t="s">
        <v>131</v>
      </c>
      <c r="H63" s="110" t="s">
        <v>131</v>
      </c>
      <c r="I63" s="110" t="s">
        <v>131</v>
      </c>
      <c r="J63" s="110" t="s">
        <v>131</v>
      </c>
      <c r="K63" s="187"/>
    </row>
    <row r="64" spans="1:11" ht="12" customHeight="1">
      <c r="A64" s="95" t="s">
        <v>105</v>
      </c>
      <c r="B64" s="109">
        <v>0</v>
      </c>
      <c r="C64" s="109">
        <v>0</v>
      </c>
      <c r="D64" s="109">
        <v>0</v>
      </c>
      <c r="E64" s="109">
        <v>0</v>
      </c>
      <c r="F64" s="109">
        <v>0</v>
      </c>
      <c r="G64" s="109">
        <v>0</v>
      </c>
      <c r="H64" s="109">
        <v>0</v>
      </c>
      <c r="I64" s="109">
        <v>0</v>
      </c>
      <c r="J64" s="109">
        <v>0</v>
      </c>
      <c r="K64" s="187"/>
    </row>
    <row r="65" spans="1:11" ht="12" customHeight="1">
      <c r="A65" s="93" t="s">
        <v>106</v>
      </c>
      <c r="B65" s="109">
        <v>0</v>
      </c>
      <c r="C65" s="109">
        <v>0</v>
      </c>
      <c r="D65" s="109">
        <v>0</v>
      </c>
      <c r="E65" s="109">
        <v>0</v>
      </c>
      <c r="F65" s="109">
        <v>0</v>
      </c>
      <c r="G65" s="109">
        <v>0</v>
      </c>
      <c r="H65" s="109">
        <v>0</v>
      </c>
      <c r="I65" s="109">
        <v>0</v>
      </c>
      <c r="J65" s="109">
        <v>0</v>
      </c>
      <c r="K65" s="187"/>
    </row>
    <row r="66" spans="1:11" ht="4.5" customHeight="1" thickBot="1">
      <c r="A66" s="172"/>
      <c r="B66" s="993"/>
      <c r="C66" s="993"/>
      <c r="D66" s="993"/>
      <c r="E66" s="993"/>
      <c r="F66" s="993"/>
      <c r="G66" s="993"/>
      <c r="H66" s="993"/>
      <c r="I66" s="993"/>
      <c r="J66" s="993"/>
    </row>
    <row r="67" spans="1:11" ht="12.75" customHeight="1" thickTop="1">
      <c r="A67" s="189" t="s">
        <v>108</v>
      </c>
      <c r="B67" s="994"/>
      <c r="C67" s="994"/>
      <c r="D67" s="132"/>
      <c r="E67" s="111"/>
      <c r="F67" s="111"/>
      <c r="G67" s="111"/>
      <c r="H67" s="111"/>
      <c r="I67" s="111"/>
      <c r="J67" s="111"/>
    </row>
    <row r="68" spans="1:11">
      <c r="A68" s="98"/>
      <c r="B68" s="132"/>
      <c r="C68" s="132"/>
      <c r="D68" s="132"/>
      <c r="E68" s="111"/>
      <c r="F68" s="111"/>
      <c r="G68" s="111"/>
      <c r="H68" s="111"/>
      <c r="I68" s="111"/>
      <c r="J68" s="111"/>
    </row>
    <row r="69" spans="1:11">
      <c r="A69" s="98"/>
      <c r="B69" s="132"/>
      <c r="C69" s="132"/>
      <c r="D69" s="132"/>
      <c r="E69" s="111"/>
      <c r="F69" s="111"/>
      <c r="G69" s="111"/>
      <c r="H69" s="111"/>
      <c r="I69" s="111"/>
      <c r="J69" s="111"/>
    </row>
    <row r="70" spans="1:11">
      <c r="A70" s="98"/>
      <c r="B70" s="132"/>
      <c r="C70" s="132"/>
      <c r="D70" s="132"/>
      <c r="E70" s="111"/>
      <c r="F70" s="111"/>
      <c r="G70" s="111"/>
      <c r="H70" s="111"/>
      <c r="I70" s="111"/>
      <c r="J70" s="111"/>
    </row>
    <row r="71" spans="1:11">
      <c r="A71" s="98"/>
      <c r="B71" s="132"/>
      <c r="C71" s="132"/>
      <c r="D71" s="132"/>
      <c r="E71" s="111"/>
      <c r="F71" s="111"/>
      <c r="G71" s="111"/>
      <c r="H71" s="111"/>
      <c r="I71" s="111"/>
      <c r="J71" s="111"/>
    </row>
    <row r="72" spans="1:11">
      <c r="A72" s="98"/>
      <c r="B72" s="132"/>
      <c r="C72" s="132"/>
      <c r="D72" s="132"/>
      <c r="E72" s="111"/>
      <c r="F72" s="111"/>
      <c r="G72" s="111"/>
      <c r="H72" s="111"/>
      <c r="I72" s="111"/>
      <c r="J72" s="111"/>
    </row>
    <row r="73" spans="1:11">
      <c r="B73" s="111"/>
      <c r="C73" s="111"/>
      <c r="D73" s="111"/>
      <c r="E73" s="111"/>
      <c r="F73" s="111"/>
      <c r="G73" s="111"/>
      <c r="H73" s="111"/>
      <c r="I73" s="111"/>
      <c r="J73" s="111"/>
    </row>
  </sheetData>
  <mergeCells count="16">
    <mergeCell ref="A1:C1"/>
    <mergeCell ref="A2:J2"/>
    <mergeCell ref="A4:A9"/>
    <mergeCell ref="B4:B8"/>
    <mergeCell ref="C4:C8"/>
    <mergeCell ref="D4:F4"/>
    <mergeCell ref="G4:I4"/>
    <mergeCell ref="J4:J8"/>
    <mergeCell ref="D5:D8"/>
    <mergeCell ref="E5:E8"/>
    <mergeCell ref="F5:F8"/>
    <mergeCell ref="G5:G8"/>
    <mergeCell ref="H5:H8"/>
    <mergeCell ref="I5:I8"/>
    <mergeCell ref="B9:C9"/>
    <mergeCell ref="D9:J9"/>
  </mergeCells>
  <pageMargins left="0.59055118110236227" right="0.39370078740157483" top="0.78740157480314965" bottom="0.39370078740157483" header="0" footer="0"/>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1" ht="16.5" customHeight="1">
      <c r="A1" s="2064" t="s">
        <v>162</v>
      </c>
      <c r="B1" s="2064"/>
      <c r="C1" s="2064"/>
    </row>
    <row r="2" spans="1:11" ht="23.25" customHeight="1">
      <c r="A2" s="2066" t="s">
        <v>163</v>
      </c>
      <c r="B2" s="2073"/>
      <c r="C2" s="2073"/>
      <c r="D2" s="2073"/>
      <c r="E2" s="2073"/>
      <c r="F2" s="2073"/>
      <c r="G2" s="2073"/>
      <c r="H2" s="2073"/>
      <c r="I2" s="2073"/>
      <c r="J2" s="2073"/>
    </row>
    <row r="3" spans="1:11" ht="12.95" customHeight="1">
      <c r="A3" s="151">
        <v>2018</v>
      </c>
      <c r="B3" s="84"/>
      <c r="C3" s="85"/>
      <c r="D3" s="98"/>
    </row>
    <row r="4" spans="1:11" ht="20.25" customHeight="1">
      <c r="A4" s="2049" t="s">
        <v>88</v>
      </c>
      <c r="B4" s="2049" t="s">
        <v>89</v>
      </c>
      <c r="C4" s="2049" t="s">
        <v>90</v>
      </c>
      <c r="D4" s="2053" t="s">
        <v>91</v>
      </c>
      <c r="E4" s="2054"/>
      <c r="F4" s="2054"/>
      <c r="G4" s="2055" t="s">
        <v>92</v>
      </c>
      <c r="H4" s="2056"/>
      <c r="I4" s="2056"/>
      <c r="J4" s="2057" t="s">
        <v>93</v>
      </c>
    </row>
    <row r="5" spans="1:11" ht="9" customHeight="1">
      <c r="A5" s="2050"/>
      <c r="B5" s="2050"/>
      <c r="C5" s="2050"/>
      <c r="D5" s="2049" t="s">
        <v>94</v>
      </c>
      <c r="E5" s="2049" t="s">
        <v>95</v>
      </c>
      <c r="F5" s="2049" t="s">
        <v>96</v>
      </c>
      <c r="G5" s="2049" t="s">
        <v>0</v>
      </c>
      <c r="H5" s="2049" t="s">
        <v>97</v>
      </c>
      <c r="I5" s="2049" t="s">
        <v>98</v>
      </c>
      <c r="J5" s="2058"/>
    </row>
    <row r="6" spans="1:11" ht="9" customHeight="1">
      <c r="A6" s="2050"/>
      <c r="B6" s="2050"/>
      <c r="C6" s="2050"/>
      <c r="D6" s="2050"/>
      <c r="E6" s="2050"/>
      <c r="F6" s="2050"/>
      <c r="G6" s="2050"/>
      <c r="H6" s="2050"/>
      <c r="I6" s="2050"/>
      <c r="J6" s="2058"/>
    </row>
    <row r="7" spans="1:11" ht="9" customHeight="1">
      <c r="A7" s="2050"/>
      <c r="B7" s="2050"/>
      <c r="C7" s="2050"/>
      <c r="D7" s="2050"/>
      <c r="E7" s="2050"/>
      <c r="F7" s="2050"/>
      <c r="G7" s="2050"/>
      <c r="H7" s="2050"/>
      <c r="I7" s="2050"/>
      <c r="J7" s="2058"/>
    </row>
    <row r="8" spans="1:11" ht="9" customHeight="1">
      <c r="A8" s="2050"/>
      <c r="B8" s="2050"/>
      <c r="C8" s="2050"/>
      <c r="D8" s="2050"/>
      <c r="E8" s="2050"/>
      <c r="F8" s="2050"/>
      <c r="G8" s="2050"/>
      <c r="H8" s="2050"/>
      <c r="I8" s="2050"/>
      <c r="J8" s="2058"/>
    </row>
    <row r="9" spans="1:11">
      <c r="A9" s="2050"/>
      <c r="B9" s="2052"/>
      <c r="C9" s="2052"/>
      <c r="D9" s="2052"/>
      <c r="E9" s="2052"/>
      <c r="F9" s="2052"/>
      <c r="G9" s="2052"/>
      <c r="H9" s="2052"/>
      <c r="I9" s="2052"/>
      <c r="J9" s="2059"/>
    </row>
    <row r="10" spans="1:11" ht="15" customHeight="1">
      <c r="A10" s="2051"/>
      <c r="B10" s="2060" t="s">
        <v>99</v>
      </c>
      <c r="C10" s="2061"/>
      <c r="D10" s="2060" t="s">
        <v>100</v>
      </c>
      <c r="E10" s="2062"/>
      <c r="F10" s="2062"/>
      <c r="G10" s="2062"/>
      <c r="H10" s="2062"/>
      <c r="I10" s="2062"/>
      <c r="J10" s="2062"/>
    </row>
    <row r="11" spans="1:11" ht="6" customHeight="1">
      <c r="A11" s="87"/>
      <c r="B11" s="87"/>
      <c r="C11" s="87"/>
      <c r="D11" s="98"/>
    </row>
    <row r="12" spans="1:11" ht="12" customHeight="1">
      <c r="A12" s="88" t="s">
        <v>155</v>
      </c>
      <c r="B12" s="98"/>
      <c r="C12" s="98"/>
      <c r="D12" s="98"/>
    </row>
    <row r="13" spans="1:11" ht="6" customHeight="1">
      <c r="A13" s="98"/>
      <c r="B13" s="98"/>
      <c r="C13" s="98"/>
      <c r="D13" s="98"/>
    </row>
    <row r="14" spans="1:11" s="92" customFormat="1" ht="12" customHeight="1">
      <c r="A14" s="88" t="s">
        <v>114</v>
      </c>
      <c r="B14" s="106">
        <v>1741</v>
      </c>
      <c r="C14" s="106">
        <v>11299</v>
      </c>
      <c r="D14" s="106">
        <v>381710.94900000002</v>
      </c>
      <c r="E14" s="106">
        <v>149031.334</v>
      </c>
      <c r="F14" s="106">
        <v>608983.80700000003</v>
      </c>
      <c r="G14" s="106">
        <v>1177955.7620000001</v>
      </c>
      <c r="H14" s="106">
        <v>527138.45400000003</v>
      </c>
      <c r="I14" s="106">
        <v>650817.30799999996</v>
      </c>
      <c r="J14" s="106">
        <v>58325.517</v>
      </c>
      <c r="K14" s="953"/>
    </row>
    <row r="15" spans="1:11" ht="20.100000000000001" customHeight="1">
      <c r="A15" s="88" t="s">
        <v>115</v>
      </c>
      <c r="B15" s="106">
        <v>1691</v>
      </c>
      <c r="C15" s="106">
        <v>11081</v>
      </c>
      <c r="D15" s="106">
        <v>376998.61200000002</v>
      </c>
      <c r="E15" s="106">
        <v>147906.215</v>
      </c>
      <c r="F15" s="106">
        <v>603750.52599999995</v>
      </c>
      <c r="G15" s="106">
        <v>1166999.3</v>
      </c>
      <c r="H15" s="106">
        <v>522726.32900000003</v>
      </c>
      <c r="I15" s="106">
        <v>644272.97100000002</v>
      </c>
      <c r="J15" s="106">
        <v>57899.644999999997</v>
      </c>
      <c r="K15" s="111"/>
    </row>
    <row r="16" spans="1:11" ht="20.100000000000001" customHeight="1">
      <c r="A16" s="108" t="s">
        <v>116</v>
      </c>
      <c r="B16" s="109">
        <v>472</v>
      </c>
      <c r="C16" s="109">
        <v>3266</v>
      </c>
      <c r="D16" s="109">
        <v>93001.27</v>
      </c>
      <c r="E16" s="109">
        <v>57232.550999999999</v>
      </c>
      <c r="F16" s="109">
        <v>144331.12299999999</v>
      </c>
      <c r="G16" s="109">
        <v>318910.85399999999</v>
      </c>
      <c r="H16" s="109">
        <v>215259.60699999999</v>
      </c>
      <c r="I16" s="109">
        <v>103651.247</v>
      </c>
      <c r="J16" s="109">
        <v>57226.427000000003</v>
      </c>
      <c r="K16" s="111"/>
    </row>
    <row r="17" spans="1:20" ht="12" customHeight="1">
      <c r="A17" s="108" t="s">
        <v>117</v>
      </c>
      <c r="B17" s="109">
        <v>278</v>
      </c>
      <c r="C17" s="109">
        <v>1165</v>
      </c>
      <c r="D17" s="109">
        <v>19069.404999999999</v>
      </c>
      <c r="E17" s="109">
        <v>7485.2640000000001</v>
      </c>
      <c r="F17" s="109">
        <v>18949.881000000001</v>
      </c>
      <c r="G17" s="109">
        <v>47785.870999999999</v>
      </c>
      <c r="H17" s="109">
        <v>19206.666000000001</v>
      </c>
      <c r="I17" s="109">
        <v>28579.205000000002</v>
      </c>
      <c r="J17" s="109">
        <v>3417.1329999999998</v>
      </c>
      <c r="K17" s="111"/>
    </row>
    <row r="18" spans="1:20" ht="12" customHeight="1">
      <c r="A18" s="108" t="s">
        <v>118</v>
      </c>
      <c r="B18" s="109">
        <v>829</v>
      </c>
      <c r="C18" s="109">
        <v>6388</v>
      </c>
      <c r="D18" s="109">
        <v>261580.55499999999</v>
      </c>
      <c r="E18" s="109">
        <v>82887.913</v>
      </c>
      <c r="F18" s="109">
        <v>436747.72100000002</v>
      </c>
      <c r="G18" s="109">
        <v>792614.40000000002</v>
      </c>
      <c r="H18" s="109">
        <v>287205.55499999999</v>
      </c>
      <c r="I18" s="109">
        <v>505408.84499999997</v>
      </c>
      <c r="J18" s="109">
        <v>-2343.2910000000002</v>
      </c>
      <c r="K18" s="111"/>
    </row>
    <row r="19" spans="1:20" ht="12" customHeight="1">
      <c r="A19" s="108" t="s">
        <v>120</v>
      </c>
      <c r="B19" s="110">
        <v>59</v>
      </c>
      <c r="C19" s="110">
        <v>140</v>
      </c>
      <c r="D19" s="110">
        <v>1771.6130000000001</v>
      </c>
      <c r="E19" s="110">
        <v>200.52199999999999</v>
      </c>
      <c r="F19" s="110">
        <v>2182.904</v>
      </c>
      <c r="G19" s="110">
        <v>4124.4290000000001</v>
      </c>
      <c r="H19" s="110">
        <v>766.476</v>
      </c>
      <c r="I19" s="110">
        <v>3357.953</v>
      </c>
      <c r="J19" s="110">
        <v>-523.596</v>
      </c>
      <c r="K19" s="111"/>
    </row>
    <row r="20" spans="1:20" ht="12" customHeight="1">
      <c r="A20" s="108" t="s">
        <v>121</v>
      </c>
      <c r="B20" s="110">
        <v>53</v>
      </c>
      <c r="C20" s="110">
        <v>122</v>
      </c>
      <c r="D20" s="110">
        <v>1575.769</v>
      </c>
      <c r="E20" s="110">
        <v>99.965000000000003</v>
      </c>
      <c r="F20" s="110">
        <v>1538.8969999999999</v>
      </c>
      <c r="G20" s="110">
        <v>3563.7460000000001</v>
      </c>
      <c r="H20" s="110">
        <v>288.02499999999998</v>
      </c>
      <c r="I20" s="110">
        <v>3275.721</v>
      </c>
      <c r="J20" s="110">
        <v>122.97199999999999</v>
      </c>
      <c r="K20" s="111"/>
    </row>
    <row r="21" spans="1:20" ht="20.100000000000001" customHeight="1">
      <c r="A21" s="112" t="s">
        <v>122</v>
      </c>
      <c r="B21" s="170">
        <v>28</v>
      </c>
      <c r="C21" s="170">
        <v>91</v>
      </c>
      <c r="D21" s="170">
        <v>1428.404</v>
      </c>
      <c r="E21" s="188">
        <v>242.422</v>
      </c>
      <c r="F21" s="188">
        <v>1637.1030000000001</v>
      </c>
      <c r="G21" s="188">
        <v>3105.2339999999999</v>
      </c>
      <c r="H21" s="188">
        <v>1050.9449999999999</v>
      </c>
      <c r="I21" s="188">
        <v>2054.2890000000002</v>
      </c>
      <c r="J21" s="188">
        <v>-44.088000000000001</v>
      </c>
    </row>
    <row r="22" spans="1:20" ht="12" customHeight="1">
      <c r="A22" s="112" t="s">
        <v>123</v>
      </c>
      <c r="B22" s="170">
        <v>22</v>
      </c>
      <c r="C22" s="170">
        <v>127</v>
      </c>
      <c r="D22" s="170">
        <v>3283.933</v>
      </c>
      <c r="E22" s="188">
        <v>882.697</v>
      </c>
      <c r="F22" s="188">
        <v>3596.1779999999999</v>
      </c>
      <c r="G22" s="188">
        <v>7851.2280000000001</v>
      </c>
      <c r="H22" s="188">
        <v>3361.18</v>
      </c>
      <c r="I22" s="188">
        <v>4490.0479999999998</v>
      </c>
      <c r="J22" s="188">
        <v>469.96</v>
      </c>
    </row>
    <row r="23" spans="1:20" ht="6.75" customHeight="1">
      <c r="A23" s="88"/>
      <c r="B23" s="99"/>
      <c r="C23" s="99"/>
      <c r="D23" s="99"/>
      <c r="E23" s="99"/>
      <c r="F23" s="99"/>
      <c r="G23" s="99"/>
      <c r="H23" s="99"/>
      <c r="I23" s="99"/>
      <c r="J23" s="99"/>
    </row>
    <row r="24" spans="1:20" ht="12" customHeight="1">
      <c r="A24" s="112" t="s">
        <v>156</v>
      </c>
      <c r="B24" s="99"/>
      <c r="C24" s="99"/>
      <c r="D24" s="99"/>
      <c r="E24" s="99"/>
      <c r="F24" s="99"/>
      <c r="G24" s="99"/>
      <c r="H24" s="99"/>
      <c r="I24" s="99"/>
      <c r="J24" s="99"/>
    </row>
    <row r="25" spans="1:20" ht="5.25" customHeight="1">
      <c r="A25" s="88" t="s">
        <v>139</v>
      </c>
      <c r="B25" s="99"/>
      <c r="C25" s="99"/>
      <c r="D25" s="99"/>
      <c r="E25" s="99"/>
      <c r="F25" s="99"/>
      <c r="G25" s="99"/>
      <c r="H25" s="99"/>
      <c r="I25" s="99"/>
      <c r="J25" s="99"/>
    </row>
    <row r="26" spans="1:20" s="92" customFormat="1" ht="12" customHeight="1">
      <c r="A26" s="112" t="s">
        <v>114</v>
      </c>
      <c r="B26" s="141">
        <v>1352</v>
      </c>
      <c r="C26" s="141">
        <v>7081</v>
      </c>
      <c r="D26" s="141">
        <v>178309.111</v>
      </c>
      <c r="E26" s="141">
        <v>138050.71900000001</v>
      </c>
      <c r="F26" s="141">
        <v>312435.14199999999</v>
      </c>
      <c r="G26" s="141">
        <v>683316.73100000003</v>
      </c>
      <c r="H26" s="141">
        <v>472565.06</v>
      </c>
      <c r="I26" s="141">
        <v>210751.671</v>
      </c>
      <c r="J26" s="141">
        <v>66876.86</v>
      </c>
    </row>
    <row r="27" spans="1:20" s="92" customFormat="1" ht="20.100000000000001" customHeight="1">
      <c r="A27" s="88" t="s">
        <v>115</v>
      </c>
      <c r="B27" s="106">
        <v>1311</v>
      </c>
      <c r="C27" s="106">
        <v>6908</v>
      </c>
      <c r="D27" s="106">
        <v>174521.45</v>
      </c>
      <c r="E27" s="106">
        <v>136925.63099999999</v>
      </c>
      <c r="F27" s="106">
        <v>307484.65700000001</v>
      </c>
      <c r="G27" s="106">
        <v>673846.755</v>
      </c>
      <c r="H27" s="106">
        <v>468153.28</v>
      </c>
      <c r="I27" s="106">
        <v>205693.47500000001</v>
      </c>
      <c r="J27" s="106">
        <v>66687.213000000003</v>
      </c>
    </row>
    <row r="28" spans="1:20" ht="20.100000000000001" customHeight="1">
      <c r="A28" s="108" t="s">
        <v>116</v>
      </c>
      <c r="B28" s="142">
        <v>327</v>
      </c>
      <c r="C28" s="142">
        <v>2071</v>
      </c>
      <c r="D28" s="142">
        <v>58802.553999999996</v>
      </c>
      <c r="E28" s="142">
        <v>51040.004999999997</v>
      </c>
      <c r="F28" s="142">
        <v>119550.31</v>
      </c>
      <c r="G28" s="142">
        <v>245108.98300000001</v>
      </c>
      <c r="H28" s="142">
        <v>184976.092</v>
      </c>
      <c r="I28" s="142">
        <v>60132.891000000003</v>
      </c>
      <c r="J28" s="142">
        <v>49958.563999999998</v>
      </c>
      <c r="L28" s="182"/>
      <c r="M28" s="182"/>
      <c r="N28" s="182"/>
      <c r="O28" s="182"/>
      <c r="P28" s="182"/>
      <c r="Q28" s="182"/>
      <c r="R28" s="182"/>
      <c r="S28" s="182"/>
      <c r="T28" s="182"/>
    </row>
    <row r="29" spans="1:20" ht="12" customHeight="1">
      <c r="A29" s="108" t="s">
        <v>117</v>
      </c>
      <c r="B29" s="142">
        <v>205</v>
      </c>
      <c r="C29" s="142">
        <v>742</v>
      </c>
      <c r="D29" s="142">
        <v>9886.7890000000007</v>
      </c>
      <c r="E29" s="142">
        <v>5326.1970000000001</v>
      </c>
      <c r="F29" s="142">
        <v>11811.684999999999</v>
      </c>
      <c r="G29" s="142">
        <v>28167.523000000001</v>
      </c>
      <c r="H29" s="142">
        <v>12665.59</v>
      </c>
      <c r="I29" s="142">
        <v>15501.933000000001</v>
      </c>
      <c r="J29" s="142">
        <v>-347.28899999999999</v>
      </c>
    </row>
    <row r="30" spans="1:20" ht="12" customHeight="1">
      <c r="A30" s="108" t="s">
        <v>118</v>
      </c>
      <c r="B30" s="109">
        <v>681</v>
      </c>
      <c r="C30" s="109">
        <v>3878</v>
      </c>
      <c r="D30" s="109">
        <v>103554.257</v>
      </c>
      <c r="E30" s="109">
        <v>80269.379000000001</v>
      </c>
      <c r="F30" s="109">
        <v>172769.75700000001</v>
      </c>
      <c r="G30" s="109">
        <v>393963.52000000002</v>
      </c>
      <c r="H30" s="109">
        <v>269491.57</v>
      </c>
      <c r="I30" s="109">
        <v>124471.95</v>
      </c>
      <c r="J30" s="109">
        <v>16896.282999999999</v>
      </c>
      <c r="L30" s="182"/>
      <c r="M30" s="143"/>
      <c r="N30" s="143"/>
      <c r="O30" s="143"/>
      <c r="P30" s="143"/>
      <c r="Q30" s="143"/>
      <c r="R30" s="143"/>
      <c r="S30" s="143"/>
      <c r="T30" s="143"/>
    </row>
    <row r="31" spans="1:20" ht="12" customHeight="1">
      <c r="A31" s="108" t="s">
        <v>120</v>
      </c>
      <c r="B31" s="109">
        <v>53</v>
      </c>
      <c r="C31" s="109">
        <v>118</v>
      </c>
      <c r="D31" s="109">
        <v>1134.3800000000001</v>
      </c>
      <c r="E31" s="109">
        <v>198.44499999999999</v>
      </c>
      <c r="F31" s="109">
        <v>1908.64</v>
      </c>
      <c r="G31" s="109">
        <v>3648.9630000000002</v>
      </c>
      <c r="H31" s="109">
        <v>763.01499999999999</v>
      </c>
      <c r="I31" s="109">
        <v>2885.9479999999999</v>
      </c>
      <c r="J31" s="109">
        <v>-15.253</v>
      </c>
    </row>
    <row r="32" spans="1:20" ht="12" customHeight="1">
      <c r="A32" s="108" t="s">
        <v>121</v>
      </c>
      <c r="B32" s="109">
        <v>45</v>
      </c>
      <c r="C32" s="109">
        <v>99</v>
      </c>
      <c r="D32" s="109">
        <v>1143.47</v>
      </c>
      <c r="E32" s="109">
        <v>91.605000000000004</v>
      </c>
      <c r="F32" s="109">
        <v>1444.2650000000001</v>
      </c>
      <c r="G32" s="109">
        <v>2957.7660000000001</v>
      </c>
      <c r="H32" s="109">
        <v>257.01299999999998</v>
      </c>
      <c r="I32" s="109">
        <v>2700.7530000000002</v>
      </c>
      <c r="J32" s="109">
        <v>194.90799999999999</v>
      </c>
    </row>
    <row r="33" spans="1:20" s="92" customFormat="1" ht="20.100000000000001" customHeight="1">
      <c r="A33" s="112" t="s">
        <v>136</v>
      </c>
      <c r="B33" s="106">
        <v>21</v>
      </c>
      <c r="C33" s="106" t="s">
        <v>119</v>
      </c>
      <c r="D33" s="106" t="s">
        <v>131</v>
      </c>
      <c r="E33" s="106" t="s">
        <v>131</v>
      </c>
      <c r="F33" s="106" t="s">
        <v>131</v>
      </c>
      <c r="G33" s="106" t="s">
        <v>131</v>
      </c>
      <c r="H33" s="106" t="s">
        <v>131</v>
      </c>
      <c r="I33" s="106" t="s">
        <v>131</v>
      </c>
      <c r="J33" s="106" t="s">
        <v>131</v>
      </c>
    </row>
    <row r="34" spans="1:20" s="92" customFormat="1" ht="12" customHeight="1">
      <c r="A34" s="112" t="s">
        <v>137</v>
      </c>
      <c r="B34" s="106">
        <v>20</v>
      </c>
      <c r="C34" s="106" t="s">
        <v>119</v>
      </c>
      <c r="D34" s="106" t="s">
        <v>131</v>
      </c>
      <c r="E34" s="106" t="s">
        <v>131</v>
      </c>
      <c r="F34" s="106" t="s">
        <v>131</v>
      </c>
      <c r="G34" s="106" t="s">
        <v>131</v>
      </c>
      <c r="H34" s="106" t="s">
        <v>131</v>
      </c>
      <c r="I34" s="106" t="s">
        <v>131</v>
      </c>
      <c r="J34" s="106" t="s">
        <v>131</v>
      </c>
    </row>
    <row r="35" spans="1:20" ht="6.75" customHeight="1">
      <c r="A35" s="85"/>
      <c r="B35" s="99"/>
      <c r="C35" s="99"/>
      <c r="D35" s="99"/>
      <c r="E35" s="99"/>
      <c r="F35" s="99"/>
      <c r="G35" s="99"/>
      <c r="H35" s="99"/>
      <c r="I35" s="99"/>
      <c r="J35" s="99"/>
    </row>
    <row r="36" spans="1:20" ht="12" customHeight="1">
      <c r="A36" s="112" t="s">
        <v>157</v>
      </c>
      <c r="B36" s="99"/>
      <c r="C36" s="99"/>
      <c r="D36" s="99"/>
      <c r="E36" s="99"/>
      <c r="F36" s="99"/>
      <c r="G36" s="99"/>
      <c r="H36" s="99"/>
      <c r="I36" s="99"/>
      <c r="J36" s="99"/>
      <c r="L36" s="182"/>
      <c r="M36" s="143"/>
      <c r="N36" s="143"/>
      <c r="O36" s="143"/>
      <c r="P36" s="143"/>
      <c r="Q36" s="143"/>
      <c r="R36" s="143"/>
      <c r="S36" s="143"/>
      <c r="T36" s="143"/>
    </row>
    <row r="37" spans="1:20" ht="6.75" customHeight="1">
      <c r="A37" s="88" t="s">
        <v>139</v>
      </c>
      <c r="B37" s="99"/>
      <c r="C37" s="99"/>
      <c r="D37" s="99"/>
      <c r="E37" s="99"/>
      <c r="F37" s="99"/>
      <c r="G37" s="99"/>
      <c r="H37" s="99"/>
      <c r="I37" s="99"/>
      <c r="J37" s="99"/>
    </row>
    <row r="38" spans="1:20" s="92" customFormat="1" ht="12" customHeight="1">
      <c r="A38" s="112" t="s">
        <v>114</v>
      </c>
      <c r="B38" s="106">
        <v>441</v>
      </c>
      <c r="C38" s="106">
        <v>2178</v>
      </c>
      <c r="D38" s="106">
        <v>50820.978000000003</v>
      </c>
      <c r="E38" s="106">
        <v>98027.731</v>
      </c>
      <c r="F38" s="106">
        <v>122599.976</v>
      </c>
      <c r="G38" s="106">
        <v>316102.20299999998</v>
      </c>
      <c r="H38" s="106">
        <v>299931.06199999998</v>
      </c>
      <c r="I38" s="106">
        <v>16171.141</v>
      </c>
      <c r="J38" s="106">
        <v>77517.377999999997</v>
      </c>
    </row>
    <row r="39" spans="1:20" s="92" customFormat="1" ht="20.100000000000001" customHeight="1">
      <c r="A39" s="88" t="s">
        <v>115</v>
      </c>
      <c r="B39" s="106">
        <v>428</v>
      </c>
      <c r="C39" s="106">
        <v>2163</v>
      </c>
      <c r="D39" s="106">
        <v>50782.531000000003</v>
      </c>
      <c r="E39" s="106">
        <v>98002.842000000004</v>
      </c>
      <c r="F39" s="106">
        <v>122536.83900000001</v>
      </c>
      <c r="G39" s="106">
        <v>315963.163</v>
      </c>
      <c r="H39" s="106">
        <v>299884.76299999998</v>
      </c>
      <c r="I39" s="106">
        <v>16078.4</v>
      </c>
      <c r="J39" s="106">
        <v>77500.096000000005</v>
      </c>
    </row>
    <row r="40" spans="1:20" ht="20.100000000000001" customHeight="1">
      <c r="A40" s="108" t="s">
        <v>116</v>
      </c>
      <c r="B40" s="109">
        <v>89</v>
      </c>
      <c r="C40" s="109">
        <v>551</v>
      </c>
      <c r="D40" s="109">
        <v>15660.325000000001</v>
      </c>
      <c r="E40" s="109">
        <v>41770.720999999998</v>
      </c>
      <c r="F40" s="109">
        <v>61628.546000000002</v>
      </c>
      <c r="G40" s="109">
        <v>141657.65299999999</v>
      </c>
      <c r="H40" s="109">
        <v>137167.791</v>
      </c>
      <c r="I40" s="109">
        <v>4489.8620000000001</v>
      </c>
      <c r="J40" s="109">
        <v>57724.497000000003</v>
      </c>
    </row>
    <row r="41" spans="1:20" ht="12" customHeight="1">
      <c r="A41" s="108" t="s">
        <v>117</v>
      </c>
      <c r="B41" s="109">
        <v>55</v>
      </c>
      <c r="C41" s="109">
        <v>136</v>
      </c>
      <c r="D41" s="109">
        <v>1882.1590000000001</v>
      </c>
      <c r="E41" s="109">
        <v>3802.7440000000001</v>
      </c>
      <c r="F41" s="109">
        <v>2469.569</v>
      </c>
      <c r="G41" s="109">
        <v>9679.8320000000003</v>
      </c>
      <c r="H41" s="109">
        <v>8850.48</v>
      </c>
      <c r="I41" s="109">
        <v>829.35199999999998</v>
      </c>
      <c r="J41" s="109">
        <v>-215.285</v>
      </c>
    </row>
    <row r="42" spans="1:20" ht="12" customHeight="1">
      <c r="A42" s="108" t="s">
        <v>118</v>
      </c>
      <c r="B42" s="109">
        <v>258</v>
      </c>
      <c r="C42" s="109">
        <v>1446</v>
      </c>
      <c r="D42" s="109">
        <v>33160.125</v>
      </c>
      <c r="E42" s="109">
        <v>52291.834999999999</v>
      </c>
      <c r="F42" s="109">
        <v>58255.767999999996</v>
      </c>
      <c r="G42" s="109">
        <v>164166.67800000001</v>
      </c>
      <c r="H42" s="109">
        <v>153671.82699999999</v>
      </c>
      <c r="I42" s="109">
        <v>10494.851000000001</v>
      </c>
      <c r="J42" s="109">
        <v>20099.517</v>
      </c>
    </row>
    <row r="43" spans="1:20" ht="12" customHeight="1">
      <c r="A43" s="108" t="s">
        <v>120</v>
      </c>
      <c r="B43" s="109">
        <v>14</v>
      </c>
      <c r="C43" s="109">
        <v>14</v>
      </c>
      <c r="D43" s="109">
        <v>55.179000000000002</v>
      </c>
      <c r="E43" s="109">
        <v>115.276</v>
      </c>
      <c r="F43" s="109">
        <v>156.74100000000001</v>
      </c>
      <c r="G43" s="109">
        <v>369.15300000000002</v>
      </c>
      <c r="H43" s="109">
        <v>150.65899999999999</v>
      </c>
      <c r="I43" s="109">
        <v>218.494</v>
      </c>
      <c r="J43" s="109">
        <v>-114.533</v>
      </c>
    </row>
    <row r="44" spans="1:20" ht="12" customHeight="1">
      <c r="A44" s="108" t="s">
        <v>121</v>
      </c>
      <c r="B44" s="109">
        <v>12</v>
      </c>
      <c r="C44" s="109">
        <v>16</v>
      </c>
      <c r="D44" s="109">
        <v>24.742999999999999</v>
      </c>
      <c r="E44" s="109">
        <v>22.265999999999998</v>
      </c>
      <c r="F44" s="109">
        <v>26.215</v>
      </c>
      <c r="G44" s="109">
        <v>89.846999999999994</v>
      </c>
      <c r="H44" s="109">
        <v>44.006</v>
      </c>
      <c r="I44" s="109">
        <v>45.841000000000001</v>
      </c>
      <c r="J44" s="109">
        <v>5.9</v>
      </c>
    </row>
    <row r="45" spans="1:20" s="92" customFormat="1" ht="20.100000000000001" customHeight="1">
      <c r="A45" s="112" t="s">
        <v>136</v>
      </c>
      <c r="B45" s="106">
        <v>9</v>
      </c>
      <c r="C45" s="106" t="s">
        <v>119</v>
      </c>
      <c r="D45" s="106" t="s">
        <v>131</v>
      </c>
      <c r="E45" s="106" t="s">
        <v>131</v>
      </c>
      <c r="F45" s="106" t="s">
        <v>131</v>
      </c>
      <c r="G45" s="106" t="s">
        <v>131</v>
      </c>
      <c r="H45" s="106" t="s">
        <v>131</v>
      </c>
      <c r="I45" s="106" t="s">
        <v>131</v>
      </c>
      <c r="J45" s="106" t="s">
        <v>131</v>
      </c>
    </row>
    <row r="46" spans="1:20" s="92" customFormat="1" ht="12" customHeight="1">
      <c r="A46" s="112" t="s">
        <v>137</v>
      </c>
      <c r="B46" s="106">
        <v>4</v>
      </c>
      <c r="C46" s="106" t="s">
        <v>119</v>
      </c>
      <c r="D46" s="106" t="s">
        <v>131</v>
      </c>
      <c r="E46" s="106" t="s">
        <v>131</v>
      </c>
      <c r="F46" s="106" t="s">
        <v>131</v>
      </c>
      <c r="G46" s="106" t="s">
        <v>131</v>
      </c>
      <c r="H46" s="106" t="s">
        <v>131</v>
      </c>
      <c r="I46" s="106" t="s">
        <v>131</v>
      </c>
      <c r="J46" s="90" t="s">
        <v>131</v>
      </c>
    </row>
    <row r="47" spans="1:20" ht="6.75" customHeight="1" thickBot="1">
      <c r="A47" s="190"/>
      <c r="B47" s="191"/>
      <c r="C47" s="192"/>
      <c r="D47" s="192"/>
      <c r="E47" s="192"/>
      <c r="F47" s="192"/>
      <c r="G47" s="192"/>
      <c r="H47" s="192"/>
      <c r="I47" s="192"/>
      <c r="J47" s="192"/>
    </row>
    <row r="48" spans="1:20" ht="13.5" customHeight="1" thickTop="1">
      <c r="A48" s="2072" t="s">
        <v>108</v>
      </c>
      <c r="B48" s="2072"/>
      <c r="C48" s="2072"/>
      <c r="D48" s="2072"/>
      <c r="E48" s="2072"/>
      <c r="F48" s="2072"/>
      <c r="G48" s="2072"/>
      <c r="H48" s="2072"/>
      <c r="I48" s="2072"/>
      <c r="J48" s="2072"/>
    </row>
    <row r="49" spans="1:10" ht="12.95" customHeight="1">
      <c r="A49" s="98"/>
      <c r="B49" s="98"/>
      <c r="C49" s="98"/>
      <c r="D49" s="98"/>
      <c r="E49" s="98"/>
      <c r="F49" s="98"/>
      <c r="G49" s="98"/>
      <c r="H49" s="98"/>
      <c r="I49" s="98"/>
      <c r="J49" s="98"/>
    </row>
    <row r="50" spans="1:10" ht="15.75" customHeight="1"/>
    <row r="61" spans="1:10">
      <c r="C61" s="182"/>
      <c r="D61" s="182"/>
      <c r="E61" s="182"/>
      <c r="F61" s="182"/>
      <c r="G61" s="182"/>
      <c r="H61" s="182"/>
      <c r="I61" s="182"/>
      <c r="J61" s="182"/>
    </row>
    <row r="63" spans="1:10">
      <c r="C63" s="182"/>
      <c r="D63" s="182"/>
      <c r="E63" s="182"/>
      <c r="F63" s="182"/>
      <c r="G63" s="182"/>
      <c r="H63" s="182"/>
      <c r="I63" s="182"/>
      <c r="J63" s="182"/>
    </row>
    <row r="69" spans="3:10">
      <c r="C69" s="182"/>
      <c r="D69" s="182"/>
      <c r="E69" s="182"/>
      <c r="F69" s="182"/>
      <c r="G69" s="182"/>
      <c r="H69" s="182"/>
      <c r="I69" s="182"/>
      <c r="J69" s="182"/>
    </row>
  </sheetData>
  <mergeCells count="17">
    <mergeCell ref="A48:J48"/>
    <mergeCell ref="F5:F9"/>
    <mergeCell ref="G5:G9"/>
    <mergeCell ref="H5:H9"/>
    <mergeCell ref="I5:I9"/>
    <mergeCell ref="B10:C10"/>
    <mergeCell ref="D10:J10"/>
    <mergeCell ref="A1:C1"/>
    <mergeCell ref="A2:J2"/>
    <mergeCell ref="A4:A10"/>
    <mergeCell ref="B4:B9"/>
    <mergeCell ref="C4:C9"/>
    <mergeCell ref="D4:F4"/>
    <mergeCell ref="G4:I4"/>
    <mergeCell ref="J4:J9"/>
    <mergeCell ref="D5:D9"/>
    <mergeCell ref="E5:E9"/>
  </mergeCells>
  <conditionalFormatting sqref="N28:T28 N30:T30 N36:T36 D28:J34 D61:J61 D63:J63 D69:J69 D40:J46 J38">
    <cfRule type="cellIs" dxfId="70" priority="2" stopIfTrue="1" operator="between">
      <formula>0.1</formula>
      <formula>0.459</formula>
    </cfRule>
  </conditionalFormatting>
  <conditionalFormatting sqref="J46">
    <cfRule type="cellIs" dxfId="69"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workbookViewId="0">
      <selection sqref="A1:C1"/>
    </sheetView>
  </sheetViews>
  <sheetFormatPr defaultColWidth="10.5703125" defaultRowHeight="12.75"/>
  <cols>
    <col min="1" max="1" width="10.5703125" style="82" customWidth="1"/>
    <col min="2" max="3" width="7.85546875" style="82" customWidth="1"/>
    <col min="4" max="4" width="7.140625" style="82" customWidth="1"/>
    <col min="5" max="5" width="7.42578125" style="82" bestFit="1" customWidth="1"/>
    <col min="6" max="6" width="6.7109375" style="82" bestFit="1" customWidth="1"/>
    <col min="7" max="7" width="7.28515625" style="82" customWidth="1"/>
    <col min="8" max="8" width="7.42578125" style="82" customWidth="1"/>
    <col min="9" max="9" width="7.7109375" style="82" customWidth="1"/>
    <col min="10" max="10" width="8" style="82" customWidth="1"/>
    <col min="11" max="16384" width="10.5703125" style="82"/>
  </cols>
  <sheetData>
    <row r="1" spans="1:13" ht="16.5" customHeight="1">
      <c r="A1" s="2064" t="s">
        <v>162</v>
      </c>
      <c r="B1" s="2064"/>
      <c r="C1" s="2064"/>
    </row>
    <row r="2" spans="1:13" ht="23.25" customHeight="1">
      <c r="A2" s="2066" t="s">
        <v>164</v>
      </c>
      <c r="B2" s="2066"/>
      <c r="C2" s="2066"/>
      <c r="D2" s="2066"/>
      <c r="E2" s="2066"/>
      <c r="F2" s="2066"/>
      <c r="G2" s="2066"/>
      <c r="H2" s="2066"/>
      <c r="I2" s="2066"/>
      <c r="J2" s="2066"/>
    </row>
    <row r="3" spans="1:13" ht="12.95" customHeight="1">
      <c r="A3" s="151">
        <v>2018</v>
      </c>
      <c r="B3" s="84"/>
      <c r="C3" s="85"/>
      <c r="D3" s="98"/>
    </row>
    <row r="4" spans="1:13" ht="17.25" customHeight="1">
      <c r="A4" s="2049" t="s">
        <v>88</v>
      </c>
      <c r="B4" s="2049" t="s">
        <v>89</v>
      </c>
      <c r="C4" s="2049" t="s">
        <v>90</v>
      </c>
      <c r="D4" s="2053" t="s">
        <v>91</v>
      </c>
      <c r="E4" s="2054"/>
      <c r="F4" s="2054"/>
      <c r="G4" s="2055" t="s">
        <v>92</v>
      </c>
      <c r="H4" s="2056"/>
      <c r="I4" s="2056"/>
      <c r="J4" s="2057" t="s">
        <v>93</v>
      </c>
    </row>
    <row r="5" spans="1:13">
      <c r="A5" s="2050"/>
      <c r="B5" s="2050"/>
      <c r="C5" s="2050"/>
      <c r="D5" s="2049" t="s">
        <v>94</v>
      </c>
      <c r="E5" s="2049" t="s">
        <v>95</v>
      </c>
      <c r="F5" s="2049" t="s">
        <v>96</v>
      </c>
      <c r="G5" s="2049" t="s">
        <v>0</v>
      </c>
      <c r="H5" s="2049" t="s">
        <v>97</v>
      </c>
      <c r="I5" s="2049" t="s">
        <v>98</v>
      </c>
      <c r="J5" s="2058"/>
    </row>
    <row r="6" spans="1:13" ht="12.75" customHeight="1">
      <c r="A6" s="2050"/>
      <c r="B6" s="2050"/>
      <c r="C6" s="2050"/>
      <c r="D6" s="2050"/>
      <c r="E6" s="2050"/>
      <c r="F6" s="2050"/>
      <c r="G6" s="2050"/>
      <c r="H6" s="2050"/>
      <c r="I6" s="2050"/>
      <c r="J6" s="2058"/>
    </row>
    <row r="7" spans="1:13">
      <c r="A7" s="2050"/>
      <c r="B7" s="2050"/>
      <c r="C7" s="2050"/>
      <c r="D7" s="2050"/>
      <c r="E7" s="2050"/>
      <c r="F7" s="2050"/>
      <c r="G7" s="2050"/>
      <c r="H7" s="2050"/>
      <c r="I7" s="2050"/>
      <c r="J7" s="2058"/>
    </row>
    <row r="8" spans="1:13" ht="8.25" customHeight="1">
      <c r="A8" s="2050"/>
      <c r="B8" s="2050"/>
      <c r="C8" s="2050"/>
      <c r="D8" s="2050"/>
      <c r="E8" s="2050"/>
      <c r="F8" s="2050"/>
      <c r="G8" s="2050"/>
      <c r="H8" s="2050"/>
      <c r="I8" s="2050"/>
      <c r="J8" s="2058"/>
    </row>
    <row r="9" spans="1:13" ht="12.75" customHeight="1">
      <c r="A9" s="2051"/>
      <c r="B9" s="2060" t="s">
        <v>99</v>
      </c>
      <c r="C9" s="2061"/>
      <c r="D9" s="2060" t="s">
        <v>100</v>
      </c>
      <c r="E9" s="2062"/>
      <c r="F9" s="2062"/>
      <c r="G9" s="2062"/>
      <c r="H9" s="2062"/>
      <c r="I9" s="2062"/>
      <c r="J9" s="2062"/>
    </row>
    <row r="10" spans="1:13" ht="6" customHeight="1">
      <c r="A10" s="88"/>
      <c r="B10" s="98"/>
      <c r="C10" s="165"/>
      <c r="D10" s="98"/>
    </row>
    <row r="11" spans="1:13" ht="12" customHeight="1">
      <c r="A11" s="112" t="s">
        <v>158</v>
      </c>
      <c r="B11" s="98"/>
      <c r="C11" s="165"/>
      <c r="D11" s="98"/>
    </row>
    <row r="12" spans="1:13" ht="6" customHeight="1">
      <c r="A12" s="112"/>
      <c r="B12" s="98"/>
      <c r="C12" s="165"/>
      <c r="D12" s="98"/>
    </row>
    <row r="13" spans="1:13" s="92" customFormat="1" ht="12" customHeight="1">
      <c r="A13" s="112" t="s">
        <v>114</v>
      </c>
      <c r="B13" s="88">
        <v>300</v>
      </c>
      <c r="C13" s="106">
        <v>2315</v>
      </c>
      <c r="D13" s="106">
        <v>65886.073999999993</v>
      </c>
      <c r="E13" s="106">
        <v>13241.57</v>
      </c>
      <c r="F13" s="106">
        <v>72781.191999999995</v>
      </c>
      <c r="G13" s="106">
        <v>137942.736</v>
      </c>
      <c r="H13" s="106">
        <v>57626.137000000002</v>
      </c>
      <c r="I13" s="106">
        <v>80316.599000000002</v>
      </c>
      <c r="J13" s="106">
        <v>-17917.819</v>
      </c>
      <c r="K13" s="953"/>
      <c r="L13" s="953"/>
      <c r="M13" s="953"/>
    </row>
    <row r="14" spans="1:13" s="92" customFormat="1" ht="16.5" customHeight="1">
      <c r="A14" s="88" t="s">
        <v>115</v>
      </c>
      <c r="B14" s="88">
        <v>287</v>
      </c>
      <c r="C14" s="106">
        <v>2183</v>
      </c>
      <c r="D14" s="106">
        <v>62375.146999999997</v>
      </c>
      <c r="E14" s="106">
        <v>12676.663</v>
      </c>
      <c r="F14" s="106">
        <v>68975.649999999994</v>
      </c>
      <c r="G14" s="106">
        <v>130880.94500000001</v>
      </c>
      <c r="H14" s="106">
        <v>54818.934999999998</v>
      </c>
      <c r="I14" s="106">
        <v>76062.009999999995</v>
      </c>
      <c r="J14" s="106">
        <v>-17893.494999999999</v>
      </c>
      <c r="K14" s="953"/>
      <c r="L14" s="953"/>
      <c r="M14" s="953"/>
    </row>
    <row r="15" spans="1:13" ht="15.75" customHeight="1">
      <c r="A15" s="108" t="s">
        <v>116</v>
      </c>
      <c r="B15" s="98">
        <v>94</v>
      </c>
      <c r="C15" s="109">
        <v>993</v>
      </c>
      <c r="D15" s="109">
        <v>33745.082999999999</v>
      </c>
      <c r="E15" s="109">
        <v>7265.0910000000003</v>
      </c>
      <c r="F15" s="109">
        <v>36233.838000000003</v>
      </c>
      <c r="G15" s="109">
        <v>64226.942000000003</v>
      </c>
      <c r="H15" s="109">
        <v>31305.652999999998</v>
      </c>
      <c r="I15" s="109">
        <v>32921.288999999997</v>
      </c>
      <c r="J15" s="109">
        <v>-12097.215</v>
      </c>
      <c r="K15" s="111"/>
      <c r="L15" s="111"/>
      <c r="M15" s="111"/>
    </row>
    <row r="16" spans="1:13" ht="12" customHeight="1">
      <c r="A16" s="108" t="s">
        <v>117</v>
      </c>
      <c r="B16" s="98">
        <v>85</v>
      </c>
      <c r="C16" s="109">
        <v>435</v>
      </c>
      <c r="D16" s="109">
        <v>6006.1189999999997</v>
      </c>
      <c r="E16" s="109">
        <v>1240.49</v>
      </c>
      <c r="F16" s="109">
        <v>7576.2290000000003</v>
      </c>
      <c r="G16" s="109">
        <v>14900.173000000001</v>
      </c>
      <c r="H16" s="109">
        <v>3197.6219999999998</v>
      </c>
      <c r="I16" s="109">
        <v>11702.550999999999</v>
      </c>
      <c r="J16" s="109">
        <v>-108.83799999999999</v>
      </c>
      <c r="K16" s="111"/>
      <c r="L16" s="111"/>
      <c r="M16" s="111"/>
    </row>
    <row r="17" spans="1:13" ht="12" customHeight="1">
      <c r="A17" s="108" t="s">
        <v>118</v>
      </c>
      <c r="B17" s="98">
        <v>77</v>
      </c>
      <c r="C17" s="109">
        <v>667</v>
      </c>
      <c r="D17" s="109">
        <v>21347.375</v>
      </c>
      <c r="E17" s="109">
        <v>4133.2719999999999</v>
      </c>
      <c r="F17" s="109">
        <v>23566.212</v>
      </c>
      <c r="G17" s="109">
        <v>48464.654999999999</v>
      </c>
      <c r="H17" s="109">
        <v>19874.435000000001</v>
      </c>
      <c r="I17" s="109">
        <v>28590.22</v>
      </c>
      <c r="J17" s="109">
        <v>-5842.8320000000003</v>
      </c>
      <c r="K17" s="111"/>
      <c r="L17" s="111"/>
      <c r="M17" s="111"/>
    </row>
    <row r="18" spans="1:13" ht="12" customHeight="1">
      <c r="A18" s="108" t="s">
        <v>120</v>
      </c>
      <c r="B18" s="98">
        <v>18</v>
      </c>
      <c r="C18" s="110">
        <v>45</v>
      </c>
      <c r="D18" s="110">
        <v>548.47299999999996</v>
      </c>
      <c r="E18" s="110">
        <v>16.841999999999999</v>
      </c>
      <c r="F18" s="110">
        <v>803.66499999999996</v>
      </c>
      <c r="G18" s="110">
        <v>1551.3050000000001</v>
      </c>
      <c r="H18" s="110">
        <v>309.12200000000001</v>
      </c>
      <c r="I18" s="110">
        <v>1242.183</v>
      </c>
      <c r="J18" s="110">
        <v>20.696999999999999</v>
      </c>
      <c r="K18" s="111"/>
      <c r="L18" s="111"/>
      <c r="M18" s="111"/>
    </row>
    <row r="19" spans="1:13" ht="12" customHeight="1">
      <c r="A19" s="108" t="s">
        <v>121</v>
      </c>
      <c r="B19" s="98">
        <v>13</v>
      </c>
      <c r="C19" s="110">
        <v>43</v>
      </c>
      <c r="D19" s="110">
        <v>728.09699999999998</v>
      </c>
      <c r="E19" s="110">
        <v>20.968</v>
      </c>
      <c r="F19" s="110">
        <v>795.70600000000002</v>
      </c>
      <c r="G19" s="110">
        <v>1737.87</v>
      </c>
      <c r="H19" s="110">
        <v>132.10300000000001</v>
      </c>
      <c r="I19" s="110">
        <v>1605.7670000000001</v>
      </c>
      <c r="J19" s="110">
        <v>134.69300000000001</v>
      </c>
      <c r="K19" s="111"/>
      <c r="L19" s="111"/>
      <c r="M19" s="111"/>
    </row>
    <row r="20" spans="1:13" s="92" customFormat="1" ht="15.75" customHeight="1">
      <c r="A20" s="112" t="s">
        <v>136</v>
      </c>
      <c r="B20" s="88">
        <v>8</v>
      </c>
      <c r="C20" s="106">
        <v>61</v>
      </c>
      <c r="D20" s="106">
        <v>1214.164</v>
      </c>
      <c r="E20" s="106">
        <v>115.066</v>
      </c>
      <c r="F20" s="106">
        <v>1300.902</v>
      </c>
      <c r="G20" s="106">
        <v>2298.6909999999998</v>
      </c>
      <c r="H20" s="106">
        <v>822.98900000000003</v>
      </c>
      <c r="I20" s="106">
        <v>1475.702</v>
      </c>
      <c r="J20" s="106">
        <v>-135.46199999999999</v>
      </c>
      <c r="K20" s="953"/>
      <c r="L20" s="953"/>
      <c r="M20" s="953"/>
    </row>
    <row r="21" spans="1:13" s="92" customFormat="1" ht="12" customHeight="1">
      <c r="A21" s="112" t="s">
        <v>137</v>
      </c>
      <c r="B21" s="88">
        <v>5</v>
      </c>
      <c r="C21" s="106">
        <v>71</v>
      </c>
      <c r="D21" s="106">
        <v>2296.7629999999999</v>
      </c>
      <c r="E21" s="106">
        <v>449.84100000000001</v>
      </c>
      <c r="F21" s="106">
        <v>2504.64</v>
      </c>
      <c r="G21" s="106">
        <v>4763.1000000000004</v>
      </c>
      <c r="H21" s="106">
        <v>1984.213</v>
      </c>
      <c r="I21" s="106">
        <v>2778.8870000000002</v>
      </c>
      <c r="J21" s="106">
        <v>111.13800000000001</v>
      </c>
      <c r="K21" s="953"/>
      <c r="L21" s="953"/>
      <c r="M21" s="953"/>
    </row>
    <row r="22" spans="1:13" ht="6" customHeight="1">
      <c r="A22" s="88"/>
      <c r="B22" s="98"/>
      <c r="C22" s="147"/>
      <c r="D22" s="132"/>
      <c r="E22" s="111"/>
      <c r="F22" s="111"/>
      <c r="G22" s="111"/>
      <c r="H22" s="111"/>
      <c r="I22" s="111"/>
      <c r="J22" s="111"/>
      <c r="K22" s="111"/>
      <c r="L22" s="111"/>
      <c r="M22" s="111"/>
    </row>
    <row r="23" spans="1:13" ht="12" customHeight="1">
      <c r="A23" s="112" t="s">
        <v>159</v>
      </c>
      <c r="B23" s="98"/>
      <c r="C23" s="147"/>
      <c r="D23" s="132"/>
      <c r="E23" s="111"/>
      <c r="F23" s="111"/>
      <c r="G23" s="111"/>
      <c r="H23" s="111"/>
      <c r="I23" s="111"/>
      <c r="J23" s="111"/>
      <c r="K23" s="111"/>
      <c r="L23" s="111"/>
      <c r="M23" s="111"/>
    </row>
    <row r="24" spans="1:13" ht="6" customHeight="1">
      <c r="A24" s="88" t="s">
        <v>139</v>
      </c>
      <c r="B24" s="98"/>
      <c r="C24" s="147"/>
      <c r="D24" s="132"/>
      <c r="E24" s="111"/>
      <c r="F24" s="111"/>
      <c r="G24" s="111"/>
      <c r="H24" s="111"/>
      <c r="I24" s="111"/>
      <c r="J24" s="111"/>
      <c r="K24" s="111"/>
      <c r="L24" s="111"/>
      <c r="M24" s="111"/>
    </row>
    <row r="25" spans="1:13" s="92" customFormat="1" ht="12" customHeight="1">
      <c r="A25" s="112" t="s">
        <v>114</v>
      </c>
      <c r="B25" s="193">
        <v>421</v>
      </c>
      <c r="C25" s="106">
        <v>1901</v>
      </c>
      <c r="D25" s="106">
        <v>48640.267999999996</v>
      </c>
      <c r="E25" s="106">
        <v>20438.397000000001</v>
      </c>
      <c r="F25" s="106">
        <v>92514.087</v>
      </c>
      <c r="G25" s="106">
        <v>179844.68599999999</v>
      </c>
      <c r="H25" s="106">
        <v>90200.994999999995</v>
      </c>
      <c r="I25" s="106">
        <v>89643.691000000006</v>
      </c>
      <c r="J25" s="106">
        <v>2786.83</v>
      </c>
      <c r="K25" s="953"/>
      <c r="L25" s="953"/>
      <c r="M25" s="953"/>
    </row>
    <row r="26" spans="1:13" s="92" customFormat="1" ht="16.5" customHeight="1">
      <c r="A26" s="88" t="s">
        <v>115</v>
      </c>
      <c r="B26" s="193">
        <v>410</v>
      </c>
      <c r="C26" s="106">
        <v>1880</v>
      </c>
      <c r="D26" s="106">
        <v>48433.84</v>
      </c>
      <c r="E26" s="106">
        <v>19959.255000000001</v>
      </c>
      <c r="F26" s="106">
        <v>91615.370999999999</v>
      </c>
      <c r="G26" s="106">
        <v>177871.49100000001</v>
      </c>
      <c r="H26" s="106">
        <v>88728.277000000002</v>
      </c>
      <c r="I26" s="106">
        <v>89143.214000000007</v>
      </c>
      <c r="J26" s="106">
        <v>2603.4360000000001</v>
      </c>
      <c r="K26" s="953"/>
      <c r="L26" s="953"/>
      <c r="M26" s="953"/>
    </row>
    <row r="27" spans="1:13" ht="15.75" customHeight="1">
      <c r="A27" s="108" t="s">
        <v>116</v>
      </c>
      <c r="B27" s="184">
        <v>90</v>
      </c>
      <c r="C27" s="109" t="s">
        <v>119</v>
      </c>
      <c r="D27" s="109" t="s">
        <v>131</v>
      </c>
      <c r="E27" s="109" t="s">
        <v>131</v>
      </c>
      <c r="F27" s="109" t="s">
        <v>131</v>
      </c>
      <c r="G27" s="109" t="s">
        <v>131</v>
      </c>
      <c r="H27" s="109" t="s">
        <v>131</v>
      </c>
      <c r="I27" s="109" t="s">
        <v>131</v>
      </c>
      <c r="J27" s="109" t="s">
        <v>131</v>
      </c>
      <c r="K27" s="111"/>
      <c r="L27" s="111"/>
      <c r="M27" s="111"/>
    </row>
    <row r="28" spans="1:13" ht="12" customHeight="1">
      <c r="A28" s="108" t="s">
        <v>117</v>
      </c>
      <c r="B28" s="184">
        <v>40</v>
      </c>
      <c r="C28" s="109">
        <v>79</v>
      </c>
      <c r="D28" s="109">
        <v>1019.213</v>
      </c>
      <c r="E28" s="109">
        <v>105.913</v>
      </c>
      <c r="F28" s="109">
        <v>1259.6179999999999</v>
      </c>
      <c r="G28" s="109">
        <v>2253.3539999999998</v>
      </c>
      <c r="H28" s="109">
        <v>440.05599999999998</v>
      </c>
      <c r="I28" s="109">
        <v>1813.298</v>
      </c>
      <c r="J28" s="109">
        <v>-204.91900000000001</v>
      </c>
      <c r="K28" s="111"/>
      <c r="L28" s="111"/>
      <c r="M28" s="111"/>
    </row>
    <row r="29" spans="1:13" ht="12" customHeight="1">
      <c r="A29" s="108" t="s">
        <v>118</v>
      </c>
      <c r="B29" s="184">
        <v>249</v>
      </c>
      <c r="C29" s="109">
        <v>1465</v>
      </c>
      <c r="D29" s="109">
        <v>43608.86</v>
      </c>
      <c r="E29" s="109">
        <v>19279.41</v>
      </c>
      <c r="F29" s="109">
        <v>83703.073999999993</v>
      </c>
      <c r="G29" s="109">
        <v>164144.71</v>
      </c>
      <c r="H29" s="109">
        <v>86648.035000000003</v>
      </c>
      <c r="I29" s="109">
        <v>77496.675000000003</v>
      </c>
      <c r="J29" s="109">
        <v>2433.5610000000001</v>
      </c>
      <c r="K29" s="111"/>
      <c r="L29" s="111"/>
      <c r="M29" s="111"/>
    </row>
    <row r="30" spans="1:13" ht="12" customHeight="1">
      <c r="A30" s="108" t="s">
        <v>120</v>
      </c>
      <c r="B30" s="184">
        <v>11</v>
      </c>
      <c r="C30" s="980" t="s">
        <v>119</v>
      </c>
      <c r="D30" s="194" t="s">
        <v>131</v>
      </c>
      <c r="E30" s="194" t="s">
        <v>131</v>
      </c>
      <c r="F30" s="194" t="s">
        <v>131</v>
      </c>
      <c r="G30" s="194" t="s">
        <v>131</v>
      </c>
      <c r="H30" s="194" t="s">
        <v>131</v>
      </c>
      <c r="I30" s="194" t="s">
        <v>131</v>
      </c>
      <c r="J30" s="194" t="s">
        <v>131</v>
      </c>
      <c r="K30" s="111"/>
      <c r="L30" s="111"/>
      <c r="M30" s="111"/>
    </row>
    <row r="31" spans="1:13" ht="12" customHeight="1">
      <c r="A31" s="108" t="s">
        <v>121</v>
      </c>
      <c r="B31" s="184">
        <v>20</v>
      </c>
      <c r="C31" s="194">
        <v>40</v>
      </c>
      <c r="D31" s="194">
        <v>390.63</v>
      </c>
      <c r="E31" s="194">
        <v>48.371000000000002</v>
      </c>
      <c r="F31" s="194">
        <v>622.34400000000005</v>
      </c>
      <c r="G31" s="194">
        <v>1130.049</v>
      </c>
      <c r="H31" s="194">
        <v>80.903999999999996</v>
      </c>
      <c r="I31" s="194">
        <v>1049.145</v>
      </c>
      <c r="J31" s="194">
        <v>54.314999999999998</v>
      </c>
      <c r="K31" s="111"/>
      <c r="L31" s="111"/>
      <c r="M31" s="111"/>
    </row>
    <row r="32" spans="1:13" s="92" customFormat="1" ht="15.75" customHeight="1">
      <c r="A32" s="112" t="s">
        <v>136</v>
      </c>
      <c r="B32" s="193">
        <v>4</v>
      </c>
      <c r="C32" s="140">
        <v>10</v>
      </c>
      <c r="D32" s="140">
        <v>96.245999999999995</v>
      </c>
      <c r="E32" s="140">
        <v>111.88200000000001</v>
      </c>
      <c r="F32" s="140">
        <v>223.31899999999999</v>
      </c>
      <c r="G32" s="982">
        <v>460.00900000000001</v>
      </c>
      <c r="H32" s="982">
        <v>190.62</v>
      </c>
      <c r="I32" s="140">
        <v>269.38900000000001</v>
      </c>
      <c r="J32" s="140">
        <v>18.914999999999999</v>
      </c>
      <c r="K32" s="953"/>
      <c r="L32" s="953"/>
      <c r="M32" s="953"/>
    </row>
    <row r="33" spans="1:13" s="92" customFormat="1" ht="12" customHeight="1">
      <c r="A33" s="112" t="s">
        <v>137</v>
      </c>
      <c r="B33" s="193">
        <v>7</v>
      </c>
      <c r="C33" s="140">
        <v>11</v>
      </c>
      <c r="D33" s="140">
        <v>110.182</v>
      </c>
      <c r="E33" s="140">
        <v>367.26</v>
      </c>
      <c r="F33" s="140">
        <v>675.39700000000005</v>
      </c>
      <c r="G33" s="982">
        <v>1513.1859999999999</v>
      </c>
      <c r="H33" s="982">
        <v>1282.098</v>
      </c>
      <c r="I33" s="140">
        <v>231.08799999999999</v>
      </c>
      <c r="J33" s="140">
        <v>164.47900000000001</v>
      </c>
      <c r="K33" s="953"/>
      <c r="L33" s="953"/>
      <c r="M33" s="953"/>
    </row>
    <row r="34" spans="1:13" ht="7.5" customHeight="1">
      <c r="A34" s="112"/>
      <c r="B34" s="98"/>
      <c r="C34" s="147"/>
      <c r="D34" s="132"/>
      <c r="E34" s="111"/>
      <c r="F34" s="111"/>
      <c r="G34" s="297"/>
      <c r="H34" s="297"/>
      <c r="I34" s="111"/>
      <c r="J34" s="111"/>
      <c r="K34" s="111"/>
      <c r="L34" s="111"/>
      <c r="M34" s="111"/>
    </row>
    <row r="35" spans="1:13" ht="13.5" customHeight="1">
      <c r="A35" s="112" t="s">
        <v>165</v>
      </c>
      <c r="B35" s="98"/>
      <c r="C35" s="147"/>
      <c r="D35" s="132"/>
      <c r="E35" s="111"/>
      <c r="F35" s="111"/>
      <c r="G35" s="297"/>
      <c r="H35" s="297"/>
      <c r="I35" s="111"/>
      <c r="J35" s="111"/>
      <c r="K35" s="111"/>
      <c r="L35" s="111"/>
      <c r="M35" s="111"/>
    </row>
    <row r="36" spans="1:13" ht="6" customHeight="1">
      <c r="A36" s="112"/>
      <c r="B36" s="98"/>
      <c r="C36" s="147"/>
      <c r="D36" s="132"/>
      <c r="E36" s="111"/>
      <c r="F36" s="111"/>
      <c r="G36" s="297"/>
      <c r="H36" s="297"/>
      <c r="I36" s="111"/>
      <c r="J36" s="111"/>
      <c r="K36" s="111"/>
      <c r="L36" s="111"/>
      <c r="M36" s="111"/>
    </row>
    <row r="37" spans="1:13" ht="13.5" customHeight="1">
      <c r="A37" s="112" t="s">
        <v>114</v>
      </c>
      <c r="B37" s="88">
        <v>389</v>
      </c>
      <c r="C37" s="106">
        <v>4218</v>
      </c>
      <c r="D37" s="106">
        <v>203401.83799999999</v>
      </c>
      <c r="E37" s="106">
        <v>10980.615</v>
      </c>
      <c r="F37" s="106">
        <v>296548.66499999998</v>
      </c>
      <c r="G37" s="106">
        <v>494639.03100000002</v>
      </c>
      <c r="H37" s="106">
        <v>54573.394</v>
      </c>
      <c r="I37" s="106">
        <v>440065.63699999999</v>
      </c>
      <c r="J37" s="106">
        <v>-8551.3430000000008</v>
      </c>
      <c r="K37" s="111"/>
      <c r="L37" s="111"/>
      <c r="M37" s="111"/>
    </row>
    <row r="38" spans="1:13" ht="16.5" customHeight="1">
      <c r="A38" s="88" t="s">
        <v>115</v>
      </c>
      <c r="B38" s="88">
        <v>380</v>
      </c>
      <c r="C38" s="106">
        <v>4173</v>
      </c>
      <c r="D38" s="106">
        <v>202477.16200000001</v>
      </c>
      <c r="E38" s="106">
        <v>10980.584000000001</v>
      </c>
      <c r="F38" s="106">
        <v>296265.86900000001</v>
      </c>
      <c r="G38" s="106">
        <v>493152.54499999998</v>
      </c>
      <c r="H38" s="106">
        <v>54573.048999999999</v>
      </c>
      <c r="I38" s="106">
        <v>438579.49599999998</v>
      </c>
      <c r="J38" s="106">
        <v>-8787.5679999999993</v>
      </c>
      <c r="K38" s="111"/>
      <c r="L38" s="111"/>
      <c r="M38" s="111"/>
    </row>
    <row r="39" spans="1:13" ht="15.75" customHeight="1">
      <c r="A39" s="108" t="s">
        <v>116</v>
      </c>
      <c r="B39" s="98">
        <v>145</v>
      </c>
      <c r="C39" s="109">
        <v>1195</v>
      </c>
      <c r="D39" s="109">
        <v>34198.716</v>
      </c>
      <c r="E39" s="109">
        <v>6192.5460000000003</v>
      </c>
      <c r="F39" s="109">
        <v>24780.812999999998</v>
      </c>
      <c r="G39" s="109">
        <v>73801.870999999999</v>
      </c>
      <c r="H39" s="109">
        <v>30283.514999999999</v>
      </c>
      <c r="I39" s="109">
        <v>43518.356</v>
      </c>
      <c r="J39" s="109">
        <v>7267.8630000000003</v>
      </c>
      <c r="K39" s="111"/>
      <c r="L39" s="111"/>
      <c r="M39" s="111"/>
    </row>
    <row r="40" spans="1:13" ht="12" customHeight="1">
      <c r="A40" s="108" t="s">
        <v>117</v>
      </c>
      <c r="B40" s="98">
        <v>73</v>
      </c>
      <c r="C40" s="109">
        <v>423</v>
      </c>
      <c r="D40" s="109">
        <v>9182.616</v>
      </c>
      <c r="E40" s="109">
        <v>2159.067</v>
      </c>
      <c r="F40" s="109">
        <v>7138.1959999999999</v>
      </c>
      <c r="G40" s="109">
        <v>19618.348000000002</v>
      </c>
      <c r="H40" s="109">
        <v>6541.076</v>
      </c>
      <c r="I40" s="109">
        <v>13077.272000000001</v>
      </c>
      <c r="J40" s="109">
        <v>3764.422</v>
      </c>
      <c r="K40" s="111"/>
      <c r="L40" s="111"/>
      <c r="M40" s="111"/>
    </row>
    <row r="41" spans="1:13" ht="12" customHeight="1">
      <c r="A41" s="108" t="s">
        <v>118</v>
      </c>
      <c r="B41" s="98">
        <v>148</v>
      </c>
      <c r="C41" s="109">
        <v>2510</v>
      </c>
      <c r="D41" s="109">
        <v>158026.29800000001</v>
      </c>
      <c r="E41" s="109">
        <v>2618.5340000000001</v>
      </c>
      <c r="F41" s="109">
        <v>263977.96399999998</v>
      </c>
      <c r="G41" s="109">
        <v>398650.88</v>
      </c>
      <c r="H41" s="109">
        <v>17713.985000000001</v>
      </c>
      <c r="I41" s="109">
        <v>380936.89500000002</v>
      </c>
      <c r="J41" s="109">
        <v>-19239.574000000001</v>
      </c>
      <c r="K41" s="111"/>
      <c r="L41" s="111"/>
      <c r="M41" s="111"/>
    </row>
    <row r="42" spans="1:13" ht="12" customHeight="1">
      <c r="A42" s="108" t="s">
        <v>120</v>
      </c>
      <c r="B42" s="98">
        <v>6</v>
      </c>
      <c r="C42" s="110">
        <v>22</v>
      </c>
      <c r="D42" s="110">
        <v>637.23299999999995</v>
      </c>
      <c r="E42" s="110">
        <v>2.077</v>
      </c>
      <c r="F42" s="110">
        <v>274.26400000000001</v>
      </c>
      <c r="G42" s="110">
        <v>475.46600000000001</v>
      </c>
      <c r="H42" s="110">
        <v>3.4609999999999999</v>
      </c>
      <c r="I42" s="110">
        <v>472.005</v>
      </c>
      <c r="J42" s="110">
        <v>-508.34300000000002</v>
      </c>
      <c r="K42" s="111"/>
      <c r="L42" s="111"/>
      <c r="M42" s="111"/>
    </row>
    <row r="43" spans="1:13" ht="12" customHeight="1">
      <c r="A43" s="108" t="s">
        <v>121</v>
      </c>
      <c r="B43" s="98">
        <v>8</v>
      </c>
      <c r="C43" s="110">
        <v>23</v>
      </c>
      <c r="D43" s="110">
        <v>432.29899999999998</v>
      </c>
      <c r="E43" s="110">
        <v>8.36</v>
      </c>
      <c r="F43" s="110">
        <v>94.632000000000005</v>
      </c>
      <c r="G43" s="110">
        <v>605.98</v>
      </c>
      <c r="H43" s="110">
        <v>31.012</v>
      </c>
      <c r="I43" s="110">
        <v>574.96799999999996</v>
      </c>
      <c r="J43" s="110">
        <v>-71.936000000000007</v>
      </c>
      <c r="K43" s="111"/>
      <c r="L43" s="111"/>
      <c r="M43" s="111"/>
    </row>
    <row r="44" spans="1:13" ht="15.75" customHeight="1">
      <c r="A44" s="112" t="s">
        <v>136</v>
      </c>
      <c r="B44" s="88">
        <v>7</v>
      </c>
      <c r="C44" s="144" t="s">
        <v>119</v>
      </c>
      <c r="D44" s="144" t="s">
        <v>131</v>
      </c>
      <c r="E44" s="144" t="s">
        <v>131</v>
      </c>
      <c r="F44" s="144" t="s">
        <v>131</v>
      </c>
      <c r="G44" s="144" t="s">
        <v>131</v>
      </c>
      <c r="H44" s="144" t="s">
        <v>131</v>
      </c>
      <c r="I44" s="144" t="s">
        <v>131</v>
      </c>
      <c r="J44" s="144" t="s">
        <v>131</v>
      </c>
      <c r="K44" s="111"/>
      <c r="L44" s="111"/>
      <c r="M44" s="111"/>
    </row>
    <row r="45" spans="1:13" ht="13.5" customHeight="1">
      <c r="A45" s="112" t="s">
        <v>137</v>
      </c>
      <c r="B45" s="88">
        <v>2</v>
      </c>
      <c r="C45" s="144" t="s">
        <v>119</v>
      </c>
      <c r="D45" s="144" t="s">
        <v>131</v>
      </c>
      <c r="E45" s="144" t="s">
        <v>131</v>
      </c>
      <c r="F45" s="144" t="s">
        <v>131</v>
      </c>
      <c r="G45" s="144" t="s">
        <v>131</v>
      </c>
      <c r="H45" s="144" t="s">
        <v>131</v>
      </c>
      <c r="I45" s="144" t="s">
        <v>131</v>
      </c>
      <c r="J45" s="144" t="s">
        <v>131</v>
      </c>
      <c r="K45" s="111"/>
      <c r="L45" s="111"/>
      <c r="M45" s="111"/>
    </row>
    <row r="46" spans="1:13" ht="6" customHeight="1">
      <c r="A46" s="112"/>
      <c r="B46" s="98"/>
      <c r="C46" s="147"/>
      <c r="D46" s="132"/>
      <c r="E46" s="111"/>
      <c r="F46" s="111"/>
      <c r="G46" s="297"/>
      <c r="H46" s="297"/>
      <c r="I46" s="111"/>
      <c r="J46" s="111"/>
      <c r="K46" s="111"/>
      <c r="L46" s="111"/>
      <c r="M46" s="111"/>
    </row>
    <row r="47" spans="1:13" ht="12" customHeight="1">
      <c r="A47" s="112" t="s">
        <v>161</v>
      </c>
      <c r="B47" s="98"/>
      <c r="C47" s="992"/>
      <c r="D47" s="132"/>
      <c r="E47" s="111"/>
      <c r="F47" s="111"/>
      <c r="G47" s="111"/>
      <c r="H47" s="111"/>
      <c r="I47" s="111"/>
      <c r="J47" s="111"/>
      <c r="K47" s="111"/>
      <c r="L47" s="111"/>
      <c r="M47" s="111"/>
    </row>
    <row r="48" spans="1:13" ht="6" customHeight="1">
      <c r="A48" s="88" t="s">
        <v>139</v>
      </c>
      <c r="B48" s="98"/>
      <c r="C48" s="992"/>
      <c r="D48" s="132"/>
      <c r="E48" s="111"/>
      <c r="F48" s="111"/>
      <c r="G48" s="111"/>
      <c r="H48" s="111"/>
      <c r="I48" s="111"/>
      <c r="J48" s="111"/>
      <c r="K48" s="111"/>
      <c r="L48" s="111"/>
      <c r="M48" s="111"/>
    </row>
    <row r="49" spans="1:13" s="92" customFormat="1" ht="12" customHeight="1">
      <c r="A49" s="112" t="s">
        <v>114</v>
      </c>
      <c r="B49" s="193">
        <v>36</v>
      </c>
      <c r="C49" s="106">
        <v>91</v>
      </c>
      <c r="D49" s="106">
        <v>1040.963</v>
      </c>
      <c r="E49" s="106">
        <v>0.51600000000000001</v>
      </c>
      <c r="F49" s="106">
        <v>4266.2380000000003</v>
      </c>
      <c r="G49" s="106">
        <v>5468.1940000000004</v>
      </c>
      <c r="H49" s="106">
        <v>2.8929999999999998</v>
      </c>
      <c r="I49" s="106">
        <v>5465.3010000000004</v>
      </c>
      <c r="J49" s="106">
        <v>137.352</v>
      </c>
      <c r="K49" s="953"/>
      <c r="L49" s="953"/>
      <c r="M49" s="953"/>
    </row>
    <row r="50" spans="1:13" s="92" customFormat="1" ht="16.5" customHeight="1">
      <c r="A50" s="88" t="s">
        <v>115</v>
      </c>
      <c r="B50" s="196">
        <v>34</v>
      </c>
      <c r="C50" s="113" t="s">
        <v>119</v>
      </c>
      <c r="D50" s="113" t="s">
        <v>131</v>
      </c>
      <c r="E50" s="113" t="s">
        <v>131</v>
      </c>
      <c r="F50" s="113" t="s">
        <v>131</v>
      </c>
      <c r="G50" s="113" t="s">
        <v>131</v>
      </c>
      <c r="H50" s="113" t="s">
        <v>131</v>
      </c>
      <c r="I50" s="113" t="s">
        <v>131</v>
      </c>
      <c r="J50" s="113" t="s">
        <v>131</v>
      </c>
      <c r="K50" s="953"/>
      <c r="L50" s="953"/>
      <c r="M50" s="953"/>
    </row>
    <row r="51" spans="1:13" ht="15.75" customHeight="1">
      <c r="A51" s="108" t="s">
        <v>116</v>
      </c>
      <c r="B51" s="197">
        <v>11</v>
      </c>
      <c r="C51" s="110">
        <v>50</v>
      </c>
      <c r="D51" s="110">
        <v>616.67399999999998</v>
      </c>
      <c r="E51" s="110">
        <v>0</v>
      </c>
      <c r="F51" s="110">
        <v>312.17599999999999</v>
      </c>
      <c r="G51" s="110">
        <v>899.17200000000003</v>
      </c>
      <c r="H51" s="110">
        <v>2.8929999999999998</v>
      </c>
      <c r="I51" s="110">
        <v>896.279</v>
      </c>
      <c r="J51" s="110">
        <v>-1.302</v>
      </c>
      <c r="K51" s="111"/>
      <c r="L51" s="111"/>
      <c r="M51" s="111"/>
    </row>
    <row r="52" spans="1:13" ht="12" customHeight="1">
      <c r="A52" s="108" t="s">
        <v>117</v>
      </c>
      <c r="B52" s="197">
        <v>7</v>
      </c>
      <c r="C52" s="110">
        <v>13</v>
      </c>
      <c r="D52" s="110">
        <v>81.173000000000002</v>
      </c>
      <c r="E52" s="110">
        <v>0</v>
      </c>
      <c r="F52" s="110">
        <v>60.856000000000002</v>
      </c>
      <c r="G52" s="110">
        <v>92.415000000000006</v>
      </c>
      <c r="H52" s="110">
        <v>0</v>
      </c>
      <c r="I52" s="110">
        <v>92.415000000000006</v>
      </c>
      <c r="J52" s="110">
        <v>-43.92</v>
      </c>
      <c r="K52" s="111"/>
      <c r="L52" s="111"/>
      <c r="M52" s="111"/>
    </row>
    <row r="53" spans="1:13" ht="12" customHeight="1">
      <c r="A53" s="108" t="s">
        <v>118</v>
      </c>
      <c r="B53" s="184">
        <v>13</v>
      </c>
      <c r="C53" s="109">
        <v>19</v>
      </c>
      <c r="D53" s="109">
        <v>260.80099999999999</v>
      </c>
      <c r="E53" s="109">
        <v>0.51600000000000001</v>
      </c>
      <c r="F53" s="109">
        <v>3797.8249999999998</v>
      </c>
      <c r="G53" s="109">
        <v>4248.0910000000003</v>
      </c>
      <c r="H53" s="109">
        <v>0</v>
      </c>
      <c r="I53" s="109">
        <v>4248.0910000000003</v>
      </c>
      <c r="J53" s="109">
        <v>116.69499999999999</v>
      </c>
      <c r="K53" s="111"/>
      <c r="L53" s="111"/>
      <c r="M53" s="111"/>
    </row>
    <row r="54" spans="1:13" ht="12" customHeight="1">
      <c r="A54" s="108" t="s">
        <v>120</v>
      </c>
      <c r="B54" s="184">
        <v>2</v>
      </c>
      <c r="C54" s="109" t="s">
        <v>119</v>
      </c>
      <c r="D54" s="109" t="s">
        <v>131</v>
      </c>
      <c r="E54" s="109" t="s">
        <v>131</v>
      </c>
      <c r="F54" s="109" t="s">
        <v>131</v>
      </c>
      <c r="G54" s="109" t="s">
        <v>131</v>
      </c>
      <c r="H54" s="109" t="s">
        <v>131</v>
      </c>
      <c r="I54" s="109" t="s">
        <v>131</v>
      </c>
      <c r="J54" s="109" t="s">
        <v>131</v>
      </c>
      <c r="K54" s="111"/>
      <c r="L54" s="111"/>
      <c r="M54" s="111"/>
    </row>
    <row r="55" spans="1:13" ht="12" customHeight="1">
      <c r="A55" s="108" t="s">
        <v>121</v>
      </c>
      <c r="B55" s="184">
        <v>1</v>
      </c>
      <c r="C55" s="109" t="s">
        <v>119</v>
      </c>
      <c r="D55" s="109" t="s">
        <v>131</v>
      </c>
      <c r="E55" s="109" t="s">
        <v>131</v>
      </c>
      <c r="F55" s="109" t="s">
        <v>131</v>
      </c>
      <c r="G55" s="109" t="s">
        <v>131</v>
      </c>
      <c r="H55" s="109" t="s">
        <v>131</v>
      </c>
      <c r="I55" s="109" t="s">
        <v>131</v>
      </c>
      <c r="J55" s="109" t="s">
        <v>131</v>
      </c>
      <c r="K55" s="111"/>
      <c r="L55" s="111"/>
      <c r="M55" s="111"/>
    </row>
    <row r="56" spans="1:13" s="92" customFormat="1" ht="15.75" customHeight="1">
      <c r="A56" s="112" t="s">
        <v>136</v>
      </c>
      <c r="B56" s="193">
        <v>1</v>
      </c>
      <c r="C56" s="139" t="s">
        <v>119</v>
      </c>
      <c r="D56" s="139" t="s">
        <v>131</v>
      </c>
      <c r="E56" s="139" t="s">
        <v>131</v>
      </c>
      <c r="F56" s="139" t="s">
        <v>131</v>
      </c>
      <c r="G56" s="139" t="s">
        <v>131</v>
      </c>
      <c r="H56" s="139" t="s">
        <v>131</v>
      </c>
      <c r="I56" s="139" t="s">
        <v>131</v>
      </c>
      <c r="J56" s="139" t="s">
        <v>131</v>
      </c>
      <c r="K56" s="953"/>
      <c r="L56" s="953"/>
      <c r="M56" s="953"/>
    </row>
    <row r="57" spans="1:13" s="92" customFormat="1" ht="12" customHeight="1">
      <c r="A57" s="112" t="s">
        <v>137</v>
      </c>
      <c r="B57" s="193">
        <v>1</v>
      </c>
      <c r="C57" s="198" t="s">
        <v>119</v>
      </c>
      <c r="D57" s="198" t="s">
        <v>131</v>
      </c>
      <c r="E57" s="198" t="s">
        <v>131</v>
      </c>
      <c r="F57" s="198" t="s">
        <v>131</v>
      </c>
      <c r="G57" s="198" t="s">
        <v>131</v>
      </c>
      <c r="H57" s="198" t="s">
        <v>131</v>
      </c>
      <c r="I57" s="198" t="s">
        <v>131</v>
      </c>
      <c r="J57" s="198" t="s">
        <v>131</v>
      </c>
    </row>
    <row r="58" spans="1:13" ht="5.25" customHeight="1" thickBot="1">
      <c r="A58" s="114"/>
      <c r="B58" s="114"/>
      <c r="C58" s="199"/>
      <c r="D58" s="199"/>
      <c r="E58" s="199"/>
      <c r="F58" s="199"/>
      <c r="G58" s="199"/>
      <c r="H58" s="199"/>
      <c r="I58" s="199"/>
      <c r="J58" s="199"/>
    </row>
    <row r="59" spans="1:13" ht="12.95" customHeight="1" thickTop="1">
      <c r="A59" s="97" t="s">
        <v>108</v>
      </c>
      <c r="B59" s="97"/>
      <c r="C59" s="97"/>
      <c r="D59" s="98"/>
    </row>
  </sheetData>
  <mergeCells count="16">
    <mergeCell ref="A1:C1"/>
    <mergeCell ref="A2:J2"/>
    <mergeCell ref="A4:A9"/>
    <mergeCell ref="B4:B8"/>
    <mergeCell ref="C4:C8"/>
    <mergeCell ref="D4:F4"/>
    <mergeCell ref="G4:I4"/>
    <mergeCell ref="J4:J8"/>
    <mergeCell ref="D5:D8"/>
    <mergeCell ref="E5:E8"/>
    <mergeCell ref="F5:F8"/>
    <mergeCell ref="G5:G8"/>
    <mergeCell ref="H5:H8"/>
    <mergeCell ref="I5:I8"/>
    <mergeCell ref="B9:C9"/>
    <mergeCell ref="D9:J9"/>
  </mergeCells>
  <conditionalFormatting sqref="D31:J31">
    <cfRule type="cellIs" dxfId="68" priority="2" stopIfTrue="1" operator="between">
      <formula>0.1</formula>
      <formula>0.459</formula>
    </cfRule>
  </conditionalFormatting>
  <conditionalFormatting sqref="D44:J45">
    <cfRule type="cellIs" dxfId="67" priority="1" stopIfTrue="1" operator="between">
      <formula>0.1</formula>
      <formula>0.459</formula>
    </cfRule>
  </conditionalFormatting>
  <pageMargins left="0.59055118110236227" right="0.39370078740157483" top="0.78740157480314965" bottom="0.39370078740157483"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zoomScaleNormal="100" zoomScaleSheetLayoutView="80" workbookViewId="0"/>
  </sheetViews>
  <sheetFormatPr defaultRowHeight="12.75"/>
  <cols>
    <col min="1" max="1" width="39.28515625" style="246" customWidth="1"/>
    <col min="2" max="2" width="9" style="709" customWidth="1"/>
    <col min="3" max="3" width="10.7109375" style="709" customWidth="1"/>
    <col min="4" max="4" width="3.140625" style="709" customWidth="1"/>
    <col min="5" max="6" width="10.7109375" style="709" customWidth="1"/>
    <col min="7" max="8" width="10.7109375" style="710" customWidth="1"/>
    <col min="9" max="9" width="10.42578125" style="545" customWidth="1"/>
    <col min="10" max="10" width="11.7109375" style="246" customWidth="1"/>
    <col min="11" max="11" width="9.140625" style="246"/>
    <col min="12" max="12" width="11" style="246" customWidth="1"/>
    <col min="13" max="16384" width="9.140625" style="246"/>
  </cols>
  <sheetData>
    <row r="1" spans="1:10" ht="21" customHeight="1">
      <c r="A1" s="542" t="s">
        <v>672</v>
      </c>
      <c r="B1" s="543"/>
      <c r="C1" s="543"/>
      <c r="D1" s="543"/>
      <c r="E1" s="543"/>
      <c r="F1" s="543"/>
      <c r="G1" s="544"/>
      <c r="H1" s="544"/>
    </row>
    <row r="3" spans="1:10" s="545" customFormat="1">
      <c r="A3" s="546"/>
      <c r="B3" s="546" t="s">
        <v>673</v>
      </c>
      <c r="C3" s="2014">
        <v>2019</v>
      </c>
      <c r="D3" s="2015"/>
      <c r="E3" s="546">
        <v>2018</v>
      </c>
      <c r="F3" s="546">
        <v>2017</v>
      </c>
      <c r="G3" s="546">
        <v>2016</v>
      </c>
      <c r="H3" s="546">
        <v>2015</v>
      </c>
    </row>
    <row r="4" spans="1:10" ht="18" customHeight="1" thickBot="1">
      <c r="A4" s="1813" t="s">
        <v>674</v>
      </c>
      <c r="B4" s="1814"/>
      <c r="C4" s="1814"/>
      <c r="D4" s="1814"/>
      <c r="E4" s="1814"/>
      <c r="F4" s="1814"/>
      <c r="G4" s="1814"/>
      <c r="H4" s="1814"/>
    </row>
    <row r="5" spans="1:10" ht="16.5" customHeight="1">
      <c r="A5" s="1815" t="s">
        <v>675</v>
      </c>
      <c r="B5" s="1816"/>
      <c r="C5" s="1816"/>
      <c r="D5" s="1816"/>
      <c r="E5" s="1816"/>
      <c r="F5" s="1816"/>
      <c r="G5" s="1816"/>
      <c r="H5" s="1816"/>
    </row>
    <row r="6" spans="1:10" s="1362" customFormat="1" ht="15" customHeight="1">
      <c r="A6" s="1817" t="s">
        <v>406</v>
      </c>
      <c r="B6" s="1818" t="s">
        <v>99</v>
      </c>
      <c r="C6" s="547" t="s">
        <v>676</v>
      </c>
      <c r="D6" s="548"/>
      <c r="E6" s="1819">
        <v>42345</v>
      </c>
      <c r="F6" s="1820">
        <v>41239</v>
      </c>
      <c r="G6" s="1821">
        <v>40347</v>
      </c>
      <c r="H6" s="1821">
        <v>39224</v>
      </c>
      <c r="I6" s="1822"/>
      <c r="J6" s="1823"/>
    </row>
    <row r="7" spans="1:10" s="1362" customFormat="1" ht="15" customHeight="1">
      <c r="A7" s="1824" t="s">
        <v>677</v>
      </c>
      <c r="B7" s="1825" t="s">
        <v>99</v>
      </c>
      <c r="C7" s="549" t="s">
        <v>676</v>
      </c>
      <c r="D7" s="550"/>
      <c r="E7" s="1826">
        <v>23197</v>
      </c>
      <c r="F7" s="551">
        <v>22541</v>
      </c>
      <c r="G7" s="552">
        <v>21685</v>
      </c>
      <c r="H7" s="553">
        <v>21074</v>
      </c>
      <c r="I7" s="1822"/>
    </row>
    <row r="8" spans="1:10" s="1362" customFormat="1" ht="15" customHeight="1">
      <c r="A8" s="1827" t="s">
        <v>678</v>
      </c>
      <c r="B8" s="1825" t="s">
        <v>99</v>
      </c>
      <c r="C8" s="549" t="s">
        <v>676</v>
      </c>
      <c r="D8" s="550"/>
      <c r="E8" s="1828">
        <v>3599</v>
      </c>
      <c r="F8" s="554">
        <v>3514</v>
      </c>
      <c r="G8" s="555">
        <v>3415</v>
      </c>
      <c r="H8" s="553">
        <v>3467</v>
      </c>
      <c r="I8" s="1822"/>
    </row>
    <row r="9" spans="1:10" ht="15" customHeight="1">
      <c r="A9" s="1829" t="s">
        <v>679</v>
      </c>
      <c r="B9" s="1825" t="s">
        <v>99</v>
      </c>
      <c r="C9" s="549" t="s">
        <v>676</v>
      </c>
      <c r="D9" s="550"/>
      <c r="E9" s="1830">
        <v>4237</v>
      </c>
      <c r="F9" s="554">
        <v>4168</v>
      </c>
      <c r="G9" s="555">
        <v>4130</v>
      </c>
      <c r="H9" s="553">
        <v>4115</v>
      </c>
    </row>
    <row r="10" spans="1:10" s="1835" customFormat="1" ht="15" customHeight="1">
      <c r="A10" s="1831" t="s">
        <v>680</v>
      </c>
      <c r="B10" s="1832"/>
      <c r="C10" s="549" t="s">
        <v>676</v>
      </c>
      <c r="D10" s="550"/>
      <c r="E10" s="1833"/>
      <c r="F10" s="556"/>
      <c r="G10" s="557"/>
      <c r="H10" s="558"/>
      <c r="I10" s="1834"/>
    </row>
    <row r="11" spans="1:10" s="1835" customFormat="1" ht="12.75" customHeight="1">
      <c r="A11" s="1831" t="s">
        <v>681</v>
      </c>
      <c r="B11" s="1832" t="s">
        <v>99</v>
      </c>
      <c r="C11" s="549" t="s">
        <v>676</v>
      </c>
      <c r="D11" s="550"/>
      <c r="E11" s="1833">
        <v>76</v>
      </c>
      <c r="F11" s="559">
        <v>77</v>
      </c>
      <c r="G11" s="560">
        <v>95</v>
      </c>
      <c r="H11" s="561">
        <v>105</v>
      </c>
      <c r="I11" s="1834"/>
    </row>
    <row r="12" spans="1:10" s="1835" customFormat="1" ht="12.75" customHeight="1">
      <c r="A12" s="1831" t="s">
        <v>682</v>
      </c>
      <c r="B12" s="1832" t="s">
        <v>99</v>
      </c>
      <c r="C12" s="549" t="s">
        <v>676</v>
      </c>
      <c r="D12" s="550"/>
      <c r="E12" s="1833">
        <v>206</v>
      </c>
      <c r="F12" s="556">
        <v>229</v>
      </c>
      <c r="G12" s="557">
        <v>217</v>
      </c>
      <c r="H12" s="558">
        <v>240</v>
      </c>
      <c r="I12" s="1834"/>
    </row>
    <row r="13" spans="1:10" s="1835" customFormat="1" ht="12.75" customHeight="1">
      <c r="A13" s="1831" t="s">
        <v>683</v>
      </c>
      <c r="B13" s="1832" t="s">
        <v>99</v>
      </c>
      <c r="C13" s="549" t="s">
        <v>676</v>
      </c>
      <c r="D13" s="550"/>
      <c r="E13" s="1833">
        <v>497</v>
      </c>
      <c r="F13" s="556">
        <v>530</v>
      </c>
      <c r="G13" s="557">
        <v>591</v>
      </c>
      <c r="H13" s="558">
        <v>591</v>
      </c>
      <c r="I13" s="1834"/>
    </row>
    <row r="14" spans="1:10" s="1835" customFormat="1" ht="12.75" customHeight="1">
      <c r="A14" s="1831" t="s">
        <v>684</v>
      </c>
      <c r="B14" s="1832" t="s">
        <v>99</v>
      </c>
      <c r="C14" s="549" t="s">
        <v>676</v>
      </c>
      <c r="D14" s="550"/>
      <c r="E14" s="1833">
        <v>2490</v>
      </c>
      <c r="F14" s="556">
        <v>2427</v>
      </c>
      <c r="G14" s="557">
        <v>2386</v>
      </c>
      <c r="H14" s="558">
        <v>2347</v>
      </c>
      <c r="I14" s="1834"/>
    </row>
    <row r="15" spans="1:10" s="1835" customFormat="1" ht="12.75" customHeight="1">
      <c r="A15" s="1831" t="s">
        <v>685</v>
      </c>
      <c r="B15" s="1832" t="s">
        <v>99</v>
      </c>
      <c r="C15" s="549" t="s">
        <v>676</v>
      </c>
      <c r="D15" s="550"/>
      <c r="E15" s="1833">
        <v>773</v>
      </c>
      <c r="F15" s="556">
        <v>758</v>
      </c>
      <c r="G15" s="557">
        <v>742</v>
      </c>
      <c r="H15" s="558">
        <v>735</v>
      </c>
      <c r="I15" s="1834"/>
    </row>
    <row r="16" spans="1:10" s="1835" customFormat="1" ht="12.75" customHeight="1">
      <c r="A16" s="1831" t="s">
        <v>686</v>
      </c>
      <c r="B16" s="1832" t="s">
        <v>99</v>
      </c>
      <c r="C16" s="549" t="s">
        <v>676</v>
      </c>
      <c r="D16" s="550"/>
      <c r="E16" s="1833">
        <v>195</v>
      </c>
      <c r="F16" s="556">
        <v>142</v>
      </c>
      <c r="G16" s="557">
        <v>99</v>
      </c>
      <c r="H16" s="558">
        <v>97</v>
      </c>
      <c r="I16" s="1834"/>
    </row>
    <row r="17" spans="1:12" ht="15" customHeight="1">
      <c r="A17" s="1827" t="s">
        <v>687</v>
      </c>
      <c r="B17" s="1825" t="s">
        <v>99</v>
      </c>
      <c r="C17" s="549" t="s">
        <v>676</v>
      </c>
      <c r="D17" s="550"/>
      <c r="E17" s="1828">
        <v>8845</v>
      </c>
      <c r="F17" s="554">
        <v>8429</v>
      </c>
      <c r="G17" s="555">
        <v>7813</v>
      </c>
      <c r="H17" s="553">
        <v>7231</v>
      </c>
    </row>
    <row r="18" spans="1:12" ht="15" customHeight="1">
      <c r="A18" s="1827" t="s">
        <v>688</v>
      </c>
      <c r="B18" s="1832" t="s">
        <v>99</v>
      </c>
      <c r="C18" s="549" t="s">
        <v>676</v>
      </c>
      <c r="D18" s="550"/>
      <c r="E18" s="1828">
        <v>6019</v>
      </c>
      <c r="F18" s="554">
        <v>5938</v>
      </c>
      <c r="G18" s="555">
        <v>5614</v>
      </c>
      <c r="H18" s="553">
        <v>5397</v>
      </c>
    </row>
    <row r="19" spans="1:12" ht="15" customHeight="1">
      <c r="A19" s="1827" t="s">
        <v>689</v>
      </c>
      <c r="B19" s="1832" t="s">
        <v>99</v>
      </c>
      <c r="C19" s="549" t="s">
        <v>676</v>
      </c>
      <c r="D19" s="550"/>
      <c r="E19" s="1828">
        <v>267</v>
      </c>
      <c r="F19" s="554">
        <v>260</v>
      </c>
      <c r="G19" s="555">
        <v>248</v>
      </c>
      <c r="H19" s="553">
        <v>323</v>
      </c>
    </row>
    <row r="20" spans="1:12" ht="15" customHeight="1">
      <c r="A20" s="1827" t="s">
        <v>690</v>
      </c>
      <c r="B20" s="1832" t="s">
        <v>99</v>
      </c>
      <c r="C20" s="549" t="s">
        <v>676</v>
      </c>
      <c r="D20" s="550"/>
      <c r="E20" s="1830">
        <v>230</v>
      </c>
      <c r="F20" s="554">
        <v>232</v>
      </c>
      <c r="G20" s="555">
        <v>465</v>
      </c>
      <c r="H20" s="553">
        <v>541</v>
      </c>
    </row>
    <row r="21" spans="1:12" ht="15" customHeight="1">
      <c r="A21" s="1827" t="s">
        <v>691</v>
      </c>
      <c r="B21" s="1825" t="s">
        <v>99</v>
      </c>
      <c r="C21" s="549" t="s">
        <v>676</v>
      </c>
      <c r="D21" s="550"/>
      <c r="E21" s="1830">
        <v>4371</v>
      </c>
      <c r="F21" s="554">
        <v>4215</v>
      </c>
      <c r="G21" s="555">
        <v>4111</v>
      </c>
      <c r="H21" s="553">
        <v>4101</v>
      </c>
    </row>
    <row r="22" spans="1:12" s="1362" customFormat="1" ht="15" customHeight="1">
      <c r="A22" s="1827" t="s">
        <v>692</v>
      </c>
      <c r="B22" s="1825" t="s">
        <v>99</v>
      </c>
      <c r="C22" s="549" t="s">
        <v>676</v>
      </c>
      <c r="D22" s="550"/>
      <c r="E22" s="1830">
        <v>6978</v>
      </c>
      <c r="F22" s="554">
        <v>6573</v>
      </c>
      <c r="G22" s="555">
        <v>6572</v>
      </c>
      <c r="H22" s="553">
        <v>6693</v>
      </c>
      <c r="I22" s="1822"/>
      <c r="L22" s="1362" t="s">
        <v>693</v>
      </c>
    </row>
    <row r="23" spans="1:12" s="1362" customFormat="1" ht="14.25" customHeight="1">
      <c r="A23" s="1827" t="s">
        <v>694</v>
      </c>
      <c r="B23" s="1825" t="s">
        <v>99</v>
      </c>
      <c r="C23" s="549" t="s">
        <v>676</v>
      </c>
      <c r="D23" s="550"/>
      <c r="E23" s="1836">
        <v>7799</v>
      </c>
      <c r="F23" s="562">
        <v>7910</v>
      </c>
      <c r="G23" s="563">
        <v>7979</v>
      </c>
      <c r="H23" s="564">
        <v>7356</v>
      </c>
      <c r="I23" s="1822"/>
    </row>
    <row r="24" spans="1:12" ht="20.45" customHeight="1">
      <c r="A24" s="1837" t="s">
        <v>695</v>
      </c>
      <c r="B24" s="1838" t="s">
        <v>696</v>
      </c>
      <c r="C24" s="565" t="s">
        <v>676</v>
      </c>
      <c r="D24" s="566"/>
      <c r="E24" s="565">
        <v>11.36</v>
      </c>
      <c r="F24" s="1839">
        <v>11.4</v>
      </c>
      <c r="G24" s="1840">
        <v>11.3</v>
      </c>
      <c r="H24" s="1841">
        <v>11.217818554130035</v>
      </c>
    </row>
    <row r="25" spans="1:12" ht="18" customHeight="1">
      <c r="A25" s="1842" t="s">
        <v>697</v>
      </c>
      <c r="B25" s="1843"/>
      <c r="C25" s="1844"/>
      <c r="D25" s="1844"/>
      <c r="E25" s="1844"/>
      <c r="F25" s="1845"/>
      <c r="G25" s="1845"/>
      <c r="H25" s="1845"/>
    </row>
    <row r="26" spans="1:12" ht="15" customHeight="1">
      <c r="A26" s="1817" t="s">
        <v>406</v>
      </c>
      <c r="B26" s="1818" t="s">
        <v>99</v>
      </c>
      <c r="C26" s="547" t="s">
        <v>676</v>
      </c>
      <c r="D26" s="548"/>
      <c r="E26" s="567">
        <v>9347</v>
      </c>
      <c r="F26" s="1846">
        <v>10915</v>
      </c>
      <c r="G26" s="1847">
        <v>10032</v>
      </c>
      <c r="H26" s="1848">
        <v>9652</v>
      </c>
    </row>
    <row r="27" spans="1:12" s="1362" customFormat="1" ht="15" customHeight="1">
      <c r="A27" s="1824" t="s">
        <v>677</v>
      </c>
      <c r="B27" s="1825" t="s">
        <v>99</v>
      </c>
      <c r="C27" s="549" t="s">
        <v>676</v>
      </c>
      <c r="D27" s="550"/>
      <c r="E27" s="568">
        <v>5372</v>
      </c>
      <c r="F27" s="1849">
        <v>5951</v>
      </c>
      <c r="G27" s="1850">
        <v>5378</v>
      </c>
      <c r="H27" s="1851">
        <v>4906</v>
      </c>
      <c r="I27" s="1822"/>
    </row>
    <row r="28" spans="1:12" ht="15" customHeight="1">
      <c r="A28" s="1827" t="s">
        <v>678</v>
      </c>
      <c r="B28" s="1825" t="s">
        <v>99</v>
      </c>
      <c r="C28" s="549" t="s">
        <v>676</v>
      </c>
      <c r="D28" s="550"/>
      <c r="E28" s="569">
        <v>703</v>
      </c>
      <c r="F28" s="1852">
        <v>890</v>
      </c>
      <c r="G28" s="1853">
        <v>887</v>
      </c>
      <c r="H28" s="1854">
        <v>701</v>
      </c>
    </row>
    <row r="29" spans="1:12" ht="15" customHeight="1">
      <c r="A29" s="1829" t="s">
        <v>679</v>
      </c>
      <c r="B29" s="1832"/>
      <c r="C29" s="549" t="s">
        <v>676</v>
      </c>
      <c r="D29" s="550"/>
      <c r="E29" s="569">
        <v>923</v>
      </c>
      <c r="F29" s="1852">
        <v>1032</v>
      </c>
      <c r="G29" s="1853">
        <v>991</v>
      </c>
      <c r="H29" s="1854">
        <v>946</v>
      </c>
    </row>
    <row r="30" spans="1:12" ht="11.25" customHeight="1">
      <c r="A30" s="1831" t="s">
        <v>680</v>
      </c>
      <c r="B30" s="1832" t="s">
        <v>99</v>
      </c>
      <c r="C30" s="549" t="s">
        <v>676</v>
      </c>
      <c r="D30" s="550"/>
      <c r="E30" s="570"/>
      <c r="F30" s="1855"/>
      <c r="G30" s="1856"/>
      <c r="H30" s="1857"/>
    </row>
    <row r="31" spans="1:12" ht="12.75" customHeight="1">
      <c r="A31" s="1831" t="s">
        <v>681</v>
      </c>
      <c r="B31" s="1832" t="s">
        <v>99</v>
      </c>
      <c r="C31" s="549" t="s">
        <v>676</v>
      </c>
      <c r="D31" s="550"/>
      <c r="E31" s="570">
        <v>14</v>
      </c>
      <c r="F31" s="1855">
        <v>15</v>
      </c>
      <c r="G31" s="1856">
        <v>16</v>
      </c>
      <c r="H31" s="1857">
        <v>37</v>
      </c>
    </row>
    <row r="32" spans="1:12" ht="12.75" customHeight="1">
      <c r="A32" s="1831" t="s">
        <v>682</v>
      </c>
      <c r="B32" s="1832" t="s">
        <v>99</v>
      </c>
      <c r="C32" s="549" t="s">
        <v>676</v>
      </c>
      <c r="D32" s="550"/>
      <c r="E32" s="570">
        <v>45</v>
      </c>
      <c r="F32" s="1855">
        <v>62</v>
      </c>
      <c r="G32" s="1856">
        <v>57</v>
      </c>
      <c r="H32" s="1857">
        <v>48</v>
      </c>
    </row>
    <row r="33" spans="1:9" ht="12.75" customHeight="1">
      <c r="A33" s="1831" t="s">
        <v>683</v>
      </c>
      <c r="B33" s="1832" t="s">
        <v>99</v>
      </c>
      <c r="C33" s="549" t="s">
        <v>676</v>
      </c>
      <c r="D33" s="550"/>
      <c r="E33" s="570">
        <v>85</v>
      </c>
      <c r="F33" s="1855">
        <v>102</v>
      </c>
      <c r="G33" s="1856">
        <v>115</v>
      </c>
      <c r="H33" s="1857">
        <v>88</v>
      </c>
    </row>
    <row r="34" spans="1:9" ht="12.75" customHeight="1">
      <c r="A34" s="1831" t="s">
        <v>684</v>
      </c>
      <c r="B34" s="1832" t="s">
        <v>99</v>
      </c>
      <c r="C34" s="549" t="s">
        <v>676</v>
      </c>
      <c r="D34" s="550"/>
      <c r="E34" s="570">
        <v>541</v>
      </c>
      <c r="F34" s="1855">
        <v>601</v>
      </c>
      <c r="G34" s="1856">
        <v>562</v>
      </c>
      <c r="H34" s="1857">
        <v>532</v>
      </c>
    </row>
    <row r="35" spans="1:9" ht="12.75" customHeight="1">
      <c r="A35" s="1831" t="s">
        <v>685</v>
      </c>
      <c r="B35" s="1832" t="s">
        <v>99</v>
      </c>
      <c r="C35" s="549" t="s">
        <v>676</v>
      </c>
      <c r="D35" s="550"/>
      <c r="E35" s="570">
        <v>196</v>
      </c>
      <c r="F35" s="1855">
        <v>198</v>
      </c>
      <c r="G35" s="1856">
        <v>198</v>
      </c>
      <c r="H35" s="1857">
        <v>208</v>
      </c>
    </row>
    <row r="36" spans="1:9" ht="12.75" customHeight="1">
      <c r="A36" s="1831" t="s">
        <v>686</v>
      </c>
      <c r="B36" s="1825" t="s">
        <v>99</v>
      </c>
      <c r="C36" s="549" t="s">
        <v>676</v>
      </c>
      <c r="D36" s="550"/>
      <c r="E36" s="570">
        <v>42</v>
      </c>
      <c r="F36" s="1855">
        <v>54</v>
      </c>
      <c r="G36" s="1856">
        <v>43</v>
      </c>
      <c r="H36" s="1857">
        <v>33</v>
      </c>
    </row>
    <row r="37" spans="1:9" ht="15" customHeight="1">
      <c r="A37" s="1827" t="s">
        <v>687</v>
      </c>
      <c r="B37" s="1832" t="s">
        <v>99</v>
      </c>
      <c r="C37" s="549" t="s">
        <v>676</v>
      </c>
      <c r="D37" s="550"/>
      <c r="E37" s="569">
        <v>2134</v>
      </c>
      <c r="F37" s="1852">
        <v>2264</v>
      </c>
      <c r="G37" s="1853">
        <v>1872</v>
      </c>
      <c r="H37" s="1854">
        <v>1757</v>
      </c>
    </row>
    <row r="38" spans="1:9" ht="15" customHeight="1">
      <c r="A38" s="1827" t="s">
        <v>688</v>
      </c>
      <c r="B38" s="1832" t="s">
        <v>99</v>
      </c>
      <c r="C38" s="549" t="s">
        <v>676</v>
      </c>
      <c r="D38" s="550"/>
      <c r="E38" s="569">
        <v>1521</v>
      </c>
      <c r="F38" s="1852">
        <v>1669</v>
      </c>
      <c r="G38" s="1853">
        <v>1521</v>
      </c>
      <c r="H38" s="1854">
        <v>1358</v>
      </c>
    </row>
    <row r="39" spans="1:9" ht="15" customHeight="1">
      <c r="A39" s="1827" t="s">
        <v>689</v>
      </c>
      <c r="B39" s="1832" t="s">
        <v>99</v>
      </c>
      <c r="C39" s="549" t="s">
        <v>676</v>
      </c>
      <c r="D39" s="550"/>
      <c r="E39" s="569">
        <v>60</v>
      </c>
      <c r="F39" s="1852">
        <v>81</v>
      </c>
      <c r="G39" s="1853">
        <v>75</v>
      </c>
      <c r="H39" s="1854">
        <v>113</v>
      </c>
    </row>
    <row r="40" spans="1:9" ht="15" customHeight="1">
      <c r="A40" s="1827" t="s">
        <v>690</v>
      </c>
      <c r="B40" s="1825" t="s">
        <v>99</v>
      </c>
      <c r="C40" s="549" t="s">
        <v>676</v>
      </c>
      <c r="D40" s="550"/>
      <c r="E40" s="569">
        <v>31</v>
      </c>
      <c r="F40" s="1852">
        <v>15</v>
      </c>
      <c r="G40" s="1853">
        <v>32</v>
      </c>
      <c r="H40" s="1854">
        <v>31</v>
      </c>
    </row>
    <row r="41" spans="1:9" ht="15" customHeight="1">
      <c r="A41" s="1827" t="s">
        <v>691</v>
      </c>
      <c r="B41" s="1825" t="s">
        <v>99</v>
      </c>
      <c r="C41" s="549" t="s">
        <v>676</v>
      </c>
      <c r="D41" s="550"/>
      <c r="E41" s="569">
        <v>743</v>
      </c>
      <c r="F41" s="1852">
        <v>1037</v>
      </c>
      <c r="G41" s="1853">
        <v>933</v>
      </c>
      <c r="H41" s="1854">
        <v>896</v>
      </c>
    </row>
    <row r="42" spans="1:9" s="1362" customFormat="1" ht="15" customHeight="1">
      <c r="A42" s="1827" t="s">
        <v>692</v>
      </c>
      <c r="B42" s="1825" t="s">
        <v>99</v>
      </c>
      <c r="C42" s="549" t="s">
        <v>676</v>
      </c>
      <c r="D42" s="550"/>
      <c r="E42" s="569">
        <v>1631</v>
      </c>
      <c r="F42" s="1852">
        <v>1946</v>
      </c>
      <c r="G42" s="1853">
        <v>1834</v>
      </c>
      <c r="H42" s="1854">
        <v>1944</v>
      </c>
      <c r="I42" s="1822"/>
    </row>
    <row r="43" spans="1:9" s="1362" customFormat="1" ht="15" customHeight="1">
      <c r="A43" s="1827" t="s">
        <v>694</v>
      </c>
      <c r="B43" s="1825" t="s">
        <v>99</v>
      </c>
      <c r="C43" s="549" t="s">
        <v>676</v>
      </c>
      <c r="D43" s="550"/>
      <c r="E43" s="571">
        <v>1601</v>
      </c>
      <c r="F43" s="1858">
        <v>1981</v>
      </c>
      <c r="G43" s="1859">
        <v>1887</v>
      </c>
      <c r="H43" s="1860">
        <v>1906</v>
      </c>
      <c r="I43" s="1822"/>
    </row>
    <row r="44" spans="1:9" ht="2.25" customHeight="1">
      <c r="A44" s="2016" t="s">
        <v>698</v>
      </c>
      <c r="B44" s="2018" t="s">
        <v>696</v>
      </c>
      <c r="C44" s="572" t="s">
        <v>676</v>
      </c>
      <c r="D44" s="573"/>
      <c r="E44" s="574"/>
      <c r="F44" s="1861"/>
      <c r="G44" s="1862"/>
      <c r="H44" s="1863"/>
    </row>
    <row r="45" spans="1:9" ht="17.25" customHeight="1">
      <c r="A45" s="2017"/>
      <c r="B45" s="2019"/>
      <c r="C45" s="575" t="s">
        <v>676</v>
      </c>
      <c r="D45" s="576"/>
      <c r="E45" s="577">
        <v>11.7</v>
      </c>
      <c r="F45" s="1864">
        <v>12.4</v>
      </c>
      <c r="G45" s="1865">
        <v>11.4</v>
      </c>
      <c r="H45" s="1866">
        <v>10.8</v>
      </c>
    </row>
    <row r="46" spans="1:9" ht="26.25" customHeight="1">
      <c r="A46" s="2020" t="s">
        <v>699</v>
      </c>
      <c r="B46" s="2020"/>
      <c r="C46" s="2020"/>
      <c r="D46" s="2020"/>
      <c r="E46" s="2020"/>
      <c r="F46" s="2020"/>
      <c r="G46" s="2020"/>
      <c r="H46" s="2020"/>
      <c r="I46" s="1867"/>
    </row>
    <row r="47" spans="1:9" ht="6" customHeight="1">
      <c r="A47" s="1868"/>
      <c r="B47" s="1868"/>
      <c r="C47" s="1868"/>
      <c r="D47" s="1868"/>
      <c r="E47" s="1868"/>
      <c r="F47" s="1868"/>
      <c r="G47" s="1868"/>
      <c r="H47" s="1868"/>
      <c r="I47" s="1867"/>
    </row>
    <row r="48" spans="1:9" ht="18" customHeight="1" thickBot="1">
      <c r="A48" s="1869" t="s">
        <v>700</v>
      </c>
      <c r="B48" s="1870"/>
      <c r="C48" s="1870"/>
      <c r="D48" s="1870"/>
      <c r="E48" s="1871"/>
      <c r="F48" s="1871"/>
      <c r="G48" s="1871"/>
      <c r="H48" s="1871"/>
    </row>
    <row r="49" spans="1:11" ht="15" customHeight="1">
      <c r="A49" s="1815" t="s">
        <v>0</v>
      </c>
      <c r="B49" s="1872">
        <v>1000</v>
      </c>
      <c r="C49" s="1873">
        <v>132.19999999999999</v>
      </c>
      <c r="D49" s="1874"/>
      <c r="E49" s="1875">
        <v>131.37397545499999</v>
      </c>
      <c r="F49" s="1876">
        <v>117.10675467750002</v>
      </c>
      <c r="G49" s="1876">
        <v>112.87657655</v>
      </c>
      <c r="H49" s="1877">
        <v>117.15427657250001</v>
      </c>
    </row>
    <row r="50" spans="1:11" ht="15" customHeight="1">
      <c r="A50" s="1827" t="s">
        <v>701</v>
      </c>
      <c r="B50" s="1825"/>
      <c r="C50" s="1878"/>
      <c r="D50" s="1879"/>
      <c r="E50" s="1880"/>
      <c r="F50" s="1881"/>
      <c r="G50" s="1881"/>
      <c r="H50" s="1882"/>
    </row>
    <row r="51" spans="1:11" ht="12.75" customHeight="1">
      <c r="A51" s="1665" t="s">
        <v>1</v>
      </c>
      <c r="B51" s="1883">
        <v>1000</v>
      </c>
      <c r="C51" s="1884">
        <v>74.900000000000006</v>
      </c>
      <c r="D51" s="1879"/>
      <c r="E51" s="1885">
        <v>75.918231339999977</v>
      </c>
      <c r="F51" s="1886">
        <v>66.688633690000017</v>
      </c>
      <c r="G51" s="1886">
        <v>63.274958762499963</v>
      </c>
      <c r="H51" s="1887">
        <v>63.941000532499999</v>
      </c>
      <c r="J51" s="1888"/>
    </row>
    <row r="52" spans="1:11" ht="12.75" customHeight="1">
      <c r="A52" s="1665" t="s">
        <v>2</v>
      </c>
      <c r="B52" s="1883">
        <v>1000</v>
      </c>
      <c r="C52" s="1884">
        <v>57.3</v>
      </c>
      <c r="D52" s="1879"/>
      <c r="E52" s="1885">
        <v>55.455744114999987</v>
      </c>
      <c r="F52" s="1886">
        <v>50.418120987499996</v>
      </c>
      <c r="G52" s="1886">
        <v>49.601617787500004</v>
      </c>
      <c r="H52" s="1887">
        <v>53.213276039999982</v>
      </c>
      <c r="J52" s="1888"/>
    </row>
    <row r="53" spans="1:11" ht="15" customHeight="1">
      <c r="A53" s="1827" t="s">
        <v>3</v>
      </c>
      <c r="B53" s="1883"/>
      <c r="C53" s="1889"/>
      <c r="D53" s="1879"/>
      <c r="E53" s="1885"/>
      <c r="F53" s="1886"/>
      <c r="G53" s="1886"/>
      <c r="H53" s="1887"/>
    </row>
    <row r="54" spans="1:11" ht="12.75" customHeight="1">
      <c r="A54" s="1665" t="s">
        <v>702</v>
      </c>
      <c r="B54" s="1883">
        <v>1000</v>
      </c>
      <c r="C54" s="1884">
        <v>10</v>
      </c>
      <c r="D54" s="1879"/>
      <c r="E54" s="1890">
        <v>11.099082965000001</v>
      </c>
      <c r="F54" s="1891">
        <v>9.5157544875000006</v>
      </c>
      <c r="G54" s="1891">
        <v>6.1864125199999993</v>
      </c>
      <c r="H54" s="1892">
        <v>8.0203176799999998</v>
      </c>
    </row>
    <row r="55" spans="1:11" ht="12.75" customHeight="1">
      <c r="A55" s="1665" t="s">
        <v>703</v>
      </c>
      <c r="B55" s="1883">
        <v>1000</v>
      </c>
      <c r="C55" s="1884">
        <v>36.799999999999997</v>
      </c>
      <c r="D55" s="1879"/>
      <c r="E55" s="1885">
        <v>35.580929227500008</v>
      </c>
      <c r="F55" s="1886">
        <v>28.21267593</v>
      </c>
      <c r="G55" s="1886">
        <v>33.544700582500006</v>
      </c>
      <c r="H55" s="1887">
        <v>30.987887717500001</v>
      </c>
    </row>
    <row r="56" spans="1:11" ht="12.75" customHeight="1">
      <c r="A56" s="1665" t="s">
        <v>704</v>
      </c>
      <c r="B56" s="1883">
        <v>1000</v>
      </c>
      <c r="C56" s="1884">
        <v>39.799999999999997</v>
      </c>
      <c r="D56" s="1879"/>
      <c r="E56" s="1885">
        <v>37.437031637500006</v>
      </c>
      <c r="F56" s="1886">
        <v>40.376638440000008</v>
      </c>
      <c r="G56" s="1886">
        <v>37.144421565000002</v>
      </c>
      <c r="H56" s="1887">
        <v>45.143030687499994</v>
      </c>
      <c r="J56" s="1370"/>
      <c r="K56" s="1888"/>
    </row>
    <row r="57" spans="1:11" ht="12.75" customHeight="1">
      <c r="A57" s="1665" t="s">
        <v>30</v>
      </c>
      <c r="B57" s="1883">
        <v>1000</v>
      </c>
      <c r="C57" s="1884">
        <v>45.6</v>
      </c>
      <c r="D57" s="1879"/>
      <c r="E57" s="1885">
        <v>47.256931625000007</v>
      </c>
      <c r="F57" s="1886">
        <v>39.001685819999992</v>
      </c>
      <c r="G57" s="1886">
        <v>36.00104188249999</v>
      </c>
      <c r="H57" s="1887">
        <v>33.003040487500002</v>
      </c>
    </row>
    <row r="58" spans="1:11" ht="15" customHeight="1">
      <c r="A58" s="1827" t="s">
        <v>7</v>
      </c>
      <c r="B58" s="1883"/>
      <c r="C58" s="1889"/>
      <c r="D58" s="1879"/>
      <c r="E58" s="1885"/>
      <c r="F58" s="1886"/>
      <c r="G58" s="1886"/>
      <c r="H58" s="1887"/>
    </row>
    <row r="59" spans="1:11" ht="12.75" customHeight="1">
      <c r="A59" s="1665" t="s">
        <v>705</v>
      </c>
      <c r="B59" s="1883">
        <v>1000</v>
      </c>
      <c r="C59" s="1884">
        <v>17.399999999999999</v>
      </c>
      <c r="D59" s="1879"/>
      <c r="E59" s="1885">
        <v>21.168801547500006</v>
      </c>
      <c r="F59" s="1886">
        <v>18.782428392500002</v>
      </c>
      <c r="G59" s="1886">
        <v>17.540460175000007</v>
      </c>
      <c r="H59" s="1887">
        <v>24.539337297500008</v>
      </c>
    </row>
    <row r="60" spans="1:11" ht="12.75" customHeight="1">
      <c r="A60" s="1665" t="s">
        <v>706</v>
      </c>
      <c r="B60" s="1883">
        <v>1000</v>
      </c>
      <c r="C60" s="1884">
        <v>31.4</v>
      </c>
      <c r="D60" s="1879"/>
      <c r="E60" s="1885">
        <v>34.25426567249999</v>
      </c>
      <c r="F60" s="1886">
        <v>32.847581900000002</v>
      </c>
      <c r="G60" s="1886">
        <v>32.429924550000003</v>
      </c>
      <c r="H60" s="1887">
        <v>32.84409299</v>
      </c>
    </row>
    <row r="61" spans="1:11" ht="12.75" customHeight="1">
      <c r="A61" s="1665" t="s">
        <v>8</v>
      </c>
      <c r="B61" s="1893">
        <v>1000</v>
      </c>
      <c r="C61" s="1894">
        <v>83.4</v>
      </c>
      <c r="D61" s="1879"/>
      <c r="E61" s="1895">
        <v>75.950908234999986</v>
      </c>
      <c r="F61" s="1896">
        <v>65.476744385000018</v>
      </c>
      <c r="G61" s="1896">
        <v>62.906191824999979</v>
      </c>
      <c r="H61" s="1897">
        <v>59.77084628499999</v>
      </c>
      <c r="J61" s="1888"/>
    </row>
    <row r="62" spans="1:11" ht="21" customHeight="1" thickBot="1">
      <c r="A62" s="1898" t="s">
        <v>707</v>
      </c>
      <c r="B62" s="1899" t="s">
        <v>696</v>
      </c>
      <c r="C62" s="1900">
        <f>(132.2/4913.1)*100</f>
        <v>2.6907655044676475</v>
      </c>
      <c r="D62" s="1901"/>
      <c r="E62" s="1902">
        <v>2.9</v>
      </c>
      <c r="F62" s="1903">
        <v>2.6</v>
      </c>
      <c r="G62" s="1903">
        <v>2.6</v>
      </c>
      <c r="H62" s="1903">
        <v>2.7</v>
      </c>
    </row>
    <row r="63" spans="1:11" s="1905" customFormat="1" ht="12.75" customHeight="1">
      <c r="A63" s="2021"/>
      <c r="B63" s="2022"/>
      <c r="C63" s="2022"/>
      <c r="D63" s="2022"/>
      <c r="E63" s="2022"/>
      <c r="F63" s="2022"/>
      <c r="G63" s="2022"/>
      <c r="H63" s="2022"/>
      <c r="I63" s="1904"/>
    </row>
    <row r="64" spans="1:11" ht="19.5" customHeight="1" thickBot="1">
      <c r="A64" s="1869" t="s">
        <v>708</v>
      </c>
      <c r="B64" s="1870"/>
      <c r="C64" s="1870"/>
      <c r="D64" s="1870"/>
      <c r="E64" s="1870"/>
      <c r="F64" s="1870"/>
      <c r="G64" s="579"/>
      <c r="H64" s="579"/>
    </row>
    <row r="65" spans="1:8" ht="23.45" customHeight="1">
      <c r="A65" s="2023" t="s">
        <v>709</v>
      </c>
      <c r="B65" s="2024"/>
      <c r="C65" s="2024"/>
      <c r="D65" s="2024"/>
      <c r="E65" s="2024"/>
      <c r="F65" s="2024"/>
      <c r="G65" s="1906"/>
      <c r="H65" s="1907"/>
    </row>
    <row r="66" spans="1:8" ht="14.45" customHeight="1">
      <c r="A66" s="1908" t="s">
        <v>710</v>
      </c>
      <c r="B66" s="1909" t="s">
        <v>711</v>
      </c>
      <c r="C66" s="1910">
        <v>92.83</v>
      </c>
      <c r="D66" s="1911"/>
      <c r="E66" s="1912">
        <v>95.25</v>
      </c>
      <c r="F66" s="1913">
        <v>96.63</v>
      </c>
      <c r="G66" s="1913">
        <v>96.49</v>
      </c>
      <c r="H66" s="1914">
        <v>95.86</v>
      </c>
    </row>
    <row r="67" spans="1:8" ht="15" customHeight="1">
      <c r="A67" s="1665" t="s">
        <v>712</v>
      </c>
      <c r="B67" s="1909"/>
      <c r="C67" s="1915"/>
      <c r="D67" s="1916"/>
      <c r="E67" s="1885"/>
      <c r="F67" s="1886"/>
      <c r="G67" s="1886"/>
      <c r="H67" s="1887"/>
    </row>
    <row r="68" spans="1:8" ht="12.75" customHeight="1">
      <c r="A68" s="1665" t="s">
        <v>713</v>
      </c>
      <c r="B68" s="1909" t="s">
        <v>711</v>
      </c>
      <c r="C68" s="1917">
        <v>97.56</v>
      </c>
      <c r="D68" s="1916"/>
      <c r="E68" s="1918">
        <v>94.86</v>
      </c>
      <c r="F68" s="1919">
        <v>95.29</v>
      </c>
      <c r="G68" s="1919">
        <v>96.262</v>
      </c>
      <c r="H68" s="1920">
        <v>97.28</v>
      </c>
    </row>
    <row r="69" spans="1:8" ht="12.75" customHeight="1">
      <c r="A69" s="1665" t="s">
        <v>714</v>
      </c>
      <c r="B69" s="1909" t="s">
        <v>711</v>
      </c>
      <c r="C69" s="1917">
        <v>113.64</v>
      </c>
      <c r="D69" s="1916"/>
      <c r="E69" s="1918">
        <v>108.84</v>
      </c>
      <c r="F69" s="580">
        <v>104.07299999999999</v>
      </c>
      <c r="G69" s="580">
        <v>103.512</v>
      </c>
      <c r="H69" s="581">
        <v>99.95</v>
      </c>
    </row>
    <row r="70" spans="1:8" ht="12.75" customHeight="1">
      <c r="A70" s="1665" t="s">
        <v>715</v>
      </c>
      <c r="B70" s="1909" t="s">
        <v>711</v>
      </c>
      <c r="C70" s="1917">
        <v>118.75</v>
      </c>
      <c r="D70" s="1916"/>
      <c r="E70" s="1921">
        <v>116.18</v>
      </c>
      <c r="F70" s="580">
        <v>112.92</v>
      </c>
      <c r="G70" s="580">
        <v>110.973</v>
      </c>
      <c r="H70" s="581">
        <v>110.18</v>
      </c>
    </row>
    <row r="71" spans="1:8" ht="12.75" customHeight="1">
      <c r="A71" s="1665" t="s">
        <v>716</v>
      </c>
      <c r="B71" s="1909" t="s">
        <v>711</v>
      </c>
      <c r="C71" s="1917">
        <v>126.83</v>
      </c>
      <c r="D71" s="1916"/>
      <c r="E71" s="1922">
        <v>120.72</v>
      </c>
      <c r="F71" s="1919">
        <v>116.312</v>
      </c>
      <c r="G71" s="1919">
        <v>111.631</v>
      </c>
      <c r="H71" s="1920">
        <v>106.71</v>
      </c>
    </row>
    <row r="72" spans="1:8" ht="12.75" customHeight="1">
      <c r="A72" s="1665" t="s">
        <v>717</v>
      </c>
      <c r="B72" s="1909" t="s">
        <v>711</v>
      </c>
      <c r="C72" s="1917">
        <v>122.64</v>
      </c>
      <c r="D72" s="1916"/>
      <c r="E72" s="1922">
        <v>115.88</v>
      </c>
      <c r="F72" s="1919">
        <v>107.76</v>
      </c>
      <c r="G72" s="1919">
        <v>101.32599999999999</v>
      </c>
      <c r="H72" s="1920">
        <v>100.73</v>
      </c>
    </row>
    <row r="73" spans="1:8" ht="3.6" customHeight="1" thickBot="1">
      <c r="A73" s="1923"/>
      <c r="B73" s="1924"/>
      <c r="C73" s="1925"/>
      <c r="D73" s="1926"/>
      <c r="E73" s="1926"/>
      <c r="F73" s="1927"/>
      <c r="G73" s="1927"/>
      <c r="H73" s="1928"/>
    </row>
    <row r="74" spans="1:8" ht="16.5" customHeight="1" thickBot="1">
      <c r="A74" s="85" t="s">
        <v>718</v>
      </c>
      <c r="B74" s="1929"/>
      <c r="C74" s="1929"/>
      <c r="D74" s="1929"/>
      <c r="E74" s="1926"/>
      <c r="F74" s="1930"/>
      <c r="G74" s="1930"/>
      <c r="H74" s="1930"/>
    </row>
    <row r="75" spans="1:8" ht="19.5" customHeight="1" thickBot="1">
      <c r="A75" s="1931" t="s">
        <v>719</v>
      </c>
      <c r="B75" s="1932"/>
      <c r="C75" s="1932"/>
      <c r="D75" s="1932"/>
      <c r="E75" s="1932"/>
      <c r="F75" s="1932"/>
      <c r="G75" s="1932"/>
      <c r="H75" s="1933"/>
    </row>
    <row r="76" spans="1:8" ht="24.6" customHeight="1">
      <c r="A76" s="1934" t="s">
        <v>720</v>
      </c>
      <c r="B76" s="1935" t="s">
        <v>99</v>
      </c>
      <c r="C76" s="1936">
        <v>1272</v>
      </c>
      <c r="D76" s="1937"/>
      <c r="E76" s="1938">
        <v>1374</v>
      </c>
      <c r="F76" s="1939">
        <v>1582</v>
      </c>
      <c r="G76" s="1940">
        <v>1718</v>
      </c>
      <c r="H76" s="1941">
        <v>1816</v>
      </c>
    </row>
    <row r="77" spans="1:8" ht="13.9" customHeight="1">
      <c r="A77" s="1665" t="s">
        <v>721</v>
      </c>
      <c r="B77" s="1883" t="s">
        <v>722</v>
      </c>
      <c r="C77" s="1942" t="s">
        <v>676</v>
      </c>
      <c r="D77" s="1943"/>
      <c r="E77" s="1942" t="s">
        <v>676</v>
      </c>
      <c r="F77" s="1944">
        <v>989156.46299999999</v>
      </c>
      <c r="G77" s="1945">
        <v>935523.13600000006</v>
      </c>
      <c r="H77" s="1658">
        <v>861880</v>
      </c>
    </row>
    <row r="78" spans="1:8" ht="13.9" customHeight="1" thickBot="1">
      <c r="A78" s="1946" t="s">
        <v>723</v>
      </c>
      <c r="B78" s="1947" t="s">
        <v>722</v>
      </c>
      <c r="C78" s="1948" t="s">
        <v>676</v>
      </c>
      <c r="D78" s="1949"/>
      <c r="E78" s="1948" t="s">
        <v>676</v>
      </c>
      <c r="F78" s="1950">
        <v>93130.198000000004</v>
      </c>
      <c r="G78" s="1951">
        <v>91915.589000000007</v>
      </c>
      <c r="H78" s="1952">
        <v>98611</v>
      </c>
    </row>
    <row r="79" spans="1:8" ht="12.6" customHeight="1">
      <c r="A79" s="2012"/>
      <c r="B79" s="2012"/>
      <c r="C79" s="2012"/>
      <c r="D79" s="2012"/>
      <c r="E79" s="2012"/>
      <c r="F79" s="2012"/>
      <c r="G79" s="2012"/>
      <c r="H79" s="2012"/>
    </row>
    <row r="80" spans="1:8">
      <c r="A80" s="2013"/>
      <c r="B80" s="2013"/>
      <c r="C80" s="2013"/>
      <c r="D80" s="2013"/>
      <c r="E80" s="2013"/>
      <c r="F80" s="2013"/>
      <c r="G80" s="2013"/>
      <c r="H80" s="2013"/>
    </row>
    <row r="81" spans="3:7">
      <c r="C81" s="1953"/>
    </row>
    <row r="82" spans="3:7">
      <c r="C82" s="1953"/>
      <c r="G82" s="1954"/>
    </row>
    <row r="83" spans="3:7">
      <c r="C83" s="1953"/>
    </row>
    <row r="84" spans="3:7">
      <c r="C84" s="1953"/>
    </row>
  </sheetData>
  <mergeCells count="7">
    <mergeCell ref="A79:H80"/>
    <mergeCell ref="C3:D3"/>
    <mergeCell ref="A44:A45"/>
    <mergeCell ref="B44:B45"/>
    <mergeCell ref="A46:H46"/>
    <mergeCell ref="A63:H63"/>
    <mergeCell ref="A65:F65"/>
  </mergeCells>
  <pageMargins left="0.55118110236220474" right="0.19685039370078741" top="0.43307086614173229" bottom="0.31496062992125984" header="0" footer="0"/>
  <pageSetup paperSize="9" scale="76" orientation="portrait" r:id="rId1"/>
  <headerFooter alignWithMargins="0"/>
  <rowBreaks count="1" manualBreakCount="1">
    <brk id="62"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2" ht="15.75" customHeight="1">
      <c r="A1" s="2064" t="s">
        <v>166</v>
      </c>
      <c r="B1" s="2064"/>
      <c r="C1" s="2064"/>
    </row>
    <row r="2" spans="1:12" ht="34.5" customHeight="1">
      <c r="A2" s="2066" t="s">
        <v>167</v>
      </c>
      <c r="B2" s="2066"/>
      <c r="C2" s="2066"/>
      <c r="D2" s="2065"/>
      <c r="E2" s="2065"/>
      <c r="F2" s="2065"/>
      <c r="G2" s="2065"/>
      <c r="H2" s="2065"/>
      <c r="I2" s="2065"/>
      <c r="J2" s="2065"/>
    </row>
    <row r="3" spans="1:12" ht="12.95" customHeight="1">
      <c r="A3" s="83">
        <v>2018</v>
      </c>
      <c r="B3" s="84"/>
      <c r="C3" s="85"/>
      <c r="D3" s="98"/>
    </row>
    <row r="4" spans="1:12" ht="15" customHeight="1">
      <c r="A4" s="2049" t="s">
        <v>88</v>
      </c>
      <c r="B4" s="2049" t="s">
        <v>89</v>
      </c>
      <c r="C4" s="2049" t="s">
        <v>90</v>
      </c>
      <c r="D4" s="2053" t="s">
        <v>91</v>
      </c>
      <c r="E4" s="2054"/>
      <c r="F4" s="2054"/>
      <c r="G4" s="2055" t="s">
        <v>92</v>
      </c>
      <c r="H4" s="2056"/>
      <c r="I4" s="2056"/>
      <c r="J4" s="2057" t="s">
        <v>93</v>
      </c>
    </row>
    <row r="5" spans="1:12" ht="4.5" customHeight="1">
      <c r="A5" s="2050"/>
      <c r="B5" s="2050"/>
      <c r="C5" s="2050"/>
      <c r="D5" s="2049" t="s">
        <v>94</v>
      </c>
      <c r="E5" s="2049" t="s">
        <v>95</v>
      </c>
      <c r="F5" s="2049" t="s">
        <v>96</v>
      </c>
      <c r="G5" s="2049" t="s">
        <v>0</v>
      </c>
      <c r="H5" s="2049" t="s">
        <v>97</v>
      </c>
      <c r="I5" s="2049" t="s">
        <v>98</v>
      </c>
      <c r="J5" s="2058"/>
    </row>
    <row r="6" spans="1:12" ht="12.75" customHeight="1">
      <c r="A6" s="2050"/>
      <c r="B6" s="2050"/>
      <c r="C6" s="2050"/>
      <c r="D6" s="2050"/>
      <c r="E6" s="2050"/>
      <c r="F6" s="2050"/>
      <c r="G6" s="2050"/>
      <c r="H6" s="2050"/>
      <c r="I6" s="2050"/>
      <c r="J6" s="2058"/>
    </row>
    <row r="7" spans="1:12">
      <c r="A7" s="2050"/>
      <c r="B7" s="2050"/>
      <c r="C7" s="2050"/>
      <c r="D7" s="2050"/>
      <c r="E7" s="2050"/>
      <c r="F7" s="2050"/>
      <c r="G7" s="2050"/>
      <c r="H7" s="2050"/>
      <c r="I7" s="2050"/>
      <c r="J7" s="2058"/>
    </row>
    <row r="8" spans="1:12">
      <c r="A8" s="2050"/>
      <c r="B8" s="2050"/>
      <c r="C8" s="2050"/>
      <c r="D8" s="2050"/>
      <c r="E8" s="2050"/>
      <c r="F8" s="2050"/>
      <c r="G8" s="2050"/>
      <c r="H8" s="2050"/>
      <c r="I8" s="2050"/>
      <c r="J8" s="2058"/>
    </row>
    <row r="9" spans="1:12" ht="4.5" customHeight="1">
      <c r="A9" s="2050"/>
      <c r="B9" s="2052"/>
      <c r="C9" s="2052"/>
      <c r="D9" s="2052"/>
      <c r="E9" s="2052"/>
      <c r="F9" s="2052"/>
      <c r="G9" s="2052"/>
      <c r="H9" s="2052"/>
      <c r="I9" s="2052"/>
      <c r="J9" s="2059"/>
    </row>
    <row r="10" spans="1:12" ht="15" customHeight="1">
      <c r="A10" s="2051"/>
      <c r="B10" s="2060" t="s">
        <v>99</v>
      </c>
      <c r="C10" s="2061"/>
      <c r="D10" s="2060" t="s">
        <v>100</v>
      </c>
      <c r="E10" s="2062"/>
      <c r="F10" s="2062"/>
      <c r="G10" s="2062"/>
      <c r="H10" s="2062"/>
      <c r="I10" s="2062"/>
      <c r="J10" s="2062"/>
      <c r="L10" s="82" t="s">
        <v>103</v>
      </c>
    </row>
    <row r="11" spans="1:12" ht="5.25" customHeight="1">
      <c r="A11" s="87"/>
      <c r="B11" s="87"/>
      <c r="C11" s="87"/>
      <c r="D11" s="98"/>
    </row>
    <row r="12" spans="1:12" s="111" customFormat="1" ht="22.5" customHeight="1">
      <c r="A12" s="2068" t="s">
        <v>168</v>
      </c>
      <c r="B12" s="2068"/>
      <c r="C12" s="2068"/>
      <c r="D12" s="2068"/>
      <c r="E12" s="2068"/>
      <c r="F12" s="2068"/>
      <c r="G12" s="2068"/>
      <c r="H12" s="2068"/>
      <c r="I12" s="2068"/>
    </row>
    <row r="13" spans="1:12" s="953" customFormat="1" ht="15" customHeight="1">
      <c r="A13" s="120" t="s">
        <v>0</v>
      </c>
      <c r="B13" s="121">
        <v>3106</v>
      </c>
      <c r="C13" s="121">
        <v>6782</v>
      </c>
      <c r="D13" s="121">
        <v>99538.9</v>
      </c>
      <c r="E13" s="121">
        <v>22421.527999999998</v>
      </c>
      <c r="F13" s="121">
        <v>422916.55699999997</v>
      </c>
      <c r="G13" s="121">
        <v>622927.14199999999</v>
      </c>
      <c r="H13" s="121">
        <v>45460.934000000001</v>
      </c>
      <c r="I13" s="121">
        <v>577466.20799999998</v>
      </c>
      <c r="J13" s="121">
        <v>55224.216999999997</v>
      </c>
      <c r="K13" s="984"/>
      <c r="L13" s="182"/>
    </row>
    <row r="14" spans="1:12" s="111" customFormat="1" ht="11.25" customHeight="1">
      <c r="A14" s="122" t="s">
        <v>102</v>
      </c>
      <c r="B14" s="123">
        <v>3042</v>
      </c>
      <c r="C14" s="123">
        <v>4218</v>
      </c>
      <c r="D14" s="123">
        <v>38007.065999999999</v>
      </c>
      <c r="E14" s="123">
        <v>7060.3410000000003</v>
      </c>
      <c r="F14" s="123">
        <v>162119.35</v>
      </c>
      <c r="G14" s="123">
        <v>230885.647</v>
      </c>
      <c r="H14" s="123">
        <v>10446.368</v>
      </c>
      <c r="I14" s="123">
        <v>220439.27900000001</v>
      </c>
      <c r="J14" s="123">
        <v>16311.062</v>
      </c>
      <c r="K14" s="973"/>
      <c r="L14" s="182"/>
    </row>
    <row r="15" spans="1:12" s="111" customFormat="1" ht="10.5" customHeight="1">
      <c r="A15" s="124" t="s">
        <v>104</v>
      </c>
      <c r="B15" s="109">
        <v>51</v>
      </c>
      <c r="C15" s="109" t="s">
        <v>119</v>
      </c>
      <c r="D15" s="109" t="s">
        <v>131</v>
      </c>
      <c r="E15" s="109" t="s">
        <v>131</v>
      </c>
      <c r="F15" s="109" t="s">
        <v>131</v>
      </c>
      <c r="G15" s="109" t="s">
        <v>131</v>
      </c>
      <c r="H15" s="109" t="s">
        <v>131</v>
      </c>
      <c r="I15" s="109" t="s">
        <v>131</v>
      </c>
      <c r="J15" s="109" t="s">
        <v>131</v>
      </c>
      <c r="K15" s="973"/>
      <c r="L15" s="182"/>
    </row>
    <row r="16" spans="1:12" s="111" customFormat="1" ht="10.5" customHeight="1">
      <c r="A16" s="124" t="s">
        <v>105</v>
      </c>
      <c r="B16" s="110">
        <v>12</v>
      </c>
      <c r="C16" s="110">
        <v>1208</v>
      </c>
      <c r="D16" s="110">
        <v>33840.999000000003</v>
      </c>
      <c r="E16" s="110">
        <v>2156.44</v>
      </c>
      <c r="F16" s="110">
        <v>153125.56599999999</v>
      </c>
      <c r="G16" s="110">
        <v>230824.16</v>
      </c>
      <c r="H16" s="110">
        <v>11971.624</v>
      </c>
      <c r="I16" s="110">
        <v>218852.53599999999</v>
      </c>
      <c r="J16" s="110">
        <v>30754.595000000001</v>
      </c>
      <c r="K16" s="973"/>
      <c r="L16" s="182"/>
    </row>
    <row r="17" spans="1:12" s="111" customFormat="1" ht="10.5" customHeight="1">
      <c r="A17" s="125" t="s">
        <v>106</v>
      </c>
      <c r="B17" s="110">
        <v>1</v>
      </c>
      <c r="C17" s="110" t="s">
        <v>119</v>
      </c>
      <c r="D17" s="110" t="s">
        <v>131</v>
      </c>
      <c r="E17" s="110" t="s">
        <v>131</v>
      </c>
      <c r="F17" s="110" t="s">
        <v>131</v>
      </c>
      <c r="G17" s="110" t="s">
        <v>131</v>
      </c>
      <c r="H17" s="110" t="s">
        <v>131</v>
      </c>
      <c r="I17" s="110" t="s">
        <v>131</v>
      </c>
      <c r="J17" s="110" t="s">
        <v>131</v>
      </c>
      <c r="K17" s="973"/>
      <c r="L17" s="182"/>
    </row>
    <row r="18" spans="1:12" s="111" customFormat="1" ht="15" customHeight="1">
      <c r="A18" s="135" t="s">
        <v>169</v>
      </c>
      <c r="B18" s="107"/>
      <c r="C18" s="107"/>
      <c r="D18" s="107"/>
      <c r="E18" s="109"/>
      <c r="F18" s="109"/>
      <c r="G18" s="109"/>
      <c r="H18" s="109"/>
      <c r="I18" s="109"/>
      <c r="J18" s="109"/>
      <c r="K18" s="182"/>
    </row>
    <row r="19" spans="1:12" s="111" customFormat="1" ht="15" customHeight="1">
      <c r="A19" s="120" t="s">
        <v>0</v>
      </c>
      <c r="B19" s="121">
        <v>2716</v>
      </c>
      <c r="C19" s="121">
        <v>6025</v>
      </c>
      <c r="D19" s="121">
        <v>88695.236999999994</v>
      </c>
      <c r="E19" s="121">
        <v>20875.718000000001</v>
      </c>
      <c r="F19" s="121">
        <v>405816.30699999997</v>
      </c>
      <c r="G19" s="121">
        <v>587635.36699999997</v>
      </c>
      <c r="H19" s="121">
        <v>42233.982000000004</v>
      </c>
      <c r="I19" s="121">
        <v>545401.38500000001</v>
      </c>
      <c r="J19" s="121">
        <v>51220.885999999999</v>
      </c>
      <c r="K19" s="182"/>
    </row>
    <row r="20" spans="1:12" s="111" customFormat="1" ht="11.25" customHeight="1">
      <c r="A20" s="125" t="s">
        <v>102</v>
      </c>
      <c r="B20" s="109">
        <v>2655</v>
      </c>
      <c r="C20" s="109">
        <v>3679</v>
      </c>
      <c r="D20" s="109">
        <v>33343.9</v>
      </c>
      <c r="E20" s="109">
        <v>5596.9480000000003</v>
      </c>
      <c r="F20" s="109">
        <v>148010.139</v>
      </c>
      <c r="G20" s="109">
        <v>207706.52499999999</v>
      </c>
      <c r="H20" s="109">
        <v>7581.9949999999999</v>
      </c>
      <c r="I20" s="109">
        <v>200124.53</v>
      </c>
      <c r="J20" s="109">
        <v>14207.135</v>
      </c>
      <c r="K20" s="182"/>
    </row>
    <row r="21" spans="1:12" s="111" customFormat="1" ht="9.9499999999999993" customHeight="1">
      <c r="A21" s="127" t="s">
        <v>104</v>
      </c>
      <c r="B21" s="128">
        <v>49</v>
      </c>
      <c r="C21" s="128">
        <v>762</v>
      </c>
      <c r="D21" s="128">
        <v>18518.278999999999</v>
      </c>
      <c r="E21" s="128">
        <v>10113.034</v>
      </c>
      <c r="F21" s="128">
        <v>65242.521999999997</v>
      </c>
      <c r="G21" s="128">
        <v>95979.453999999998</v>
      </c>
      <c r="H21" s="128">
        <v>8632.2870000000003</v>
      </c>
      <c r="I21" s="128">
        <v>87347.167000000001</v>
      </c>
      <c r="J21" s="128">
        <v>1150.826</v>
      </c>
      <c r="K21" s="182"/>
    </row>
    <row r="22" spans="1:12" s="111" customFormat="1" ht="9.9499999999999993" customHeight="1">
      <c r="A22" s="127" t="s">
        <v>105</v>
      </c>
      <c r="B22" s="123">
        <v>11</v>
      </c>
      <c r="C22" s="123" t="s">
        <v>119</v>
      </c>
      <c r="D22" s="123" t="s">
        <v>131</v>
      </c>
      <c r="E22" s="123" t="s">
        <v>131</v>
      </c>
      <c r="F22" s="123" t="s">
        <v>131</v>
      </c>
      <c r="G22" s="123" t="s">
        <v>131</v>
      </c>
      <c r="H22" s="123" t="s">
        <v>131</v>
      </c>
      <c r="I22" s="123" t="s">
        <v>131</v>
      </c>
      <c r="J22" s="123" t="s">
        <v>131</v>
      </c>
      <c r="K22" s="182"/>
    </row>
    <row r="23" spans="1:12" s="111" customFormat="1" ht="9.9499999999999993" customHeight="1">
      <c r="A23" s="122" t="s">
        <v>106</v>
      </c>
      <c r="B23" s="128">
        <v>1</v>
      </c>
      <c r="C23" s="128" t="s">
        <v>119</v>
      </c>
      <c r="D23" s="128" t="s">
        <v>131</v>
      </c>
      <c r="E23" s="128" t="s">
        <v>131</v>
      </c>
      <c r="F23" s="128" t="s">
        <v>131</v>
      </c>
      <c r="G23" s="128" t="s">
        <v>131</v>
      </c>
      <c r="H23" s="128" t="s">
        <v>131</v>
      </c>
      <c r="I23" s="128" t="s">
        <v>131</v>
      </c>
      <c r="J23" s="128" t="s">
        <v>131</v>
      </c>
      <c r="K23" s="182"/>
    </row>
    <row r="24" spans="1:12" s="111" customFormat="1" ht="13.5" customHeight="1">
      <c r="A24" s="135" t="s">
        <v>170</v>
      </c>
      <c r="B24" s="107"/>
      <c r="C24" s="107"/>
      <c r="D24" s="107"/>
      <c r="E24" s="109"/>
      <c r="F24" s="109"/>
      <c r="G24" s="109"/>
      <c r="H24" s="109"/>
      <c r="I24" s="109"/>
      <c r="J24" s="109"/>
      <c r="K24" s="182"/>
    </row>
    <row r="25" spans="1:12" s="953" customFormat="1" ht="15" customHeight="1">
      <c r="A25" s="120" t="s">
        <v>0</v>
      </c>
      <c r="B25" s="121">
        <v>2242</v>
      </c>
      <c r="C25" s="121">
        <v>4217</v>
      </c>
      <c r="D25" s="121">
        <v>62080.624000000003</v>
      </c>
      <c r="E25" s="121">
        <v>8282.7929999999997</v>
      </c>
      <c r="F25" s="121">
        <v>266635.47899999999</v>
      </c>
      <c r="G25" s="121">
        <v>360079.592</v>
      </c>
      <c r="H25" s="121">
        <v>6911.29</v>
      </c>
      <c r="I25" s="121">
        <v>353168.30200000003</v>
      </c>
      <c r="J25" s="121">
        <v>12162.414000000001</v>
      </c>
      <c r="K25" s="202"/>
    </row>
    <row r="26" spans="1:12" s="111" customFormat="1" ht="11.25" customHeight="1">
      <c r="A26" s="125" t="s">
        <v>102</v>
      </c>
      <c r="B26" s="109">
        <v>2197</v>
      </c>
      <c r="C26" s="109">
        <v>3022</v>
      </c>
      <c r="D26" s="109">
        <v>26772.018</v>
      </c>
      <c r="E26" s="109">
        <v>4899.0469999999996</v>
      </c>
      <c r="F26" s="109">
        <v>114818.114</v>
      </c>
      <c r="G26" s="109">
        <v>163730.921</v>
      </c>
      <c r="H26" s="109">
        <v>6355.8320000000003</v>
      </c>
      <c r="I26" s="109">
        <v>157375.08900000001</v>
      </c>
      <c r="J26" s="109">
        <v>10074.9</v>
      </c>
      <c r="K26" s="182"/>
    </row>
    <row r="27" spans="1:12" s="111" customFormat="1" ht="11.25" customHeight="1">
      <c r="A27" s="124" t="s">
        <v>104</v>
      </c>
      <c r="B27" s="110">
        <v>38</v>
      </c>
      <c r="C27" s="110">
        <v>571</v>
      </c>
      <c r="D27" s="110">
        <v>13978.811</v>
      </c>
      <c r="E27" s="110">
        <v>3290.3620000000001</v>
      </c>
      <c r="F27" s="110">
        <v>46412.135000000002</v>
      </c>
      <c r="G27" s="110">
        <v>64588.430999999997</v>
      </c>
      <c r="H27" s="110">
        <v>555.45799999999997</v>
      </c>
      <c r="I27" s="110">
        <v>64032.972999999998</v>
      </c>
      <c r="J27" s="110">
        <v>-166.92400000000001</v>
      </c>
      <c r="K27" s="182"/>
    </row>
    <row r="28" spans="1:12" s="111" customFormat="1" ht="11.1" customHeight="1">
      <c r="A28" s="124" t="s">
        <v>105</v>
      </c>
      <c r="B28" s="110">
        <v>7</v>
      </c>
      <c r="C28" s="110">
        <v>624</v>
      </c>
      <c r="D28" s="110">
        <v>21329.794999999998</v>
      </c>
      <c r="E28" s="110">
        <v>93.384</v>
      </c>
      <c r="F28" s="110">
        <v>105405.23</v>
      </c>
      <c r="G28" s="110">
        <v>131760.24</v>
      </c>
      <c r="H28" s="110">
        <v>0</v>
      </c>
      <c r="I28" s="110">
        <v>131760.24</v>
      </c>
      <c r="J28" s="110">
        <v>2254.4380000000001</v>
      </c>
      <c r="K28" s="182"/>
    </row>
    <row r="29" spans="1:12" s="111" customFormat="1" ht="11.1" customHeight="1">
      <c r="A29" s="125" t="s">
        <v>106</v>
      </c>
      <c r="B29" s="110">
        <v>0</v>
      </c>
      <c r="C29" s="110">
        <v>0</v>
      </c>
      <c r="D29" s="110">
        <v>0</v>
      </c>
      <c r="E29" s="110">
        <v>0</v>
      </c>
      <c r="F29" s="110">
        <v>0</v>
      </c>
      <c r="G29" s="110">
        <v>0</v>
      </c>
      <c r="H29" s="110">
        <v>0</v>
      </c>
      <c r="I29" s="110">
        <v>0</v>
      </c>
      <c r="J29" s="110">
        <v>0</v>
      </c>
      <c r="K29" s="182"/>
    </row>
    <row r="30" spans="1:12" s="111" customFormat="1" ht="12" customHeight="1">
      <c r="A30" s="135" t="s">
        <v>171</v>
      </c>
      <c r="B30" s="107"/>
      <c r="C30" s="107"/>
      <c r="D30" s="107"/>
      <c r="E30" s="109"/>
      <c r="F30" s="109"/>
      <c r="G30" s="109"/>
      <c r="H30" s="109"/>
      <c r="I30" s="109"/>
      <c r="J30" s="109"/>
      <c r="K30" s="182"/>
    </row>
    <row r="31" spans="1:12" s="111" customFormat="1" ht="15" customHeight="1">
      <c r="A31" s="120" t="s">
        <v>0</v>
      </c>
      <c r="B31" s="121">
        <v>354</v>
      </c>
      <c r="C31" s="121">
        <v>504</v>
      </c>
      <c r="D31" s="121">
        <v>4767.1580000000004</v>
      </c>
      <c r="E31" s="121">
        <v>354.99099999999999</v>
      </c>
      <c r="F31" s="121">
        <v>17709.432000000001</v>
      </c>
      <c r="G31" s="121">
        <v>25026.268</v>
      </c>
      <c r="H31" s="121">
        <v>433.18799999999999</v>
      </c>
      <c r="I31" s="121">
        <v>24593.08</v>
      </c>
      <c r="J31" s="121">
        <v>2693.8980000000001</v>
      </c>
      <c r="K31" s="182"/>
    </row>
    <row r="32" spans="1:12" s="111" customFormat="1" ht="11.25" customHeight="1">
      <c r="A32" s="125" t="s">
        <v>102</v>
      </c>
      <c r="B32" s="109">
        <v>351</v>
      </c>
      <c r="C32" s="109">
        <v>465</v>
      </c>
      <c r="D32" s="109">
        <v>3769.1039999999998</v>
      </c>
      <c r="E32" s="109">
        <v>205.494</v>
      </c>
      <c r="F32" s="109">
        <v>15977.433000000001</v>
      </c>
      <c r="G32" s="109">
        <v>21961.162</v>
      </c>
      <c r="H32" s="109">
        <v>302.70100000000002</v>
      </c>
      <c r="I32" s="109">
        <v>21658.460999999999</v>
      </c>
      <c r="J32" s="109">
        <v>2631.7310000000002</v>
      </c>
      <c r="K32" s="182"/>
    </row>
    <row r="33" spans="1:11" s="111" customFormat="1" ht="11.1" customHeight="1">
      <c r="A33" s="124" t="s">
        <v>104</v>
      </c>
      <c r="B33" s="109">
        <v>3</v>
      </c>
      <c r="C33" s="109">
        <v>39</v>
      </c>
      <c r="D33" s="109">
        <v>998.05399999999997</v>
      </c>
      <c r="E33" s="109">
        <v>149.49700000000001</v>
      </c>
      <c r="F33" s="109">
        <v>1731.999</v>
      </c>
      <c r="G33" s="109">
        <v>3065.1060000000002</v>
      </c>
      <c r="H33" s="109">
        <v>130.48699999999999</v>
      </c>
      <c r="I33" s="109">
        <v>2934.6190000000001</v>
      </c>
      <c r="J33" s="109">
        <v>62.167000000000002</v>
      </c>
      <c r="K33" s="182"/>
    </row>
    <row r="34" spans="1:11" s="111" customFormat="1" ht="11.1" customHeight="1">
      <c r="A34" s="124" t="s">
        <v>105</v>
      </c>
      <c r="B34" s="109">
        <v>0</v>
      </c>
      <c r="C34" s="109">
        <v>0</v>
      </c>
      <c r="D34" s="109">
        <v>0</v>
      </c>
      <c r="E34" s="109">
        <v>0</v>
      </c>
      <c r="F34" s="109">
        <v>0</v>
      </c>
      <c r="G34" s="109">
        <v>0</v>
      </c>
      <c r="H34" s="109">
        <v>0</v>
      </c>
      <c r="I34" s="109">
        <v>0</v>
      </c>
      <c r="J34" s="109">
        <v>0</v>
      </c>
      <c r="K34" s="182"/>
    </row>
    <row r="35" spans="1:11" s="111" customFormat="1" ht="11.1" customHeight="1">
      <c r="A35" s="125" t="s">
        <v>106</v>
      </c>
      <c r="B35" s="109">
        <v>0</v>
      </c>
      <c r="C35" s="109">
        <v>0</v>
      </c>
      <c r="D35" s="109">
        <v>0</v>
      </c>
      <c r="E35" s="109">
        <v>0</v>
      </c>
      <c r="F35" s="109">
        <v>0</v>
      </c>
      <c r="G35" s="109">
        <v>0</v>
      </c>
      <c r="H35" s="109">
        <v>0</v>
      </c>
      <c r="I35" s="109">
        <v>0</v>
      </c>
      <c r="J35" s="109">
        <v>0</v>
      </c>
      <c r="K35" s="182"/>
    </row>
    <row r="36" spans="1:11" s="111" customFormat="1" ht="15.75" customHeight="1">
      <c r="A36" s="135" t="s">
        <v>172</v>
      </c>
      <c r="B36" s="107"/>
      <c r="C36" s="107"/>
      <c r="D36" s="107"/>
      <c r="E36" s="109"/>
      <c r="F36" s="109"/>
      <c r="G36" s="109"/>
      <c r="H36" s="109"/>
      <c r="I36" s="109"/>
      <c r="J36" s="109"/>
      <c r="K36" s="182"/>
    </row>
    <row r="37" spans="1:11" s="111" customFormat="1" ht="15" customHeight="1">
      <c r="A37" s="120" t="s">
        <v>0</v>
      </c>
      <c r="B37" s="121">
        <v>51</v>
      </c>
      <c r="C37" s="121">
        <v>201</v>
      </c>
      <c r="D37" s="121">
        <v>5992.759</v>
      </c>
      <c r="E37" s="121">
        <v>6054.4939999999997</v>
      </c>
      <c r="F37" s="121">
        <v>45759.652000000002</v>
      </c>
      <c r="G37" s="121">
        <v>91483.634999999995</v>
      </c>
      <c r="H37" s="121">
        <v>11677.597</v>
      </c>
      <c r="I37" s="121">
        <v>79806.038</v>
      </c>
      <c r="J37" s="121">
        <v>28270.991999999998</v>
      </c>
      <c r="K37" s="182"/>
    </row>
    <row r="38" spans="1:11" s="111" customFormat="1" ht="11.25" customHeight="1">
      <c r="A38" s="125" t="s">
        <v>102</v>
      </c>
      <c r="B38" s="110">
        <v>47</v>
      </c>
      <c r="C38" s="110" t="s">
        <v>119</v>
      </c>
      <c r="D38" s="110" t="s">
        <v>131</v>
      </c>
      <c r="E38" s="110" t="s">
        <v>131</v>
      </c>
      <c r="F38" s="110" t="s">
        <v>131</v>
      </c>
      <c r="G38" s="110" t="s">
        <v>131</v>
      </c>
      <c r="H38" s="110" t="s">
        <v>131</v>
      </c>
      <c r="I38" s="110" t="s">
        <v>131</v>
      </c>
      <c r="J38" s="110" t="s">
        <v>131</v>
      </c>
      <c r="K38" s="182"/>
    </row>
    <row r="39" spans="1:11" s="111" customFormat="1" ht="11.25" customHeight="1">
      <c r="A39" s="127" t="s">
        <v>104</v>
      </c>
      <c r="B39" s="123">
        <v>3</v>
      </c>
      <c r="C39" s="123">
        <v>65</v>
      </c>
      <c r="D39" s="123">
        <v>1381.885</v>
      </c>
      <c r="E39" s="123">
        <v>5391.1490000000003</v>
      </c>
      <c r="F39" s="123">
        <v>5083.2820000000002</v>
      </c>
      <c r="G39" s="123">
        <v>10955.799000000001</v>
      </c>
      <c r="H39" s="123">
        <v>7943.9520000000002</v>
      </c>
      <c r="I39" s="123">
        <v>3011.8470000000002</v>
      </c>
      <c r="J39" s="123">
        <v>-90.09</v>
      </c>
      <c r="K39" s="182"/>
    </row>
    <row r="40" spans="1:11" s="111" customFormat="1" ht="11.25" customHeight="1">
      <c r="A40" s="124" t="s">
        <v>105</v>
      </c>
      <c r="B40" s="110">
        <v>1</v>
      </c>
      <c r="C40" s="110" t="s">
        <v>119</v>
      </c>
      <c r="D40" s="110" t="s">
        <v>131</v>
      </c>
      <c r="E40" s="110" t="s">
        <v>131</v>
      </c>
      <c r="F40" s="110" t="s">
        <v>131</v>
      </c>
      <c r="G40" s="110" t="s">
        <v>131</v>
      </c>
      <c r="H40" s="110" t="s">
        <v>131</v>
      </c>
      <c r="I40" s="110" t="s">
        <v>131</v>
      </c>
      <c r="J40" s="110" t="s">
        <v>131</v>
      </c>
      <c r="K40" s="182"/>
    </row>
    <row r="41" spans="1:11" s="111" customFormat="1" ht="12.95" customHeight="1">
      <c r="A41" s="125" t="s">
        <v>106</v>
      </c>
      <c r="B41" s="109">
        <v>0</v>
      </c>
      <c r="C41" s="109">
        <v>0</v>
      </c>
      <c r="D41" s="109">
        <v>0</v>
      </c>
      <c r="E41" s="109">
        <v>0</v>
      </c>
      <c r="F41" s="109">
        <v>0</v>
      </c>
      <c r="G41" s="109">
        <v>0</v>
      </c>
      <c r="H41" s="109">
        <v>0</v>
      </c>
      <c r="I41" s="109">
        <v>0</v>
      </c>
      <c r="J41" s="109">
        <v>0</v>
      </c>
      <c r="K41" s="182"/>
    </row>
    <row r="42" spans="1:11" s="111" customFormat="1" ht="15" customHeight="1">
      <c r="A42" s="135" t="s">
        <v>173</v>
      </c>
      <c r="B42" s="107"/>
      <c r="C42" s="107"/>
      <c r="D42" s="107"/>
      <c r="E42" s="109"/>
      <c r="F42" s="109"/>
      <c r="G42" s="109"/>
      <c r="H42" s="109"/>
      <c r="I42" s="109"/>
      <c r="J42" s="109"/>
      <c r="K42" s="182"/>
    </row>
    <row r="43" spans="1:11" s="111" customFormat="1" ht="15" customHeight="1">
      <c r="A43" s="120" t="s">
        <v>0</v>
      </c>
      <c r="B43" s="121">
        <v>69</v>
      </c>
      <c r="C43" s="121">
        <v>1103</v>
      </c>
      <c r="D43" s="121">
        <v>15854.696</v>
      </c>
      <c r="E43" s="121">
        <v>6183.44</v>
      </c>
      <c r="F43" s="121">
        <v>75711.744000000006</v>
      </c>
      <c r="G43" s="121">
        <v>111045.872</v>
      </c>
      <c r="H43" s="121">
        <v>23211.906999999999</v>
      </c>
      <c r="I43" s="121">
        <v>87833.964999999997</v>
      </c>
      <c r="J43" s="121">
        <v>8093.5820000000003</v>
      </c>
      <c r="K43" s="182"/>
    </row>
    <row r="44" spans="1:11" s="111" customFormat="1" ht="11.25" customHeight="1">
      <c r="A44" s="125" t="s">
        <v>102</v>
      </c>
      <c r="B44" s="110">
        <v>60</v>
      </c>
      <c r="C44" s="110" t="s">
        <v>119</v>
      </c>
      <c r="D44" s="110" t="s">
        <v>131</v>
      </c>
      <c r="E44" s="110" t="s">
        <v>131</v>
      </c>
      <c r="F44" s="110" t="s">
        <v>131</v>
      </c>
      <c r="G44" s="110" t="s">
        <v>131</v>
      </c>
      <c r="H44" s="110" t="s">
        <v>131</v>
      </c>
      <c r="I44" s="110" t="s">
        <v>131</v>
      </c>
      <c r="J44" s="110" t="s">
        <v>131</v>
      </c>
      <c r="K44" s="182"/>
    </row>
    <row r="45" spans="1:11" s="111" customFormat="1" ht="12" customHeight="1">
      <c r="A45" s="124" t="s">
        <v>104</v>
      </c>
      <c r="B45" s="110">
        <v>5</v>
      </c>
      <c r="C45" s="110">
        <v>87</v>
      </c>
      <c r="D45" s="110">
        <v>2159.529</v>
      </c>
      <c r="E45" s="110">
        <v>1282.0260000000001</v>
      </c>
      <c r="F45" s="110">
        <v>12015.106</v>
      </c>
      <c r="G45" s="110">
        <v>17370.117999999999</v>
      </c>
      <c r="H45" s="110">
        <v>2.39</v>
      </c>
      <c r="I45" s="110">
        <v>17367.727999999999</v>
      </c>
      <c r="J45" s="110">
        <v>1345.673</v>
      </c>
      <c r="K45" s="182"/>
    </row>
    <row r="46" spans="1:11" s="111" customFormat="1" ht="12" customHeight="1">
      <c r="A46" s="124" t="s">
        <v>105</v>
      </c>
      <c r="B46" s="109">
        <v>3</v>
      </c>
      <c r="C46" s="109">
        <v>361</v>
      </c>
      <c r="D46" s="109">
        <v>4515.2529999999997</v>
      </c>
      <c r="E46" s="109">
        <v>1753.8009999999999</v>
      </c>
      <c r="F46" s="109">
        <v>19159.458999999999</v>
      </c>
      <c r="G46" s="109">
        <v>25911.99</v>
      </c>
      <c r="H46" s="109">
        <v>8979.4740000000002</v>
      </c>
      <c r="I46" s="109">
        <v>16932.516</v>
      </c>
      <c r="J46" s="109">
        <v>-724.42700000000002</v>
      </c>
      <c r="K46" s="182"/>
    </row>
    <row r="47" spans="1:11" s="111" customFormat="1" ht="12" customHeight="1">
      <c r="A47" s="125" t="s">
        <v>106</v>
      </c>
      <c r="B47" s="109">
        <v>1</v>
      </c>
      <c r="C47" s="109" t="s">
        <v>119</v>
      </c>
      <c r="D47" s="109" t="s">
        <v>131</v>
      </c>
      <c r="E47" s="109" t="s">
        <v>131</v>
      </c>
      <c r="F47" s="109" t="s">
        <v>131</v>
      </c>
      <c r="G47" s="109" t="s">
        <v>131</v>
      </c>
      <c r="H47" s="109" t="s">
        <v>131</v>
      </c>
      <c r="I47" s="109" t="s">
        <v>131</v>
      </c>
      <c r="J47" s="109" t="s">
        <v>131</v>
      </c>
      <c r="K47" s="182"/>
    </row>
    <row r="48" spans="1:11" s="111" customFormat="1" ht="15" customHeight="1">
      <c r="A48" s="135" t="s">
        <v>174</v>
      </c>
      <c r="B48" s="123"/>
      <c r="C48" s="123"/>
      <c r="D48" s="123"/>
      <c r="E48" s="123"/>
      <c r="F48" s="123"/>
      <c r="G48" s="123"/>
      <c r="H48" s="123"/>
      <c r="I48" s="123"/>
      <c r="J48" s="123"/>
      <c r="K48" s="182"/>
    </row>
    <row r="49" spans="1:11" s="111" customFormat="1" ht="15" customHeight="1">
      <c r="A49" s="120" t="s">
        <v>0</v>
      </c>
      <c r="B49" s="121">
        <v>390</v>
      </c>
      <c r="C49" s="121">
        <v>757</v>
      </c>
      <c r="D49" s="121">
        <v>10843.663</v>
      </c>
      <c r="E49" s="121">
        <v>1545.81</v>
      </c>
      <c r="F49" s="121">
        <v>17100.25</v>
      </c>
      <c r="G49" s="121">
        <v>35291.775000000001</v>
      </c>
      <c r="H49" s="121">
        <v>3226.9520000000002</v>
      </c>
      <c r="I49" s="121">
        <v>32064.823</v>
      </c>
      <c r="J49" s="121">
        <v>4003.3310000000001</v>
      </c>
      <c r="K49" s="182"/>
    </row>
    <row r="50" spans="1:11" s="111" customFormat="1" ht="11.25" customHeight="1">
      <c r="A50" s="125" t="s">
        <v>102</v>
      </c>
      <c r="B50" s="123">
        <v>387</v>
      </c>
      <c r="C50" s="123">
        <v>539</v>
      </c>
      <c r="D50" s="123">
        <v>4663.1660000000002</v>
      </c>
      <c r="E50" s="123">
        <v>1463.393</v>
      </c>
      <c r="F50" s="123">
        <v>14109.210999999999</v>
      </c>
      <c r="G50" s="123">
        <v>23179.121999999999</v>
      </c>
      <c r="H50" s="123">
        <v>2864.373</v>
      </c>
      <c r="I50" s="123">
        <v>20314.749</v>
      </c>
      <c r="J50" s="123">
        <v>2103.9270000000001</v>
      </c>
      <c r="K50" s="182"/>
    </row>
    <row r="51" spans="1:11" s="111" customFormat="1" ht="11.45" customHeight="1">
      <c r="A51" s="124" t="s">
        <v>104</v>
      </c>
      <c r="B51" s="110">
        <v>2</v>
      </c>
      <c r="C51" s="110" t="s">
        <v>119</v>
      </c>
      <c r="D51" s="110" t="s">
        <v>131</v>
      </c>
      <c r="E51" s="110" t="s">
        <v>131</v>
      </c>
      <c r="F51" s="110" t="s">
        <v>131</v>
      </c>
      <c r="G51" s="110" t="s">
        <v>131</v>
      </c>
      <c r="H51" s="110" t="s">
        <v>131</v>
      </c>
      <c r="I51" s="110" t="s">
        <v>131</v>
      </c>
      <c r="J51" s="110" t="s">
        <v>131</v>
      </c>
      <c r="K51" s="182"/>
    </row>
    <row r="52" spans="1:11" s="111" customFormat="1" ht="11.45" customHeight="1">
      <c r="A52" s="124" t="s">
        <v>105</v>
      </c>
      <c r="B52" s="123">
        <v>1</v>
      </c>
      <c r="C52" s="123" t="s">
        <v>119</v>
      </c>
      <c r="D52" s="123" t="s">
        <v>131</v>
      </c>
      <c r="E52" s="123" t="s">
        <v>131</v>
      </c>
      <c r="F52" s="123" t="s">
        <v>131</v>
      </c>
      <c r="G52" s="123" t="s">
        <v>131</v>
      </c>
      <c r="H52" s="123" t="s">
        <v>131</v>
      </c>
      <c r="I52" s="123" t="s">
        <v>131</v>
      </c>
      <c r="J52" s="123" t="s">
        <v>131</v>
      </c>
      <c r="K52" s="182"/>
    </row>
    <row r="53" spans="1:11" s="111" customFormat="1" ht="11.45" customHeight="1">
      <c r="A53" s="125" t="s">
        <v>106</v>
      </c>
      <c r="B53" s="109">
        <v>0</v>
      </c>
      <c r="C53" s="109">
        <v>0</v>
      </c>
      <c r="D53" s="109">
        <v>0</v>
      </c>
      <c r="E53" s="109">
        <v>0</v>
      </c>
      <c r="F53" s="109">
        <v>0</v>
      </c>
      <c r="G53" s="109">
        <v>0</v>
      </c>
      <c r="H53" s="109">
        <v>0</v>
      </c>
      <c r="I53" s="109">
        <v>0</v>
      </c>
      <c r="J53" s="109">
        <v>0</v>
      </c>
      <c r="K53" s="182"/>
    </row>
    <row r="54" spans="1:11" s="111" customFormat="1" ht="3.75" customHeight="1" thickBot="1">
      <c r="A54" s="130"/>
      <c r="B54" s="130"/>
      <c r="C54" s="130"/>
      <c r="D54" s="130"/>
      <c r="E54" s="130"/>
      <c r="F54" s="130"/>
      <c r="G54" s="130"/>
      <c r="H54" s="130"/>
      <c r="I54" s="130"/>
      <c r="J54" s="130"/>
    </row>
    <row r="55" spans="1:11" s="111" customFormat="1" ht="12" customHeight="1" thickTop="1">
      <c r="A55" s="120" t="s">
        <v>108</v>
      </c>
      <c r="B55" s="126"/>
      <c r="C55" s="126"/>
      <c r="D55" s="132"/>
    </row>
    <row r="56" spans="1:11" s="111" customFormat="1">
      <c r="A56" s="132"/>
      <c r="B56" s="132"/>
      <c r="C56" s="132"/>
      <c r="D56" s="132"/>
    </row>
    <row r="57" spans="1:11" s="111" customFormat="1">
      <c r="A57" s="132"/>
      <c r="B57" s="132"/>
      <c r="C57" s="132"/>
      <c r="D57" s="132"/>
    </row>
    <row r="58" spans="1:11" s="111" customFormat="1">
      <c r="A58" s="132"/>
      <c r="B58" s="132"/>
      <c r="C58" s="132"/>
      <c r="D58" s="132"/>
    </row>
    <row r="59" spans="1:11">
      <c r="A59" s="98"/>
      <c r="B59" s="98"/>
      <c r="C59" s="98"/>
      <c r="D59" s="98"/>
    </row>
    <row r="60" spans="1:11">
      <c r="A60" s="98"/>
      <c r="B60" s="98"/>
      <c r="C60" s="98"/>
      <c r="D60" s="98"/>
    </row>
  </sheetData>
  <mergeCells count="17">
    <mergeCell ref="A12:I12"/>
    <mergeCell ref="F5:F9"/>
    <mergeCell ref="G5:G9"/>
    <mergeCell ref="H5:H9"/>
    <mergeCell ref="I5:I9"/>
    <mergeCell ref="B10:C10"/>
    <mergeCell ref="D10:J10"/>
    <mergeCell ref="A1:C1"/>
    <mergeCell ref="A2:J2"/>
    <mergeCell ref="A4:A10"/>
    <mergeCell ref="B4:B9"/>
    <mergeCell ref="C4:C9"/>
    <mergeCell ref="D4:F4"/>
    <mergeCell ref="G4:I4"/>
    <mergeCell ref="J4:J9"/>
    <mergeCell ref="D5:D9"/>
    <mergeCell ref="E5:E9"/>
  </mergeCells>
  <pageMargins left="0.78740157480314965" right="0.78740157480314965" top="1.1811023622047243" bottom="0.78740157480314965" header="0" footer="0"/>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7"/>
  <sheetViews>
    <sheetView workbookViewId="0">
      <selection sqref="A1:C1"/>
    </sheetView>
  </sheetViews>
  <sheetFormatPr defaultColWidth="10.5703125" defaultRowHeight="12.75"/>
  <cols>
    <col min="1" max="1" width="10.5703125" style="82" customWidth="1"/>
    <col min="2" max="3" width="7.85546875" style="82" customWidth="1"/>
    <col min="4" max="4" width="6.85546875" style="82" customWidth="1"/>
    <col min="5" max="5" width="7" style="82" customWidth="1"/>
    <col min="6" max="8" width="7.42578125" style="82" customWidth="1"/>
    <col min="9" max="9" width="7.7109375" style="82" customWidth="1"/>
    <col min="10" max="10" width="8" style="82" customWidth="1"/>
    <col min="11" max="16384" width="10.5703125" style="82"/>
  </cols>
  <sheetData>
    <row r="1" spans="1:28" ht="18.75" customHeight="1">
      <c r="A1" s="2064" t="s">
        <v>175</v>
      </c>
      <c r="B1" s="2064"/>
      <c r="C1" s="2064"/>
    </row>
    <row r="2" spans="1:28" ht="30.75" customHeight="1">
      <c r="A2" s="2066" t="s">
        <v>176</v>
      </c>
      <c r="B2" s="2066"/>
      <c r="C2" s="2066"/>
      <c r="D2" s="2065"/>
      <c r="E2" s="2065"/>
      <c r="F2" s="2065"/>
      <c r="G2" s="2065"/>
      <c r="H2" s="2065"/>
      <c r="I2" s="2065"/>
      <c r="J2" s="2065"/>
    </row>
    <row r="3" spans="1:28" ht="12.95" customHeight="1">
      <c r="A3" s="83">
        <v>2018</v>
      </c>
      <c r="B3" s="84"/>
      <c r="C3" s="85"/>
      <c r="D3" s="98"/>
    </row>
    <row r="4" spans="1:28" ht="20.25" customHeight="1">
      <c r="A4" s="2049" t="s">
        <v>88</v>
      </c>
      <c r="B4" s="2049" t="s">
        <v>89</v>
      </c>
      <c r="C4" s="2049" t="s">
        <v>90</v>
      </c>
      <c r="D4" s="2053" t="s">
        <v>91</v>
      </c>
      <c r="E4" s="2054"/>
      <c r="F4" s="2054"/>
      <c r="G4" s="2055" t="s">
        <v>92</v>
      </c>
      <c r="H4" s="2056"/>
      <c r="I4" s="2056"/>
      <c r="J4" s="2057" t="s">
        <v>93</v>
      </c>
    </row>
    <row r="5" spans="1:28">
      <c r="A5" s="2050"/>
      <c r="B5" s="2050"/>
      <c r="C5" s="2050"/>
      <c r="D5" s="2049" t="s">
        <v>94</v>
      </c>
      <c r="E5" s="2049" t="s">
        <v>95</v>
      </c>
      <c r="F5" s="2049" t="s">
        <v>96</v>
      </c>
      <c r="G5" s="2049" t="s">
        <v>0</v>
      </c>
      <c r="H5" s="2049" t="s">
        <v>97</v>
      </c>
      <c r="I5" s="2049" t="s">
        <v>98</v>
      </c>
      <c r="J5" s="2058"/>
    </row>
    <row r="6" spans="1:28" ht="9" customHeight="1">
      <c r="A6" s="2050"/>
      <c r="B6" s="2050"/>
      <c r="C6" s="2050"/>
      <c r="D6" s="2050"/>
      <c r="E6" s="2050"/>
      <c r="F6" s="2050"/>
      <c r="G6" s="2050"/>
      <c r="H6" s="2050"/>
      <c r="I6" s="2050"/>
      <c r="J6" s="2058"/>
    </row>
    <row r="7" spans="1:28" ht="9" customHeight="1">
      <c r="A7" s="2050"/>
      <c r="B7" s="2050"/>
      <c r="C7" s="2050"/>
      <c r="D7" s="2050"/>
      <c r="E7" s="2050"/>
      <c r="F7" s="2050"/>
      <c r="G7" s="2050"/>
      <c r="H7" s="2050"/>
      <c r="I7" s="2050"/>
      <c r="J7" s="2058"/>
    </row>
    <row r="8" spans="1:28" ht="9" customHeight="1">
      <c r="A8" s="2050"/>
      <c r="B8" s="2050"/>
      <c r="C8" s="2050"/>
      <c r="D8" s="2050"/>
      <c r="E8" s="2050"/>
      <c r="F8" s="2050"/>
      <c r="G8" s="2050"/>
      <c r="H8" s="2050"/>
      <c r="I8" s="2050"/>
      <c r="J8" s="2058"/>
    </row>
    <row r="9" spans="1:28" ht="9" customHeight="1">
      <c r="A9" s="2050"/>
      <c r="B9" s="2052"/>
      <c r="C9" s="2052"/>
      <c r="D9" s="2052"/>
      <c r="E9" s="2052"/>
      <c r="F9" s="2052"/>
      <c r="G9" s="2052"/>
      <c r="H9" s="2052"/>
      <c r="I9" s="2052"/>
      <c r="J9" s="2059"/>
    </row>
    <row r="10" spans="1:28" ht="15" customHeight="1">
      <c r="A10" s="2051"/>
      <c r="B10" s="2060" t="s">
        <v>99</v>
      </c>
      <c r="C10" s="2061"/>
      <c r="D10" s="2060" t="s">
        <v>100</v>
      </c>
      <c r="E10" s="2062"/>
      <c r="F10" s="2062"/>
      <c r="G10" s="2062"/>
      <c r="H10" s="2062"/>
      <c r="I10" s="2062"/>
      <c r="J10" s="2062"/>
    </row>
    <row r="11" spans="1:28" s="111" customFormat="1" ht="27" customHeight="1">
      <c r="A11" s="2067" t="s">
        <v>168</v>
      </c>
      <c r="B11" s="2067"/>
      <c r="C11" s="2067"/>
      <c r="D11" s="2067"/>
      <c r="E11" s="2067"/>
      <c r="F11" s="2067"/>
      <c r="G11" s="2067"/>
      <c r="H11" s="2067"/>
      <c r="I11" s="2067"/>
    </row>
    <row r="12" spans="1:28" s="953" customFormat="1" ht="13.5" customHeight="1">
      <c r="A12" s="135" t="s">
        <v>114</v>
      </c>
      <c r="B12" s="106">
        <v>3106</v>
      </c>
      <c r="C12" s="106">
        <v>6782</v>
      </c>
      <c r="D12" s="106">
        <v>99538.9</v>
      </c>
      <c r="E12" s="106">
        <v>22421.527999999998</v>
      </c>
      <c r="F12" s="106">
        <v>422916.55699999997</v>
      </c>
      <c r="G12" s="106">
        <v>622927.14199999999</v>
      </c>
      <c r="H12" s="106">
        <v>45460.934000000001</v>
      </c>
      <c r="I12" s="106">
        <v>577466.20799999998</v>
      </c>
      <c r="J12" s="106">
        <v>55224.216999999997</v>
      </c>
      <c r="K12" s="109"/>
      <c r="L12" s="109"/>
      <c r="M12" s="109"/>
      <c r="N12" s="109"/>
      <c r="O12" s="109"/>
      <c r="P12" s="109"/>
      <c r="Q12" s="109"/>
      <c r="R12" s="109"/>
      <c r="S12" s="109"/>
      <c r="T12" s="141"/>
      <c r="U12" s="141"/>
      <c r="V12" s="141"/>
      <c r="W12" s="141"/>
      <c r="X12" s="141"/>
      <c r="Y12" s="141"/>
      <c r="Z12" s="141"/>
      <c r="AA12" s="141"/>
      <c r="AB12" s="141"/>
    </row>
    <row r="13" spans="1:28" s="111" customFormat="1" ht="13.5" customHeight="1">
      <c r="A13" s="135" t="s">
        <v>115</v>
      </c>
      <c r="B13" s="106">
        <v>3027</v>
      </c>
      <c r="C13" s="106">
        <v>6669</v>
      </c>
      <c r="D13" s="106">
        <v>98639.576000000001</v>
      </c>
      <c r="E13" s="106">
        <v>22356.637999999999</v>
      </c>
      <c r="F13" s="106">
        <v>421061.397</v>
      </c>
      <c r="G13" s="106">
        <v>619454.94299999997</v>
      </c>
      <c r="H13" s="106">
        <v>45336.368999999999</v>
      </c>
      <c r="I13" s="106">
        <v>574118.57400000002</v>
      </c>
      <c r="J13" s="106">
        <v>54920.718000000001</v>
      </c>
      <c r="K13" s="109"/>
      <c r="L13" s="109"/>
      <c r="M13" s="109"/>
      <c r="N13" s="109"/>
      <c r="O13" s="109"/>
      <c r="P13" s="109"/>
      <c r="Q13" s="109"/>
      <c r="R13" s="109"/>
      <c r="S13" s="109"/>
      <c r="T13" s="141"/>
      <c r="U13" s="141"/>
      <c r="V13" s="141"/>
      <c r="W13" s="141"/>
      <c r="X13" s="141"/>
      <c r="Y13" s="141"/>
      <c r="Z13" s="141"/>
      <c r="AA13" s="141"/>
      <c r="AB13" s="141"/>
    </row>
    <row r="14" spans="1:28" s="111" customFormat="1" ht="15" customHeight="1">
      <c r="A14" s="136" t="s">
        <v>116</v>
      </c>
      <c r="B14" s="109">
        <v>516</v>
      </c>
      <c r="C14" s="109">
        <v>917</v>
      </c>
      <c r="D14" s="109">
        <v>9316.7970000000005</v>
      </c>
      <c r="E14" s="109">
        <v>6232.3590000000004</v>
      </c>
      <c r="F14" s="109">
        <v>21229.102999999999</v>
      </c>
      <c r="G14" s="109">
        <v>38527.550000000003</v>
      </c>
      <c r="H14" s="109">
        <v>9323.9249999999993</v>
      </c>
      <c r="I14" s="109">
        <v>29203.625</v>
      </c>
      <c r="J14" s="109">
        <v>1728.6669999999999</v>
      </c>
      <c r="K14" s="109"/>
      <c r="L14" s="109"/>
      <c r="M14" s="109"/>
      <c r="N14" s="109"/>
      <c r="O14" s="109"/>
      <c r="P14" s="109"/>
      <c r="Q14" s="109"/>
      <c r="R14" s="109"/>
      <c r="S14" s="109"/>
      <c r="T14" s="141"/>
      <c r="U14" s="141"/>
      <c r="V14" s="141"/>
      <c r="W14" s="141"/>
      <c r="X14" s="141"/>
      <c r="Y14" s="141"/>
      <c r="Z14" s="141"/>
      <c r="AA14" s="141"/>
      <c r="AB14" s="141"/>
    </row>
    <row r="15" spans="1:28" s="111" customFormat="1" ht="12" customHeight="1">
      <c r="A15" s="136" t="s">
        <v>117</v>
      </c>
      <c r="B15" s="109">
        <v>313</v>
      </c>
      <c r="C15" s="109">
        <v>389</v>
      </c>
      <c r="D15" s="109">
        <v>2234.6689999999999</v>
      </c>
      <c r="E15" s="109">
        <v>1450.4949999999999</v>
      </c>
      <c r="F15" s="109">
        <v>3828.422</v>
      </c>
      <c r="G15" s="109">
        <v>9590.384</v>
      </c>
      <c r="H15" s="109">
        <v>2026.3779999999999</v>
      </c>
      <c r="I15" s="109">
        <v>7564.0060000000003</v>
      </c>
      <c r="J15" s="109">
        <v>2190.6469999999999</v>
      </c>
      <c r="K15" s="109"/>
      <c r="L15" s="109"/>
      <c r="M15" s="109"/>
      <c r="N15" s="109"/>
      <c r="O15" s="109"/>
      <c r="P15" s="109"/>
      <c r="Q15" s="109"/>
      <c r="R15" s="109"/>
      <c r="S15" s="109"/>
      <c r="T15" s="141"/>
      <c r="U15" s="141"/>
      <c r="V15" s="141"/>
      <c r="W15" s="141"/>
      <c r="X15" s="141"/>
      <c r="Y15" s="141"/>
      <c r="Z15" s="141"/>
      <c r="AA15" s="141"/>
      <c r="AB15" s="141"/>
    </row>
    <row r="16" spans="1:28" s="111" customFormat="1" ht="12" customHeight="1">
      <c r="A16" s="136" t="s">
        <v>118</v>
      </c>
      <c r="B16" s="109">
        <v>1994</v>
      </c>
      <c r="C16" s="109">
        <v>5034</v>
      </c>
      <c r="D16" s="109">
        <v>83779.56</v>
      </c>
      <c r="E16" s="109">
        <v>14337.454</v>
      </c>
      <c r="F16" s="109">
        <v>386059.82699999999</v>
      </c>
      <c r="G16" s="109">
        <v>556174.451</v>
      </c>
      <c r="H16" s="109">
        <v>33723.434999999998</v>
      </c>
      <c r="I16" s="109">
        <v>522451.016</v>
      </c>
      <c r="J16" s="109">
        <v>50337.409</v>
      </c>
      <c r="K16" s="109"/>
      <c r="L16" s="109"/>
      <c r="M16" s="109"/>
      <c r="N16" s="109"/>
      <c r="O16" s="109"/>
      <c r="P16" s="109"/>
      <c r="Q16" s="109"/>
      <c r="R16" s="109"/>
      <c r="S16" s="109"/>
      <c r="T16" s="141"/>
      <c r="U16" s="141"/>
      <c r="V16" s="141"/>
      <c r="W16" s="141"/>
      <c r="X16" s="141"/>
      <c r="Y16" s="141"/>
      <c r="Z16" s="141"/>
      <c r="AA16" s="141"/>
      <c r="AB16" s="141"/>
    </row>
    <row r="17" spans="1:28" s="111" customFormat="1" ht="12" customHeight="1">
      <c r="A17" s="136" t="s">
        <v>120</v>
      </c>
      <c r="B17" s="109">
        <v>107</v>
      </c>
      <c r="C17" s="109">
        <v>191</v>
      </c>
      <c r="D17" s="109">
        <v>2628.3490000000002</v>
      </c>
      <c r="E17" s="109">
        <v>46.526000000000003</v>
      </c>
      <c r="F17" s="109">
        <v>7355.1229999999996</v>
      </c>
      <c r="G17" s="109">
        <v>11011.321</v>
      </c>
      <c r="H17" s="109">
        <v>13.824999999999999</v>
      </c>
      <c r="I17" s="109">
        <v>10997.495999999999</v>
      </c>
      <c r="J17" s="109">
        <v>592.58799999999997</v>
      </c>
      <c r="K17" s="109"/>
      <c r="L17" s="109"/>
      <c r="M17" s="109"/>
      <c r="N17" s="109"/>
      <c r="O17" s="109"/>
      <c r="P17" s="109"/>
      <c r="Q17" s="109"/>
      <c r="R17" s="109"/>
      <c r="S17" s="109"/>
      <c r="T17" s="141"/>
      <c r="U17" s="141"/>
      <c r="V17" s="141"/>
      <c r="W17" s="141"/>
      <c r="X17" s="141"/>
      <c r="Y17" s="141"/>
      <c r="Z17" s="141"/>
      <c r="AA17" s="141"/>
      <c r="AB17" s="141"/>
    </row>
    <row r="18" spans="1:28" s="111" customFormat="1" ht="12" customHeight="1">
      <c r="A18" s="136" t="s">
        <v>121</v>
      </c>
      <c r="B18" s="109">
        <v>97</v>
      </c>
      <c r="C18" s="109">
        <v>138</v>
      </c>
      <c r="D18" s="109">
        <v>680.20100000000002</v>
      </c>
      <c r="E18" s="109">
        <v>289.80399999999997</v>
      </c>
      <c r="F18" s="109">
        <v>2588.922</v>
      </c>
      <c r="G18" s="109">
        <v>4151.2370000000001</v>
      </c>
      <c r="H18" s="109">
        <v>248.80600000000001</v>
      </c>
      <c r="I18" s="109">
        <v>3902.431</v>
      </c>
      <c r="J18" s="109">
        <v>71.406999999999996</v>
      </c>
      <c r="K18" s="109"/>
      <c r="L18" s="109"/>
      <c r="M18" s="109"/>
      <c r="N18" s="109"/>
      <c r="O18" s="109"/>
      <c r="P18" s="109"/>
      <c r="Q18" s="109"/>
      <c r="R18" s="109"/>
      <c r="S18" s="109"/>
      <c r="T18" s="141"/>
      <c r="U18" s="141"/>
      <c r="V18" s="141"/>
      <c r="W18" s="141"/>
      <c r="X18" s="141"/>
      <c r="Y18" s="141"/>
      <c r="Z18" s="141"/>
      <c r="AA18" s="141"/>
      <c r="AB18" s="141"/>
    </row>
    <row r="19" spans="1:28" s="111" customFormat="1" ht="15.75" customHeight="1">
      <c r="A19" s="137" t="s">
        <v>122</v>
      </c>
      <c r="B19" s="138">
        <v>43</v>
      </c>
      <c r="C19" s="138">
        <v>60</v>
      </c>
      <c r="D19" s="106">
        <v>396.72</v>
      </c>
      <c r="E19" s="106">
        <v>11.99</v>
      </c>
      <c r="F19" s="106">
        <v>748.87300000000005</v>
      </c>
      <c r="G19" s="106">
        <v>1517.3109999999999</v>
      </c>
      <c r="H19" s="106">
        <v>41.89</v>
      </c>
      <c r="I19" s="106">
        <v>1475.421</v>
      </c>
      <c r="J19" s="106">
        <v>189.09800000000001</v>
      </c>
      <c r="K19" s="109"/>
      <c r="L19" s="109"/>
      <c r="M19" s="109"/>
      <c r="N19" s="109"/>
      <c r="O19" s="109"/>
      <c r="P19" s="109"/>
      <c r="Q19" s="109"/>
      <c r="R19" s="109"/>
      <c r="S19" s="109"/>
      <c r="T19" s="141"/>
      <c r="U19" s="141"/>
      <c r="V19" s="141"/>
      <c r="W19" s="141"/>
      <c r="X19" s="141"/>
      <c r="Y19" s="141"/>
      <c r="Z19" s="141"/>
      <c r="AA19" s="141"/>
      <c r="AB19" s="141"/>
    </row>
    <row r="20" spans="1:28" s="111" customFormat="1" ht="12.75" customHeight="1">
      <c r="A20" s="137" t="s">
        <v>123</v>
      </c>
      <c r="B20" s="138">
        <v>36</v>
      </c>
      <c r="C20" s="138">
        <v>53</v>
      </c>
      <c r="D20" s="106">
        <v>502.60399999999998</v>
      </c>
      <c r="E20" s="106">
        <v>52.9</v>
      </c>
      <c r="F20" s="106">
        <v>1106.287</v>
      </c>
      <c r="G20" s="106">
        <v>1954.8879999999999</v>
      </c>
      <c r="H20" s="106">
        <v>82.674999999999997</v>
      </c>
      <c r="I20" s="106">
        <v>1872.213</v>
      </c>
      <c r="J20" s="106">
        <v>114.401</v>
      </c>
      <c r="K20" s="109"/>
      <c r="L20" s="109"/>
      <c r="M20" s="109"/>
      <c r="N20" s="109"/>
      <c r="O20" s="109"/>
      <c r="P20" s="109"/>
      <c r="Q20" s="109"/>
      <c r="R20" s="109"/>
      <c r="S20" s="109"/>
      <c r="T20" s="141"/>
      <c r="U20" s="141"/>
      <c r="V20" s="141"/>
      <c r="W20" s="141"/>
      <c r="X20" s="141"/>
      <c r="Y20" s="141"/>
      <c r="Z20" s="141"/>
      <c r="AA20" s="141"/>
      <c r="AB20" s="141"/>
    </row>
    <row r="21" spans="1:28" s="111" customFormat="1" ht="17.25" customHeight="1">
      <c r="A21" s="135" t="s">
        <v>169</v>
      </c>
      <c r="B21" s="132"/>
    </row>
    <row r="22" spans="1:28" s="953" customFormat="1" ht="13.5" customHeight="1">
      <c r="A22" s="137" t="s">
        <v>114</v>
      </c>
      <c r="B22" s="106">
        <v>2716</v>
      </c>
      <c r="C22" s="106">
        <v>6025</v>
      </c>
      <c r="D22" s="106">
        <v>88695.236999999994</v>
      </c>
      <c r="E22" s="106">
        <v>20875.718000000001</v>
      </c>
      <c r="F22" s="106">
        <v>405816.30699999997</v>
      </c>
      <c r="G22" s="106">
        <v>587635.36699999997</v>
      </c>
      <c r="H22" s="106">
        <v>42233.982000000004</v>
      </c>
      <c r="I22" s="106">
        <v>545401.38500000001</v>
      </c>
      <c r="J22" s="106">
        <v>51220.885999999999</v>
      </c>
      <c r="K22" s="109"/>
      <c r="L22" s="109"/>
      <c r="M22" s="109"/>
      <c r="N22" s="109"/>
      <c r="O22" s="109"/>
      <c r="P22" s="109"/>
      <c r="Q22" s="109"/>
      <c r="R22" s="109"/>
      <c r="S22" s="109"/>
      <c r="T22" s="141"/>
      <c r="U22" s="141"/>
      <c r="V22" s="141"/>
      <c r="W22" s="141"/>
      <c r="X22" s="141"/>
      <c r="Y22" s="141"/>
      <c r="Z22" s="141"/>
      <c r="AA22" s="141"/>
      <c r="AB22" s="141"/>
    </row>
    <row r="23" spans="1:28" s="953" customFormat="1" ht="13.5" customHeight="1">
      <c r="A23" s="135" t="s">
        <v>115</v>
      </c>
      <c r="B23" s="106">
        <v>2655</v>
      </c>
      <c r="C23" s="106">
        <v>5930</v>
      </c>
      <c r="D23" s="106">
        <v>87829.743000000002</v>
      </c>
      <c r="E23" s="106">
        <v>20847.522000000001</v>
      </c>
      <c r="F23" s="106">
        <v>404100.95899999997</v>
      </c>
      <c r="G23" s="106">
        <v>584473.39399999997</v>
      </c>
      <c r="H23" s="106">
        <v>42192.091999999997</v>
      </c>
      <c r="I23" s="106">
        <v>542281.30200000003</v>
      </c>
      <c r="J23" s="106">
        <v>51005.838000000003</v>
      </c>
      <c r="K23" s="109"/>
      <c r="L23" s="109"/>
      <c r="M23" s="109"/>
      <c r="N23" s="109"/>
      <c r="O23" s="109"/>
      <c r="P23" s="109"/>
      <c r="Q23" s="109"/>
      <c r="R23" s="109"/>
      <c r="S23" s="109"/>
      <c r="T23" s="141"/>
      <c r="U23" s="141"/>
      <c r="V23" s="141"/>
      <c r="W23" s="141"/>
      <c r="X23" s="141"/>
      <c r="Y23" s="141"/>
      <c r="Z23" s="141"/>
      <c r="AA23" s="141"/>
      <c r="AB23" s="141"/>
    </row>
    <row r="24" spans="1:28" s="111" customFormat="1" ht="15" customHeight="1">
      <c r="A24" s="136" t="s">
        <v>116</v>
      </c>
      <c r="B24" s="132">
        <v>432</v>
      </c>
      <c r="C24" s="109">
        <v>815</v>
      </c>
      <c r="D24" s="109">
        <v>8731.6139999999996</v>
      </c>
      <c r="E24" s="109">
        <v>5859.63</v>
      </c>
      <c r="F24" s="109">
        <v>20135.55</v>
      </c>
      <c r="G24" s="109">
        <v>35715.839</v>
      </c>
      <c r="H24" s="109">
        <v>8554.9470000000001</v>
      </c>
      <c r="I24" s="109">
        <v>27160.892</v>
      </c>
      <c r="J24" s="109">
        <v>1166.0129999999999</v>
      </c>
      <c r="K24" s="109"/>
      <c r="L24" s="109"/>
      <c r="M24" s="109"/>
      <c r="N24" s="109"/>
      <c r="O24" s="109"/>
      <c r="P24" s="109"/>
      <c r="Q24" s="109"/>
      <c r="R24" s="109"/>
      <c r="S24" s="109"/>
      <c r="T24" s="141"/>
      <c r="U24" s="141"/>
      <c r="V24" s="141"/>
      <c r="W24" s="141"/>
      <c r="X24" s="141"/>
      <c r="Y24" s="141"/>
      <c r="Z24" s="141"/>
      <c r="AA24" s="141"/>
      <c r="AB24" s="141"/>
    </row>
    <row r="25" spans="1:28" s="111" customFormat="1" ht="12" customHeight="1">
      <c r="A25" s="136" t="s">
        <v>117</v>
      </c>
      <c r="B25" s="132">
        <v>257</v>
      </c>
      <c r="C25" s="109">
        <v>318</v>
      </c>
      <c r="D25" s="109">
        <v>1851.5309999999999</v>
      </c>
      <c r="E25" s="109">
        <v>1394.5609999999999</v>
      </c>
      <c r="F25" s="109">
        <v>3303.3710000000001</v>
      </c>
      <c r="G25" s="109">
        <v>8284.0169999999998</v>
      </c>
      <c r="H25" s="109">
        <v>1903.577</v>
      </c>
      <c r="I25" s="109">
        <v>6380.44</v>
      </c>
      <c r="J25" s="109">
        <v>1913.2270000000001</v>
      </c>
      <c r="K25" s="109"/>
      <c r="L25" s="109"/>
      <c r="M25" s="109"/>
      <c r="N25" s="109"/>
      <c r="O25" s="109"/>
      <c r="P25" s="109"/>
      <c r="Q25" s="109"/>
      <c r="R25" s="109"/>
      <c r="S25" s="109"/>
      <c r="T25" s="141"/>
      <c r="U25" s="141"/>
      <c r="V25" s="141"/>
      <c r="W25" s="141"/>
      <c r="X25" s="141"/>
      <c r="Y25" s="141"/>
      <c r="Z25" s="141"/>
      <c r="AA25" s="141"/>
      <c r="AB25" s="141"/>
    </row>
    <row r="26" spans="1:28" s="111" customFormat="1" ht="12" customHeight="1">
      <c r="A26" s="136" t="s">
        <v>118</v>
      </c>
      <c r="B26" s="109">
        <v>1783</v>
      </c>
      <c r="C26" s="109">
        <v>4494</v>
      </c>
      <c r="D26" s="109">
        <v>73990.846000000005</v>
      </c>
      <c r="E26" s="109">
        <v>13257.001</v>
      </c>
      <c r="F26" s="109">
        <v>370947.91600000003</v>
      </c>
      <c r="G26" s="109">
        <v>525874.97900000005</v>
      </c>
      <c r="H26" s="109">
        <v>31470.937000000002</v>
      </c>
      <c r="I26" s="109">
        <v>494404.04200000002</v>
      </c>
      <c r="J26" s="109">
        <v>47479.675999999999</v>
      </c>
      <c r="K26" s="109"/>
      <c r="L26" s="109"/>
      <c r="M26" s="109"/>
      <c r="N26" s="109"/>
      <c r="O26" s="109"/>
      <c r="P26" s="109"/>
      <c r="Q26" s="109"/>
      <c r="R26" s="109"/>
      <c r="S26" s="109"/>
      <c r="T26" s="141"/>
      <c r="U26" s="141"/>
      <c r="V26" s="141"/>
      <c r="W26" s="141"/>
      <c r="X26" s="141"/>
      <c r="Y26" s="141"/>
      <c r="Z26" s="141"/>
      <c r="AA26" s="141"/>
      <c r="AB26" s="141"/>
    </row>
    <row r="27" spans="1:28" s="111" customFormat="1" ht="12" customHeight="1">
      <c r="A27" s="136" t="s">
        <v>120</v>
      </c>
      <c r="B27" s="132">
        <v>93</v>
      </c>
      <c r="C27" s="109">
        <v>172</v>
      </c>
      <c r="D27" s="109">
        <v>2581.5320000000002</v>
      </c>
      <c r="E27" s="109">
        <v>46.526000000000003</v>
      </c>
      <c r="F27" s="109">
        <v>7137.0879999999997</v>
      </c>
      <c r="G27" s="109">
        <v>10540.207</v>
      </c>
      <c r="H27" s="109">
        <v>13.824999999999999</v>
      </c>
      <c r="I27" s="109">
        <v>10526.382</v>
      </c>
      <c r="J27" s="109">
        <v>450.26799999999997</v>
      </c>
      <c r="K27" s="109"/>
      <c r="L27" s="109"/>
      <c r="M27" s="109"/>
      <c r="N27" s="109"/>
      <c r="O27" s="109"/>
      <c r="P27" s="109"/>
      <c r="Q27" s="109"/>
      <c r="R27" s="109"/>
      <c r="S27" s="109"/>
      <c r="T27" s="141"/>
      <c r="U27" s="141"/>
      <c r="V27" s="141"/>
      <c r="W27" s="141"/>
      <c r="X27" s="141"/>
      <c r="Y27" s="141"/>
      <c r="Z27" s="141"/>
      <c r="AA27" s="141"/>
      <c r="AB27" s="141"/>
    </row>
    <row r="28" spans="1:28" s="111" customFormat="1" ht="12" customHeight="1">
      <c r="A28" s="136" t="s">
        <v>121</v>
      </c>
      <c r="B28" s="132">
        <v>90</v>
      </c>
      <c r="C28" s="109">
        <v>131</v>
      </c>
      <c r="D28" s="109">
        <v>674.22</v>
      </c>
      <c r="E28" s="109">
        <v>289.80399999999997</v>
      </c>
      <c r="F28" s="109">
        <v>2577.0340000000001</v>
      </c>
      <c r="G28" s="109">
        <v>4058.3519999999999</v>
      </c>
      <c r="H28" s="109">
        <v>248.80600000000001</v>
      </c>
      <c r="I28" s="109">
        <v>3809.5459999999998</v>
      </c>
      <c r="J28" s="109">
        <v>-3.3460000000000001</v>
      </c>
      <c r="K28" s="109"/>
      <c r="L28" s="109"/>
      <c r="M28" s="109"/>
      <c r="N28" s="109"/>
      <c r="O28" s="109"/>
      <c r="P28" s="109"/>
      <c r="Q28" s="109"/>
      <c r="R28" s="109"/>
      <c r="S28" s="109"/>
      <c r="T28" s="141"/>
      <c r="U28" s="141"/>
      <c r="V28" s="141"/>
      <c r="W28" s="141"/>
      <c r="X28" s="141"/>
      <c r="Y28" s="141"/>
      <c r="Z28" s="141"/>
      <c r="AA28" s="141"/>
      <c r="AB28" s="141"/>
    </row>
    <row r="29" spans="1:28" s="953" customFormat="1" ht="15.75" customHeight="1">
      <c r="A29" s="137" t="s">
        <v>136</v>
      </c>
      <c r="B29" s="135">
        <v>34</v>
      </c>
      <c r="C29" s="138" t="s">
        <v>119</v>
      </c>
      <c r="D29" s="138" t="s">
        <v>131</v>
      </c>
      <c r="E29" s="106" t="s">
        <v>131</v>
      </c>
      <c r="F29" s="106" t="s">
        <v>131</v>
      </c>
      <c r="G29" s="106" t="s">
        <v>131</v>
      </c>
      <c r="H29" s="106" t="s">
        <v>131</v>
      </c>
      <c r="I29" s="106" t="s">
        <v>131</v>
      </c>
      <c r="J29" s="106" t="s">
        <v>131</v>
      </c>
      <c r="K29" s="109"/>
      <c r="L29" s="109"/>
      <c r="M29" s="109"/>
      <c r="N29" s="109"/>
      <c r="O29" s="109"/>
      <c r="P29" s="109"/>
      <c r="Q29" s="109"/>
      <c r="R29" s="109"/>
      <c r="S29" s="109"/>
      <c r="T29" s="141"/>
      <c r="U29" s="141"/>
      <c r="V29" s="141"/>
      <c r="W29" s="141"/>
      <c r="X29" s="141"/>
      <c r="Y29" s="141"/>
      <c r="Z29" s="141"/>
      <c r="AA29" s="141"/>
      <c r="AB29" s="141"/>
    </row>
    <row r="30" spans="1:28" s="953" customFormat="1" ht="12" customHeight="1">
      <c r="A30" s="137" t="s">
        <v>137</v>
      </c>
      <c r="B30" s="135">
        <v>27</v>
      </c>
      <c r="C30" s="138" t="s">
        <v>119</v>
      </c>
      <c r="D30" s="138" t="s">
        <v>131</v>
      </c>
      <c r="E30" s="106" t="s">
        <v>131</v>
      </c>
      <c r="F30" s="106" t="s">
        <v>131</v>
      </c>
      <c r="G30" s="106" t="s">
        <v>131</v>
      </c>
      <c r="H30" s="106" t="s">
        <v>131</v>
      </c>
      <c r="I30" s="106" t="s">
        <v>131</v>
      </c>
      <c r="J30" s="106" t="s">
        <v>131</v>
      </c>
      <c r="K30" s="109"/>
      <c r="L30" s="109"/>
      <c r="M30" s="109"/>
      <c r="N30" s="109"/>
      <c r="O30" s="109"/>
      <c r="P30" s="109"/>
      <c r="Q30" s="109"/>
      <c r="R30" s="109"/>
      <c r="S30" s="109"/>
      <c r="T30" s="141"/>
      <c r="U30" s="141"/>
      <c r="V30" s="141"/>
      <c r="W30" s="141"/>
      <c r="X30" s="141"/>
      <c r="Y30" s="141"/>
      <c r="Z30" s="141"/>
      <c r="AA30" s="141"/>
      <c r="AB30" s="141"/>
    </row>
    <row r="31" spans="1:28" s="111" customFormat="1" ht="17.25" customHeight="1">
      <c r="A31" s="135" t="s">
        <v>170</v>
      </c>
      <c r="B31" s="132"/>
    </row>
    <row r="32" spans="1:28" s="953" customFormat="1" ht="13.5" customHeight="1">
      <c r="A32" s="137" t="s">
        <v>114</v>
      </c>
      <c r="B32" s="106">
        <v>2242</v>
      </c>
      <c r="C32" s="106">
        <v>4217</v>
      </c>
      <c r="D32" s="106">
        <v>62080.624000000003</v>
      </c>
      <c r="E32" s="106">
        <v>8282.7929999999997</v>
      </c>
      <c r="F32" s="106">
        <v>266635.47899999999</v>
      </c>
      <c r="G32" s="106">
        <v>360079.592</v>
      </c>
      <c r="H32" s="106">
        <v>6911.29</v>
      </c>
      <c r="I32" s="106">
        <v>353168.30200000003</v>
      </c>
      <c r="J32" s="106">
        <v>12162.414000000001</v>
      </c>
      <c r="K32" s="109"/>
      <c r="L32" s="109"/>
      <c r="M32" s="109"/>
      <c r="N32" s="109"/>
      <c r="O32" s="109"/>
      <c r="P32" s="109"/>
      <c r="Q32" s="109"/>
      <c r="R32" s="109"/>
      <c r="S32" s="109"/>
      <c r="T32" s="141"/>
      <c r="U32" s="141"/>
      <c r="V32" s="141"/>
      <c r="W32" s="141"/>
      <c r="X32" s="141"/>
      <c r="Y32" s="141"/>
      <c r="Z32" s="141"/>
      <c r="AA32" s="141"/>
      <c r="AB32" s="141"/>
    </row>
    <row r="33" spans="1:28" s="953" customFormat="1" ht="13.5" customHeight="1">
      <c r="A33" s="135" t="s">
        <v>115</v>
      </c>
      <c r="B33" s="106">
        <v>2187</v>
      </c>
      <c r="C33" s="106" t="s">
        <v>119</v>
      </c>
      <c r="D33" s="106" t="s">
        <v>131</v>
      </c>
      <c r="E33" s="106" t="s">
        <v>131</v>
      </c>
      <c r="F33" s="106" t="s">
        <v>131</v>
      </c>
      <c r="G33" s="106" t="s">
        <v>131</v>
      </c>
      <c r="H33" s="106" t="s">
        <v>131</v>
      </c>
      <c r="I33" s="106" t="s">
        <v>131</v>
      </c>
      <c r="J33" s="106" t="s">
        <v>131</v>
      </c>
      <c r="K33" s="109"/>
      <c r="L33" s="109"/>
      <c r="M33" s="109"/>
      <c r="N33" s="109"/>
      <c r="O33" s="109"/>
      <c r="P33" s="109"/>
      <c r="Q33" s="109"/>
      <c r="R33" s="109"/>
      <c r="S33" s="109"/>
      <c r="T33" s="141"/>
      <c r="U33" s="141"/>
      <c r="V33" s="141"/>
      <c r="W33" s="141"/>
      <c r="X33" s="141"/>
      <c r="Y33" s="141"/>
      <c r="Z33" s="141"/>
      <c r="AA33" s="141"/>
      <c r="AB33" s="141"/>
    </row>
    <row r="34" spans="1:28" s="111" customFormat="1" ht="15" customHeight="1">
      <c r="A34" s="136" t="s">
        <v>116</v>
      </c>
      <c r="B34" s="132">
        <v>346</v>
      </c>
      <c r="C34" s="109" t="s">
        <v>119</v>
      </c>
      <c r="D34" s="109" t="s">
        <v>131</v>
      </c>
      <c r="E34" s="109" t="s">
        <v>131</v>
      </c>
      <c r="F34" s="109" t="s">
        <v>131</v>
      </c>
      <c r="G34" s="109" t="s">
        <v>131</v>
      </c>
      <c r="H34" s="109" t="s">
        <v>131</v>
      </c>
      <c r="I34" s="109" t="s">
        <v>131</v>
      </c>
      <c r="J34" s="109" t="s">
        <v>131</v>
      </c>
      <c r="K34" s="109"/>
      <c r="L34" s="109"/>
      <c r="M34" s="109"/>
      <c r="N34" s="109"/>
      <c r="O34" s="109"/>
      <c r="P34" s="109"/>
      <c r="Q34" s="109"/>
      <c r="R34" s="109"/>
      <c r="S34" s="109"/>
      <c r="T34" s="141"/>
      <c r="U34" s="141"/>
      <c r="V34" s="141"/>
      <c r="W34" s="141"/>
      <c r="X34" s="141"/>
      <c r="Y34" s="141"/>
      <c r="Z34" s="141"/>
      <c r="AA34" s="141"/>
      <c r="AB34" s="141"/>
    </row>
    <row r="35" spans="1:28" s="111" customFormat="1" ht="12" customHeight="1">
      <c r="A35" s="136" t="s">
        <v>117</v>
      </c>
      <c r="B35" s="132">
        <v>210</v>
      </c>
      <c r="C35" s="109">
        <v>269</v>
      </c>
      <c r="D35" s="109">
        <v>1735.318</v>
      </c>
      <c r="E35" s="109">
        <v>1376.1849999999999</v>
      </c>
      <c r="F35" s="109">
        <v>2893.212</v>
      </c>
      <c r="G35" s="109">
        <v>7473.6019999999999</v>
      </c>
      <c r="H35" s="109">
        <v>1891.567</v>
      </c>
      <c r="I35" s="109">
        <v>5582.0349999999999</v>
      </c>
      <c r="J35" s="109">
        <v>1391.6030000000001</v>
      </c>
      <c r="K35" s="109"/>
      <c r="L35" s="109"/>
      <c r="M35" s="109"/>
      <c r="N35" s="109"/>
      <c r="O35" s="109"/>
      <c r="P35" s="109"/>
      <c r="Q35" s="109"/>
      <c r="R35" s="109"/>
      <c r="S35" s="109"/>
      <c r="T35" s="141"/>
      <c r="U35" s="141"/>
      <c r="V35" s="141"/>
      <c r="W35" s="141"/>
      <c r="X35" s="141"/>
      <c r="Y35" s="141"/>
      <c r="Z35" s="141"/>
      <c r="AA35" s="141"/>
      <c r="AB35" s="141"/>
    </row>
    <row r="36" spans="1:28" s="111" customFormat="1" ht="12" customHeight="1">
      <c r="A36" s="136" t="s">
        <v>118</v>
      </c>
      <c r="B36" s="109">
        <v>1480</v>
      </c>
      <c r="C36" s="109">
        <v>2986</v>
      </c>
      <c r="D36" s="109">
        <v>50088.517</v>
      </c>
      <c r="E36" s="109">
        <v>6403.82</v>
      </c>
      <c r="F36" s="109">
        <v>239491.29699999999</v>
      </c>
      <c r="G36" s="109">
        <v>314357.71799999999</v>
      </c>
      <c r="H36" s="109">
        <v>4386.7740000000003</v>
      </c>
      <c r="I36" s="109">
        <v>309970.94400000002</v>
      </c>
      <c r="J36" s="109">
        <v>9589.2610000000004</v>
      </c>
      <c r="K36" s="109"/>
      <c r="L36" s="109"/>
      <c r="M36" s="109"/>
      <c r="N36" s="109"/>
      <c r="O36" s="109"/>
      <c r="P36" s="109"/>
      <c r="Q36" s="109"/>
      <c r="R36" s="109"/>
      <c r="S36" s="109"/>
      <c r="T36" s="141"/>
      <c r="U36" s="141"/>
      <c r="V36" s="141"/>
      <c r="W36" s="141"/>
      <c r="X36" s="141"/>
      <c r="Y36" s="141"/>
      <c r="Z36" s="141"/>
      <c r="AA36" s="141"/>
      <c r="AB36" s="141"/>
    </row>
    <row r="37" spans="1:28" s="111" customFormat="1" ht="12" customHeight="1">
      <c r="A37" s="136" t="s">
        <v>120</v>
      </c>
      <c r="B37" s="132">
        <v>75</v>
      </c>
      <c r="C37" s="110">
        <v>152</v>
      </c>
      <c r="D37" s="110">
        <v>2566.29</v>
      </c>
      <c r="E37" s="110">
        <v>46.526000000000003</v>
      </c>
      <c r="F37" s="110">
        <v>7086.4949999999999</v>
      </c>
      <c r="G37" s="110">
        <v>10373.166999999999</v>
      </c>
      <c r="H37" s="110">
        <v>13.824999999999999</v>
      </c>
      <c r="I37" s="110">
        <v>10359.342000000001</v>
      </c>
      <c r="J37" s="110">
        <v>380.83499999999998</v>
      </c>
      <c r="K37" s="109"/>
      <c r="L37" s="109"/>
      <c r="M37" s="109"/>
      <c r="N37" s="109"/>
      <c r="O37" s="109"/>
      <c r="P37" s="109"/>
      <c r="Q37" s="109"/>
      <c r="R37" s="109"/>
      <c r="S37" s="109"/>
      <c r="T37" s="141"/>
      <c r="U37" s="141"/>
      <c r="V37" s="141"/>
      <c r="W37" s="141"/>
      <c r="X37" s="141"/>
      <c r="Y37" s="141"/>
      <c r="Z37" s="141"/>
      <c r="AA37" s="141"/>
      <c r="AB37" s="141"/>
    </row>
    <row r="38" spans="1:28" s="111" customFormat="1" ht="12" customHeight="1">
      <c r="A38" s="136" t="s">
        <v>121</v>
      </c>
      <c r="B38" s="132">
        <v>76</v>
      </c>
      <c r="C38" s="110">
        <v>107</v>
      </c>
      <c r="D38" s="110">
        <v>546.69500000000005</v>
      </c>
      <c r="E38" s="110">
        <v>239.935</v>
      </c>
      <c r="F38" s="110">
        <v>2138.4180000000001</v>
      </c>
      <c r="G38" s="110">
        <v>3342.4369999999999</v>
      </c>
      <c r="H38" s="110">
        <v>246.416</v>
      </c>
      <c r="I38" s="110">
        <v>3096.0210000000002</v>
      </c>
      <c r="J38" s="110">
        <v>11.57</v>
      </c>
      <c r="K38" s="109"/>
      <c r="L38" s="109"/>
      <c r="M38" s="109"/>
      <c r="N38" s="109"/>
      <c r="O38" s="109"/>
      <c r="P38" s="109"/>
      <c r="Q38" s="109"/>
      <c r="R38" s="109"/>
      <c r="S38" s="109"/>
      <c r="T38" s="141"/>
      <c r="U38" s="141"/>
      <c r="V38" s="141"/>
      <c r="W38" s="141"/>
      <c r="X38" s="141"/>
      <c r="Y38" s="141"/>
      <c r="Z38" s="141"/>
      <c r="AA38" s="141"/>
      <c r="AB38" s="141"/>
    </row>
    <row r="39" spans="1:28" s="953" customFormat="1" ht="15.75" customHeight="1">
      <c r="A39" s="137" t="s">
        <v>136</v>
      </c>
      <c r="B39" s="135">
        <v>29</v>
      </c>
      <c r="C39" s="138" t="s">
        <v>119</v>
      </c>
      <c r="D39" s="138" t="s">
        <v>131</v>
      </c>
      <c r="E39" s="106" t="s">
        <v>131</v>
      </c>
      <c r="F39" s="106" t="s">
        <v>131</v>
      </c>
      <c r="G39" s="106" t="s">
        <v>131</v>
      </c>
      <c r="H39" s="106" t="s">
        <v>131</v>
      </c>
      <c r="I39" s="106" t="s">
        <v>131</v>
      </c>
      <c r="J39" s="106" t="s">
        <v>131</v>
      </c>
      <c r="K39" s="109"/>
      <c r="L39" s="109"/>
      <c r="M39" s="109"/>
      <c r="N39" s="109"/>
      <c r="O39" s="109"/>
      <c r="P39" s="109"/>
      <c r="Q39" s="109"/>
      <c r="R39" s="109"/>
      <c r="S39" s="109"/>
      <c r="T39" s="141"/>
      <c r="U39" s="141"/>
      <c r="V39" s="141"/>
      <c r="W39" s="141"/>
      <c r="X39" s="141"/>
      <c r="Y39" s="141"/>
      <c r="Z39" s="141"/>
      <c r="AA39" s="141"/>
      <c r="AB39" s="141"/>
    </row>
    <row r="40" spans="1:28" s="953" customFormat="1" ht="12" customHeight="1">
      <c r="A40" s="137" t="s">
        <v>137</v>
      </c>
      <c r="B40" s="135">
        <v>26</v>
      </c>
      <c r="C40" s="138" t="s">
        <v>119</v>
      </c>
      <c r="D40" s="138" t="s">
        <v>131</v>
      </c>
      <c r="E40" s="106" t="s">
        <v>131</v>
      </c>
      <c r="F40" s="106" t="s">
        <v>131</v>
      </c>
      <c r="G40" s="106" t="s">
        <v>131</v>
      </c>
      <c r="H40" s="106" t="s">
        <v>131</v>
      </c>
      <c r="I40" s="106" t="s">
        <v>131</v>
      </c>
      <c r="J40" s="106" t="s">
        <v>131</v>
      </c>
      <c r="K40" s="109"/>
      <c r="L40" s="109"/>
      <c r="M40" s="109"/>
      <c r="N40" s="109"/>
      <c r="O40" s="109"/>
      <c r="P40" s="109"/>
      <c r="Q40" s="109"/>
      <c r="R40" s="109"/>
      <c r="S40" s="109"/>
      <c r="T40" s="141"/>
      <c r="U40" s="141"/>
      <c r="V40" s="141"/>
      <c r="W40" s="141"/>
      <c r="X40" s="141"/>
      <c r="Y40" s="141"/>
      <c r="Z40" s="141"/>
      <c r="AA40" s="141"/>
      <c r="AB40" s="141"/>
    </row>
    <row r="41" spans="1:28" s="111" customFormat="1" ht="17.25" customHeight="1">
      <c r="A41" s="135" t="s">
        <v>171</v>
      </c>
      <c r="B41" s="132"/>
    </row>
    <row r="42" spans="1:28" s="111" customFormat="1" ht="13.5" customHeight="1">
      <c r="A42" s="137" t="s">
        <v>114</v>
      </c>
      <c r="B42" s="135">
        <v>354</v>
      </c>
      <c r="C42" s="106">
        <v>504</v>
      </c>
      <c r="D42" s="106">
        <v>4767.1580000000004</v>
      </c>
      <c r="E42" s="106">
        <v>354.99099999999999</v>
      </c>
      <c r="F42" s="106">
        <v>17709.432000000001</v>
      </c>
      <c r="G42" s="106">
        <v>25026.268</v>
      </c>
      <c r="H42" s="106">
        <v>433.18799999999999</v>
      </c>
      <c r="I42" s="141">
        <v>24593.08</v>
      </c>
      <c r="J42" s="141">
        <v>2693.8980000000001</v>
      </c>
      <c r="K42" s="109"/>
      <c r="L42" s="109"/>
      <c r="V42" s="141"/>
      <c r="W42" s="141"/>
      <c r="X42" s="141"/>
      <c r="Y42" s="141"/>
      <c r="Z42" s="141"/>
      <c r="AA42" s="141"/>
      <c r="AB42" s="141"/>
    </row>
    <row r="43" spans="1:28" s="111" customFormat="1" ht="13.5" customHeight="1">
      <c r="A43" s="135" t="s">
        <v>115</v>
      </c>
      <c r="B43" s="135">
        <v>349</v>
      </c>
      <c r="C43" s="106">
        <v>499</v>
      </c>
      <c r="D43" s="106">
        <v>4749.2969999999996</v>
      </c>
      <c r="E43" s="106">
        <v>354.99099999999999</v>
      </c>
      <c r="F43" s="106">
        <v>17703.146000000001</v>
      </c>
      <c r="G43" s="106">
        <v>24973.781999999999</v>
      </c>
      <c r="H43" s="106">
        <v>433.18799999999999</v>
      </c>
      <c r="I43" s="106">
        <v>24540.594000000001</v>
      </c>
      <c r="J43" s="106">
        <v>2666.2460000000001</v>
      </c>
      <c r="K43" s="109"/>
      <c r="L43" s="109"/>
      <c r="M43" s="109"/>
      <c r="N43" s="109"/>
      <c r="O43" s="109"/>
      <c r="P43" s="109"/>
      <c r="Q43" s="109"/>
      <c r="R43" s="109"/>
      <c r="S43" s="109"/>
      <c r="T43" s="141"/>
      <c r="U43" s="141"/>
      <c r="V43" s="141"/>
      <c r="W43" s="141"/>
      <c r="X43" s="141"/>
      <c r="Y43" s="141"/>
      <c r="Z43" s="141"/>
      <c r="AA43" s="141"/>
      <c r="AB43" s="141"/>
    </row>
    <row r="44" spans="1:28" s="111" customFormat="1" ht="15" customHeight="1">
      <c r="A44" s="136" t="s">
        <v>116</v>
      </c>
      <c r="B44" s="132">
        <v>53</v>
      </c>
      <c r="C44" s="109" t="s">
        <v>119</v>
      </c>
      <c r="D44" s="109" t="s">
        <v>131</v>
      </c>
      <c r="E44" s="109" t="s">
        <v>131</v>
      </c>
      <c r="F44" s="109" t="s">
        <v>131</v>
      </c>
      <c r="G44" s="109" t="s">
        <v>131</v>
      </c>
      <c r="H44" s="109" t="s">
        <v>131</v>
      </c>
      <c r="I44" s="109" t="s">
        <v>131</v>
      </c>
      <c r="J44" s="109" t="s">
        <v>131</v>
      </c>
      <c r="K44" s="109"/>
      <c r="L44" s="109"/>
      <c r="V44" s="141"/>
      <c r="W44" s="141"/>
      <c r="X44" s="141"/>
      <c r="Y44" s="141"/>
      <c r="Z44" s="141"/>
      <c r="AA44" s="141"/>
      <c r="AB44" s="141"/>
    </row>
    <row r="45" spans="1:28" s="111" customFormat="1" ht="12" customHeight="1">
      <c r="A45" s="136" t="s">
        <v>117</v>
      </c>
      <c r="B45" s="132">
        <v>35</v>
      </c>
      <c r="C45" s="109">
        <v>37</v>
      </c>
      <c r="D45" s="109">
        <v>91.991</v>
      </c>
      <c r="E45" s="109">
        <v>18.376000000000001</v>
      </c>
      <c r="F45" s="109">
        <v>308.94299999999998</v>
      </c>
      <c r="G45" s="109">
        <v>663.548</v>
      </c>
      <c r="H45" s="109">
        <v>12.01</v>
      </c>
      <c r="I45" s="109">
        <v>651.53800000000001</v>
      </c>
      <c r="J45" s="109">
        <v>206.74</v>
      </c>
      <c r="K45" s="109"/>
      <c r="L45" s="109"/>
      <c r="M45" s="109"/>
      <c r="N45" s="109"/>
      <c r="O45" s="109"/>
      <c r="P45" s="109"/>
      <c r="Q45" s="109"/>
      <c r="R45" s="109"/>
      <c r="S45" s="109"/>
      <c r="T45" s="141"/>
      <c r="U45" s="141"/>
      <c r="V45" s="141"/>
      <c r="W45" s="141"/>
      <c r="X45" s="141"/>
      <c r="Y45" s="141"/>
      <c r="Z45" s="141"/>
      <c r="AA45" s="141"/>
      <c r="AB45" s="141"/>
    </row>
    <row r="46" spans="1:28" s="111" customFormat="1" ht="12" customHeight="1">
      <c r="A46" s="136" t="s">
        <v>118</v>
      </c>
      <c r="B46" s="132">
        <v>238</v>
      </c>
      <c r="C46" s="109">
        <v>358</v>
      </c>
      <c r="D46" s="109">
        <v>4013.1170000000002</v>
      </c>
      <c r="E46" s="109">
        <v>173.709</v>
      </c>
      <c r="F46" s="109">
        <v>16510.962</v>
      </c>
      <c r="G46" s="109">
        <v>21887.035</v>
      </c>
      <c r="H46" s="109">
        <v>283.81900000000002</v>
      </c>
      <c r="I46" s="142">
        <v>21603.216</v>
      </c>
      <c r="J46" s="142">
        <v>1854.9079999999999</v>
      </c>
      <c r="K46" s="109"/>
      <c r="L46" s="109"/>
      <c r="M46" s="109"/>
      <c r="N46" s="109"/>
      <c r="O46" s="109"/>
      <c r="P46" s="109"/>
      <c r="Q46" s="109"/>
      <c r="R46" s="109"/>
      <c r="S46" s="141"/>
      <c r="T46" s="141"/>
      <c r="V46" s="141"/>
      <c r="W46" s="141"/>
      <c r="X46" s="141"/>
      <c r="Y46" s="141"/>
      <c r="Z46" s="141"/>
      <c r="AA46" s="141"/>
      <c r="AB46" s="141"/>
    </row>
    <row r="47" spans="1:28" s="111" customFormat="1" ht="12" customHeight="1">
      <c r="A47" s="136" t="s">
        <v>120</v>
      </c>
      <c r="B47" s="132">
        <v>13</v>
      </c>
      <c r="C47" s="143">
        <v>13</v>
      </c>
      <c r="D47" s="143">
        <v>6.4790000000000001</v>
      </c>
      <c r="E47" s="143">
        <v>0</v>
      </c>
      <c r="F47" s="143">
        <v>12.875999999999999</v>
      </c>
      <c r="G47" s="143">
        <v>100.622</v>
      </c>
      <c r="H47" s="143">
        <v>0</v>
      </c>
      <c r="I47" s="143">
        <v>100.622</v>
      </c>
      <c r="J47" s="143">
        <v>80.981999999999999</v>
      </c>
      <c r="K47" s="109"/>
      <c r="L47" s="109"/>
      <c r="M47" s="109"/>
      <c r="N47" s="109"/>
      <c r="O47" s="109"/>
      <c r="P47" s="109"/>
      <c r="Q47" s="109"/>
      <c r="R47" s="109"/>
      <c r="S47" s="141"/>
      <c r="T47" s="141"/>
      <c r="V47" s="141"/>
      <c r="W47" s="141"/>
      <c r="X47" s="141"/>
      <c r="Y47" s="141"/>
      <c r="Z47" s="141"/>
      <c r="AA47" s="141"/>
      <c r="AB47" s="141"/>
    </row>
    <row r="48" spans="1:28" s="111" customFormat="1" ht="12" customHeight="1">
      <c r="A48" s="136" t="s">
        <v>121</v>
      </c>
      <c r="B48" s="132">
        <v>10</v>
      </c>
      <c r="C48" s="143" t="s">
        <v>119</v>
      </c>
      <c r="D48" s="143" t="s">
        <v>131</v>
      </c>
      <c r="E48" s="143" t="s">
        <v>131</v>
      </c>
      <c r="F48" s="143" t="s">
        <v>131</v>
      </c>
      <c r="G48" s="143" t="s">
        <v>131</v>
      </c>
      <c r="H48" s="143" t="s">
        <v>131</v>
      </c>
      <c r="I48" s="143" t="s">
        <v>131</v>
      </c>
      <c r="J48" s="143" t="s">
        <v>131</v>
      </c>
      <c r="K48" s="109"/>
      <c r="L48" s="109"/>
      <c r="V48" s="141"/>
      <c r="W48" s="141"/>
      <c r="X48" s="141"/>
      <c r="Y48" s="141"/>
      <c r="Z48" s="141"/>
      <c r="AA48" s="141"/>
      <c r="AB48" s="141"/>
    </row>
    <row r="49" spans="1:28" s="111" customFormat="1" ht="15.75" customHeight="1">
      <c r="A49" s="137" t="s">
        <v>136</v>
      </c>
      <c r="B49" s="135">
        <v>5</v>
      </c>
      <c r="C49" s="144">
        <v>5</v>
      </c>
      <c r="D49" s="144">
        <v>17.861000000000001</v>
      </c>
      <c r="E49" s="144">
        <v>0</v>
      </c>
      <c r="F49" s="144">
        <v>6.2859999999999996</v>
      </c>
      <c r="G49" s="144">
        <v>52.485999999999997</v>
      </c>
      <c r="H49" s="144">
        <v>0</v>
      </c>
      <c r="I49" s="144">
        <v>52.485999999999997</v>
      </c>
      <c r="J49" s="144">
        <v>27.652000000000001</v>
      </c>
      <c r="K49" s="109"/>
      <c r="L49" s="109"/>
      <c r="V49" s="141"/>
      <c r="W49" s="141"/>
      <c r="X49" s="141"/>
      <c r="Y49" s="141"/>
      <c r="Z49" s="141"/>
      <c r="AA49" s="141"/>
      <c r="AB49" s="141"/>
    </row>
    <row r="50" spans="1:28" s="111" customFormat="1" ht="12.95" customHeight="1">
      <c r="A50" s="137" t="s">
        <v>137</v>
      </c>
      <c r="B50" s="135">
        <v>0</v>
      </c>
      <c r="C50" s="202">
        <v>0</v>
      </c>
      <c r="D50" s="202">
        <v>0</v>
      </c>
      <c r="E50" s="202">
        <v>0</v>
      </c>
      <c r="F50" s="202">
        <v>0</v>
      </c>
      <c r="G50" s="202">
        <v>0</v>
      </c>
      <c r="H50" s="202">
        <v>0</v>
      </c>
      <c r="I50" s="202">
        <v>0</v>
      </c>
      <c r="J50" s="202">
        <v>0</v>
      </c>
      <c r="K50" s="109"/>
      <c r="L50" s="109"/>
      <c r="V50" s="141"/>
      <c r="W50" s="141"/>
      <c r="X50" s="141"/>
      <c r="Y50" s="141"/>
      <c r="Z50" s="141"/>
      <c r="AA50" s="141"/>
      <c r="AB50" s="141"/>
    </row>
    <row r="51" spans="1:28" s="111" customFormat="1" ht="2.25" customHeight="1" thickBot="1">
      <c r="A51" s="130"/>
      <c r="B51" s="130"/>
      <c r="C51" s="145"/>
      <c r="D51" s="145"/>
      <c r="E51" s="145"/>
      <c r="F51" s="145"/>
      <c r="G51" s="145"/>
      <c r="H51" s="145"/>
      <c r="I51" s="145"/>
      <c r="J51" s="145"/>
      <c r="T51" s="141"/>
      <c r="U51" s="141"/>
      <c r="V51" s="141"/>
      <c r="W51" s="141"/>
      <c r="X51" s="141"/>
      <c r="Y51" s="141"/>
      <c r="Z51" s="141"/>
      <c r="AA51" s="141"/>
      <c r="AB51" s="141"/>
    </row>
    <row r="52" spans="1:28" s="111" customFormat="1" ht="13.5" customHeight="1" thickTop="1">
      <c r="A52" s="126" t="s">
        <v>108</v>
      </c>
      <c r="B52" s="126"/>
      <c r="C52" s="126"/>
      <c r="D52" s="132"/>
    </row>
    <row r="53" spans="1:28" s="111" customFormat="1" ht="18.75" customHeight="1">
      <c r="A53" s="132"/>
      <c r="B53" s="132"/>
      <c r="C53" s="132"/>
      <c r="D53" s="132"/>
    </row>
    <row r="54" spans="1:28" s="111" customFormat="1">
      <c r="A54" s="132"/>
      <c r="B54" s="132"/>
      <c r="C54" s="132"/>
      <c r="D54" s="132"/>
    </row>
    <row r="55" spans="1:28">
      <c r="A55" s="98"/>
      <c r="B55" s="98"/>
    </row>
    <row r="56" spans="1:28">
      <c r="A56" s="98"/>
      <c r="B56" s="98"/>
    </row>
    <row r="57" spans="1:28">
      <c r="A57" s="98"/>
      <c r="B57" s="98"/>
    </row>
    <row r="58" spans="1:28">
      <c r="C58" s="182"/>
      <c r="D58" s="182"/>
      <c r="E58" s="182"/>
      <c r="F58" s="182"/>
      <c r="G58" s="182"/>
      <c r="H58" s="182"/>
      <c r="I58" s="182"/>
      <c r="J58" s="182"/>
    </row>
    <row r="59" spans="1:28">
      <c r="C59" s="182"/>
      <c r="D59" s="182"/>
      <c r="E59" s="182"/>
      <c r="F59" s="182"/>
      <c r="G59" s="182"/>
      <c r="H59" s="182"/>
      <c r="I59" s="182"/>
      <c r="J59" s="182"/>
    </row>
    <row r="60" spans="1:28">
      <c r="C60" s="143"/>
      <c r="D60" s="143"/>
      <c r="E60" s="143"/>
      <c r="F60" s="143"/>
      <c r="G60" s="143"/>
      <c r="H60" s="143"/>
      <c r="I60" s="143"/>
      <c r="J60" s="143"/>
    </row>
    <row r="61" spans="1:28">
      <c r="C61" s="143"/>
      <c r="D61" s="143"/>
      <c r="E61" s="143"/>
      <c r="F61" s="143"/>
      <c r="G61" s="143"/>
      <c r="H61" s="143"/>
      <c r="I61" s="143"/>
      <c r="J61" s="143"/>
    </row>
    <row r="62" spans="1:28">
      <c r="C62" s="182"/>
      <c r="D62" s="182"/>
      <c r="E62" s="182"/>
      <c r="F62" s="182"/>
      <c r="G62" s="182"/>
      <c r="H62" s="182"/>
      <c r="I62" s="182"/>
      <c r="J62" s="182"/>
    </row>
    <row r="63" spans="1:28">
      <c r="C63" s="182"/>
      <c r="D63" s="182"/>
      <c r="E63" s="182"/>
      <c r="F63" s="182"/>
      <c r="G63" s="182"/>
      <c r="H63" s="182"/>
      <c r="I63" s="182"/>
      <c r="J63" s="182"/>
    </row>
    <row r="64" spans="1:28">
      <c r="C64" s="182"/>
      <c r="D64" s="182"/>
      <c r="E64" s="182"/>
      <c r="F64" s="182"/>
      <c r="G64" s="182"/>
      <c r="H64" s="182"/>
      <c r="I64" s="182"/>
      <c r="J64" s="182"/>
    </row>
    <row r="67" spans="3:10">
      <c r="C67" s="143"/>
      <c r="D67" s="143"/>
      <c r="E67" s="143"/>
      <c r="F67" s="143"/>
      <c r="G67" s="143"/>
      <c r="H67" s="143"/>
      <c r="I67" s="143"/>
      <c r="J67" s="143"/>
    </row>
  </sheetData>
  <mergeCells count="17">
    <mergeCell ref="A11:I11"/>
    <mergeCell ref="F5:F9"/>
    <mergeCell ref="G5:G9"/>
    <mergeCell ref="H5:H9"/>
    <mergeCell ref="I5:I9"/>
    <mergeCell ref="B10:C10"/>
    <mergeCell ref="D10:J10"/>
    <mergeCell ref="A1:C1"/>
    <mergeCell ref="A2:J2"/>
    <mergeCell ref="A4:A10"/>
    <mergeCell ref="B4:B9"/>
    <mergeCell ref="C4:C9"/>
    <mergeCell ref="D4:F4"/>
    <mergeCell ref="G4:I4"/>
    <mergeCell ref="J4:J9"/>
    <mergeCell ref="D5:D9"/>
    <mergeCell ref="E5:E9"/>
  </mergeCells>
  <conditionalFormatting sqref="D58:J64 D67:J67 D47:J48 D50:J50 D49 F49:J49">
    <cfRule type="cellIs" dxfId="66"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9" ht="18.75" customHeight="1">
      <c r="A1" s="2064" t="s">
        <v>175</v>
      </c>
      <c r="B1" s="2064"/>
      <c r="C1" s="2064"/>
    </row>
    <row r="2" spans="1:29" ht="45.75" customHeight="1">
      <c r="A2" s="2066" t="s">
        <v>177</v>
      </c>
      <c r="B2" s="2066"/>
      <c r="C2" s="2066"/>
      <c r="D2" s="2065"/>
      <c r="E2" s="2065"/>
      <c r="F2" s="2065"/>
      <c r="G2" s="2065"/>
      <c r="H2" s="2065"/>
      <c r="I2" s="2065"/>
      <c r="J2" s="2065"/>
    </row>
    <row r="3" spans="1:29" ht="12.95" customHeight="1">
      <c r="A3" s="83">
        <v>2018</v>
      </c>
      <c r="B3" s="84"/>
      <c r="C3" s="85"/>
      <c r="D3" s="98"/>
    </row>
    <row r="4" spans="1:29" ht="20.25" customHeight="1">
      <c r="A4" s="2049" t="s">
        <v>88</v>
      </c>
      <c r="B4" s="2049" t="s">
        <v>89</v>
      </c>
      <c r="C4" s="2049" t="s">
        <v>90</v>
      </c>
      <c r="D4" s="2053" t="s">
        <v>91</v>
      </c>
      <c r="E4" s="2054"/>
      <c r="F4" s="2054"/>
      <c r="G4" s="2055" t="s">
        <v>92</v>
      </c>
      <c r="H4" s="2056"/>
      <c r="I4" s="2056"/>
      <c r="J4" s="2057" t="s">
        <v>93</v>
      </c>
    </row>
    <row r="5" spans="1:29">
      <c r="A5" s="2050"/>
      <c r="B5" s="2050"/>
      <c r="C5" s="2050"/>
      <c r="D5" s="2049" t="s">
        <v>94</v>
      </c>
      <c r="E5" s="2049" t="s">
        <v>95</v>
      </c>
      <c r="F5" s="2049" t="s">
        <v>96</v>
      </c>
      <c r="G5" s="2049" t="s">
        <v>0</v>
      </c>
      <c r="H5" s="2049" t="s">
        <v>97</v>
      </c>
      <c r="I5" s="2049" t="s">
        <v>98</v>
      </c>
      <c r="J5" s="2058"/>
    </row>
    <row r="6" spans="1:29" ht="9" customHeight="1">
      <c r="A6" s="2050"/>
      <c r="B6" s="2050"/>
      <c r="C6" s="2050"/>
      <c r="D6" s="2050"/>
      <c r="E6" s="2050"/>
      <c r="F6" s="2050"/>
      <c r="G6" s="2050"/>
      <c r="H6" s="2050"/>
      <c r="I6" s="2050"/>
      <c r="J6" s="2058"/>
    </row>
    <row r="7" spans="1:29" ht="9" customHeight="1">
      <c r="A7" s="2050"/>
      <c r="B7" s="2050"/>
      <c r="C7" s="2050"/>
      <c r="D7" s="2050"/>
      <c r="E7" s="2050"/>
      <c r="F7" s="2050"/>
      <c r="G7" s="2050"/>
      <c r="H7" s="2050"/>
      <c r="I7" s="2050"/>
      <c r="J7" s="2058"/>
    </row>
    <row r="8" spans="1:29" ht="9" customHeight="1">
      <c r="A8" s="2050"/>
      <c r="B8" s="2050"/>
      <c r="C8" s="2050"/>
      <c r="D8" s="2050"/>
      <c r="E8" s="2050"/>
      <c r="F8" s="2050"/>
      <c r="G8" s="2050"/>
      <c r="H8" s="2050"/>
      <c r="I8" s="2050"/>
      <c r="J8" s="2058"/>
    </row>
    <row r="9" spans="1:29" ht="9" customHeight="1">
      <c r="A9" s="2050"/>
      <c r="B9" s="2052"/>
      <c r="C9" s="2052"/>
      <c r="D9" s="2052"/>
      <c r="E9" s="2052"/>
      <c r="F9" s="2052"/>
      <c r="G9" s="2052"/>
      <c r="H9" s="2052"/>
      <c r="I9" s="2052"/>
      <c r="J9" s="2059"/>
    </row>
    <row r="10" spans="1:29" ht="15" customHeight="1">
      <c r="A10" s="2051"/>
      <c r="B10" s="2060" t="s">
        <v>99</v>
      </c>
      <c r="C10" s="2061"/>
      <c r="D10" s="2060" t="s">
        <v>100</v>
      </c>
      <c r="E10" s="2062"/>
      <c r="F10" s="2062"/>
      <c r="G10" s="2062"/>
      <c r="H10" s="2062"/>
      <c r="I10" s="2062"/>
      <c r="J10" s="2062"/>
    </row>
    <row r="11" spans="1:29" ht="6.75" customHeight="1">
      <c r="A11" s="87"/>
      <c r="B11" s="87"/>
      <c r="C11" s="87"/>
      <c r="D11" s="98"/>
    </row>
    <row r="12" spans="1:29" s="111" customFormat="1" ht="15.75" customHeight="1">
      <c r="A12" s="135" t="s">
        <v>172</v>
      </c>
      <c r="B12" s="132"/>
      <c r="C12" s="147"/>
      <c r="D12" s="132"/>
    </row>
    <row r="13" spans="1:29" s="111" customFormat="1" ht="15" customHeight="1">
      <c r="A13" s="137" t="s">
        <v>114</v>
      </c>
      <c r="B13" s="135">
        <v>51</v>
      </c>
      <c r="C13" s="106">
        <v>201</v>
      </c>
      <c r="D13" s="106">
        <v>5992.759</v>
      </c>
      <c r="E13" s="106">
        <v>6054.4939999999997</v>
      </c>
      <c r="F13" s="106">
        <v>45759.652000000002</v>
      </c>
      <c r="G13" s="106">
        <v>91483.634999999995</v>
      </c>
      <c r="H13" s="106">
        <v>11677.597</v>
      </c>
      <c r="I13" s="106">
        <v>79806.038</v>
      </c>
      <c r="J13" s="106">
        <v>28270.991999999998</v>
      </c>
      <c r="K13" s="109"/>
      <c r="L13" s="109"/>
      <c r="M13" s="109"/>
      <c r="N13" s="109"/>
      <c r="O13" s="109"/>
      <c r="P13" s="109"/>
      <c r="Q13" s="109"/>
      <c r="R13" s="109"/>
      <c r="S13" s="109"/>
      <c r="T13" s="142"/>
      <c r="U13" s="142"/>
      <c r="V13" s="142"/>
      <c r="W13" s="142"/>
      <c r="X13" s="142"/>
      <c r="Y13" s="142"/>
      <c r="Z13" s="142"/>
      <c r="AA13" s="142"/>
      <c r="AB13" s="142"/>
      <c r="AC13" s="142"/>
    </row>
    <row r="14" spans="1:29" s="111" customFormat="1" ht="20.100000000000001" customHeight="1">
      <c r="A14" s="135" t="s">
        <v>115</v>
      </c>
      <c r="B14" s="135">
        <v>51</v>
      </c>
      <c r="C14" s="106">
        <v>201</v>
      </c>
      <c r="D14" s="106">
        <v>5992.759</v>
      </c>
      <c r="E14" s="106">
        <v>6054.4939999999997</v>
      </c>
      <c r="F14" s="106">
        <v>45759.652000000002</v>
      </c>
      <c r="G14" s="106">
        <v>91483.634999999995</v>
      </c>
      <c r="H14" s="106">
        <v>11677.597</v>
      </c>
      <c r="I14" s="106">
        <v>79806.038</v>
      </c>
      <c r="J14" s="106">
        <v>28270.991999999998</v>
      </c>
      <c r="K14" s="109"/>
      <c r="L14" s="109"/>
      <c r="M14" s="109"/>
      <c r="N14" s="109"/>
      <c r="O14" s="109"/>
      <c r="P14" s="109"/>
      <c r="Q14" s="109"/>
      <c r="R14" s="109"/>
      <c r="S14" s="109"/>
      <c r="T14" s="142"/>
      <c r="U14" s="142"/>
      <c r="V14" s="142"/>
      <c r="W14" s="142"/>
      <c r="X14" s="142"/>
      <c r="Y14" s="142"/>
      <c r="Z14" s="142"/>
      <c r="AA14" s="142"/>
      <c r="AB14" s="142"/>
      <c r="AC14" s="142"/>
    </row>
    <row r="15" spans="1:29" s="111" customFormat="1" ht="20.100000000000001" customHeight="1">
      <c r="A15" s="136" t="s">
        <v>116</v>
      </c>
      <c r="B15" s="132">
        <v>9</v>
      </c>
      <c r="C15" s="109">
        <v>64</v>
      </c>
      <c r="D15" s="109">
        <v>1251.72</v>
      </c>
      <c r="E15" s="109">
        <v>5415.5929999999998</v>
      </c>
      <c r="F15" s="109">
        <v>4060.511</v>
      </c>
      <c r="G15" s="109">
        <v>9641.2469999999994</v>
      </c>
      <c r="H15" s="109">
        <v>7962.7060000000001</v>
      </c>
      <c r="I15" s="109">
        <v>1678.5409999999999</v>
      </c>
      <c r="J15" s="109">
        <v>-55.774999999999999</v>
      </c>
      <c r="K15" s="109"/>
      <c r="L15" s="109"/>
      <c r="M15" s="109"/>
      <c r="N15" s="109"/>
      <c r="O15" s="109"/>
      <c r="P15" s="109"/>
      <c r="Q15" s="109"/>
      <c r="R15" s="109"/>
      <c r="S15" s="109"/>
      <c r="T15" s="142"/>
      <c r="U15" s="142"/>
      <c r="V15" s="142"/>
      <c r="W15" s="142"/>
      <c r="X15" s="142"/>
      <c r="Y15" s="142"/>
      <c r="Z15" s="142"/>
      <c r="AA15" s="142"/>
      <c r="AB15" s="142"/>
      <c r="AC15" s="142"/>
    </row>
    <row r="16" spans="1:29" s="111" customFormat="1" ht="12" customHeight="1">
      <c r="A16" s="136" t="s">
        <v>117</v>
      </c>
      <c r="B16" s="132">
        <v>7</v>
      </c>
      <c r="C16" s="109">
        <v>7</v>
      </c>
      <c r="D16" s="109">
        <v>1.774</v>
      </c>
      <c r="E16" s="109">
        <v>0</v>
      </c>
      <c r="F16" s="109">
        <v>3.847</v>
      </c>
      <c r="G16" s="109">
        <v>28.419</v>
      </c>
      <c r="H16" s="148">
        <v>0</v>
      </c>
      <c r="I16" s="109">
        <v>28.419</v>
      </c>
      <c r="J16" s="109">
        <v>21.66</v>
      </c>
      <c r="K16" s="109"/>
      <c r="L16" s="109"/>
      <c r="M16" s="109"/>
      <c r="N16" s="107"/>
      <c r="O16" s="109"/>
      <c r="P16" s="109"/>
      <c r="Q16" s="109"/>
      <c r="R16" s="109"/>
      <c r="S16" s="109"/>
      <c r="T16" s="142"/>
      <c r="U16" s="142"/>
      <c r="V16" s="142"/>
      <c r="W16" s="142"/>
      <c r="X16" s="142"/>
      <c r="Y16" s="142"/>
      <c r="Z16" s="142"/>
      <c r="AA16" s="142"/>
      <c r="AB16" s="142"/>
      <c r="AC16" s="142"/>
    </row>
    <row r="17" spans="1:29" s="111" customFormat="1" ht="12" customHeight="1">
      <c r="A17" s="136" t="s">
        <v>118</v>
      </c>
      <c r="B17" s="132">
        <v>35</v>
      </c>
      <c r="C17" s="109">
        <v>130</v>
      </c>
      <c r="D17" s="109">
        <v>4739.2650000000003</v>
      </c>
      <c r="E17" s="109">
        <v>638.90099999999995</v>
      </c>
      <c r="F17" s="109">
        <v>41695.294000000002</v>
      </c>
      <c r="G17" s="109">
        <v>81813.968999999997</v>
      </c>
      <c r="H17" s="109">
        <v>3714.8910000000001</v>
      </c>
      <c r="I17" s="109">
        <v>78099.077999999994</v>
      </c>
      <c r="J17" s="109">
        <v>28305.107</v>
      </c>
      <c r="K17" s="109"/>
      <c r="L17" s="109"/>
      <c r="M17" s="109"/>
      <c r="N17" s="109"/>
      <c r="O17" s="109"/>
      <c r="P17" s="109"/>
      <c r="Q17" s="109"/>
      <c r="R17" s="109"/>
      <c r="S17" s="109"/>
      <c r="T17" s="142"/>
      <c r="U17" s="142"/>
      <c r="V17" s="142"/>
      <c r="W17" s="142"/>
      <c r="X17" s="142"/>
      <c r="Y17" s="142"/>
      <c r="Z17" s="142"/>
      <c r="AA17" s="142"/>
      <c r="AB17" s="142"/>
      <c r="AC17" s="142"/>
    </row>
    <row r="18" spans="1:29" s="111" customFormat="1" ht="12" customHeight="1">
      <c r="A18" s="136" t="s">
        <v>120</v>
      </c>
      <c r="B18" s="132">
        <v>0</v>
      </c>
      <c r="C18" s="109">
        <v>0</v>
      </c>
      <c r="D18" s="109">
        <v>0</v>
      </c>
      <c r="E18" s="109">
        <v>0</v>
      </c>
      <c r="F18" s="109">
        <v>0</v>
      </c>
      <c r="G18" s="109">
        <v>0</v>
      </c>
      <c r="H18" s="109">
        <v>0</v>
      </c>
      <c r="I18" s="109">
        <v>0</v>
      </c>
      <c r="J18" s="109">
        <v>0</v>
      </c>
      <c r="K18" s="109"/>
      <c r="L18" s="109"/>
      <c r="M18" s="109"/>
      <c r="N18" s="109"/>
      <c r="O18" s="109"/>
      <c r="P18" s="109"/>
      <c r="Q18" s="109"/>
      <c r="R18" s="109"/>
      <c r="S18" s="109"/>
      <c r="T18" s="142"/>
      <c r="U18" s="142"/>
      <c r="V18" s="142"/>
      <c r="W18" s="142"/>
      <c r="X18" s="142"/>
      <c r="Y18" s="142"/>
      <c r="Z18" s="142"/>
      <c r="AA18" s="142"/>
      <c r="AB18" s="142"/>
      <c r="AC18" s="142"/>
    </row>
    <row r="19" spans="1:29" s="111" customFormat="1" ht="12" customHeight="1">
      <c r="A19" s="136" t="s">
        <v>121</v>
      </c>
      <c r="B19" s="132">
        <v>0</v>
      </c>
      <c r="C19" s="109">
        <v>0</v>
      </c>
      <c r="D19" s="109">
        <v>0</v>
      </c>
      <c r="E19" s="109">
        <v>0</v>
      </c>
      <c r="F19" s="109">
        <v>0</v>
      </c>
      <c r="G19" s="109">
        <v>0</v>
      </c>
      <c r="H19" s="109">
        <v>0</v>
      </c>
      <c r="I19" s="109">
        <v>0</v>
      </c>
      <c r="J19" s="109">
        <v>0</v>
      </c>
      <c r="K19" s="109"/>
      <c r="L19" s="109"/>
      <c r="M19" s="109"/>
      <c r="N19" s="109"/>
      <c r="O19" s="109"/>
      <c r="P19" s="109"/>
      <c r="Q19" s="109"/>
      <c r="R19" s="109"/>
      <c r="S19" s="109"/>
      <c r="T19" s="142"/>
      <c r="U19" s="142"/>
      <c r="V19" s="142"/>
      <c r="W19" s="142"/>
      <c r="X19" s="142"/>
      <c r="Y19" s="142"/>
      <c r="Z19" s="142"/>
      <c r="AA19" s="142"/>
      <c r="AB19" s="142"/>
      <c r="AC19" s="142"/>
    </row>
    <row r="20" spans="1:29" s="953" customFormat="1" ht="20.100000000000001" customHeight="1">
      <c r="A20" s="137" t="s">
        <v>136</v>
      </c>
      <c r="B20" s="135">
        <v>0</v>
      </c>
      <c r="C20" s="138">
        <v>0</v>
      </c>
      <c r="D20" s="138">
        <v>0</v>
      </c>
      <c r="E20" s="106">
        <v>0</v>
      </c>
      <c r="F20" s="106">
        <v>0</v>
      </c>
      <c r="G20" s="106">
        <v>0</v>
      </c>
      <c r="H20" s="106">
        <v>0</v>
      </c>
      <c r="I20" s="106">
        <v>0</v>
      </c>
      <c r="J20" s="106">
        <v>0</v>
      </c>
      <c r="K20" s="109"/>
      <c r="L20" s="109"/>
      <c r="M20" s="109"/>
      <c r="N20" s="109"/>
      <c r="O20" s="109"/>
      <c r="P20" s="109"/>
      <c r="Q20" s="109"/>
      <c r="R20" s="109"/>
      <c r="S20" s="109"/>
      <c r="T20" s="142"/>
      <c r="U20" s="142"/>
      <c r="V20" s="142"/>
      <c r="W20" s="142"/>
      <c r="X20" s="142"/>
      <c r="Y20" s="142"/>
      <c r="Z20" s="142"/>
      <c r="AA20" s="142"/>
      <c r="AB20" s="142"/>
      <c r="AC20" s="142"/>
    </row>
    <row r="21" spans="1:29" s="953" customFormat="1" ht="12.95" customHeight="1">
      <c r="A21" s="137" t="s">
        <v>137</v>
      </c>
      <c r="B21" s="135">
        <v>0</v>
      </c>
      <c r="C21" s="138">
        <v>0</v>
      </c>
      <c r="D21" s="138">
        <v>0</v>
      </c>
      <c r="E21" s="106">
        <v>0</v>
      </c>
      <c r="F21" s="106">
        <v>0</v>
      </c>
      <c r="G21" s="106">
        <v>0</v>
      </c>
      <c r="H21" s="106">
        <v>0</v>
      </c>
      <c r="I21" s="106">
        <v>0</v>
      </c>
      <c r="J21" s="106">
        <v>0</v>
      </c>
      <c r="K21" s="109"/>
      <c r="L21" s="109"/>
      <c r="M21" s="109"/>
      <c r="N21" s="109"/>
      <c r="O21" s="109"/>
      <c r="P21" s="109"/>
      <c r="Q21" s="109"/>
      <c r="R21" s="109"/>
      <c r="S21" s="109"/>
      <c r="T21" s="142"/>
      <c r="U21" s="142"/>
      <c r="V21" s="142"/>
      <c r="W21" s="142"/>
      <c r="X21" s="142"/>
      <c r="Y21" s="142"/>
      <c r="Z21" s="142"/>
      <c r="AA21" s="142"/>
      <c r="AB21" s="142"/>
      <c r="AC21" s="142"/>
    </row>
    <row r="22" spans="1:29" s="111" customFormat="1" ht="7.5" customHeight="1">
      <c r="A22" s="137"/>
      <c r="B22" s="132"/>
      <c r="C22" s="107"/>
      <c r="D22" s="107"/>
      <c r="E22" s="109"/>
      <c r="F22" s="109"/>
      <c r="G22" s="109"/>
      <c r="H22" s="109"/>
      <c r="I22" s="109"/>
      <c r="J22" s="109"/>
    </row>
    <row r="23" spans="1:29" s="111" customFormat="1" ht="14.25" customHeight="1">
      <c r="A23" s="135" t="s">
        <v>173</v>
      </c>
      <c r="B23" s="132"/>
    </row>
    <row r="24" spans="1:29" s="953" customFormat="1" ht="12.75" customHeight="1">
      <c r="A24" s="137" t="s">
        <v>114</v>
      </c>
      <c r="B24" s="135">
        <v>69</v>
      </c>
      <c r="C24" s="106">
        <v>1103</v>
      </c>
      <c r="D24" s="106">
        <v>15854.696</v>
      </c>
      <c r="E24" s="106">
        <v>6183.44</v>
      </c>
      <c r="F24" s="106">
        <v>75711.744000000006</v>
      </c>
      <c r="G24" s="106">
        <v>111045.872</v>
      </c>
      <c r="H24" s="106">
        <v>23211.906999999999</v>
      </c>
      <c r="I24" s="106">
        <v>87833.964999999997</v>
      </c>
      <c r="J24" s="106">
        <v>8093.5820000000003</v>
      </c>
      <c r="K24" s="109"/>
      <c r="L24" s="109"/>
      <c r="M24" s="109"/>
      <c r="N24" s="109"/>
      <c r="O24" s="109"/>
      <c r="P24" s="109"/>
      <c r="Q24" s="109"/>
      <c r="R24" s="109"/>
      <c r="S24" s="109"/>
      <c r="T24" s="142"/>
      <c r="U24" s="142"/>
      <c r="V24" s="142"/>
      <c r="W24" s="142"/>
      <c r="X24" s="142"/>
      <c r="Y24" s="142"/>
      <c r="Z24" s="142"/>
      <c r="AA24" s="142"/>
      <c r="AB24" s="142"/>
    </row>
    <row r="25" spans="1:29" s="953" customFormat="1" ht="20.100000000000001" customHeight="1">
      <c r="A25" s="135" t="s">
        <v>115</v>
      </c>
      <c r="B25" s="135">
        <v>68</v>
      </c>
      <c r="C25" s="106" t="s">
        <v>119</v>
      </c>
      <c r="D25" s="106" t="s">
        <v>131</v>
      </c>
      <c r="E25" s="106" t="s">
        <v>131</v>
      </c>
      <c r="F25" s="106" t="s">
        <v>131</v>
      </c>
      <c r="G25" s="106" t="s">
        <v>131</v>
      </c>
      <c r="H25" s="106" t="s">
        <v>131</v>
      </c>
      <c r="I25" s="106" t="s">
        <v>131</v>
      </c>
      <c r="J25" s="106" t="s">
        <v>131</v>
      </c>
      <c r="K25" s="109"/>
      <c r="L25" s="109"/>
      <c r="M25" s="109"/>
      <c r="N25" s="109"/>
      <c r="O25" s="109"/>
      <c r="P25" s="109"/>
      <c r="Q25" s="109"/>
      <c r="R25" s="109"/>
      <c r="S25" s="109"/>
      <c r="T25" s="142"/>
      <c r="U25" s="142"/>
      <c r="V25" s="142"/>
      <c r="W25" s="142"/>
      <c r="X25" s="142"/>
      <c r="Y25" s="142"/>
      <c r="Z25" s="142"/>
      <c r="AA25" s="142"/>
      <c r="AB25" s="142"/>
    </row>
    <row r="26" spans="1:29" s="111" customFormat="1" ht="20.100000000000001" customHeight="1">
      <c r="A26" s="136" t="s">
        <v>116</v>
      </c>
      <c r="B26" s="132">
        <v>24</v>
      </c>
      <c r="C26" s="109" t="s">
        <v>119</v>
      </c>
      <c r="D26" s="109" t="s">
        <v>131</v>
      </c>
      <c r="E26" s="109" t="s">
        <v>131</v>
      </c>
      <c r="F26" s="109" t="s">
        <v>131</v>
      </c>
      <c r="G26" s="109" t="s">
        <v>131</v>
      </c>
      <c r="H26" s="109" t="s">
        <v>131</v>
      </c>
      <c r="I26" s="109" t="s">
        <v>131</v>
      </c>
      <c r="J26" s="109" t="s">
        <v>131</v>
      </c>
      <c r="K26" s="109"/>
      <c r="L26" s="109"/>
      <c r="M26" s="109"/>
      <c r="N26" s="109"/>
      <c r="O26" s="109"/>
      <c r="P26" s="109"/>
      <c r="Q26" s="109"/>
      <c r="R26" s="109"/>
      <c r="S26" s="109"/>
      <c r="T26" s="142"/>
      <c r="U26" s="142"/>
      <c r="V26" s="142"/>
      <c r="W26" s="142"/>
      <c r="X26" s="142"/>
      <c r="Y26" s="142"/>
      <c r="Z26" s="142"/>
      <c r="AA26" s="142"/>
      <c r="AB26" s="142"/>
    </row>
    <row r="27" spans="1:29" s="111" customFormat="1" ht="12" customHeight="1">
      <c r="A27" s="136" t="s">
        <v>117</v>
      </c>
      <c r="B27" s="132">
        <v>5</v>
      </c>
      <c r="C27" s="109">
        <v>5</v>
      </c>
      <c r="D27" s="109">
        <v>22.448</v>
      </c>
      <c r="E27" s="109">
        <v>0</v>
      </c>
      <c r="F27" s="109">
        <v>97.369</v>
      </c>
      <c r="G27" s="109">
        <v>118.44799999999999</v>
      </c>
      <c r="H27" s="109">
        <v>0</v>
      </c>
      <c r="I27" s="109">
        <v>118.44799999999999</v>
      </c>
      <c r="J27" s="109">
        <v>293.22399999999999</v>
      </c>
      <c r="K27" s="109"/>
      <c r="L27" s="109"/>
      <c r="M27" s="109"/>
      <c r="N27" s="109"/>
      <c r="O27" s="109"/>
      <c r="P27" s="109"/>
      <c r="Q27" s="109"/>
      <c r="R27" s="109"/>
      <c r="S27" s="109"/>
      <c r="T27" s="142"/>
      <c r="U27" s="142"/>
      <c r="V27" s="142"/>
      <c r="W27" s="142"/>
      <c r="X27" s="142"/>
      <c r="Y27" s="142"/>
      <c r="Z27" s="142"/>
      <c r="AA27" s="142"/>
      <c r="AB27" s="142"/>
    </row>
    <row r="28" spans="1:29" s="111" customFormat="1" ht="12" customHeight="1">
      <c r="A28" s="136" t="s">
        <v>118</v>
      </c>
      <c r="B28" s="132">
        <v>30</v>
      </c>
      <c r="C28" s="109">
        <v>1020</v>
      </c>
      <c r="D28" s="109">
        <v>15149.947</v>
      </c>
      <c r="E28" s="109">
        <v>6040.5709999999999</v>
      </c>
      <c r="F28" s="109">
        <v>73250.362999999998</v>
      </c>
      <c r="G28" s="109">
        <v>107816.257</v>
      </c>
      <c r="H28" s="109">
        <v>23085.453000000001</v>
      </c>
      <c r="I28" s="109">
        <v>84730.804000000004</v>
      </c>
      <c r="J28" s="109">
        <v>7730.4</v>
      </c>
      <c r="K28" s="109"/>
      <c r="L28" s="109"/>
      <c r="M28" s="109"/>
      <c r="N28" s="109"/>
      <c r="O28" s="109"/>
      <c r="P28" s="109"/>
      <c r="Q28" s="109"/>
      <c r="R28" s="109"/>
      <c r="S28" s="109"/>
      <c r="T28" s="142"/>
      <c r="U28" s="142"/>
      <c r="V28" s="142"/>
      <c r="W28" s="142"/>
      <c r="X28" s="142"/>
      <c r="Y28" s="142"/>
      <c r="Z28" s="142"/>
      <c r="AA28" s="142"/>
      <c r="AB28" s="142"/>
    </row>
    <row r="29" spans="1:29" s="111" customFormat="1" ht="12" customHeight="1">
      <c r="A29" s="136" t="s">
        <v>120</v>
      </c>
      <c r="B29" s="132">
        <v>5</v>
      </c>
      <c r="C29" s="109">
        <v>7</v>
      </c>
      <c r="D29" s="109">
        <v>8.7629999999999999</v>
      </c>
      <c r="E29" s="109">
        <v>0</v>
      </c>
      <c r="F29" s="109">
        <v>37.716999999999999</v>
      </c>
      <c r="G29" s="109">
        <v>66.418000000000006</v>
      </c>
      <c r="H29" s="109">
        <v>0</v>
      </c>
      <c r="I29" s="109">
        <v>66.418000000000006</v>
      </c>
      <c r="J29" s="109">
        <v>-11.548999999999999</v>
      </c>
      <c r="K29" s="109"/>
      <c r="L29" s="109"/>
      <c r="M29" s="109"/>
      <c r="N29" s="109"/>
      <c r="O29" s="109"/>
      <c r="P29" s="109"/>
      <c r="Q29" s="109"/>
      <c r="R29" s="109"/>
      <c r="S29" s="109"/>
      <c r="T29" s="142"/>
      <c r="U29" s="142"/>
      <c r="V29" s="142"/>
      <c r="W29" s="142"/>
      <c r="X29" s="142"/>
      <c r="Y29" s="142"/>
      <c r="Z29" s="142"/>
      <c r="AA29" s="142"/>
      <c r="AB29" s="142"/>
    </row>
    <row r="30" spans="1:29" s="111" customFormat="1" ht="12" customHeight="1">
      <c r="A30" s="136" t="s">
        <v>121</v>
      </c>
      <c r="B30" s="132">
        <v>4</v>
      </c>
      <c r="C30" s="110" t="s">
        <v>119</v>
      </c>
      <c r="D30" s="110" t="s">
        <v>131</v>
      </c>
      <c r="E30" s="110" t="s">
        <v>131</v>
      </c>
      <c r="F30" s="110" t="s">
        <v>131</v>
      </c>
      <c r="G30" s="110" t="s">
        <v>131</v>
      </c>
      <c r="H30" s="110" t="s">
        <v>131</v>
      </c>
      <c r="I30" s="110" t="s">
        <v>131</v>
      </c>
      <c r="J30" s="110" t="s">
        <v>131</v>
      </c>
      <c r="K30" s="109"/>
      <c r="L30" s="109"/>
      <c r="M30" s="109"/>
      <c r="N30" s="109"/>
      <c r="O30" s="109"/>
      <c r="P30" s="109"/>
      <c r="Q30" s="109"/>
      <c r="R30" s="109"/>
      <c r="S30" s="109"/>
      <c r="T30" s="142"/>
      <c r="U30" s="142"/>
      <c r="V30" s="142"/>
      <c r="W30" s="142"/>
      <c r="X30" s="142"/>
      <c r="Y30" s="142"/>
      <c r="Z30" s="142"/>
      <c r="AA30" s="142"/>
      <c r="AB30" s="142"/>
    </row>
    <row r="31" spans="1:29" s="953" customFormat="1" ht="20.100000000000001" customHeight="1">
      <c r="A31" s="137" t="s">
        <v>136</v>
      </c>
      <c r="B31" s="135">
        <v>0</v>
      </c>
      <c r="C31" s="138">
        <v>0</v>
      </c>
      <c r="D31" s="138">
        <v>0</v>
      </c>
      <c r="E31" s="106">
        <v>0</v>
      </c>
      <c r="F31" s="106">
        <v>0</v>
      </c>
      <c r="G31" s="106">
        <v>0</v>
      </c>
      <c r="H31" s="106">
        <v>0</v>
      </c>
      <c r="I31" s="106">
        <v>0</v>
      </c>
      <c r="J31" s="106">
        <v>0</v>
      </c>
      <c r="K31" s="109"/>
      <c r="L31" s="109"/>
      <c r="M31" s="109"/>
      <c r="N31" s="109"/>
      <c r="O31" s="109"/>
      <c r="P31" s="109"/>
      <c r="Q31" s="109"/>
      <c r="R31" s="109"/>
      <c r="S31" s="109"/>
      <c r="T31" s="142"/>
      <c r="U31" s="142"/>
      <c r="V31" s="142"/>
      <c r="W31" s="142"/>
      <c r="X31" s="142"/>
      <c r="Y31" s="142"/>
      <c r="Z31" s="142"/>
      <c r="AA31" s="142"/>
      <c r="AB31" s="142"/>
    </row>
    <row r="32" spans="1:29" s="953" customFormat="1" ht="12.75" customHeight="1">
      <c r="A32" s="137" t="s">
        <v>137</v>
      </c>
      <c r="B32" s="135">
        <v>1</v>
      </c>
      <c r="C32" s="138" t="s">
        <v>119</v>
      </c>
      <c r="D32" s="138" t="s">
        <v>131</v>
      </c>
      <c r="E32" s="106" t="s">
        <v>131</v>
      </c>
      <c r="F32" s="106" t="s">
        <v>131</v>
      </c>
      <c r="G32" s="106" t="s">
        <v>131</v>
      </c>
      <c r="H32" s="106" t="s">
        <v>131</v>
      </c>
      <c r="I32" s="106" t="s">
        <v>131</v>
      </c>
      <c r="J32" s="106" t="s">
        <v>131</v>
      </c>
      <c r="K32" s="109"/>
      <c r="L32" s="109"/>
      <c r="M32" s="109"/>
      <c r="N32" s="109"/>
      <c r="O32" s="109"/>
      <c r="P32" s="109"/>
      <c r="Q32" s="109"/>
      <c r="R32" s="109"/>
      <c r="S32" s="109"/>
      <c r="T32" s="142"/>
      <c r="U32" s="142"/>
      <c r="V32" s="142"/>
      <c r="W32" s="142"/>
      <c r="X32" s="142"/>
      <c r="Y32" s="142"/>
      <c r="Z32" s="142"/>
      <c r="AA32" s="142"/>
      <c r="AB32" s="142"/>
    </row>
    <row r="33" spans="1:28" s="111" customFormat="1" ht="7.5" customHeight="1">
      <c r="A33" s="137"/>
      <c r="B33" s="132"/>
      <c r="C33" s="107"/>
      <c r="D33" s="107"/>
      <c r="E33" s="109"/>
      <c r="F33" s="109"/>
      <c r="G33" s="109"/>
      <c r="H33" s="109"/>
      <c r="I33" s="109"/>
      <c r="J33" s="109"/>
    </row>
    <row r="34" spans="1:28" s="111" customFormat="1" ht="12.75" customHeight="1">
      <c r="A34" s="135" t="s">
        <v>174</v>
      </c>
      <c r="B34" s="132"/>
    </row>
    <row r="35" spans="1:28" s="953" customFormat="1" ht="14.25" customHeight="1">
      <c r="A35" s="137" t="s">
        <v>114</v>
      </c>
      <c r="B35" s="135">
        <v>390</v>
      </c>
      <c r="C35" s="106">
        <v>757</v>
      </c>
      <c r="D35" s="106">
        <v>10843.663</v>
      </c>
      <c r="E35" s="106">
        <v>1545.81</v>
      </c>
      <c r="F35" s="106">
        <v>17100.25</v>
      </c>
      <c r="G35" s="106">
        <v>35291.775000000001</v>
      </c>
      <c r="H35" s="106">
        <v>3226.9520000000002</v>
      </c>
      <c r="I35" s="106">
        <v>32064.823</v>
      </c>
      <c r="J35" s="106">
        <v>4003.3310000000001</v>
      </c>
      <c r="K35" s="109"/>
      <c r="L35" s="109"/>
      <c r="Y35" s="142"/>
      <c r="Z35" s="142"/>
      <c r="AA35" s="142"/>
      <c r="AB35" s="142"/>
    </row>
    <row r="36" spans="1:28" s="953" customFormat="1" ht="20.100000000000001" customHeight="1">
      <c r="A36" s="135" t="s">
        <v>115</v>
      </c>
      <c r="B36" s="135">
        <v>372</v>
      </c>
      <c r="C36" s="106">
        <v>739</v>
      </c>
      <c r="D36" s="106">
        <v>10809.833000000001</v>
      </c>
      <c r="E36" s="106">
        <v>1509.116</v>
      </c>
      <c r="F36" s="106">
        <v>16960.437999999998</v>
      </c>
      <c r="G36" s="106">
        <v>34981.548999999999</v>
      </c>
      <c r="H36" s="106">
        <v>3144.277</v>
      </c>
      <c r="I36" s="106">
        <v>31837.272000000001</v>
      </c>
      <c r="J36" s="106">
        <v>3914.88</v>
      </c>
      <c r="K36" s="109"/>
      <c r="L36" s="109"/>
      <c r="Y36" s="142"/>
      <c r="Z36" s="142"/>
      <c r="AA36" s="142"/>
      <c r="AB36" s="142"/>
    </row>
    <row r="37" spans="1:28" s="111" customFormat="1" ht="20.100000000000001" customHeight="1">
      <c r="A37" s="136" t="s">
        <v>116</v>
      </c>
      <c r="B37" s="132">
        <v>84</v>
      </c>
      <c r="C37" s="109">
        <v>102</v>
      </c>
      <c r="D37" s="109">
        <v>585.18299999999999</v>
      </c>
      <c r="E37" s="109">
        <v>372.72899999999998</v>
      </c>
      <c r="F37" s="109">
        <v>1093.5530000000001</v>
      </c>
      <c r="G37" s="109">
        <v>2811.7109999999998</v>
      </c>
      <c r="H37" s="109">
        <v>768.97799999999995</v>
      </c>
      <c r="I37" s="109">
        <v>2042.7329999999999</v>
      </c>
      <c r="J37" s="109">
        <v>562.654</v>
      </c>
      <c r="K37" s="109"/>
      <c r="L37" s="109"/>
      <c r="Y37" s="142"/>
      <c r="Z37" s="142"/>
      <c r="AA37" s="142"/>
      <c r="AB37" s="142"/>
    </row>
    <row r="38" spans="1:28" s="111" customFormat="1" ht="12" customHeight="1">
      <c r="A38" s="136" t="s">
        <v>117</v>
      </c>
      <c r="B38" s="132">
        <v>56</v>
      </c>
      <c r="C38" s="109">
        <v>71</v>
      </c>
      <c r="D38" s="109">
        <v>383.13799999999998</v>
      </c>
      <c r="E38" s="109">
        <v>55.933999999999997</v>
      </c>
      <c r="F38" s="109">
        <v>525.05100000000004</v>
      </c>
      <c r="G38" s="109">
        <v>1306.367</v>
      </c>
      <c r="H38" s="109">
        <v>122.801</v>
      </c>
      <c r="I38" s="109">
        <v>1183.566</v>
      </c>
      <c r="J38" s="109">
        <v>277.42</v>
      </c>
      <c r="K38" s="109"/>
      <c r="L38" s="109"/>
      <c r="Y38" s="142"/>
      <c r="Z38" s="142"/>
      <c r="AA38" s="142"/>
      <c r="AB38" s="142"/>
    </row>
    <row r="39" spans="1:28" s="111" customFormat="1" ht="12" customHeight="1">
      <c r="A39" s="136" t="s">
        <v>118</v>
      </c>
      <c r="B39" s="132">
        <v>211</v>
      </c>
      <c r="C39" s="109">
        <v>540</v>
      </c>
      <c r="D39" s="109">
        <v>9788.7139999999999</v>
      </c>
      <c r="E39" s="109">
        <v>1080.453</v>
      </c>
      <c r="F39" s="109">
        <v>15111.911</v>
      </c>
      <c r="G39" s="109">
        <v>30299.472000000002</v>
      </c>
      <c r="H39" s="109">
        <v>2252.498</v>
      </c>
      <c r="I39" s="109">
        <v>28046.973999999998</v>
      </c>
      <c r="J39" s="109">
        <v>2857.7330000000002</v>
      </c>
      <c r="K39" s="109"/>
      <c r="L39" s="109"/>
      <c r="Y39" s="142"/>
      <c r="Z39" s="142"/>
      <c r="AA39" s="142"/>
      <c r="AB39" s="142"/>
    </row>
    <row r="40" spans="1:28" s="111" customFormat="1" ht="12" customHeight="1">
      <c r="A40" s="136" t="s">
        <v>120</v>
      </c>
      <c r="B40" s="132">
        <v>14</v>
      </c>
      <c r="C40" s="109">
        <v>19</v>
      </c>
      <c r="D40" s="109">
        <v>46.817</v>
      </c>
      <c r="E40" s="109">
        <v>0</v>
      </c>
      <c r="F40" s="109">
        <v>218.035</v>
      </c>
      <c r="G40" s="109">
        <v>471.11399999999998</v>
      </c>
      <c r="H40" s="109">
        <v>0</v>
      </c>
      <c r="I40" s="109">
        <v>471.11399999999998</v>
      </c>
      <c r="J40" s="109">
        <v>142.32</v>
      </c>
      <c r="K40" s="109"/>
      <c r="L40" s="109"/>
      <c r="Y40" s="142"/>
      <c r="Z40" s="142"/>
      <c r="AA40" s="142"/>
      <c r="AB40" s="142"/>
    </row>
    <row r="41" spans="1:28" s="111" customFormat="1" ht="12" customHeight="1">
      <c r="A41" s="136" t="s">
        <v>121</v>
      </c>
      <c r="B41" s="132">
        <v>7</v>
      </c>
      <c r="C41" s="109">
        <v>7</v>
      </c>
      <c r="D41" s="109">
        <v>5.9809999999999999</v>
      </c>
      <c r="E41" s="109">
        <v>0</v>
      </c>
      <c r="F41" s="109">
        <v>11.888</v>
      </c>
      <c r="G41" s="109">
        <v>92.885000000000005</v>
      </c>
      <c r="H41" s="109">
        <v>0</v>
      </c>
      <c r="I41" s="109">
        <v>92.885000000000005</v>
      </c>
      <c r="J41" s="109">
        <v>74.753</v>
      </c>
      <c r="K41" s="109"/>
      <c r="L41" s="109"/>
      <c r="Y41" s="142"/>
      <c r="Z41" s="142"/>
      <c r="AA41" s="142"/>
      <c r="AB41" s="142"/>
    </row>
    <row r="42" spans="1:28" s="953" customFormat="1" ht="20.100000000000001" customHeight="1">
      <c r="A42" s="137" t="s">
        <v>136</v>
      </c>
      <c r="B42" s="135">
        <v>9</v>
      </c>
      <c r="C42" s="106" t="s">
        <v>119</v>
      </c>
      <c r="D42" s="106" t="s">
        <v>131</v>
      </c>
      <c r="E42" s="106" t="s">
        <v>131</v>
      </c>
      <c r="F42" s="106" t="s">
        <v>131</v>
      </c>
      <c r="G42" s="106" t="s">
        <v>131</v>
      </c>
      <c r="H42" s="106" t="s">
        <v>131</v>
      </c>
      <c r="I42" s="106" t="s">
        <v>131</v>
      </c>
      <c r="J42" s="106" t="s">
        <v>131</v>
      </c>
      <c r="K42" s="109"/>
      <c r="L42" s="109"/>
      <c r="Y42" s="142"/>
      <c r="Z42" s="142"/>
      <c r="AA42" s="142"/>
      <c r="AB42" s="142"/>
    </row>
    <row r="43" spans="1:28" s="953" customFormat="1" ht="13.5" customHeight="1">
      <c r="A43" s="137" t="s">
        <v>137</v>
      </c>
      <c r="B43" s="135">
        <v>9</v>
      </c>
      <c r="C43" s="106" t="s">
        <v>119</v>
      </c>
      <c r="D43" s="106" t="s">
        <v>131</v>
      </c>
      <c r="E43" s="106" t="s">
        <v>131</v>
      </c>
      <c r="F43" s="106" t="s">
        <v>131</v>
      </c>
      <c r="G43" s="106" t="s">
        <v>131</v>
      </c>
      <c r="H43" s="106" t="s">
        <v>131</v>
      </c>
      <c r="I43" s="106" t="s">
        <v>131</v>
      </c>
      <c r="J43" s="106" t="s">
        <v>131</v>
      </c>
      <c r="K43" s="109"/>
      <c r="L43" s="109"/>
      <c r="Y43" s="142"/>
      <c r="Z43" s="142"/>
      <c r="AA43" s="142"/>
      <c r="AB43" s="142"/>
    </row>
    <row r="44" spans="1:28" s="111" customFormat="1" ht="2.25" customHeight="1" thickBot="1">
      <c r="A44" s="130"/>
      <c r="B44" s="130"/>
      <c r="C44" s="145"/>
      <c r="D44" s="145"/>
      <c r="E44" s="145"/>
      <c r="F44" s="145"/>
      <c r="G44" s="145"/>
      <c r="H44" s="145"/>
      <c r="I44" s="145"/>
      <c r="J44" s="145"/>
    </row>
    <row r="45" spans="1:28" s="111" customFormat="1" ht="3.75" customHeight="1" thickTop="1">
      <c r="A45" s="280"/>
      <c r="B45" s="280"/>
      <c r="C45" s="970"/>
      <c r="D45" s="132"/>
    </row>
    <row r="46" spans="1:28" s="111" customFormat="1" ht="12.95" customHeight="1">
      <c r="A46" s="126" t="s">
        <v>108</v>
      </c>
      <c r="B46" s="126"/>
      <c r="C46" s="126"/>
      <c r="D46" s="132"/>
    </row>
    <row r="47" spans="1:28" s="111" customFormat="1" ht="15.75" customHeight="1">
      <c r="A47" s="132"/>
      <c r="B47" s="132"/>
      <c r="C47" s="132"/>
      <c r="D47" s="132"/>
    </row>
    <row r="48" spans="1:28" s="111" customFormat="1">
      <c r="A48" s="132"/>
      <c r="B48" s="132"/>
      <c r="C48" s="132"/>
      <c r="D48" s="132"/>
    </row>
    <row r="49" spans="1:24">
      <c r="A49" s="98"/>
      <c r="B49" s="98"/>
      <c r="C49" s="98"/>
      <c r="D49" s="98"/>
    </row>
    <row r="50" spans="1:24">
      <c r="A50" s="98"/>
      <c r="B50" s="98"/>
      <c r="C50" s="98"/>
      <c r="D50" s="98"/>
    </row>
    <row r="51" spans="1:24">
      <c r="A51" s="98"/>
      <c r="B51" s="98"/>
      <c r="C51" s="98"/>
      <c r="D51" s="98"/>
      <c r="V51" s="99"/>
      <c r="W51" s="99"/>
      <c r="X51" s="99"/>
    </row>
    <row r="52" spans="1:24">
      <c r="M52" s="178"/>
      <c r="N52" s="178"/>
      <c r="O52" s="178"/>
      <c r="P52" s="178"/>
      <c r="Q52" s="178"/>
      <c r="R52" s="178"/>
      <c r="S52" s="178"/>
      <c r="T52" s="99"/>
      <c r="U52" s="99"/>
      <c r="V52" s="99"/>
      <c r="W52" s="99"/>
      <c r="X52" s="99"/>
    </row>
    <row r="53" spans="1:24">
      <c r="V53" s="99"/>
      <c r="W53" s="99"/>
      <c r="X53" s="99"/>
    </row>
    <row r="54" spans="1:24">
      <c r="M54" s="178"/>
      <c r="N54" s="178"/>
      <c r="O54" s="178"/>
      <c r="P54" s="178"/>
      <c r="Q54" s="178"/>
      <c r="R54" s="178"/>
      <c r="S54" s="178"/>
      <c r="T54" s="99"/>
      <c r="U54" s="99"/>
      <c r="V54" s="99"/>
      <c r="W54" s="99"/>
      <c r="X54" s="99"/>
    </row>
    <row r="55" spans="1:24">
      <c r="V55" s="99"/>
      <c r="W55" s="99"/>
      <c r="X55" s="99"/>
    </row>
    <row r="56" spans="1:24">
      <c r="V56" s="99"/>
      <c r="W56" s="99"/>
      <c r="X56" s="99"/>
    </row>
    <row r="57" spans="1:24">
      <c r="C57" s="182"/>
      <c r="D57" s="182"/>
      <c r="E57" s="182"/>
      <c r="F57" s="182"/>
      <c r="G57" s="182"/>
      <c r="H57" s="182"/>
      <c r="I57" s="182"/>
      <c r="J57" s="182"/>
      <c r="V57" s="99"/>
      <c r="W57" s="99"/>
      <c r="X57" s="99"/>
    </row>
    <row r="58" spans="1:24">
      <c r="V58" s="99"/>
      <c r="W58" s="99"/>
      <c r="X58" s="99"/>
    </row>
    <row r="59" spans="1:24">
      <c r="C59" s="143"/>
      <c r="D59" s="143"/>
      <c r="E59" s="143"/>
      <c r="F59" s="143"/>
      <c r="G59" s="143"/>
      <c r="H59" s="143"/>
      <c r="I59" s="143"/>
      <c r="J59" s="143"/>
    </row>
    <row r="65" spans="3:10">
      <c r="C65" s="143"/>
      <c r="D65" s="182"/>
      <c r="E65" s="182"/>
      <c r="F65" s="182"/>
      <c r="G65" s="182"/>
      <c r="H65" s="182"/>
      <c r="I65" s="182"/>
      <c r="J65" s="182"/>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conditionalFormatting sqref="D57:J57 D59:J59 D65:J65">
    <cfRule type="cellIs" dxfId="65"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9.140625" style="82" customWidth="1"/>
    <col min="11" max="16384" width="10.5703125" style="82"/>
  </cols>
  <sheetData>
    <row r="1" spans="1:12" ht="23.25" customHeight="1">
      <c r="A1" s="2064" t="s">
        <v>178</v>
      </c>
      <c r="B1" s="2064"/>
      <c r="C1" s="2064"/>
    </row>
    <row r="2" spans="1:12" ht="24" customHeight="1">
      <c r="A2" s="2074" t="s">
        <v>179</v>
      </c>
      <c r="B2" s="2074"/>
      <c r="C2" s="2074"/>
      <c r="D2" s="2075"/>
      <c r="E2" s="2075"/>
      <c r="F2" s="2075"/>
      <c r="G2" s="2075"/>
      <c r="H2" s="2075"/>
      <c r="I2" s="2075"/>
      <c r="J2" s="2075"/>
    </row>
    <row r="3" spans="1:12" ht="12.95" customHeight="1">
      <c r="A3" s="83">
        <v>2018</v>
      </c>
      <c r="B3" s="84"/>
      <c r="C3" s="85"/>
      <c r="D3" s="98"/>
    </row>
    <row r="4" spans="1:12" ht="15" customHeight="1">
      <c r="A4" s="2049" t="s">
        <v>88</v>
      </c>
      <c r="B4" s="2049" t="s">
        <v>89</v>
      </c>
      <c r="C4" s="2049" t="s">
        <v>90</v>
      </c>
      <c r="D4" s="2053" t="s">
        <v>91</v>
      </c>
      <c r="E4" s="2054"/>
      <c r="F4" s="2054"/>
      <c r="G4" s="2055" t="s">
        <v>92</v>
      </c>
      <c r="H4" s="2056"/>
      <c r="I4" s="2056"/>
      <c r="J4" s="2057" t="s">
        <v>93</v>
      </c>
    </row>
    <row r="5" spans="1:12">
      <c r="A5" s="2050"/>
      <c r="B5" s="2050"/>
      <c r="C5" s="2050"/>
      <c r="D5" s="2049" t="s">
        <v>94</v>
      </c>
      <c r="E5" s="2049" t="s">
        <v>95</v>
      </c>
      <c r="F5" s="2049" t="s">
        <v>96</v>
      </c>
      <c r="G5" s="2049" t="s">
        <v>0</v>
      </c>
      <c r="H5" s="2049" t="s">
        <v>97</v>
      </c>
      <c r="I5" s="2049" t="s">
        <v>98</v>
      </c>
      <c r="J5" s="2058"/>
    </row>
    <row r="6" spans="1:12" ht="9" customHeight="1">
      <c r="A6" s="2050"/>
      <c r="B6" s="2050"/>
      <c r="C6" s="2050"/>
      <c r="D6" s="2050"/>
      <c r="E6" s="2050"/>
      <c r="F6" s="2050"/>
      <c r="G6" s="2050"/>
      <c r="H6" s="2050"/>
      <c r="I6" s="2050"/>
      <c r="J6" s="2058"/>
    </row>
    <row r="7" spans="1:12" ht="9" customHeight="1">
      <c r="A7" s="2050"/>
      <c r="B7" s="2050"/>
      <c r="C7" s="2050"/>
      <c r="D7" s="2050"/>
      <c r="E7" s="2050"/>
      <c r="F7" s="2050"/>
      <c r="G7" s="2050"/>
      <c r="H7" s="2050"/>
      <c r="I7" s="2050"/>
      <c r="J7" s="2058"/>
    </row>
    <row r="8" spans="1:12" ht="9" customHeight="1">
      <c r="A8" s="2050"/>
      <c r="B8" s="2050"/>
      <c r="C8" s="2050"/>
      <c r="D8" s="2050"/>
      <c r="E8" s="2050"/>
      <c r="F8" s="2050"/>
      <c r="G8" s="2050"/>
      <c r="H8" s="2050"/>
      <c r="I8" s="2050"/>
      <c r="J8" s="2058"/>
    </row>
    <row r="9" spans="1:12" ht="9" customHeight="1">
      <c r="A9" s="2050"/>
      <c r="B9" s="2052"/>
      <c r="C9" s="2052"/>
      <c r="D9" s="2052"/>
      <c r="E9" s="2052"/>
      <c r="F9" s="2052"/>
      <c r="G9" s="2052"/>
      <c r="H9" s="2052"/>
      <c r="I9" s="2052"/>
      <c r="J9" s="2059"/>
    </row>
    <row r="10" spans="1:12" ht="15" customHeight="1">
      <c r="A10" s="2051"/>
      <c r="B10" s="2060" t="s">
        <v>99</v>
      </c>
      <c r="C10" s="2061"/>
      <c r="D10" s="2060" t="s">
        <v>100</v>
      </c>
      <c r="E10" s="2062"/>
      <c r="F10" s="2062"/>
      <c r="G10" s="2062"/>
      <c r="H10" s="2062"/>
      <c r="I10" s="2062"/>
      <c r="J10" s="2062"/>
    </row>
    <row r="11" spans="1:12" ht="6.75" customHeight="1">
      <c r="A11" s="87"/>
      <c r="B11" s="87"/>
      <c r="C11" s="87"/>
      <c r="D11" s="98"/>
    </row>
    <row r="12" spans="1:12" ht="15" customHeight="1">
      <c r="A12" s="88" t="s">
        <v>180</v>
      </c>
      <c r="B12" s="87"/>
      <c r="C12" s="87"/>
      <c r="D12" s="98"/>
    </row>
    <row r="13" spans="1:12" s="92" customFormat="1" ht="15" customHeight="1">
      <c r="A13" s="88" t="s">
        <v>0</v>
      </c>
      <c r="B13" s="203">
        <v>372</v>
      </c>
      <c r="C13" s="106">
        <v>3723</v>
      </c>
      <c r="D13" s="106">
        <v>121775.06299999999</v>
      </c>
      <c r="E13" s="106">
        <v>109204.356</v>
      </c>
      <c r="F13" s="106">
        <v>325766.95500000002</v>
      </c>
      <c r="G13" s="106">
        <v>704009.554</v>
      </c>
      <c r="H13" s="106">
        <v>44073.093000000001</v>
      </c>
      <c r="I13" s="106">
        <v>659936.46100000001</v>
      </c>
      <c r="J13" s="106">
        <v>41508.536999999997</v>
      </c>
      <c r="L13" s="201"/>
    </row>
    <row r="14" spans="1:12" ht="18" customHeight="1">
      <c r="A14" s="93" t="s">
        <v>102</v>
      </c>
      <c r="B14" s="204">
        <v>343</v>
      </c>
      <c r="C14" s="109">
        <v>739</v>
      </c>
      <c r="D14" s="109">
        <v>8509.4110000000001</v>
      </c>
      <c r="E14" s="109">
        <v>5014.46</v>
      </c>
      <c r="F14" s="109">
        <v>40783</v>
      </c>
      <c r="G14" s="109">
        <v>47141.080999999998</v>
      </c>
      <c r="H14" s="109">
        <v>1204.9570000000001</v>
      </c>
      <c r="I14" s="109">
        <v>45936.124000000003</v>
      </c>
      <c r="J14" s="109">
        <v>-8059.0969999999998</v>
      </c>
      <c r="L14" s="201"/>
    </row>
    <row r="15" spans="1:12" ht="15" customHeight="1">
      <c r="A15" s="95" t="s">
        <v>104</v>
      </c>
      <c r="B15" s="204">
        <v>18</v>
      </c>
      <c r="C15" s="109">
        <v>300</v>
      </c>
      <c r="D15" s="109">
        <v>8360.6489999999994</v>
      </c>
      <c r="E15" s="109">
        <v>9.2200000000000006</v>
      </c>
      <c r="F15" s="109">
        <v>59640.559000000001</v>
      </c>
      <c r="G15" s="109">
        <v>87863.736999999994</v>
      </c>
      <c r="H15" s="109">
        <v>118.65900000000001</v>
      </c>
      <c r="I15" s="109">
        <v>87745.077999999994</v>
      </c>
      <c r="J15" s="109">
        <v>6445.7939999999999</v>
      </c>
      <c r="L15" s="201"/>
    </row>
    <row r="16" spans="1:12" ht="15" customHeight="1">
      <c r="A16" s="95" t="s">
        <v>105</v>
      </c>
      <c r="B16" s="204">
        <v>8</v>
      </c>
      <c r="C16" s="109">
        <v>971</v>
      </c>
      <c r="D16" s="109">
        <v>32642.330999999998</v>
      </c>
      <c r="E16" s="109">
        <v>40507.148999999998</v>
      </c>
      <c r="F16" s="109">
        <v>43047.188000000002</v>
      </c>
      <c r="G16" s="109">
        <v>246311.32699999999</v>
      </c>
      <c r="H16" s="109">
        <v>0</v>
      </c>
      <c r="I16" s="109">
        <v>246311.32699999999</v>
      </c>
      <c r="J16" s="109">
        <v>4891.5159999999996</v>
      </c>
      <c r="L16" s="201"/>
    </row>
    <row r="17" spans="1:12" ht="15" customHeight="1">
      <c r="A17" s="93" t="s">
        <v>106</v>
      </c>
      <c r="B17" s="204">
        <v>3</v>
      </c>
      <c r="C17" s="109">
        <v>1713</v>
      </c>
      <c r="D17" s="109">
        <v>72262.672000000006</v>
      </c>
      <c r="E17" s="109">
        <v>63673.527000000002</v>
      </c>
      <c r="F17" s="109">
        <v>182296.20800000001</v>
      </c>
      <c r="G17" s="109">
        <v>322693.40899999999</v>
      </c>
      <c r="H17" s="109">
        <v>42749.476999999999</v>
      </c>
      <c r="I17" s="109">
        <v>279943.93199999997</v>
      </c>
      <c r="J17" s="109">
        <v>38230.324000000001</v>
      </c>
      <c r="L17" s="201"/>
    </row>
    <row r="18" spans="1:12" ht="9" customHeight="1">
      <c r="A18" s="87"/>
      <c r="B18" s="204"/>
      <c r="C18" s="586"/>
      <c r="D18" s="107"/>
      <c r="E18" s="109"/>
      <c r="F18" s="109"/>
      <c r="G18" s="109"/>
      <c r="H18" s="109"/>
      <c r="I18" s="109"/>
      <c r="J18" s="109"/>
    </row>
    <row r="19" spans="1:12" ht="15" customHeight="1">
      <c r="A19" s="88" t="s">
        <v>181</v>
      </c>
      <c r="B19" s="204"/>
      <c r="C19" s="586"/>
      <c r="D19" s="107"/>
      <c r="E19" s="109"/>
      <c r="F19" s="109"/>
      <c r="G19" s="109"/>
      <c r="H19" s="109"/>
      <c r="I19" s="109"/>
      <c r="J19" s="109"/>
    </row>
    <row r="20" spans="1:12" s="92" customFormat="1" ht="12" customHeight="1">
      <c r="A20" s="88" t="s">
        <v>0</v>
      </c>
      <c r="B20" s="203">
        <v>298</v>
      </c>
      <c r="C20" s="106">
        <v>1242</v>
      </c>
      <c r="D20" s="106">
        <v>27440.615000000002</v>
      </c>
      <c r="E20" s="106">
        <v>87.081999999999994</v>
      </c>
      <c r="F20" s="106">
        <v>28939.355</v>
      </c>
      <c r="G20" s="106">
        <v>63067.377</v>
      </c>
      <c r="H20" s="106">
        <v>403.642</v>
      </c>
      <c r="I20" s="106">
        <v>62663.735000000001</v>
      </c>
      <c r="J20" s="106">
        <v>1835.421</v>
      </c>
    </row>
    <row r="21" spans="1:12" ht="18" customHeight="1">
      <c r="A21" s="93" t="s">
        <v>102</v>
      </c>
      <c r="B21" s="204">
        <v>283</v>
      </c>
      <c r="C21" s="109">
        <v>632</v>
      </c>
      <c r="D21" s="109">
        <v>6855.7790000000005</v>
      </c>
      <c r="E21" s="109">
        <v>78.234999999999999</v>
      </c>
      <c r="F21" s="109">
        <v>7932.5630000000001</v>
      </c>
      <c r="G21" s="109">
        <v>14633.545</v>
      </c>
      <c r="H21" s="109">
        <v>289.06400000000002</v>
      </c>
      <c r="I21" s="109">
        <v>14344.481</v>
      </c>
      <c r="J21" s="109">
        <v>-1385.009</v>
      </c>
    </row>
    <row r="22" spans="1:12" ht="15" customHeight="1">
      <c r="A22" s="95" t="s">
        <v>104</v>
      </c>
      <c r="B22" s="204">
        <v>12</v>
      </c>
      <c r="C22" s="109">
        <v>196</v>
      </c>
      <c r="D22" s="109">
        <v>3755.01</v>
      </c>
      <c r="E22" s="109">
        <v>8.8469999999999995</v>
      </c>
      <c r="F22" s="109">
        <v>3685.9360000000001</v>
      </c>
      <c r="G22" s="109">
        <v>8019.7889999999998</v>
      </c>
      <c r="H22" s="109">
        <v>114.578</v>
      </c>
      <c r="I22" s="109">
        <v>7905.2110000000002</v>
      </c>
      <c r="J22" s="109">
        <v>1044.556</v>
      </c>
    </row>
    <row r="23" spans="1:12" ht="15" customHeight="1">
      <c r="A23" s="95" t="s">
        <v>105</v>
      </c>
      <c r="B23" s="204">
        <v>3</v>
      </c>
      <c r="C23" s="110">
        <v>414</v>
      </c>
      <c r="D23" s="110">
        <v>16829.826000000001</v>
      </c>
      <c r="E23" s="110">
        <v>0</v>
      </c>
      <c r="F23" s="110">
        <v>17320.856</v>
      </c>
      <c r="G23" s="110">
        <v>40414.042999999998</v>
      </c>
      <c r="H23" s="110">
        <v>0</v>
      </c>
      <c r="I23" s="110">
        <v>40414.042999999998</v>
      </c>
      <c r="J23" s="110">
        <v>2175.8739999999998</v>
      </c>
    </row>
    <row r="24" spans="1:12" ht="15" customHeight="1">
      <c r="A24" s="93" t="s">
        <v>106</v>
      </c>
      <c r="B24" s="204">
        <v>0</v>
      </c>
      <c r="C24" s="110">
        <v>0</v>
      </c>
      <c r="D24" s="110">
        <v>0</v>
      </c>
      <c r="E24" s="110">
        <v>0</v>
      </c>
      <c r="F24" s="110">
        <v>0</v>
      </c>
      <c r="G24" s="110">
        <v>0</v>
      </c>
      <c r="H24" s="110">
        <v>0</v>
      </c>
      <c r="I24" s="110">
        <v>0</v>
      </c>
      <c r="J24" s="110">
        <v>0</v>
      </c>
    </row>
    <row r="25" spans="1:12" ht="9" customHeight="1">
      <c r="A25" s="87"/>
      <c r="B25" s="87"/>
      <c r="C25" s="586"/>
      <c r="D25" s="107"/>
      <c r="E25" s="109"/>
      <c r="F25" s="109"/>
      <c r="G25" s="109"/>
      <c r="H25" s="109"/>
      <c r="I25" s="109"/>
      <c r="J25" s="109"/>
    </row>
    <row r="26" spans="1:12" ht="15" customHeight="1">
      <c r="A26" s="88" t="s">
        <v>182</v>
      </c>
      <c r="B26" s="98"/>
      <c r="C26" s="107"/>
      <c r="D26" s="107"/>
      <c r="E26" s="109"/>
      <c r="F26" s="109"/>
      <c r="G26" s="109"/>
      <c r="H26" s="109"/>
      <c r="I26" s="109"/>
      <c r="J26" s="109"/>
    </row>
    <row r="27" spans="1:12" s="92" customFormat="1" ht="15" customHeight="1">
      <c r="A27" s="88" t="s">
        <v>0</v>
      </c>
      <c r="B27" s="88">
        <v>74</v>
      </c>
      <c r="C27" s="106">
        <v>2481</v>
      </c>
      <c r="D27" s="106">
        <v>94334.448000000004</v>
      </c>
      <c r="E27" s="106">
        <v>109117.274</v>
      </c>
      <c r="F27" s="106">
        <v>296827.59999999998</v>
      </c>
      <c r="G27" s="106">
        <v>640942.17700000003</v>
      </c>
      <c r="H27" s="106">
        <v>43669.451000000001</v>
      </c>
      <c r="I27" s="106">
        <v>597272.72600000002</v>
      </c>
      <c r="J27" s="106">
        <v>39673.116000000002</v>
      </c>
      <c r="K27" s="91"/>
      <c r="L27" s="91"/>
    </row>
    <row r="28" spans="1:12" ht="18" customHeight="1">
      <c r="A28" s="93" t="s">
        <v>102</v>
      </c>
      <c r="B28" s="98">
        <v>60</v>
      </c>
      <c r="C28" s="109">
        <v>107</v>
      </c>
      <c r="D28" s="109">
        <v>1653.6320000000001</v>
      </c>
      <c r="E28" s="109">
        <v>4936.2250000000004</v>
      </c>
      <c r="F28" s="109">
        <v>32850.436999999998</v>
      </c>
      <c r="G28" s="109">
        <v>32507.536</v>
      </c>
      <c r="H28" s="109">
        <v>915.89300000000003</v>
      </c>
      <c r="I28" s="109">
        <v>31591.643</v>
      </c>
      <c r="J28" s="109">
        <v>-6674.0879999999997</v>
      </c>
      <c r="K28" s="94"/>
      <c r="L28" s="94"/>
    </row>
    <row r="29" spans="1:12" ht="15" customHeight="1">
      <c r="A29" s="95" t="s">
        <v>104</v>
      </c>
      <c r="B29" s="98">
        <v>6</v>
      </c>
      <c r="C29" s="109">
        <v>104</v>
      </c>
      <c r="D29" s="109">
        <v>4605.6390000000001</v>
      </c>
      <c r="E29" s="990" t="s">
        <v>183</v>
      </c>
      <c r="F29" s="109">
        <v>55954.623</v>
      </c>
      <c r="G29" s="109">
        <v>79843.948000000004</v>
      </c>
      <c r="H29" s="109">
        <v>4.0810000000000004</v>
      </c>
      <c r="I29" s="109">
        <v>79839.866999999998</v>
      </c>
      <c r="J29" s="109">
        <v>5401.2380000000003</v>
      </c>
      <c r="K29" s="94"/>
      <c r="L29" s="94"/>
    </row>
    <row r="30" spans="1:12" ht="15" customHeight="1">
      <c r="A30" s="95" t="s">
        <v>105</v>
      </c>
      <c r="B30" s="98">
        <v>5</v>
      </c>
      <c r="C30" s="110">
        <v>557</v>
      </c>
      <c r="D30" s="110">
        <v>15812.504999999999</v>
      </c>
      <c r="E30" s="110">
        <v>40507.148999999998</v>
      </c>
      <c r="F30" s="110">
        <v>25726.331999999999</v>
      </c>
      <c r="G30" s="110">
        <v>205897.28400000001</v>
      </c>
      <c r="H30" s="110">
        <v>0</v>
      </c>
      <c r="I30" s="110">
        <v>205897.28400000001</v>
      </c>
      <c r="J30" s="110">
        <v>2715.6419999999998</v>
      </c>
      <c r="K30" s="94"/>
      <c r="L30" s="94"/>
    </row>
    <row r="31" spans="1:12" ht="15" customHeight="1">
      <c r="A31" s="93" t="s">
        <v>106</v>
      </c>
      <c r="B31" s="98">
        <v>3</v>
      </c>
      <c r="C31" s="110">
        <v>1713</v>
      </c>
      <c r="D31" s="110">
        <v>72262.672000000006</v>
      </c>
      <c r="E31" s="110">
        <v>63673.527000000002</v>
      </c>
      <c r="F31" s="110">
        <v>182296.20800000001</v>
      </c>
      <c r="G31" s="110">
        <v>322693.40899999999</v>
      </c>
      <c r="H31" s="110">
        <v>42749.476999999999</v>
      </c>
      <c r="I31" s="110">
        <v>279943.93199999997</v>
      </c>
      <c r="J31" s="110">
        <v>38230.324000000001</v>
      </c>
      <c r="K31" s="94"/>
      <c r="L31" s="94"/>
    </row>
    <row r="32" spans="1:12" ht="15" customHeight="1">
      <c r="A32" s="93"/>
      <c r="B32" s="98"/>
      <c r="C32" s="110"/>
      <c r="D32" s="110"/>
      <c r="E32" s="110"/>
      <c r="F32" s="110"/>
      <c r="G32" s="110"/>
      <c r="H32" s="110"/>
      <c r="I32" s="110"/>
      <c r="J32" s="110"/>
      <c r="K32" s="94"/>
      <c r="L32" s="94"/>
    </row>
    <row r="33" spans="1:12" ht="15" customHeight="1">
      <c r="A33" s="88" t="s">
        <v>184</v>
      </c>
      <c r="B33" s="98"/>
      <c r="C33" s="110"/>
      <c r="D33" s="110"/>
      <c r="E33" s="110"/>
      <c r="F33" s="110"/>
      <c r="G33" s="110"/>
      <c r="H33" s="110"/>
      <c r="I33" s="110"/>
      <c r="J33" s="110"/>
      <c r="K33" s="94"/>
      <c r="L33" s="94"/>
    </row>
    <row r="34" spans="1:12" s="92" customFormat="1" ht="15" customHeight="1">
      <c r="A34" s="88" t="s">
        <v>0</v>
      </c>
      <c r="B34" s="88">
        <v>45</v>
      </c>
      <c r="C34" s="106">
        <v>418</v>
      </c>
      <c r="D34" s="106">
        <v>15548.626</v>
      </c>
      <c r="E34" s="106">
        <v>227.102</v>
      </c>
      <c r="F34" s="106">
        <v>20836.965</v>
      </c>
      <c r="G34" s="106">
        <v>38114.921999999999</v>
      </c>
      <c r="H34" s="106">
        <v>6.8890000000000002</v>
      </c>
      <c r="I34" s="106">
        <v>38108.033000000003</v>
      </c>
      <c r="J34" s="106">
        <v>-613.86300000000006</v>
      </c>
      <c r="K34" s="91"/>
      <c r="L34" s="91"/>
    </row>
    <row r="35" spans="1:12" ht="18" customHeight="1">
      <c r="A35" s="93" t="s">
        <v>102</v>
      </c>
      <c r="B35" s="98">
        <v>41</v>
      </c>
      <c r="C35" s="109">
        <v>87</v>
      </c>
      <c r="D35" s="109">
        <v>2917.6390000000001</v>
      </c>
      <c r="E35" s="109">
        <v>2.6560000000000001</v>
      </c>
      <c r="F35" s="109">
        <v>14905.7</v>
      </c>
      <c r="G35" s="109">
        <v>18289.84</v>
      </c>
      <c r="H35" s="109">
        <v>6.8890000000000002</v>
      </c>
      <c r="I35" s="109">
        <v>18282.951000000001</v>
      </c>
      <c r="J35" s="109">
        <v>-1959.9949999999999</v>
      </c>
      <c r="K35" s="94"/>
      <c r="L35" s="94"/>
    </row>
    <row r="36" spans="1:12" ht="15" customHeight="1">
      <c r="A36" s="95" t="s">
        <v>104</v>
      </c>
      <c r="B36" s="98">
        <v>2</v>
      </c>
      <c r="C36" s="109" t="s">
        <v>119</v>
      </c>
      <c r="D36" s="109" t="s">
        <v>131</v>
      </c>
      <c r="E36" s="109" t="s">
        <v>131</v>
      </c>
      <c r="F36" s="109" t="s">
        <v>131</v>
      </c>
      <c r="G36" s="109" t="s">
        <v>131</v>
      </c>
      <c r="H36" s="109" t="s">
        <v>131</v>
      </c>
      <c r="I36" s="109" t="s">
        <v>131</v>
      </c>
      <c r="J36" s="109" t="s">
        <v>131</v>
      </c>
      <c r="K36" s="94"/>
      <c r="L36" s="94"/>
    </row>
    <row r="37" spans="1:12" ht="15" customHeight="1">
      <c r="A37" s="95" t="s">
        <v>105</v>
      </c>
      <c r="B37" s="98">
        <v>2</v>
      </c>
      <c r="C37" s="110" t="s">
        <v>119</v>
      </c>
      <c r="D37" s="110" t="s">
        <v>131</v>
      </c>
      <c r="E37" s="110" t="s">
        <v>131</v>
      </c>
      <c r="F37" s="110" t="s">
        <v>131</v>
      </c>
      <c r="G37" s="110" t="s">
        <v>131</v>
      </c>
      <c r="H37" s="110" t="s">
        <v>131</v>
      </c>
      <c r="I37" s="110" t="s">
        <v>131</v>
      </c>
      <c r="J37" s="110" t="s">
        <v>131</v>
      </c>
      <c r="K37" s="94"/>
      <c r="L37" s="94"/>
    </row>
    <row r="38" spans="1:12" ht="15" customHeight="1">
      <c r="A38" s="93" t="s">
        <v>106</v>
      </c>
      <c r="B38" s="98">
        <v>0</v>
      </c>
      <c r="C38" s="110">
        <v>0</v>
      </c>
      <c r="D38" s="110">
        <v>0</v>
      </c>
      <c r="E38" s="110">
        <v>0</v>
      </c>
      <c r="F38" s="110">
        <v>0</v>
      </c>
      <c r="G38" s="110">
        <v>0</v>
      </c>
      <c r="H38" s="110">
        <v>0</v>
      </c>
      <c r="I38" s="110">
        <v>0</v>
      </c>
      <c r="J38" s="110">
        <v>0</v>
      </c>
      <c r="K38" s="94"/>
      <c r="L38" s="94"/>
    </row>
    <row r="39" spans="1:12" ht="6.95" customHeight="1" thickBot="1">
      <c r="A39" s="114"/>
      <c r="B39" s="114"/>
      <c r="C39" s="114"/>
      <c r="D39" s="114"/>
      <c r="E39" s="114"/>
      <c r="F39" s="114"/>
      <c r="G39" s="114"/>
      <c r="H39" s="114"/>
      <c r="I39" s="114"/>
      <c r="J39" s="114"/>
    </row>
    <row r="40" spans="1:12" ht="3.75" customHeight="1" thickTop="1">
      <c r="A40" s="85"/>
      <c r="B40" s="85"/>
      <c r="C40" s="85"/>
      <c r="D40" s="98"/>
    </row>
    <row r="41" spans="1:12" ht="12.95" customHeight="1">
      <c r="A41" s="97" t="s">
        <v>108</v>
      </c>
      <c r="B41" s="97"/>
      <c r="C41" s="97"/>
      <c r="D41" s="98"/>
    </row>
    <row r="42" spans="1:12">
      <c r="A42" s="98"/>
      <c r="B42" s="98"/>
      <c r="C42" s="98"/>
      <c r="D42" s="98"/>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8" ht="12" customHeight="1">
      <c r="A1" s="2064" t="s">
        <v>185</v>
      </c>
      <c r="B1" s="2064"/>
      <c r="C1" s="2064"/>
      <c r="D1" s="98"/>
    </row>
    <row r="2" spans="1:28" ht="24" customHeight="1">
      <c r="A2" s="2066" t="s">
        <v>186</v>
      </c>
      <c r="B2" s="2066"/>
      <c r="C2" s="2066"/>
      <c r="D2" s="2065"/>
      <c r="E2" s="2065"/>
      <c r="F2" s="2065"/>
      <c r="G2" s="2065"/>
      <c r="H2" s="2065"/>
      <c r="I2" s="2065"/>
      <c r="J2" s="2065"/>
    </row>
    <row r="3" spans="1:28" ht="12.95" customHeight="1">
      <c r="A3" s="83">
        <v>2018</v>
      </c>
      <c r="B3" s="84"/>
      <c r="C3" s="85"/>
    </row>
    <row r="4" spans="1:28" ht="15" customHeight="1">
      <c r="A4" s="2049" t="s">
        <v>88</v>
      </c>
      <c r="B4" s="2049" t="s">
        <v>89</v>
      </c>
      <c r="C4" s="2049" t="s">
        <v>90</v>
      </c>
      <c r="D4" s="2053" t="s">
        <v>91</v>
      </c>
      <c r="E4" s="2054"/>
      <c r="F4" s="2054"/>
      <c r="G4" s="2055" t="s">
        <v>92</v>
      </c>
      <c r="H4" s="2056"/>
      <c r="I4" s="2056"/>
      <c r="J4" s="2057" t="s">
        <v>93</v>
      </c>
    </row>
    <row r="5" spans="1:28" ht="6.75" customHeight="1">
      <c r="A5" s="2050"/>
      <c r="B5" s="2050"/>
      <c r="C5" s="2050"/>
      <c r="D5" s="2049" t="s">
        <v>94</v>
      </c>
      <c r="E5" s="2049" t="s">
        <v>95</v>
      </c>
      <c r="F5" s="2049" t="s">
        <v>96</v>
      </c>
      <c r="G5" s="2049" t="s">
        <v>0</v>
      </c>
      <c r="H5" s="2049" t="s">
        <v>97</v>
      </c>
      <c r="I5" s="2049" t="s">
        <v>98</v>
      </c>
      <c r="J5" s="2058"/>
    </row>
    <row r="6" spans="1:28" ht="9" customHeight="1">
      <c r="A6" s="2050"/>
      <c r="B6" s="2050"/>
      <c r="C6" s="2050"/>
      <c r="D6" s="2050"/>
      <c r="E6" s="2050"/>
      <c r="F6" s="2050"/>
      <c r="G6" s="2050"/>
      <c r="H6" s="2050"/>
      <c r="I6" s="2050"/>
      <c r="J6" s="2058"/>
    </row>
    <row r="7" spans="1:28" ht="9" customHeight="1">
      <c r="A7" s="2050"/>
      <c r="B7" s="2050"/>
      <c r="C7" s="2050"/>
      <c r="D7" s="2050"/>
      <c r="E7" s="2050"/>
      <c r="F7" s="2050"/>
      <c r="G7" s="2050"/>
      <c r="H7" s="2050"/>
      <c r="I7" s="2050"/>
      <c r="J7" s="2058"/>
    </row>
    <row r="8" spans="1:28" ht="6" customHeight="1">
      <c r="A8" s="2050"/>
      <c r="B8" s="2050"/>
      <c r="C8" s="2050"/>
      <c r="D8" s="2050"/>
      <c r="E8" s="2050"/>
      <c r="F8" s="2050"/>
      <c r="G8" s="2050"/>
      <c r="H8" s="2050"/>
      <c r="I8" s="2050"/>
      <c r="J8" s="2058"/>
    </row>
    <row r="9" spans="1:28" ht="12.75" customHeight="1">
      <c r="A9" s="2050"/>
      <c r="B9" s="2052"/>
      <c r="C9" s="2052"/>
      <c r="D9" s="2052"/>
      <c r="E9" s="2052"/>
      <c r="F9" s="2052"/>
      <c r="G9" s="2052"/>
      <c r="H9" s="2052"/>
      <c r="I9" s="2052"/>
      <c r="J9" s="2059"/>
    </row>
    <row r="10" spans="1:28" ht="12" customHeight="1">
      <c r="A10" s="2051"/>
      <c r="B10" s="2060" t="s">
        <v>99</v>
      </c>
      <c r="C10" s="2061"/>
      <c r="D10" s="2060" t="s">
        <v>100</v>
      </c>
      <c r="E10" s="2062"/>
      <c r="F10" s="2062"/>
      <c r="G10" s="2062"/>
      <c r="H10" s="2062"/>
      <c r="I10" s="2062"/>
      <c r="J10" s="2062"/>
    </row>
    <row r="11" spans="1:28" ht="7.5" customHeight="1">
      <c r="A11" s="87"/>
      <c r="B11" s="87"/>
      <c r="C11" s="87"/>
    </row>
    <row r="12" spans="1:28">
      <c r="A12" s="88" t="s">
        <v>180</v>
      </c>
      <c r="B12" s="87"/>
      <c r="C12" s="87"/>
    </row>
    <row r="13" spans="1:28" s="953" customFormat="1" ht="15" customHeight="1">
      <c r="A13" s="135" t="s">
        <v>114</v>
      </c>
      <c r="B13" s="988">
        <v>372</v>
      </c>
      <c r="C13" s="106">
        <v>3723</v>
      </c>
      <c r="D13" s="106">
        <v>121775.06299999999</v>
      </c>
      <c r="E13" s="106">
        <v>109204.356</v>
      </c>
      <c r="F13" s="106">
        <v>325766.95500000002</v>
      </c>
      <c r="G13" s="106">
        <v>704009.554</v>
      </c>
      <c r="H13" s="106">
        <v>44073.093000000001</v>
      </c>
      <c r="I13" s="106">
        <v>659936.46100000001</v>
      </c>
      <c r="J13" s="106">
        <v>41508.536999999997</v>
      </c>
      <c r="K13" s="109"/>
      <c r="L13" s="109"/>
      <c r="M13" s="109"/>
      <c r="N13" s="109"/>
      <c r="O13" s="109"/>
      <c r="P13" s="109"/>
      <c r="Q13" s="109"/>
      <c r="R13" s="109"/>
      <c r="S13" s="109"/>
      <c r="T13" s="141"/>
      <c r="U13" s="141"/>
      <c r="V13" s="141"/>
      <c r="W13" s="141"/>
      <c r="X13" s="141"/>
      <c r="Y13" s="141"/>
      <c r="Z13" s="141"/>
      <c r="AA13" s="141"/>
      <c r="AB13" s="141"/>
    </row>
    <row r="14" spans="1:28" s="953" customFormat="1" ht="15" customHeight="1">
      <c r="A14" s="135" t="s">
        <v>115</v>
      </c>
      <c r="B14" s="988">
        <v>345</v>
      </c>
      <c r="C14" s="106">
        <v>3648</v>
      </c>
      <c r="D14" s="106">
        <v>120917.325</v>
      </c>
      <c r="E14" s="106">
        <v>109191.967</v>
      </c>
      <c r="F14" s="106">
        <v>324997.67800000001</v>
      </c>
      <c r="G14" s="106">
        <v>702579.46499999997</v>
      </c>
      <c r="H14" s="106">
        <v>44061.510999999999</v>
      </c>
      <c r="I14" s="106">
        <v>658517.95400000003</v>
      </c>
      <c r="J14" s="106">
        <v>41654.129000000001</v>
      </c>
      <c r="K14" s="109"/>
      <c r="L14" s="109"/>
      <c r="M14" s="109"/>
      <c r="N14" s="109"/>
      <c r="O14" s="109"/>
      <c r="P14" s="109"/>
      <c r="Q14" s="109"/>
      <c r="R14" s="109"/>
      <c r="S14" s="109"/>
      <c r="T14" s="141"/>
      <c r="U14" s="141"/>
      <c r="V14" s="141"/>
      <c r="W14" s="141"/>
      <c r="X14" s="141"/>
      <c r="Y14" s="141"/>
      <c r="Z14" s="141"/>
      <c r="AA14" s="141"/>
      <c r="AB14" s="141"/>
    </row>
    <row r="15" spans="1:28" s="111" customFormat="1" ht="12.75" customHeight="1">
      <c r="A15" s="136" t="s">
        <v>116</v>
      </c>
      <c r="B15" s="989">
        <v>100</v>
      </c>
      <c r="C15" s="109">
        <v>365</v>
      </c>
      <c r="D15" s="109">
        <v>5650.0690000000004</v>
      </c>
      <c r="E15" s="109">
        <v>32.601999999999997</v>
      </c>
      <c r="F15" s="109">
        <v>7335.6239999999998</v>
      </c>
      <c r="G15" s="109">
        <v>14168.231</v>
      </c>
      <c r="H15" s="109">
        <v>210.54400000000001</v>
      </c>
      <c r="I15" s="109">
        <v>13957.687</v>
      </c>
      <c r="J15" s="109">
        <v>-91.984999999999999</v>
      </c>
      <c r="K15" s="109"/>
      <c r="L15" s="109"/>
      <c r="M15" s="109"/>
      <c r="N15" s="109"/>
      <c r="O15" s="109"/>
      <c r="P15" s="109"/>
      <c r="Q15" s="109"/>
      <c r="R15" s="109"/>
      <c r="S15" s="109"/>
      <c r="T15" s="141"/>
      <c r="U15" s="141"/>
      <c r="V15" s="141"/>
      <c r="W15" s="141"/>
      <c r="X15" s="141"/>
      <c r="Y15" s="141"/>
      <c r="Z15" s="141"/>
      <c r="AA15" s="141"/>
      <c r="AB15" s="141"/>
    </row>
    <row r="16" spans="1:28" s="111" customFormat="1" ht="12.75" customHeight="1">
      <c r="A16" s="136" t="s">
        <v>117</v>
      </c>
      <c r="B16" s="989">
        <v>81</v>
      </c>
      <c r="C16" s="109">
        <v>171</v>
      </c>
      <c r="D16" s="109">
        <v>1606.9079999999999</v>
      </c>
      <c r="E16" s="109">
        <v>29.31</v>
      </c>
      <c r="F16" s="109">
        <v>1703.8330000000001</v>
      </c>
      <c r="G16" s="109">
        <v>3542.2910000000002</v>
      </c>
      <c r="H16" s="109">
        <v>153.821</v>
      </c>
      <c r="I16" s="109">
        <v>3388.47</v>
      </c>
      <c r="J16" s="109">
        <v>-94.039000000000001</v>
      </c>
      <c r="K16" s="109"/>
      <c r="L16" s="109"/>
      <c r="M16" s="109"/>
      <c r="N16" s="109"/>
      <c r="O16" s="109"/>
      <c r="P16" s="109"/>
      <c r="Q16" s="109"/>
      <c r="R16" s="109"/>
      <c r="S16" s="109"/>
      <c r="T16" s="141"/>
      <c r="U16" s="141"/>
      <c r="V16" s="141"/>
      <c r="W16" s="141"/>
      <c r="X16" s="141"/>
      <c r="Y16" s="141"/>
      <c r="Z16" s="141"/>
      <c r="AA16" s="141"/>
      <c r="AB16" s="141"/>
    </row>
    <row r="17" spans="1:28" s="111" customFormat="1" ht="12.75" customHeight="1">
      <c r="A17" s="136" t="s">
        <v>118</v>
      </c>
      <c r="B17" s="989">
        <v>99</v>
      </c>
      <c r="C17" s="109">
        <v>2970</v>
      </c>
      <c r="D17" s="109">
        <v>112112.72199999999</v>
      </c>
      <c r="E17" s="109">
        <v>109128.70600000001</v>
      </c>
      <c r="F17" s="109">
        <v>314304.22499999998</v>
      </c>
      <c r="G17" s="109">
        <v>681628.05500000005</v>
      </c>
      <c r="H17" s="109">
        <v>43696.487999999998</v>
      </c>
      <c r="I17" s="109">
        <v>637931.56700000004</v>
      </c>
      <c r="J17" s="109">
        <v>42418.724999999999</v>
      </c>
      <c r="K17" s="109"/>
      <c r="L17" s="109"/>
      <c r="M17" s="109"/>
      <c r="N17" s="109"/>
      <c r="O17" s="109"/>
      <c r="P17" s="109"/>
      <c r="Q17" s="109"/>
      <c r="R17" s="109"/>
      <c r="S17" s="109"/>
      <c r="T17" s="141"/>
      <c r="U17" s="141"/>
      <c r="V17" s="141"/>
      <c r="W17" s="141"/>
      <c r="X17" s="141"/>
      <c r="Y17" s="141"/>
      <c r="Z17" s="141"/>
      <c r="AA17" s="141"/>
      <c r="AB17" s="141"/>
    </row>
    <row r="18" spans="1:28" s="111" customFormat="1" ht="12.75" customHeight="1">
      <c r="A18" s="136" t="s">
        <v>120</v>
      </c>
      <c r="B18" s="989">
        <v>49</v>
      </c>
      <c r="C18" s="109">
        <v>102</v>
      </c>
      <c r="D18" s="109">
        <v>1101.21</v>
      </c>
      <c r="E18" s="990">
        <v>0.154</v>
      </c>
      <c r="F18" s="109">
        <v>1035.8240000000001</v>
      </c>
      <c r="G18" s="109">
        <v>2172.66</v>
      </c>
      <c r="H18" s="109">
        <v>0.65800000000000003</v>
      </c>
      <c r="I18" s="109">
        <v>2172.002</v>
      </c>
      <c r="J18" s="109">
        <v>-454.12700000000001</v>
      </c>
      <c r="K18" s="109"/>
      <c r="L18" s="109"/>
      <c r="M18" s="109"/>
      <c r="N18" s="107"/>
      <c r="O18" s="109"/>
      <c r="P18" s="109"/>
      <c r="Q18" s="107"/>
      <c r="R18" s="109"/>
      <c r="S18" s="109"/>
      <c r="T18" s="141"/>
      <c r="U18" s="141"/>
      <c r="V18" s="141"/>
      <c r="W18" s="141"/>
      <c r="X18" s="141"/>
      <c r="Y18" s="141"/>
      <c r="Z18" s="141"/>
      <c r="AA18" s="141"/>
      <c r="AB18" s="141"/>
    </row>
    <row r="19" spans="1:28" s="111" customFormat="1" ht="12.75" customHeight="1">
      <c r="A19" s="136" t="s">
        <v>121</v>
      </c>
      <c r="B19" s="989">
        <v>16</v>
      </c>
      <c r="C19" s="109">
        <v>40</v>
      </c>
      <c r="D19" s="109">
        <v>446.416</v>
      </c>
      <c r="E19" s="148">
        <v>1.1950000000000001</v>
      </c>
      <c r="F19" s="109">
        <v>618.17200000000003</v>
      </c>
      <c r="G19" s="109">
        <v>1068.2280000000001</v>
      </c>
      <c r="H19" s="109">
        <v>0</v>
      </c>
      <c r="I19" s="109">
        <v>1068.2280000000001</v>
      </c>
      <c r="J19" s="109">
        <v>-124.44499999999999</v>
      </c>
      <c r="K19" s="109"/>
      <c r="L19" s="109"/>
      <c r="M19" s="109"/>
      <c r="N19" s="109"/>
      <c r="O19" s="109"/>
      <c r="P19" s="109"/>
      <c r="Q19" s="109"/>
      <c r="R19" s="109"/>
      <c r="S19" s="109"/>
      <c r="T19" s="141"/>
      <c r="U19" s="141"/>
      <c r="V19" s="141"/>
      <c r="W19" s="141"/>
      <c r="X19" s="141"/>
      <c r="Y19" s="141"/>
      <c r="Z19" s="141"/>
      <c r="AA19" s="141"/>
      <c r="AB19" s="141"/>
    </row>
    <row r="20" spans="1:28" s="953" customFormat="1" ht="19.5" customHeight="1">
      <c r="A20" s="137" t="s">
        <v>122</v>
      </c>
      <c r="B20" s="988">
        <v>15</v>
      </c>
      <c r="C20" s="985">
        <v>41</v>
      </c>
      <c r="D20" s="106">
        <v>415.44</v>
      </c>
      <c r="E20" s="106">
        <v>12.388999999999999</v>
      </c>
      <c r="F20" s="106">
        <v>330.95499999999998</v>
      </c>
      <c r="G20" s="106">
        <v>726.64200000000005</v>
      </c>
      <c r="H20" s="106">
        <v>11.582000000000001</v>
      </c>
      <c r="I20" s="106">
        <v>715.06</v>
      </c>
      <c r="J20" s="106">
        <v>-63.511000000000003</v>
      </c>
      <c r="K20" s="109"/>
      <c r="L20" s="109"/>
      <c r="M20" s="109"/>
      <c r="N20" s="109"/>
      <c r="O20" s="109"/>
      <c r="P20" s="109"/>
      <c r="Q20" s="109"/>
      <c r="R20" s="109"/>
      <c r="S20" s="109"/>
      <c r="T20" s="141"/>
      <c r="U20" s="141"/>
      <c r="V20" s="141"/>
      <c r="W20" s="141"/>
      <c r="X20" s="141"/>
      <c r="Y20" s="141"/>
      <c r="Z20" s="141"/>
      <c r="AA20" s="141"/>
      <c r="AB20" s="141"/>
    </row>
    <row r="21" spans="1:28" s="953" customFormat="1" ht="15" customHeight="1">
      <c r="A21" s="964" t="s">
        <v>123</v>
      </c>
      <c r="B21" s="988">
        <v>12</v>
      </c>
      <c r="C21" s="985">
        <v>34</v>
      </c>
      <c r="D21" s="121">
        <v>442.298</v>
      </c>
      <c r="E21" s="121">
        <v>0</v>
      </c>
      <c r="F21" s="121">
        <v>438.322</v>
      </c>
      <c r="G21" s="121">
        <v>703.447</v>
      </c>
      <c r="H21" s="121">
        <v>0</v>
      </c>
      <c r="I21" s="121">
        <v>703.447</v>
      </c>
      <c r="J21" s="121">
        <v>-82.081000000000003</v>
      </c>
      <c r="K21" s="109"/>
      <c r="L21" s="109"/>
      <c r="M21" s="109"/>
      <c r="N21" s="109"/>
      <c r="O21" s="109"/>
      <c r="P21" s="109"/>
      <c r="Q21" s="109"/>
      <c r="R21" s="109"/>
      <c r="S21" s="109"/>
      <c r="T21" s="141"/>
      <c r="U21" s="141"/>
      <c r="V21" s="141"/>
      <c r="W21" s="141"/>
      <c r="X21" s="141"/>
      <c r="Y21" s="141"/>
      <c r="Z21" s="141"/>
      <c r="AA21" s="141"/>
      <c r="AB21" s="141"/>
    </row>
    <row r="22" spans="1:28" s="111" customFormat="1" ht="6" customHeight="1">
      <c r="A22" s="146"/>
      <c r="B22" s="146"/>
      <c r="C22" s="586"/>
      <c r="D22" s="123"/>
      <c r="E22" s="123"/>
      <c r="F22" s="123"/>
      <c r="G22" s="123"/>
      <c r="H22" s="123"/>
      <c r="I22" s="123"/>
      <c r="J22" s="123"/>
    </row>
    <row r="23" spans="1:28" s="111" customFormat="1" ht="15" customHeight="1">
      <c r="A23" s="120" t="s">
        <v>181</v>
      </c>
      <c r="B23" s="146"/>
      <c r="C23" s="949"/>
      <c r="D23" s="949"/>
      <c r="E23" s="949"/>
      <c r="F23" s="949"/>
      <c r="G23" s="949"/>
      <c r="H23" s="949"/>
      <c r="I23" s="949"/>
      <c r="J23" s="949"/>
    </row>
    <row r="24" spans="1:28" s="953" customFormat="1" ht="15" customHeight="1">
      <c r="A24" s="135" t="s">
        <v>114</v>
      </c>
      <c r="B24" s="988">
        <v>298</v>
      </c>
      <c r="C24" s="106">
        <v>1242</v>
      </c>
      <c r="D24" s="106">
        <v>27440.615000000002</v>
      </c>
      <c r="E24" s="106">
        <v>87.081999999999994</v>
      </c>
      <c r="F24" s="106">
        <v>28939.355</v>
      </c>
      <c r="G24" s="106">
        <v>63067.377</v>
      </c>
      <c r="H24" s="106">
        <v>403.642</v>
      </c>
      <c r="I24" s="106">
        <v>62663.735000000001</v>
      </c>
      <c r="J24" s="106">
        <v>1835.421</v>
      </c>
      <c r="K24" s="109"/>
      <c r="L24" s="109"/>
      <c r="M24" s="109"/>
      <c r="N24" s="109"/>
      <c r="O24" s="109"/>
      <c r="P24" s="109"/>
      <c r="Q24" s="109"/>
      <c r="R24" s="109"/>
      <c r="S24" s="109"/>
      <c r="T24" s="141"/>
      <c r="U24" s="141"/>
      <c r="V24" s="141"/>
      <c r="W24" s="141"/>
      <c r="X24" s="141"/>
      <c r="Y24" s="141"/>
      <c r="Z24" s="141"/>
      <c r="AA24" s="141"/>
      <c r="AB24" s="141"/>
    </row>
    <row r="25" spans="1:28" s="953" customFormat="1" ht="15" customHeight="1">
      <c r="A25" s="135" t="s">
        <v>115</v>
      </c>
      <c r="B25" s="988">
        <v>274</v>
      </c>
      <c r="C25" s="113">
        <v>1174</v>
      </c>
      <c r="D25" s="113">
        <v>26618.705000000002</v>
      </c>
      <c r="E25" s="113">
        <v>74.692999999999998</v>
      </c>
      <c r="F25" s="113">
        <v>28219.100999999999</v>
      </c>
      <c r="G25" s="113">
        <v>61751.987000000001</v>
      </c>
      <c r="H25" s="113">
        <v>392.06</v>
      </c>
      <c r="I25" s="113">
        <v>61359.927000000003</v>
      </c>
      <c r="J25" s="113">
        <v>1997.9459999999999</v>
      </c>
      <c r="K25" s="109"/>
      <c r="L25" s="109"/>
      <c r="M25" s="109"/>
      <c r="N25" s="109"/>
      <c r="O25" s="109"/>
      <c r="P25" s="109"/>
      <c r="Q25" s="109"/>
      <c r="R25" s="109"/>
      <c r="S25" s="109"/>
      <c r="T25" s="141"/>
      <c r="U25" s="141"/>
      <c r="V25" s="141"/>
      <c r="W25" s="141"/>
      <c r="X25" s="141"/>
      <c r="Y25" s="141"/>
      <c r="Z25" s="141"/>
      <c r="AA25" s="141"/>
      <c r="AB25" s="141"/>
    </row>
    <row r="26" spans="1:28" s="111" customFormat="1" ht="12.75" customHeight="1">
      <c r="A26" s="136" t="s">
        <v>116</v>
      </c>
      <c r="B26" s="989">
        <v>88</v>
      </c>
      <c r="C26" s="109">
        <v>273</v>
      </c>
      <c r="D26" s="109">
        <v>3828.9639999999999</v>
      </c>
      <c r="E26" s="109">
        <v>18.652000000000001</v>
      </c>
      <c r="F26" s="109">
        <v>4606.009</v>
      </c>
      <c r="G26" s="109">
        <v>8911.32</v>
      </c>
      <c r="H26" s="109">
        <v>210.54400000000001</v>
      </c>
      <c r="I26" s="109">
        <v>8700.7759999999998</v>
      </c>
      <c r="J26" s="109">
        <v>-231.46799999999999</v>
      </c>
      <c r="K26" s="109"/>
      <c r="L26" s="109"/>
      <c r="M26" s="109"/>
      <c r="N26" s="109"/>
      <c r="O26" s="109"/>
      <c r="P26" s="109"/>
      <c r="Q26" s="109"/>
      <c r="R26" s="109"/>
      <c r="S26" s="109"/>
      <c r="T26" s="141"/>
      <c r="U26" s="141"/>
      <c r="V26" s="141"/>
      <c r="W26" s="141"/>
      <c r="X26" s="141"/>
      <c r="Y26" s="141"/>
      <c r="Z26" s="141"/>
      <c r="AA26" s="141"/>
      <c r="AB26" s="141"/>
    </row>
    <row r="27" spans="1:28" s="111" customFormat="1" ht="12.75" customHeight="1">
      <c r="A27" s="136" t="s">
        <v>117</v>
      </c>
      <c r="B27" s="989">
        <v>77</v>
      </c>
      <c r="C27" s="109">
        <v>167</v>
      </c>
      <c r="D27" s="109">
        <v>1592.973</v>
      </c>
      <c r="E27" s="109">
        <v>27.391999999999999</v>
      </c>
      <c r="F27" s="109">
        <v>1636.742</v>
      </c>
      <c r="G27" s="109">
        <v>3434.49</v>
      </c>
      <c r="H27" s="109">
        <v>153.821</v>
      </c>
      <c r="I27" s="109">
        <v>3280.6689999999999</v>
      </c>
      <c r="J27" s="109">
        <v>-98.831000000000003</v>
      </c>
      <c r="K27" s="109"/>
      <c r="L27" s="109"/>
      <c r="M27" s="109"/>
      <c r="N27" s="109"/>
      <c r="O27" s="109"/>
      <c r="P27" s="109"/>
      <c r="Q27" s="109"/>
      <c r="R27" s="109"/>
      <c r="S27" s="109"/>
      <c r="T27" s="141"/>
      <c r="U27" s="141"/>
      <c r="V27" s="141"/>
      <c r="W27" s="141"/>
      <c r="X27" s="141"/>
      <c r="Y27" s="141"/>
      <c r="Z27" s="141"/>
      <c r="AA27" s="141"/>
      <c r="AB27" s="141"/>
    </row>
    <row r="28" spans="1:28" s="111" customFormat="1" ht="12.75" customHeight="1">
      <c r="A28" s="136" t="s">
        <v>118</v>
      </c>
      <c r="B28" s="989">
        <v>51</v>
      </c>
      <c r="C28" s="110">
        <v>600</v>
      </c>
      <c r="D28" s="110">
        <v>19718.325000000001</v>
      </c>
      <c r="E28" s="110">
        <v>27.3</v>
      </c>
      <c r="F28" s="110">
        <v>20481.609</v>
      </c>
      <c r="G28" s="110">
        <v>46414.830999999998</v>
      </c>
      <c r="H28" s="110">
        <v>27.036999999999999</v>
      </c>
      <c r="I28" s="110">
        <v>46387.794000000002</v>
      </c>
      <c r="J28" s="110">
        <v>2456.3040000000001</v>
      </c>
      <c r="K28" s="109"/>
      <c r="L28" s="109"/>
      <c r="M28" s="109"/>
      <c r="N28" s="109"/>
      <c r="O28" s="109"/>
      <c r="P28" s="109"/>
      <c r="Q28" s="109"/>
      <c r="R28" s="109"/>
      <c r="S28" s="109"/>
      <c r="T28" s="141"/>
      <c r="U28" s="141"/>
      <c r="V28" s="141"/>
      <c r="W28" s="141"/>
      <c r="X28" s="141"/>
      <c r="Y28" s="141"/>
      <c r="Z28" s="141"/>
      <c r="AA28" s="141"/>
      <c r="AB28" s="141"/>
    </row>
    <row r="29" spans="1:28" s="111" customFormat="1" ht="12.75" customHeight="1">
      <c r="A29" s="136" t="s">
        <v>120</v>
      </c>
      <c r="B29" s="989">
        <v>43</v>
      </c>
      <c r="C29" s="109" t="s">
        <v>119</v>
      </c>
      <c r="D29" s="109" t="s">
        <v>131</v>
      </c>
      <c r="E29" s="109" t="s">
        <v>131</v>
      </c>
      <c r="F29" s="109" t="s">
        <v>131</v>
      </c>
      <c r="G29" s="109" t="s">
        <v>131</v>
      </c>
      <c r="H29" s="109" t="s">
        <v>131</v>
      </c>
      <c r="I29" s="109" t="s">
        <v>131</v>
      </c>
      <c r="J29" s="109" t="s">
        <v>131</v>
      </c>
      <c r="K29" s="109"/>
      <c r="L29" s="109"/>
      <c r="M29" s="109"/>
      <c r="N29" s="107"/>
      <c r="O29" s="109"/>
      <c r="P29" s="109"/>
      <c r="Q29" s="107"/>
      <c r="R29" s="109"/>
      <c r="S29" s="109"/>
      <c r="T29" s="141"/>
      <c r="U29" s="141"/>
      <c r="V29" s="141"/>
      <c r="W29" s="141"/>
      <c r="X29" s="141"/>
      <c r="Y29" s="141"/>
      <c r="Z29" s="141"/>
      <c r="AA29" s="141"/>
      <c r="AB29" s="141"/>
    </row>
    <row r="30" spans="1:28" s="111" customFormat="1" ht="12.75" customHeight="1">
      <c r="A30" s="136" t="s">
        <v>121</v>
      </c>
      <c r="B30" s="989">
        <v>15</v>
      </c>
      <c r="C30" s="109" t="s">
        <v>119</v>
      </c>
      <c r="D30" s="109" t="s">
        <v>131</v>
      </c>
      <c r="E30" s="109" t="s">
        <v>131</v>
      </c>
      <c r="F30" s="109" t="s">
        <v>131</v>
      </c>
      <c r="G30" s="109" t="s">
        <v>131</v>
      </c>
      <c r="H30" s="109" t="s">
        <v>131</v>
      </c>
      <c r="I30" s="109" t="s">
        <v>131</v>
      </c>
      <c r="J30" s="109" t="s">
        <v>131</v>
      </c>
      <c r="K30" s="109"/>
      <c r="L30" s="109"/>
      <c r="M30" s="109"/>
      <c r="N30" s="109"/>
      <c r="O30" s="109"/>
      <c r="P30" s="109"/>
      <c r="Q30" s="109"/>
      <c r="R30" s="109"/>
      <c r="S30" s="109"/>
      <c r="T30" s="141"/>
      <c r="U30" s="141"/>
      <c r="V30" s="141"/>
      <c r="W30" s="141"/>
      <c r="X30" s="141"/>
      <c r="Y30" s="141"/>
      <c r="Z30" s="141"/>
      <c r="AA30" s="141"/>
      <c r="AB30" s="141"/>
    </row>
    <row r="31" spans="1:28" s="953" customFormat="1" ht="19.5" customHeight="1">
      <c r="A31" s="137" t="s">
        <v>122</v>
      </c>
      <c r="B31" s="988">
        <v>13</v>
      </c>
      <c r="C31" s="138" t="s">
        <v>119</v>
      </c>
      <c r="D31" s="106" t="s">
        <v>131</v>
      </c>
      <c r="E31" s="106" t="s">
        <v>131</v>
      </c>
      <c r="F31" s="106" t="s">
        <v>131</v>
      </c>
      <c r="G31" s="106" t="s">
        <v>131</v>
      </c>
      <c r="H31" s="106" t="s">
        <v>131</v>
      </c>
      <c r="I31" s="106" t="s">
        <v>131</v>
      </c>
      <c r="J31" s="106" t="s">
        <v>131</v>
      </c>
      <c r="K31" s="109"/>
      <c r="L31" s="109"/>
      <c r="M31" s="109"/>
      <c r="N31" s="109"/>
      <c r="O31" s="109"/>
      <c r="P31" s="109"/>
      <c r="Q31" s="109"/>
      <c r="R31" s="109"/>
      <c r="S31" s="109"/>
      <c r="T31" s="141"/>
      <c r="U31" s="141"/>
      <c r="V31" s="141"/>
      <c r="W31" s="141"/>
      <c r="X31" s="141"/>
      <c r="Y31" s="141"/>
      <c r="Z31" s="141"/>
      <c r="AA31" s="141"/>
      <c r="AB31" s="141"/>
    </row>
    <row r="32" spans="1:28" s="953" customFormat="1" ht="15" customHeight="1">
      <c r="A32" s="137" t="s">
        <v>123</v>
      </c>
      <c r="B32" s="988">
        <v>11</v>
      </c>
      <c r="C32" s="138" t="s">
        <v>119</v>
      </c>
      <c r="D32" s="106" t="s">
        <v>131</v>
      </c>
      <c r="E32" s="106" t="s">
        <v>131</v>
      </c>
      <c r="F32" s="106" t="s">
        <v>131</v>
      </c>
      <c r="G32" s="106" t="s">
        <v>131</v>
      </c>
      <c r="H32" s="106" t="s">
        <v>131</v>
      </c>
      <c r="I32" s="106" t="s">
        <v>131</v>
      </c>
      <c r="J32" s="106" t="s">
        <v>131</v>
      </c>
      <c r="K32" s="109"/>
      <c r="L32" s="109"/>
      <c r="M32" s="109"/>
      <c r="N32" s="109"/>
      <c r="O32" s="109"/>
      <c r="P32" s="109"/>
      <c r="Q32" s="109"/>
      <c r="R32" s="109"/>
      <c r="S32" s="109"/>
      <c r="T32" s="141"/>
      <c r="U32" s="141"/>
      <c r="V32" s="141"/>
      <c r="W32" s="141"/>
      <c r="X32" s="141"/>
      <c r="Y32" s="141"/>
      <c r="Z32" s="141"/>
      <c r="AA32" s="141"/>
      <c r="AB32" s="141"/>
    </row>
    <row r="33" spans="1:28" s="111" customFormat="1" ht="4.5" customHeight="1">
      <c r="A33" s="146"/>
      <c r="B33" s="146"/>
      <c r="C33" s="586"/>
      <c r="D33" s="109"/>
      <c r="E33" s="109"/>
      <c r="F33" s="109"/>
      <c r="G33" s="109"/>
      <c r="H33" s="109"/>
      <c r="I33" s="109"/>
      <c r="J33" s="109"/>
    </row>
    <row r="34" spans="1:28" s="111" customFormat="1" ht="15" customHeight="1">
      <c r="A34" s="135" t="s">
        <v>182</v>
      </c>
      <c r="B34" s="132"/>
    </row>
    <row r="35" spans="1:28" s="953" customFormat="1" ht="15" customHeight="1">
      <c r="A35" s="135" t="s">
        <v>114</v>
      </c>
      <c r="B35" s="135">
        <v>74</v>
      </c>
      <c r="C35" s="106">
        <v>2481</v>
      </c>
      <c r="D35" s="106">
        <v>94334.448000000004</v>
      </c>
      <c r="E35" s="106">
        <v>109117.274</v>
      </c>
      <c r="F35" s="106">
        <v>296827.59999999998</v>
      </c>
      <c r="G35" s="106">
        <v>640942.17700000003</v>
      </c>
      <c r="H35" s="106">
        <v>43669.451000000001</v>
      </c>
      <c r="I35" s="106">
        <v>597272.72600000002</v>
      </c>
      <c r="J35" s="106">
        <v>39673.116000000002</v>
      </c>
      <c r="K35" s="109"/>
      <c r="L35" s="109"/>
      <c r="M35" s="109"/>
      <c r="N35" s="109"/>
      <c r="O35" s="109"/>
      <c r="P35" s="109"/>
      <c r="Q35" s="109"/>
      <c r="R35" s="109"/>
      <c r="S35" s="109"/>
      <c r="T35" s="141"/>
      <c r="U35" s="141"/>
      <c r="V35" s="141"/>
      <c r="W35" s="141"/>
      <c r="X35" s="141"/>
      <c r="Y35" s="141"/>
      <c r="Z35" s="141"/>
      <c r="AA35" s="141"/>
      <c r="AB35" s="141"/>
    </row>
    <row r="36" spans="1:28" s="953" customFormat="1" ht="15" customHeight="1">
      <c r="A36" s="135" t="s">
        <v>115</v>
      </c>
      <c r="B36" s="135">
        <v>71</v>
      </c>
      <c r="C36" s="113">
        <v>2474</v>
      </c>
      <c r="D36" s="113">
        <v>94298.62</v>
      </c>
      <c r="E36" s="113">
        <v>109117.274</v>
      </c>
      <c r="F36" s="113">
        <v>296778.57699999999</v>
      </c>
      <c r="G36" s="113">
        <v>640827.478</v>
      </c>
      <c r="H36" s="113">
        <v>43669.451000000001</v>
      </c>
      <c r="I36" s="113">
        <v>597158.027</v>
      </c>
      <c r="J36" s="113">
        <v>39656.182999999997</v>
      </c>
      <c r="K36" s="109"/>
      <c r="L36" s="109"/>
      <c r="M36" s="109"/>
      <c r="N36" s="109"/>
      <c r="O36" s="109"/>
      <c r="P36" s="109"/>
      <c r="Q36" s="109"/>
      <c r="R36" s="109"/>
      <c r="S36" s="109"/>
      <c r="T36" s="141"/>
      <c r="U36" s="141"/>
      <c r="V36" s="141"/>
      <c r="W36" s="141"/>
      <c r="X36" s="141"/>
      <c r="Y36" s="141"/>
      <c r="Z36" s="141"/>
      <c r="AA36" s="141"/>
      <c r="AB36" s="141"/>
    </row>
    <row r="37" spans="1:28" s="111" customFormat="1" ht="12.75" customHeight="1">
      <c r="A37" s="136" t="s">
        <v>116</v>
      </c>
      <c r="B37" s="132">
        <v>12</v>
      </c>
      <c r="C37" s="109">
        <v>92</v>
      </c>
      <c r="D37" s="109">
        <v>1821.105</v>
      </c>
      <c r="E37" s="109">
        <v>13.95</v>
      </c>
      <c r="F37" s="109">
        <v>2729.6149999999998</v>
      </c>
      <c r="G37" s="109">
        <v>5256.9110000000001</v>
      </c>
      <c r="H37" s="109">
        <v>0</v>
      </c>
      <c r="I37" s="109">
        <v>5256.9110000000001</v>
      </c>
      <c r="J37" s="109">
        <v>139.483</v>
      </c>
      <c r="K37" s="109"/>
      <c r="L37" s="109"/>
      <c r="M37" s="109"/>
      <c r="N37" s="109"/>
      <c r="O37" s="109"/>
      <c r="P37" s="109"/>
      <c r="Q37" s="109"/>
      <c r="R37" s="109"/>
      <c r="S37" s="109"/>
      <c r="T37" s="141"/>
      <c r="U37" s="141"/>
      <c r="V37" s="141"/>
      <c r="W37" s="141"/>
      <c r="X37" s="141"/>
      <c r="Y37" s="141"/>
      <c r="Z37" s="141"/>
      <c r="AA37" s="141"/>
      <c r="AB37" s="141"/>
    </row>
    <row r="38" spans="1:28" s="111" customFormat="1" ht="12.75" customHeight="1">
      <c r="A38" s="136" t="s">
        <v>117</v>
      </c>
      <c r="B38" s="132">
        <v>4</v>
      </c>
      <c r="C38" s="109">
        <v>4</v>
      </c>
      <c r="D38" s="109">
        <v>13.935</v>
      </c>
      <c r="E38" s="109">
        <v>1.9179999999999999</v>
      </c>
      <c r="F38" s="109">
        <v>67.090999999999994</v>
      </c>
      <c r="G38" s="109">
        <v>107.801</v>
      </c>
      <c r="H38" s="109">
        <v>0</v>
      </c>
      <c r="I38" s="109">
        <v>107.801</v>
      </c>
      <c r="J38" s="109">
        <v>4.7919999999999998</v>
      </c>
      <c r="K38" s="109"/>
      <c r="L38" s="109"/>
      <c r="M38" s="109"/>
      <c r="N38" s="109"/>
      <c r="O38" s="109"/>
      <c r="P38" s="109"/>
      <c r="Q38" s="109"/>
      <c r="R38" s="109"/>
      <c r="S38" s="109"/>
      <c r="T38" s="141"/>
      <c r="U38" s="141"/>
      <c r="V38" s="141"/>
      <c r="W38" s="141"/>
      <c r="X38" s="141"/>
      <c r="Y38" s="141"/>
      <c r="Z38" s="141"/>
      <c r="AA38" s="141"/>
      <c r="AB38" s="141"/>
    </row>
    <row r="39" spans="1:28" s="111" customFormat="1" ht="12.75" customHeight="1">
      <c r="A39" s="136" t="s">
        <v>118</v>
      </c>
      <c r="B39" s="132">
        <v>48</v>
      </c>
      <c r="C39" s="110">
        <v>2370</v>
      </c>
      <c r="D39" s="110">
        <v>92394.396999999997</v>
      </c>
      <c r="E39" s="110">
        <v>109101.406</v>
      </c>
      <c r="F39" s="110">
        <v>293822.61599999998</v>
      </c>
      <c r="G39" s="110">
        <v>635213.22400000005</v>
      </c>
      <c r="H39" s="110">
        <v>43669.451000000001</v>
      </c>
      <c r="I39" s="110">
        <v>591543.77300000004</v>
      </c>
      <c r="J39" s="110">
        <v>39962.421000000002</v>
      </c>
      <c r="K39" s="109"/>
      <c r="L39" s="109"/>
      <c r="M39" s="109"/>
      <c r="N39" s="109"/>
      <c r="O39" s="109"/>
      <c r="P39" s="109"/>
      <c r="Q39" s="109"/>
      <c r="R39" s="109"/>
      <c r="S39" s="109"/>
      <c r="T39" s="141"/>
      <c r="U39" s="141"/>
      <c r="V39" s="141"/>
      <c r="W39" s="141"/>
      <c r="X39" s="141"/>
      <c r="Y39" s="141"/>
      <c r="Z39" s="141"/>
      <c r="AA39" s="141"/>
      <c r="AB39" s="141"/>
    </row>
    <row r="40" spans="1:28" s="111" customFormat="1" ht="12.75" customHeight="1">
      <c r="A40" s="136" t="s">
        <v>120</v>
      </c>
      <c r="B40" s="132">
        <v>6</v>
      </c>
      <c r="C40" s="109" t="s">
        <v>119</v>
      </c>
      <c r="D40" s="109" t="s">
        <v>131</v>
      </c>
      <c r="E40" s="109" t="s">
        <v>131</v>
      </c>
      <c r="F40" s="109" t="s">
        <v>131</v>
      </c>
      <c r="G40" s="109" t="s">
        <v>131</v>
      </c>
      <c r="H40" s="109" t="s">
        <v>131</v>
      </c>
      <c r="I40" s="109" t="s">
        <v>131</v>
      </c>
      <c r="J40" s="109" t="s">
        <v>131</v>
      </c>
      <c r="K40" s="109"/>
      <c r="L40" s="109"/>
      <c r="M40" s="109"/>
      <c r="N40" s="109"/>
      <c r="O40" s="109"/>
      <c r="P40" s="109"/>
      <c r="Q40" s="109"/>
      <c r="R40" s="109"/>
      <c r="S40" s="109"/>
      <c r="T40" s="141"/>
      <c r="U40" s="141"/>
      <c r="V40" s="141"/>
      <c r="W40" s="141"/>
      <c r="X40" s="141"/>
      <c r="Y40" s="141"/>
      <c r="Z40" s="141"/>
      <c r="AA40" s="141"/>
      <c r="AB40" s="141"/>
    </row>
    <row r="41" spans="1:28" s="111" customFormat="1" ht="12.75" customHeight="1">
      <c r="A41" s="136" t="s">
        <v>121</v>
      </c>
      <c r="B41" s="132">
        <v>1</v>
      </c>
      <c r="C41" s="109" t="s">
        <v>119</v>
      </c>
      <c r="D41" s="109" t="s">
        <v>131</v>
      </c>
      <c r="E41" s="109" t="s">
        <v>131</v>
      </c>
      <c r="F41" s="109" t="s">
        <v>131</v>
      </c>
      <c r="G41" s="109" t="s">
        <v>131</v>
      </c>
      <c r="H41" s="109" t="s">
        <v>131</v>
      </c>
      <c r="I41" s="109" t="s">
        <v>131</v>
      </c>
      <c r="J41" s="109" t="s">
        <v>131</v>
      </c>
      <c r="K41" s="109"/>
      <c r="L41" s="109"/>
      <c r="M41" s="109"/>
      <c r="N41" s="109"/>
      <c r="O41" s="109"/>
      <c r="P41" s="109"/>
      <c r="Q41" s="109"/>
      <c r="R41" s="109"/>
      <c r="S41" s="109"/>
      <c r="T41" s="141"/>
      <c r="U41" s="141"/>
      <c r="V41" s="141"/>
      <c r="W41" s="141"/>
      <c r="X41" s="141"/>
      <c r="Y41" s="141"/>
      <c r="Z41" s="141"/>
      <c r="AA41" s="141"/>
      <c r="AB41" s="141"/>
    </row>
    <row r="42" spans="1:28" s="953" customFormat="1" ht="19.5" customHeight="1">
      <c r="A42" s="137" t="s">
        <v>122</v>
      </c>
      <c r="B42" s="135">
        <v>2</v>
      </c>
      <c r="C42" s="138" t="s">
        <v>119</v>
      </c>
      <c r="D42" s="106" t="s">
        <v>131</v>
      </c>
      <c r="E42" s="106" t="s">
        <v>131</v>
      </c>
      <c r="F42" s="106" t="s">
        <v>131</v>
      </c>
      <c r="G42" s="106" t="s">
        <v>131</v>
      </c>
      <c r="H42" s="106" t="s">
        <v>131</v>
      </c>
      <c r="I42" s="106" t="s">
        <v>131</v>
      </c>
      <c r="J42" s="106" t="s">
        <v>131</v>
      </c>
      <c r="K42" s="109"/>
      <c r="L42" s="109"/>
      <c r="M42" s="109"/>
      <c r="N42" s="109"/>
      <c r="O42" s="109"/>
      <c r="P42" s="109"/>
      <c r="Q42" s="109"/>
      <c r="R42" s="109"/>
      <c r="S42" s="109"/>
      <c r="T42" s="141"/>
      <c r="U42" s="141"/>
      <c r="V42" s="141"/>
      <c r="W42" s="141"/>
      <c r="X42" s="141"/>
      <c r="Y42" s="141"/>
      <c r="Z42" s="141"/>
      <c r="AA42" s="141"/>
      <c r="AB42" s="141"/>
    </row>
    <row r="43" spans="1:28" s="953" customFormat="1" ht="15" customHeight="1">
      <c r="A43" s="137" t="s">
        <v>123</v>
      </c>
      <c r="B43" s="135">
        <v>1</v>
      </c>
      <c r="C43" s="138" t="s">
        <v>119</v>
      </c>
      <c r="D43" s="106" t="s">
        <v>131</v>
      </c>
      <c r="E43" s="106" t="s">
        <v>131</v>
      </c>
      <c r="F43" s="106" t="s">
        <v>131</v>
      </c>
      <c r="G43" s="106" t="s">
        <v>131</v>
      </c>
      <c r="H43" s="106" t="s">
        <v>131</v>
      </c>
      <c r="I43" s="106" t="s">
        <v>131</v>
      </c>
      <c r="J43" s="106" t="s">
        <v>131</v>
      </c>
      <c r="K43" s="109"/>
      <c r="L43" s="109"/>
      <c r="M43" s="109"/>
      <c r="N43" s="109"/>
      <c r="O43" s="109"/>
      <c r="P43" s="109"/>
      <c r="Q43" s="109"/>
      <c r="R43" s="109"/>
      <c r="S43" s="109"/>
      <c r="T43" s="141"/>
      <c r="U43" s="141"/>
      <c r="V43" s="141"/>
      <c r="W43" s="141"/>
      <c r="X43" s="141"/>
      <c r="Y43" s="141"/>
      <c r="Z43" s="141"/>
      <c r="AA43" s="141"/>
      <c r="AB43" s="141"/>
    </row>
    <row r="44" spans="1:28" s="953" customFormat="1" ht="3.75" customHeight="1">
      <c r="A44" s="137"/>
      <c r="B44" s="135"/>
      <c r="C44" s="106"/>
      <c r="D44" s="106"/>
      <c r="E44" s="106"/>
      <c r="F44" s="106"/>
      <c r="G44" s="106"/>
      <c r="H44" s="106"/>
      <c r="I44" s="106"/>
      <c r="J44" s="106"/>
    </row>
    <row r="45" spans="1:28" s="953" customFormat="1" ht="15" customHeight="1">
      <c r="A45" s="135" t="s">
        <v>184</v>
      </c>
      <c r="B45" s="132"/>
    </row>
    <row r="46" spans="1:28" s="953" customFormat="1" ht="15" customHeight="1">
      <c r="A46" s="135" t="s">
        <v>114</v>
      </c>
      <c r="B46" s="135">
        <v>45</v>
      </c>
      <c r="C46" s="106">
        <v>418</v>
      </c>
      <c r="D46" s="106">
        <v>15548.626</v>
      </c>
      <c r="E46" s="106">
        <v>227.102</v>
      </c>
      <c r="F46" s="106">
        <v>20836.965</v>
      </c>
      <c r="G46" s="106">
        <v>38114.921999999999</v>
      </c>
      <c r="H46" s="106">
        <v>6.8890000000000002</v>
      </c>
      <c r="I46" s="106">
        <v>38108.033000000003</v>
      </c>
      <c r="J46" s="106">
        <v>-613.86300000000006</v>
      </c>
    </row>
    <row r="47" spans="1:28" s="953" customFormat="1" ht="15" customHeight="1">
      <c r="A47" s="135" t="s">
        <v>115</v>
      </c>
      <c r="B47" s="135">
        <v>44</v>
      </c>
      <c r="C47" s="106" t="s">
        <v>119</v>
      </c>
      <c r="D47" s="106" t="s">
        <v>131</v>
      </c>
      <c r="E47" s="106" t="s">
        <v>131</v>
      </c>
      <c r="F47" s="106" t="s">
        <v>131</v>
      </c>
      <c r="G47" s="106" t="s">
        <v>131</v>
      </c>
      <c r="H47" s="106" t="s">
        <v>131</v>
      </c>
      <c r="I47" s="106" t="s">
        <v>131</v>
      </c>
      <c r="J47" s="106" t="s">
        <v>131</v>
      </c>
    </row>
    <row r="48" spans="1:28" s="953" customFormat="1" ht="12.75" customHeight="1">
      <c r="A48" s="136" t="s">
        <v>116</v>
      </c>
      <c r="B48" s="132">
        <v>8</v>
      </c>
      <c r="C48" s="110" t="s">
        <v>119</v>
      </c>
      <c r="D48" s="110" t="s">
        <v>131</v>
      </c>
      <c r="E48" s="110" t="s">
        <v>131</v>
      </c>
      <c r="F48" s="110" t="s">
        <v>131</v>
      </c>
      <c r="G48" s="110" t="s">
        <v>131</v>
      </c>
      <c r="H48" s="110" t="s">
        <v>131</v>
      </c>
      <c r="I48" s="110" t="s">
        <v>131</v>
      </c>
      <c r="J48" s="110" t="s">
        <v>131</v>
      </c>
    </row>
    <row r="49" spans="1:10" s="953" customFormat="1" ht="12.75" customHeight="1">
      <c r="A49" s="136" t="s">
        <v>117</v>
      </c>
      <c r="B49" s="132">
        <v>7</v>
      </c>
      <c r="C49" s="143">
        <v>19</v>
      </c>
      <c r="D49" s="143">
        <v>250.643</v>
      </c>
      <c r="E49" s="143">
        <v>2.36</v>
      </c>
      <c r="F49" s="143">
        <v>154.24199999999999</v>
      </c>
      <c r="G49" s="143">
        <v>518.82100000000003</v>
      </c>
      <c r="H49" s="143">
        <v>6.8890000000000002</v>
      </c>
      <c r="I49" s="143">
        <v>511.93200000000002</v>
      </c>
      <c r="J49" s="143">
        <v>85.671000000000006</v>
      </c>
    </row>
    <row r="50" spans="1:10" s="953" customFormat="1" ht="12.75" customHeight="1">
      <c r="A50" s="136" t="s">
        <v>118</v>
      </c>
      <c r="B50" s="132">
        <v>25</v>
      </c>
      <c r="C50" s="110">
        <v>360</v>
      </c>
      <c r="D50" s="110">
        <v>14673.46</v>
      </c>
      <c r="E50" s="110">
        <v>224.74199999999999</v>
      </c>
      <c r="F50" s="110">
        <v>20116.682000000001</v>
      </c>
      <c r="G50" s="110">
        <v>36370.915000000001</v>
      </c>
      <c r="H50" s="110">
        <v>0</v>
      </c>
      <c r="I50" s="110">
        <v>36370.915000000001</v>
      </c>
      <c r="J50" s="110">
        <v>-590.32500000000005</v>
      </c>
    </row>
    <row r="51" spans="1:10" s="953" customFormat="1" ht="12.75" customHeight="1">
      <c r="A51" s="136" t="s">
        <v>120</v>
      </c>
      <c r="B51" s="132">
        <v>1</v>
      </c>
      <c r="C51" s="143" t="s">
        <v>119</v>
      </c>
      <c r="D51" s="143" t="s">
        <v>131</v>
      </c>
      <c r="E51" s="143" t="s">
        <v>131</v>
      </c>
      <c r="F51" s="143" t="s">
        <v>131</v>
      </c>
      <c r="G51" s="143" t="s">
        <v>131</v>
      </c>
      <c r="H51" s="143" t="s">
        <v>131</v>
      </c>
      <c r="I51" s="143" t="s">
        <v>131</v>
      </c>
      <c r="J51" s="143" t="s">
        <v>131</v>
      </c>
    </row>
    <row r="52" spans="1:10" s="953" customFormat="1" ht="12.75" customHeight="1">
      <c r="A52" s="136" t="s">
        <v>121</v>
      </c>
      <c r="B52" s="132">
        <v>3</v>
      </c>
      <c r="C52" s="110">
        <v>16</v>
      </c>
      <c r="D52" s="110">
        <v>308.51900000000001</v>
      </c>
      <c r="E52" s="110">
        <v>0</v>
      </c>
      <c r="F52" s="110">
        <v>208.02500000000001</v>
      </c>
      <c r="G52" s="110">
        <v>581.82299999999998</v>
      </c>
      <c r="H52" s="110">
        <v>0</v>
      </c>
      <c r="I52" s="110">
        <v>581.82299999999998</v>
      </c>
      <c r="J52" s="110">
        <v>10.058</v>
      </c>
    </row>
    <row r="53" spans="1:10" s="953" customFormat="1" ht="19.5" customHeight="1">
      <c r="A53" s="137" t="s">
        <v>122</v>
      </c>
      <c r="B53" s="135">
        <v>0</v>
      </c>
      <c r="C53" s="144">
        <v>0</v>
      </c>
      <c r="D53" s="144">
        <v>0</v>
      </c>
      <c r="E53" s="144">
        <v>0</v>
      </c>
      <c r="F53" s="144">
        <v>0</v>
      </c>
      <c r="G53" s="144">
        <v>0</v>
      </c>
      <c r="H53" s="144">
        <v>0</v>
      </c>
      <c r="I53" s="144">
        <v>0</v>
      </c>
      <c r="J53" s="144">
        <v>0</v>
      </c>
    </row>
    <row r="54" spans="1:10" s="953" customFormat="1" ht="15" customHeight="1">
      <c r="A54" s="137" t="s">
        <v>123</v>
      </c>
      <c r="B54" s="135">
        <v>1</v>
      </c>
      <c r="C54" s="144" t="s">
        <v>119</v>
      </c>
      <c r="D54" s="144" t="s">
        <v>131</v>
      </c>
      <c r="E54" s="144" t="s">
        <v>131</v>
      </c>
      <c r="F54" s="144" t="s">
        <v>131</v>
      </c>
      <c r="G54" s="144" t="s">
        <v>131</v>
      </c>
      <c r="H54" s="144" t="s">
        <v>131</v>
      </c>
      <c r="I54" s="144" t="s">
        <v>131</v>
      </c>
      <c r="J54" s="144" t="s">
        <v>131</v>
      </c>
    </row>
    <row r="55" spans="1:10" s="111" customFormat="1" ht="4.5" customHeight="1" thickBot="1">
      <c r="A55" s="130"/>
      <c r="B55" s="130"/>
      <c r="C55" s="991"/>
      <c r="D55" s="991"/>
      <c r="E55" s="991"/>
      <c r="F55" s="991"/>
      <c r="G55" s="991"/>
      <c r="H55" s="991"/>
      <c r="I55" s="991"/>
      <c r="J55" s="991"/>
    </row>
    <row r="56" spans="1:10" s="111" customFormat="1" ht="12.95" customHeight="1" thickTop="1">
      <c r="A56" s="126" t="s">
        <v>108</v>
      </c>
      <c r="B56" s="126"/>
      <c r="C56" s="126"/>
      <c r="D56" s="117"/>
      <c r="E56" s="117"/>
      <c r="F56" s="117"/>
    </row>
    <row r="57" spans="1:10" s="111" customFormat="1"/>
    <row r="58" spans="1:10" s="111" customFormat="1"/>
    <row r="59" spans="1:10" s="111" customFormat="1"/>
    <row r="60" spans="1:10" s="111" customFormat="1"/>
    <row r="61" spans="1:10" s="111" customFormat="1"/>
    <row r="65" spans="3:11">
      <c r="C65" s="182"/>
      <c r="D65" s="182"/>
      <c r="E65" s="182"/>
      <c r="F65" s="182"/>
      <c r="G65" s="182"/>
      <c r="H65" s="182"/>
      <c r="I65" s="182"/>
      <c r="J65" s="182"/>
      <c r="K65" s="182"/>
    </row>
    <row r="67" spans="3:11">
      <c r="C67" s="182"/>
      <c r="D67" s="182"/>
      <c r="E67" s="182"/>
      <c r="F67" s="182"/>
      <c r="G67" s="182"/>
      <c r="H67" s="182"/>
      <c r="I67" s="182"/>
      <c r="J67" s="182"/>
      <c r="K67" s="182"/>
    </row>
    <row r="73" spans="3:11">
      <c r="C73" s="182"/>
      <c r="D73" s="143"/>
      <c r="E73" s="143"/>
      <c r="F73" s="143"/>
      <c r="G73" s="143"/>
      <c r="H73" s="143"/>
      <c r="I73" s="143"/>
      <c r="J73" s="143"/>
      <c r="K73" s="143"/>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conditionalFormatting sqref="E65:K65 E67:K67 E73:K73 D49:J49 D51:J51 D53:J54">
    <cfRule type="cellIs" dxfId="64" priority="1" stopIfTrue="1" operator="between">
      <formula>0.1</formula>
      <formula>0.459</formula>
    </cfRule>
  </conditionalFormatting>
  <pageMargins left="0.59055118110236227" right="0.39370078740157483" top="0.78740157480314965" bottom="0.39370078740157483"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0" ht="15" customHeight="1">
      <c r="A1" s="2064" t="s">
        <v>187</v>
      </c>
      <c r="B1" s="2064"/>
      <c r="C1" s="2064"/>
    </row>
    <row r="2" spans="1:10" ht="34.5" customHeight="1">
      <c r="A2" s="2066" t="s">
        <v>188</v>
      </c>
      <c r="B2" s="2066"/>
      <c r="C2" s="2066"/>
      <c r="D2" s="2066"/>
      <c r="E2" s="2066"/>
      <c r="F2" s="2066"/>
      <c r="G2" s="2066"/>
      <c r="H2" s="2066"/>
      <c r="I2" s="2066"/>
      <c r="J2" s="2066"/>
    </row>
    <row r="3" spans="1:10" ht="12.95" customHeight="1">
      <c r="A3" s="83">
        <v>2018</v>
      </c>
      <c r="B3" s="84"/>
      <c r="C3" s="85"/>
      <c r="D3" s="98"/>
    </row>
    <row r="4" spans="1:10" ht="15" customHeight="1">
      <c r="A4" s="2049" t="s">
        <v>88</v>
      </c>
      <c r="B4" s="2049" t="s">
        <v>89</v>
      </c>
      <c r="C4" s="2049" t="s">
        <v>90</v>
      </c>
      <c r="D4" s="2053" t="s">
        <v>91</v>
      </c>
      <c r="E4" s="2054"/>
      <c r="F4" s="2054"/>
      <c r="G4" s="2055" t="s">
        <v>92</v>
      </c>
      <c r="H4" s="2056"/>
      <c r="I4" s="2056"/>
      <c r="J4" s="2057" t="s">
        <v>93</v>
      </c>
    </row>
    <row r="5" spans="1:10" ht="5.25" customHeight="1">
      <c r="A5" s="2050"/>
      <c r="B5" s="2050"/>
      <c r="C5" s="2050"/>
      <c r="D5" s="2049" t="s">
        <v>94</v>
      </c>
      <c r="E5" s="2049" t="s">
        <v>95</v>
      </c>
      <c r="F5" s="2049" t="s">
        <v>96</v>
      </c>
      <c r="G5" s="2049" t="s">
        <v>0</v>
      </c>
      <c r="H5" s="2049" t="s">
        <v>97</v>
      </c>
      <c r="I5" s="2049" t="s">
        <v>98</v>
      </c>
      <c r="J5" s="2058"/>
    </row>
    <row r="6" spans="1:10" ht="12.75" customHeight="1">
      <c r="A6" s="2050"/>
      <c r="B6" s="2050"/>
      <c r="C6" s="2050"/>
      <c r="D6" s="2050"/>
      <c r="E6" s="2050"/>
      <c r="F6" s="2050"/>
      <c r="G6" s="2050"/>
      <c r="H6" s="2050"/>
      <c r="I6" s="2050"/>
      <c r="J6" s="2058"/>
    </row>
    <row r="7" spans="1:10">
      <c r="A7" s="2050"/>
      <c r="B7" s="2050"/>
      <c r="C7" s="2050"/>
      <c r="D7" s="2050"/>
      <c r="E7" s="2050"/>
      <c r="F7" s="2050"/>
      <c r="G7" s="2050"/>
      <c r="H7" s="2050"/>
      <c r="I7" s="2050"/>
      <c r="J7" s="2058"/>
    </row>
    <row r="8" spans="1:10">
      <c r="A8" s="2050"/>
      <c r="B8" s="2050"/>
      <c r="C8" s="2050"/>
      <c r="D8" s="2050"/>
      <c r="E8" s="2050"/>
      <c r="F8" s="2050"/>
      <c r="G8" s="2050"/>
      <c r="H8" s="2050"/>
      <c r="I8" s="2050"/>
      <c r="J8" s="2058"/>
    </row>
    <row r="9" spans="1:10" ht="5.25" customHeight="1">
      <c r="A9" s="2050"/>
      <c r="B9" s="2052"/>
      <c r="C9" s="2052"/>
      <c r="D9" s="2052"/>
      <c r="E9" s="2052"/>
      <c r="F9" s="2052"/>
      <c r="G9" s="2052"/>
      <c r="H9" s="2052"/>
      <c r="I9" s="2052"/>
      <c r="J9" s="2059"/>
    </row>
    <row r="10" spans="1:10" ht="13.5" customHeight="1">
      <c r="A10" s="2051"/>
      <c r="B10" s="2060" t="s">
        <v>99</v>
      </c>
      <c r="C10" s="2061"/>
      <c r="D10" s="2060" t="s">
        <v>100</v>
      </c>
      <c r="E10" s="2062"/>
      <c r="F10" s="2062"/>
      <c r="G10" s="2062"/>
      <c r="H10" s="2062"/>
      <c r="I10" s="2062"/>
      <c r="J10" s="2062"/>
    </row>
    <row r="11" spans="1:10" ht="6" customHeight="1">
      <c r="A11" s="87"/>
      <c r="B11" s="87"/>
      <c r="C11" s="87"/>
      <c r="D11" s="98"/>
    </row>
    <row r="12" spans="1:10" ht="15" customHeight="1">
      <c r="A12" s="88" t="s">
        <v>189</v>
      </c>
      <c r="B12" s="87"/>
      <c r="C12" s="87"/>
      <c r="D12" s="98"/>
    </row>
    <row r="13" spans="1:10" s="92" customFormat="1" ht="15" customHeight="1">
      <c r="A13" s="88" t="s">
        <v>0</v>
      </c>
      <c r="B13" s="106">
        <v>9339</v>
      </c>
      <c r="C13" s="106">
        <v>13871</v>
      </c>
      <c r="D13" s="106">
        <v>115580.005</v>
      </c>
      <c r="E13" s="106">
        <v>39393.061999999998</v>
      </c>
      <c r="F13" s="106">
        <v>213261.99100000001</v>
      </c>
      <c r="G13" s="106">
        <v>471788.73700000002</v>
      </c>
      <c r="H13" s="106">
        <v>27847.914000000001</v>
      </c>
      <c r="I13" s="106">
        <v>443940.82299999997</v>
      </c>
      <c r="J13" s="106">
        <v>81919.611999999994</v>
      </c>
    </row>
    <row r="14" spans="1:10" ht="15.75" customHeight="1">
      <c r="A14" s="93" t="s">
        <v>102</v>
      </c>
      <c r="B14" s="109">
        <v>9252</v>
      </c>
      <c r="C14" s="109">
        <v>12375</v>
      </c>
      <c r="D14" s="109">
        <v>79427.56</v>
      </c>
      <c r="E14" s="109">
        <v>27936.005000000001</v>
      </c>
      <c r="F14" s="109">
        <v>154047.56299999999</v>
      </c>
      <c r="G14" s="109">
        <v>348982.39</v>
      </c>
      <c r="H14" s="109">
        <v>21215.942999999999</v>
      </c>
      <c r="I14" s="109">
        <v>327766.44699999999</v>
      </c>
      <c r="J14" s="109">
        <v>73213.266000000003</v>
      </c>
    </row>
    <row r="15" spans="1:10" ht="12" customHeight="1">
      <c r="A15" s="95" t="s">
        <v>104</v>
      </c>
      <c r="B15" s="110">
        <v>85</v>
      </c>
      <c r="C15" s="110" t="s">
        <v>119</v>
      </c>
      <c r="D15" s="110" t="s">
        <v>131</v>
      </c>
      <c r="E15" s="110" t="s">
        <v>131</v>
      </c>
      <c r="F15" s="110" t="s">
        <v>131</v>
      </c>
      <c r="G15" s="110" t="s">
        <v>131</v>
      </c>
      <c r="H15" s="110" t="s">
        <v>131</v>
      </c>
      <c r="I15" s="110" t="s">
        <v>131</v>
      </c>
      <c r="J15" s="110" t="s">
        <v>131</v>
      </c>
    </row>
    <row r="16" spans="1:10" ht="12" customHeight="1">
      <c r="A16" s="95" t="s">
        <v>105</v>
      </c>
      <c r="B16" s="110">
        <v>2</v>
      </c>
      <c r="C16" s="110" t="s">
        <v>119</v>
      </c>
      <c r="D16" s="110" t="s">
        <v>131</v>
      </c>
      <c r="E16" s="110" t="s">
        <v>131</v>
      </c>
      <c r="F16" s="110" t="s">
        <v>131</v>
      </c>
      <c r="G16" s="110" t="s">
        <v>131</v>
      </c>
      <c r="H16" s="110" t="s">
        <v>131</v>
      </c>
      <c r="I16" s="110" t="s">
        <v>131</v>
      </c>
      <c r="J16" s="110" t="s">
        <v>131</v>
      </c>
    </row>
    <row r="17" spans="1:10" ht="12" customHeight="1">
      <c r="A17" s="93" t="s">
        <v>106</v>
      </c>
      <c r="B17" s="109">
        <v>0</v>
      </c>
      <c r="C17" s="109">
        <v>0</v>
      </c>
      <c r="D17" s="109">
        <v>0</v>
      </c>
      <c r="E17" s="109">
        <v>0</v>
      </c>
      <c r="F17" s="109">
        <v>0</v>
      </c>
      <c r="G17" s="109">
        <v>0</v>
      </c>
      <c r="H17" s="109">
        <v>0</v>
      </c>
      <c r="I17" s="109">
        <v>0</v>
      </c>
      <c r="J17" s="109">
        <v>0</v>
      </c>
    </row>
    <row r="18" spans="1:10" ht="6" customHeight="1">
      <c r="A18" s="87"/>
      <c r="B18" s="586"/>
      <c r="C18" s="586"/>
      <c r="D18" s="107"/>
      <c r="E18" s="109"/>
      <c r="F18" s="109"/>
      <c r="G18" s="109"/>
      <c r="H18" s="109"/>
      <c r="I18" s="109"/>
      <c r="J18" s="109"/>
    </row>
    <row r="19" spans="1:10" ht="15" customHeight="1">
      <c r="A19" s="88" t="s">
        <v>190</v>
      </c>
      <c r="B19" s="109"/>
      <c r="C19" s="109"/>
      <c r="D19" s="107"/>
      <c r="E19" s="109"/>
      <c r="F19" s="109"/>
      <c r="G19" s="109"/>
      <c r="H19" s="109"/>
      <c r="I19" s="109"/>
      <c r="J19" s="109"/>
    </row>
    <row r="20" spans="1:10" s="92" customFormat="1" ht="15" customHeight="1">
      <c r="A20" s="88" t="s">
        <v>0</v>
      </c>
      <c r="B20" s="106">
        <v>3992</v>
      </c>
      <c r="C20" s="106">
        <v>11624</v>
      </c>
      <c r="D20" s="106">
        <v>196843.731</v>
      </c>
      <c r="E20" s="106">
        <v>65775.410999999993</v>
      </c>
      <c r="F20" s="106">
        <v>475757.53899999999</v>
      </c>
      <c r="G20" s="106">
        <v>845251.85800000001</v>
      </c>
      <c r="H20" s="106">
        <v>72948.430999999997</v>
      </c>
      <c r="I20" s="106">
        <v>772303.42700000003</v>
      </c>
      <c r="J20" s="106">
        <v>68746.978000000003</v>
      </c>
    </row>
    <row r="21" spans="1:10" ht="15.75" customHeight="1">
      <c r="A21" s="93" t="s">
        <v>102</v>
      </c>
      <c r="B21" s="109">
        <v>3805</v>
      </c>
      <c r="C21" s="109">
        <v>6913</v>
      </c>
      <c r="D21" s="109">
        <v>78088.008000000002</v>
      </c>
      <c r="E21" s="109">
        <v>47410.531999999999</v>
      </c>
      <c r="F21" s="109">
        <v>192583.75</v>
      </c>
      <c r="G21" s="109">
        <v>365405.674</v>
      </c>
      <c r="H21" s="109">
        <v>50802.258000000002</v>
      </c>
      <c r="I21" s="109">
        <v>314603.41600000003</v>
      </c>
      <c r="J21" s="109">
        <v>29278.075000000001</v>
      </c>
    </row>
    <row r="22" spans="1:10" ht="10.5" customHeight="1">
      <c r="A22" s="95" t="s">
        <v>104</v>
      </c>
      <c r="B22" s="109">
        <v>169</v>
      </c>
      <c r="C22" s="109">
        <v>3001</v>
      </c>
      <c r="D22" s="109">
        <v>76319.834000000003</v>
      </c>
      <c r="E22" s="109">
        <v>13035.333000000001</v>
      </c>
      <c r="F22" s="109">
        <v>198644.05499999999</v>
      </c>
      <c r="G22" s="109">
        <v>309086.245</v>
      </c>
      <c r="H22" s="109">
        <v>15313.308000000001</v>
      </c>
      <c r="I22" s="109">
        <v>293772.93699999998</v>
      </c>
      <c r="J22" s="109">
        <v>15784.975</v>
      </c>
    </row>
    <row r="23" spans="1:10" ht="12.75" customHeight="1">
      <c r="A23" s="95" t="s">
        <v>105</v>
      </c>
      <c r="B23" s="110">
        <v>18</v>
      </c>
      <c r="C23" s="110">
        <v>1710</v>
      </c>
      <c r="D23" s="110">
        <v>42435.889000000003</v>
      </c>
      <c r="E23" s="110">
        <v>5329.5460000000003</v>
      </c>
      <c r="F23" s="110">
        <v>84529.733999999997</v>
      </c>
      <c r="G23" s="110">
        <v>170759.93900000001</v>
      </c>
      <c r="H23" s="110">
        <v>6832.8649999999998</v>
      </c>
      <c r="I23" s="110">
        <v>163927.07399999999</v>
      </c>
      <c r="J23" s="110">
        <v>23683.928</v>
      </c>
    </row>
    <row r="24" spans="1:10" ht="9.75" customHeight="1">
      <c r="A24" s="93" t="s">
        <v>106</v>
      </c>
      <c r="B24" s="110">
        <v>0</v>
      </c>
      <c r="C24" s="110">
        <v>0</v>
      </c>
      <c r="D24" s="110">
        <v>0</v>
      </c>
      <c r="E24" s="110">
        <v>0</v>
      </c>
      <c r="F24" s="110">
        <v>0</v>
      </c>
      <c r="G24" s="110">
        <v>0</v>
      </c>
      <c r="H24" s="110">
        <v>0</v>
      </c>
      <c r="I24" s="110">
        <v>0</v>
      </c>
      <c r="J24" s="110">
        <v>0</v>
      </c>
    </row>
    <row r="25" spans="1:10" ht="6" customHeight="1">
      <c r="B25" s="109"/>
      <c r="C25" s="109"/>
      <c r="D25" s="109"/>
      <c r="E25" s="109"/>
      <c r="F25" s="109"/>
      <c r="G25" s="109"/>
      <c r="H25" s="109"/>
      <c r="I25" s="109"/>
      <c r="J25" s="109"/>
    </row>
    <row r="26" spans="1:10" ht="15" customHeight="1">
      <c r="A26" s="88" t="s">
        <v>191</v>
      </c>
      <c r="B26" s="586"/>
      <c r="C26" s="586"/>
      <c r="D26" s="107"/>
      <c r="E26" s="109"/>
      <c r="F26" s="109"/>
      <c r="G26" s="109"/>
      <c r="H26" s="109"/>
      <c r="I26" s="109"/>
      <c r="J26" s="109"/>
    </row>
    <row r="27" spans="1:10" ht="16.5" customHeight="1">
      <c r="A27" s="88" t="s">
        <v>0</v>
      </c>
      <c r="B27" s="106">
        <v>6226</v>
      </c>
      <c r="C27" s="106">
        <v>9325</v>
      </c>
      <c r="D27" s="106">
        <v>79210.716</v>
      </c>
      <c r="E27" s="106">
        <v>82601.933000000005</v>
      </c>
      <c r="F27" s="106">
        <v>117313.28</v>
      </c>
      <c r="G27" s="106">
        <v>330613.94500000001</v>
      </c>
      <c r="H27" s="106">
        <v>110993.667</v>
      </c>
      <c r="I27" s="106">
        <v>219620.27799999999</v>
      </c>
      <c r="J27" s="106">
        <v>41018.686999999998</v>
      </c>
    </row>
    <row r="28" spans="1:10" ht="15.75" customHeight="1">
      <c r="A28" s="93" t="s">
        <v>102</v>
      </c>
      <c r="B28" s="109">
        <v>6155</v>
      </c>
      <c r="C28" s="109">
        <v>7791</v>
      </c>
      <c r="D28" s="109">
        <v>46439.703000000001</v>
      </c>
      <c r="E28" s="109">
        <v>45341.733999999997</v>
      </c>
      <c r="F28" s="109">
        <v>76111.956000000006</v>
      </c>
      <c r="G28" s="109">
        <v>208706.071</v>
      </c>
      <c r="H28" s="109">
        <v>50746.983999999997</v>
      </c>
      <c r="I28" s="109">
        <v>157959.087</v>
      </c>
      <c r="J28" s="109">
        <v>32835.180999999997</v>
      </c>
    </row>
    <row r="29" spans="1:10" ht="12" customHeight="1">
      <c r="A29" s="95" t="s">
        <v>104</v>
      </c>
      <c r="B29" s="110">
        <v>67</v>
      </c>
      <c r="C29" s="110">
        <v>1051</v>
      </c>
      <c r="D29" s="110">
        <v>24103.805</v>
      </c>
      <c r="E29" s="110">
        <v>24768.409</v>
      </c>
      <c r="F29" s="110">
        <v>33646.972999999998</v>
      </c>
      <c r="G29" s="110">
        <v>91461.857999999993</v>
      </c>
      <c r="H29" s="110">
        <v>38368.720000000001</v>
      </c>
      <c r="I29" s="110">
        <v>53093.137999999999</v>
      </c>
      <c r="J29" s="110">
        <v>5842.23</v>
      </c>
    </row>
    <row r="30" spans="1:10" ht="12" customHeight="1">
      <c r="A30" s="95" t="s">
        <v>105</v>
      </c>
      <c r="B30" s="110">
        <v>3</v>
      </c>
      <c r="C30" s="110" t="s">
        <v>119</v>
      </c>
      <c r="D30" s="110" t="s">
        <v>131</v>
      </c>
      <c r="E30" s="110" t="s">
        <v>131</v>
      </c>
      <c r="F30" s="110" t="s">
        <v>131</v>
      </c>
      <c r="G30" s="110" t="s">
        <v>131</v>
      </c>
      <c r="H30" s="110" t="s">
        <v>131</v>
      </c>
      <c r="I30" s="110" t="s">
        <v>131</v>
      </c>
      <c r="J30" s="110" t="s">
        <v>131</v>
      </c>
    </row>
    <row r="31" spans="1:10" ht="12" customHeight="1">
      <c r="A31" s="93" t="s">
        <v>106</v>
      </c>
      <c r="B31" s="109">
        <v>1</v>
      </c>
      <c r="C31" s="109" t="s">
        <v>119</v>
      </c>
      <c r="D31" s="109" t="s">
        <v>131</v>
      </c>
      <c r="E31" s="109" t="s">
        <v>131</v>
      </c>
      <c r="F31" s="109" t="s">
        <v>131</v>
      </c>
      <c r="G31" s="109" t="s">
        <v>131</v>
      </c>
      <c r="H31" s="109" t="s">
        <v>131</v>
      </c>
      <c r="I31" s="109" t="s">
        <v>131</v>
      </c>
      <c r="J31" s="109" t="s">
        <v>131</v>
      </c>
    </row>
    <row r="32" spans="1:10" ht="6" customHeight="1">
      <c r="B32" s="109"/>
      <c r="C32" s="109"/>
      <c r="D32" s="109"/>
      <c r="E32" s="109"/>
      <c r="F32" s="109"/>
      <c r="G32" s="109"/>
      <c r="H32" s="109"/>
      <c r="I32" s="109"/>
      <c r="J32" s="109"/>
    </row>
    <row r="33" spans="1:12" ht="15" customHeight="1">
      <c r="A33" s="88" t="s">
        <v>192</v>
      </c>
      <c r="B33" s="138"/>
      <c r="C33" s="138"/>
      <c r="D33" s="107"/>
      <c r="E33" s="109"/>
      <c r="F33" s="109"/>
      <c r="G33" s="109"/>
      <c r="H33" s="109"/>
      <c r="I33" s="109"/>
      <c r="J33" s="109"/>
      <c r="K33" s="94"/>
      <c r="L33" s="94"/>
    </row>
    <row r="34" spans="1:12" ht="15" customHeight="1">
      <c r="A34" s="88" t="s">
        <v>0</v>
      </c>
      <c r="B34" s="106">
        <v>2893</v>
      </c>
      <c r="C34" s="106">
        <v>4072</v>
      </c>
      <c r="D34" s="106">
        <v>22553.069</v>
      </c>
      <c r="E34" s="106">
        <v>13566.483</v>
      </c>
      <c r="F34" s="106">
        <v>28905.600999999999</v>
      </c>
      <c r="G34" s="106">
        <v>83953.823999999993</v>
      </c>
      <c r="H34" s="106">
        <v>19350.951000000001</v>
      </c>
      <c r="I34" s="106">
        <v>64602.873</v>
      </c>
      <c r="J34" s="106">
        <v>13239.699000000001</v>
      </c>
      <c r="K34" s="94"/>
      <c r="L34" s="94"/>
    </row>
    <row r="35" spans="1:12" ht="15.75" customHeight="1">
      <c r="A35" s="93" t="s">
        <v>102</v>
      </c>
      <c r="B35" s="109">
        <v>2879</v>
      </c>
      <c r="C35" s="109">
        <v>3676</v>
      </c>
      <c r="D35" s="109">
        <v>16388.167000000001</v>
      </c>
      <c r="E35" s="109">
        <v>5938.634</v>
      </c>
      <c r="F35" s="109">
        <v>23723.956999999999</v>
      </c>
      <c r="G35" s="109">
        <v>61517.87</v>
      </c>
      <c r="H35" s="109">
        <v>7238.3829999999998</v>
      </c>
      <c r="I35" s="109">
        <v>54279.487000000001</v>
      </c>
      <c r="J35" s="109">
        <v>11487.55</v>
      </c>
      <c r="K35" s="94"/>
      <c r="L35" s="94"/>
    </row>
    <row r="36" spans="1:12" ht="12" customHeight="1">
      <c r="A36" s="95" t="s">
        <v>104</v>
      </c>
      <c r="B36" s="109">
        <v>12</v>
      </c>
      <c r="C36" s="109" t="s">
        <v>119</v>
      </c>
      <c r="D36" s="109" t="s">
        <v>131</v>
      </c>
      <c r="E36" s="109" t="s">
        <v>131</v>
      </c>
      <c r="F36" s="109" t="s">
        <v>131</v>
      </c>
      <c r="G36" s="109" t="s">
        <v>131</v>
      </c>
      <c r="H36" s="109" t="s">
        <v>131</v>
      </c>
      <c r="I36" s="109" t="s">
        <v>131</v>
      </c>
      <c r="J36" s="109" t="s">
        <v>131</v>
      </c>
      <c r="K36" s="94"/>
      <c r="L36" s="94"/>
    </row>
    <row r="37" spans="1:12" ht="12" customHeight="1">
      <c r="A37" s="95" t="s">
        <v>105</v>
      </c>
      <c r="B37" s="109">
        <v>2</v>
      </c>
      <c r="C37" s="109" t="s">
        <v>119</v>
      </c>
      <c r="D37" s="109" t="s">
        <v>131</v>
      </c>
      <c r="E37" s="109" t="s">
        <v>131</v>
      </c>
      <c r="F37" s="109" t="s">
        <v>131</v>
      </c>
      <c r="G37" s="109" t="s">
        <v>131</v>
      </c>
      <c r="H37" s="109" t="s">
        <v>131</v>
      </c>
      <c r="I37" s="109" t="s">
        <v>131</v>
      </c>
      <c r="J37" s="109" t="s">
        <v>131</v>
      </c>
      <c r="K37" s="94"/>
      <c r="L37" s="94"/>
    </row>
    <row r="38" spans="1:12" ht="12" customHeight="1">
      <c r="A38" s="93" t="s">
        <v>106</v>
      </c>
      <c r="B38" s="109">
        <v>0</v>
      </c>
      <c r="C38" s="109">
        <v>0</v>
      </c>
      <c r="D38" s="109">
        <v>0</v>
      </c>
      <c r="E38" s="109">
        <v>0</v>
      </c>
      <c r="F38" s="109">
        <v>0</v>
      </c>
      <c r="G38" s="109">
        <v>0</v>
      </c>
      <c r="H38" s="109">
        <v>0</v>
      </c>
      <c r="I38" s="109">
        <v>0</v>
      </c>
      <c r="J38" s="109">
        <v>0</v>
      </c>
    </row>
    <row r="39" spans="1:12" ht="6" customHeight="1">
      <c r="B39" s="109"/>
      <c r="C39" s="109"/>
      <c r="D39" s="109"/>
      <c r="E39" s="109"/>
      <c r="F39" s="109"/>
      <c r="G39" s="109"/>
      <c r="H39" s="109"/>
      <c r="I39" s="109"/>
      <c r="J39" s="109"/>
    </row>
    <row r="40" spans="1:12" ht="15" customHeight="1">
      <c r="A40" s="88" t="s">
        <v>193</v>
      </c>
      <c r="B40" s="107"/>
      <c r="C40" s="107"/>
      <c r="D40" s="107"/>
      <c r="E40" s="109"/>
      <c r="F40" s="109"/>
      <c r="G40" s="109"/>
      <c r="H40" s="109"/>
      <c r="I40" s="109"/>
      <c r="J40" s="109"/>
      <c r="K40" s="94"/>
      <c r="L40" s="94"/>
    </row>
    <row r="41" spans="1:12" ht="15" customHeight="1">
      <c r="A41" s="88" t="s">
        <v>0</v>
      </c>
      <c r="B41" s="106">
        <v>3350</v>
      </c>
      <c r="C41" s="106">
        <v>4004</v>
      </c>
      <c r="D41" s="106">
        <v>20269.23</v>
      </c>
      <c r="E41" s="106">
        <v>103.041</v>
      </c>
      <c r="F41" s="106">
        <v>32303.504000000001</v>
      </c>
      <c r="G41" s="106">
        <v>76159.63</v>
      </c>
      <c r="H41" s="106">
        <v>170.66</v>
      </c>
      <c r="I41" s="106">
        <v>75988.97</v>
      </c>
      <c r="J41" s="106">
        <v>23230.366000000002</v>
      </c>
      <c r="K41" s="94"/>
      <c r="L41" s="94"/>
    </row>
    <row r="42" spans="1:12" ht="15.75" customHeight="1">
      <c r="A42" s="93" t="s">
        <v>102</v>
      </c>
      <c r="B42" s="109">
        <v>3330</v>
      </c>
      <c r="C42" s="109">
        <v>3574</v>
      </c>
      <c r="D42" s="109">
        <v>8939.1869999999999</v>
      </c>
      <c r="E42" s="109">
        <v>98.477000000000004</v>
      </c>
      <c r="F42" s="109">
        <v>15236.299000000001</v>
      </c>
      <c r="G42" s="109">
        <v>48190.432999999997</v>
      </c>
      <c r="H42" s="109">
        <v>165.09399999999999</v>
      </c>
      <c r="I42" s="109">
        <v>48025.339</v>
      </c>
      <c r="J42" s="109">
        <v>22502.66</v>
      </c>
      <c r="K42" s="94"/>
      <c r="L42" s="94"/>
    </row>
    <row r="43" spans="1:12" ht="12" customHeight="1">
      <c r="A43" s="95" t="s">
        <v>104</v>
      </c>
      <c r="B43" s="110">
        <v>19</v>
      </c>
      <c r="C43" s="110" t="s">
        <v>119</v>
      </c>
      <c r="D43" s="110" t="s">
        <v>131</v>
      </c>
      <c r="E43" s="110" t="s">
        <v>131</v>
      </c>
      <c r="F43" s="110" t="s">
        <v>131</v>
      </c>
      <c r="G43" s="110" t="s">
        <v>131</v>
      </c>
      <c r="H43" s="110" t="s">
        <v>131</v>
      </c>
      <c r="I43" s="110" t="s">
        <v>131</v>
      </c>
      <c r="J43" s="110" t="s">
        <v>131</v>
      </c>
    </row>
    <row r="44" spans="1:12" ht="12" customHeight="1">
      <c r="A44" s="95" t="s">
        <v>105</v>
      </c>
      <c r="B44" s="110">
        <v>1</v>
      </c>
      <c r="C44" s="110" t="s">
        <v>119</v>
      </c>
      <c r="D44" s="110" t="s">
        <v>131</v>
      </c>
      <c r="E44" s="110" t="s">
        <v>131</v>
      </c>
      <c r="F44" s="110" t="s">
        <v>131</v>
      </c>
      <c r="G44" s="110" t="s">
        <v>131</v>
      </c>
      <c r="H44" s="110" t="s">
        <v>131</v>
      </c>
      <c r="I44" s="110" t="s">
        <v>131</v>
      </c>
      <c r="J44" s="110" t="s">
        <v>131</v>
      </c>
    </row>
    <row r="45" spans="1:12" ht="12" customHeight="1">
      <c r="A45" s="93" t="s">
        <v>106</v>
      </c>
      <c r="B45" s="109">
        <v>0</v>
      </c>
      <c r="C45" s="109">
        <v>0</v>
      </c>
      <c r="D45" s="109">
        <v>0</v>
      </c>
      <c r="E45" s="109">
        <v>0</v>
      </c>
      <c r="F45" s="109">
        <v>0</v>
      </c>
      <c r="G45" s="109">
        <v>0</v>
      </c>
      <c r="H45" s="109">
        <v>0</v>
      </c>
      <c r="I45" s="109">
        <v>0</v>
      </c>
      <c r="J45" s="109">
        <v>0</v>
      </c>
    </row>
    <row r="46" spans="1:12" ht="6" customHeight="1">
      <c r="B46" s="109"/>
      <c r="C46" s="109"/>
      <c r="D46" s="109"/>
      <c r="E46" s="109"/>
      <c r="F46" s="109"/>
      <c r="G46" s="109"/>
      <c r="H46" s="109"/>
      <c r="I46" s="109"/>
      <c r="J46" s="109"/>
    </row>
    <row r="47" spans="1:12" ht="15" customHeight="1">
      <c r="A47" s="88" t="s">
        <v>194</v>
      </c>
      <c r="B47" s="107"/>
      <c r="C47" s="107"/>
      <c r="D47" s="107"/>
      <c r="E47" s="109"/>
      <c r="F47" s="109"/>
      <c r="G47" s="109"/>
      <c r="H47" s="109"/>
      <c r="I47" s="109"/>
      <c r="J47" s="109"/>
      <c r="K47" s="94"/>
      <c r="L47" s="94"/>
    </row>
    <row r="48" spans="1:12" ht="15" customHeight="1">
      <c r="A48" s="88" t="s">
        <v>0</v>
      </c>
      <c r="B48" s="106">
        <v>19</v>
      </c>
      <c r="C48" s="106">
        <v>23</v>
      </c>
      <c r="D48" s="106">
        <v>92.010999999999996</v>
      </c>
      <c r="E48" s="106">
        <v>390.76299999999998</v>
      </c>
      <c r="F48" s="106">
        <v>88.245000000000005</v>
      </c>
      <c r="G48" s="106">
        <v>563.29700000000003</v>
      </c>
      <c r="H48" s="106">
        <v>419.60700000000003</v>
      </c>
      <c r="I48" s="106">
        <v>143.69</v>
      </c>
      <c r="J48" s="106">
        <v>19.416</v>
      </c>
      <c r="K48" s="94"/>
      <c r="L48" s="94"/>
    </row>
    <row r="49" spans="1:12" ht="15.75" customHeight="1">
      <c r="A49" s="93" t="s">
        <v>102</v>
      </c>
      <c r="B49" s="110">
        <v>19</v>
      </c>
      <c r="C49" s="110">
        <v>23</v>
      </c>
      <c r="D49" s="110">
        <v>92.010999999999996</v>
      </c>
      <c r="E49" s="110">
        <v>390.76299999999998</v>
      </c>
      <c r="F49" s="110">
        <v>88.245000000000005</v>
      </c>
      <c r="G49" s="110">
        <v>563.29700000000003</v>
      </c>
      <c r="H49" s="110">
        <v>419.60700000000003</v>
      </c>
      <c r="I49" s="110">
        <v>143.69</v>
      </c>
      <c r="J49" s="110">
        <v>19.416</v>
      </c>
      <c r="K49" s="94"/>
      <c r="L49" s="94"/>
    </row>
    <row r="50" spans="1:12" ht="12" customHeight="1">
      <c r="A50" s="95" t="s">
        <v>104</v>
      </c>
      <c r="B50" s="110">
        <v>0</v>
      </c>
      <c r="C50" s="110">
        <v>0</v>
      </c>
      <c r="D50" s="110">
        <v>0</v>
      </c>
      <c r="E50" s="110">
        <v>0</v>
      </c>
      <c r="F50" s="110">
        <v>0</v>
      </c>
      <c r="G50" s="110">
        <v>0</v>
      </c>
      <c r="H50" s="110">
        <v>0</v>
      </c>
      <c r="I50" s="110">
        <v>0</v>
      </c>
      <c r="J50" s="110">
        <v>0</v>
      </c>
    </row>
    <row r="51" spans="1:12" ht="12" customHeight="1">
      <c r="A51" s="95" t="s">
        <v>105</v>
      </c>
      <c r="B51" s="109">
        <v>0</v>
      </c>
      <c r="C51" s="109">
        <v>0</v>
      </c>
      <c r="D51" s="109">
        <v>0</v>
      </c>
      <c r="E51" s="109">
        <v>0</v>
      </c>
      <c r="F51" s="109">
        <v>0</v>
      </c>
      <c r="G51" s="109">
        <v>0</v>
      </c>
      <c r="H51" s="109">
        <v>0</v>
      </c>
      <c r="I51" s="109">
        <v>0</v>
      </c>
      <c r="J51" s="109">
        <v>0</v>
      </c>
    </row>
    <row r="52" spans="1:12" ht="12" customHeight="1">
      <c r="A52" s="93" t="s">
        <v>106</v>
      </c>
      <c r="B52" s="109">
        <v>0</v>
      </c>
      <c r="C52" s="109">
        <v>0</v>
      </c>
      <c r="D52" s="109">
        <v>0</v>
      </c>
      <c r="E52" s="109">
        <v>0</v>
      </c>
      <c r="F52" s="109">
        <v>0</v>
      </c>
      <c r="G52" s="109">
        <v>0</v>
      </c>
      <c r="H52" s="109">
        <v>0</v>
      </c>
      <c r="I52" s="109">
        <v>0</v>
      </c>
      <c r="J52" s="109">
        <v>0</v>
      </c>
    </row>
    <row r="53" spans="1:12" ht="6.95" customHeight="1" thickBot="1">
      <c r="A53" s="114"/>
      <c r="B53" s="130"/>
      <c r="C53" s="130"/>
      <c r="D53" s="130"/>
      <c r="E53" s="130"/>
      <c r="F53" s="130"/>
      <c r="G53" s="130"/>
      <c r="H53" s="130"/>
      <c r="I53" s="130"/>
      <c r="J53" s="130"/>
    </row>
    <row r="54" spans="1:12" ht="3.75" customHeight="1" thickTop="1">
      <c r="A54" s="98"/>
      <c r="B54" s="98"/>
      <c r="C54" s="98"/>
    </row>
    <row r="55" spans="1:12" ht="12" customHeight="1">
      <c r="A55" s="97" t="s">
        <v>108</v>
      </c>
      <c r="B55" s="97"/>
      <c r="C55" s="97"/>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8" ht="20.25" customHeight="1">
      <c r="A1" s="2064" t="s">
        <v>195</v>
      </c>
      <c r="B1" s="2064"/>
      <c r="C1" s="2064"/>
      <c r="D1" s="98"/>
    </row>
    <row r="2" spans="1:28" ht="27.75" customHeight="1">
      <c r="A2" s="2066" t="s">
        <v>196</v>
      </c>
      <c r="B2" s="2066"/>
      <c r="C2" s="2066"/>
      <c r="D2" s="2073"/>
      <c r="E2" s="2073"/>
      <c r="F2" s="2073"/>
      <c r="G2" s="2073"/>
      <c r="H2" s="2073"/>
      <c r="I2" s="2073"/>
      <c r="J2" s="2073"/>
    </row>
    <row r="3" spans="1:28" ht="12.95" customHeight="1">
      <c r="A3" s="83">
        <v>2018</v>
      </c>
      <c r="B3" s="84"/>
      <c r="C3" s="85"/>
    </row>
    <row r="4" spans="1:28" ht="14.25" customHeight="1">
      <c r="A4" s="2049" t="s">
        <v>88</v>
      </c>
      <c r="B4" s="2049" t="s">
        <v>89</v>
      </c>
      <c r="C4" s="2049" t="s">
        <v>90</v>
      </c>
      <c r="D4" s="2053" t="s">
        <v>91</v>
      </c>
      <c r="E4" s="2054"/>
      <c r="F4" s="2054"/>
      <c r="G4" s="2055" t="s">
        <v>92</v>
      </c>
      <c r="H4" s="2056"/>
      <c r="I4" s="2056"/>
      <c r="J4" s="2057" t="s">
        <v>93</v>
      </c>
    </row>
    <row r="5" spans="1:28" ht="14.25" customHeight="1">
      <c r="A5" s="2050"/>
      <c r="B5" s="2050"/>
      <c r="C5" s="2050"/>
      <c r="D5" s="2049" t="s">
        <v>94</v>
      </c>
      <c r="E5" s="2049" t="s">
        <v>95</v>
      </c>
      <c r="F5" s="2049" t="s">
        <v>96</v>
      </c>
      <c r="G5" s="2049" t="s">
        <v>0</v>
      </c>
      <c r="H5" s="2049" t="s">
        <v>97</v>
      </c>
      <c r="I5" s="2049" t="s">
        <v>98</v>
      </c>
      <c r="J5" s="2058"/>
    </row>
    <row r="6" spans="1:28" ht="14.25" customHeight="1">
      <c r="A6" s="2050"/>
      <c r="B6" s="2050"/>
      <c r="C6" s="2050"/>
      <c r="D6" s="2050"/>
      <c r="E6" s="2050"/>
      <c r="F6" s="2050"/>
      <c r="G6" s="2050"/>
      <c r="H6" s="2050"/>
      <c r="I6" s="2050"/>
      <c r="J6" s="2058"/>
    </row>
    <row r="7" spans="1:28" ht="14.25" customHeight="1">
      <c r="A7" s="2050"/>
      <c r="B7" s="2050"/>
      <c r="C7" s="2050"/>
      <c r="D7" s="2050"/>
      <c r="E7" s="2050"/>
      <c r="F7" s="2050"/>
      <c r="G7" s="2050"/>
      <c r="H7" s="2050"/>
      <c r="I7" s="2050"/>
      <c r="J7" s="2058"/>
    </row>
    <row r="8" spans="1:28" ht="14.25" customHeight="1">
      <c r="A8" s="2050"/>
      <c r="B8" s="2050"/>
      <c r="C8" s="2050"/>
      <c r="D8" s="2050"/>
      <c r="E8" s="2050"/>
      <c r="F8" s="2050"/>
      <c r="G8" s="2050"/>
      <c r="H8" s="2050"/>
      <c r="I8" s="2050"/>
      <c r="J8" s="2058"/>
    </row>
    <row r="9" spans="1:28" ht="14.25" customHeight="1">
      <c r="A9" s="2050"/>
      <c r="B9" s="2052"/>
      <c r="C9" s="2052"/>
      <c r="D9" s="2052"/>
      <c r="E9" s="2052"/>
      <c r="F9" s="2052"/>
      <c r="G9" s="2052"/>
      <c r="H9" s="2052"/>
      <c r="I9" s="2052"/>
      <c r="J9" s="2059"/>
    </row>
    <row r="10" spans="1:28" ht="14.25" customHeight="1">
      <c r="A10" s="2051"/>
      <c r="B10" s="2060" t="s">
        <v>99</v>
      </c>
      <c r="C10" s="2061"/>
      <c r="D10" s="2060" t="s">
        <v>100</v>
      </c>
      <c r="E10" s="2062"/>
      <c r="F10" s="2062"/>
      <c r="G10" s="2062"/>
      <c r="H10" s="2062"/>
      <c r="I10" s="2062"/>
      <c r="J10" s="2062"/>
    </row>
    <row r="11" spans="1:28" ht="7.5" customHeight="1">
      <c r="A11" s="87"/>
      <c r="B11" s="87"/>
      <c r="C11" s="87"/>
    </row>
    <row r="12" spans="1:28">
      <c r="A12" s="88" t="s">
        <v>189</v>
      </c>
      <c r="B12" s="87"/>
      <c r="C12" s="205"/>
    </row>
    <row r="13" spans="1:28" s="953" customFormat="1" ht="15" customHeight="1">
      <c r="A13" s="135" t="s">
        <v>114</v>
      </c>
      <c r="B13" s="106">
        <v>9339</v>
      </c>
      <c r="C13" s="106">
        <v>13871</v>
      </c>
      <c r="D13" s="106">
        <v>115580.005</v>
      </c>
      <c r="E13" s="106">
        <v>39393.061999999998</v>
      </c>
      <c r="F13" s="106">
        <v>213261.99100000001</v>
      </c>
      <c r="G13" s="106">
        <v>471788.73700000002</v>
      </c>
      <c r="H13" s="106">
        <v>27847.914000000001</v>
      </c>
      <c r="I13" s="106">
        <v>443940.82299999997</v>
      </c>
      <c r="J13" s="106">
        <v>81919.611999999994</v>
      </c>
      <c r="K13" s="109"/>
      <c r="L13" s="109"/>
      <c r="M13" s="109"/>
      <c r="N13" s="109"/>
      <c r="O13" s="109"/>
      <c r="P13" s="109"/>
      <c r="Q13" s="109"/>
      <c r="R13" s="109"/>
      <c r="S13" s="109"/>
      <c r="T13" s="141"/>
      <c r="U13" s="141"/>
      <c r="V13" s="141"/>
      <c r="W13" s="141"/>
      <c r="X13" s="141"/>
      <c r="Y13" s="141"/>
      <c r="Z13" s="141"/>
      <c r="AA13" s="141"/>
      <c r="AB13" s="141"/>
    </row>
    <row r="14" spans="1:28" s="953" customFormat="1" ht="20.100000000000001" customHeight="1">
      <c r="A14" s="135" t="s">
        <v>115</v>
      </c>
      <c r="B14" s="106">
        <v>8961</v>
      </c>
      <c r="C14" s="106">
        <v>13380</v>
      </c>
      <c r="D14" s="106">
        <v>112548.001</v>
      </c>
      <c r="E14" s="106">
        <v>38329.673000000003</v>
      </c>
      <c r="F14" s="106">
        <v>207051.451</v>
      </c>
      <c r="G14" s="106">
        <v>456258.00699999998</v>
      </c>
      <c r="H14" s="106">
        <v>26831.871999999999</v>
      </c>
      <c r="I14" s="106">
        <v>429426.13500000001</v>
      </c>
      <c r="J14" s="106">
        <v>77632.078999999998</v>
      </c>
      <c r="K14" s="109"/>
      <c r="L14" s="109"/>
      <c r="M14" s="109"/>
      <c r="N14" s="109"/>
      <c r="O14" s="109"/>
      <c r="P14" s="109"/>
      <c r="Q14" s="109"/>
      <c r="R14" s="109"/>
      <c r="S14" s="109"/>
      <c r="T14" s="141"/>
      <c r="U14" s="141"/>
      <c r="V14" s="141"/>
      <c r="W14" s="141"/>
      <c r="X14" s="141"/>
      <c r="Y14" s="141"/>
      <c r="Z14" s="141"/>
      <c r="AA14" s="141"/>
      <c r="AB14" s="141"/>
    </row>
    <row r="15" spans="1:28" s="111" customFormat="1" ht="20.100000000000001" customHeight="1">
      <c r="A15" s="136" t="s">
        <v>116</v>
      </c>
      <c r="B15" s="109">
        <v>2941</v>
      </c>
      <c r="C15" s="109">
        <v>4457</v>
      </c>
      <c r="D15" s="109">
        <v>35489.309000000001</v>
      </c>
      <c r="E15" s="109">
        <v>13519.338</v>
      </c>
      <c r="F15" s="109">
        <v>64817.858999999997</v>
      </c>
      <c r="G15" s="109">
        <v>141279.23000000001</v>
      </c>
      <c r="H15" s="109">
        <v>10305.874</v>
      </c>
      <c r="I15" s="109">
        <v>130973.356</v>
      </c>
      <c r="J15" s="109">
        <v>22917.536</v>
      </c>
      <c r="K15" s="109"/>
      <c r="L15" s="109"/>
      <c r="M15" s="109"/>
      <c r="N15" s="109"/>
      <c r="O15" s="109"/>
      <c r="P15" s="109"/>
      <c r="Q15" s="109"/>
      <c r="R15" s="109"/>
      <c r="S15" s="109"/>
      <c r="T15" s="141"/>
      <c r="U15" s="141"/>
      <c r="V15" s="141"/>
      <c r="W15" s="141"/>
      <c r="X15" s="141"/>
      <c r="Y15" s="141"/>
      <c r="Z15" s="141"/>
      <c r="AA15" s="141"/>
      <c r="AB15" s="141"/>
    </row>
    <row r="16" spans="1:28" s="111" customFormat="1" ht="11.1" customHeight="1">
      <c r="A16" s="136" t="s">
        <v>117</v>
      </c>
      <c r="B16" s="109">
        <v>1475</v>
      </c>
      <c r="C16" s="109">
        <v>1969</v>
      </c>
      <c r="D16" s="109">
        <v>10616.105</v>
      </c>
      <c r="E16" s="109">
        <v>2504.2930000000001</v>
      </c>
      <c r="F16" s="109">
        <v>15150.659</v>
      </c>
      <c r="G16" s="109">
        <v>39238.714999999997</v>
      </c>
      <c r="H16" s="109">
        <v>3109.107</v>
      </c>
      <c r="I16" s="109">
        <v>36129.608</v>
      </c>
      <c r="J16" s="109">
        <v>8995.6970000000001</v>
      </c>
      <c r="K16" s="109"/>
      <c r="L16" s="109"/>
      <c r="M16" s="109"/>
      <c r="N16" s="109"/>
      <c r="O16" s="109"/>
      <c r="P16" s="109"/>
      <c r="Q16" s="109"/>
      <c r="R16" s="109"/>
      <c r="S16" s="109"/>
      <c r="T16" s="141"/>
      <c r="U16" s="141"/>
      <c r="V16" s="141"/>
      <c r="W16" s="141"/>
      <c r="X16" s="141"/>
      <c r="Y16" s="141"/>
      <c r="Z16" s="141"/>
      <c r="AA16" s="141"/>
      <c r="AB16" s="141"/>
    </row>
    <row r="17" spans="1:28" s="111" customFormat="1" ht="12" customHeight="1">
      <c r="A17" s="136" t="s">
        <v>118</v>
      </c>
      <c r="B17" s="109">
        <v>3640</v>
      </c>
      <c r="C17" s="109">
        <v>5614</v>
      </c>
      <c r="D17" s="109">
        <v>56118.131000000001</v>
      </c>
      <c r="E17" s="109">
        <v>17629.252</v>
      </c>
      <c r="F17" s="109">
        <v>113248.518</v>
      </c>
      <c r="G17" s="109">
        <v>235719.95800000001</v>
      </c>
      <c r="H17" s="109">
        <v>12457.516</v>
      </c>
      <c r="I17" s="109">
        <v>223262.44200000001</v>
      </c>
      <c r="J17" s="109">
        <v>38896.410000000003</v>
      </c>
      <c r="K17" s="109"/>
      <c r="L17" s="109"/>
      <c r="M17" s="109"/>
      <c r="N17" s="109"/>
      <c r="O17" s="109"/>
      <c r="P17" s="109"/>
      <c r="Q17" s="109"/>
      <c r="R17" s="109"/>
      <c r="S17" s="109"/>
      <c r="T17" s="141"/>
      <c r="U17" s="141"/>
      <c r="V17" s="141"/>
      <c r="W17" s="141"/>
      <c r="X17" s="141"/>
      <c r="Y17" s="141"/>
      <c r="Z17" s="141"/>
      <c r="AA17" s="141"/>
      <c r="AB17" s="141"/>
    </row>
    <row r="18" spans="1:28" s="111" customFormat="1" ht="11.1" customHeight="1">
      <c r="A18" s="136" t="s">
        <v>120</v>
      </c>
      <c r="B18" s="109">
        <v>404</v>
      </c>
      <c r="C18" s="109">
        <v>519</v>
      </c>
      <c r="D18" s="109">
        <v>2626.4079999999999</v>
      </c>
      <c r="E18" s="109">
        <v>1879.87</v>
      </c>
      <c r="F18" s="109">
        <v>4423.9520000000002</v>
      </c>
      <c r="G18" s="109">
        <v>11860.491</v>
      </c>
      <c r="H18" s="109">
        <v>73.317999999999998</v>
      </c>
      <c r="I18" s="109">
        <v>11787.173000000001</v>
      </c>
      <c r="J18" s="109">
        <v>1142.568</v>
      </c>
      <c r="K18" s="109"/>
      <c r="L18" s="109"/>
      <c r="M18" s="109"/>
      <c r="N18" s="109"/>
      <c r="O18" s="109"/>
      <c r="P18" s="109"/>
      <c r="Q18" s="109"/>
      <c r="R18" s="109"/>
      <c r="S18" s="109"/>
      <c r="T18" s="141"/>
      <c r="U18" s="141"/>
      <c r="V18" s="141"/>
      <c r="W18" s="141"/>
      <c r="X18" s="141"/>
      <c r="Y18" s="141"/>
      <c r="Z18" s="141"/>
      <c r="AA18" s="141"/>
      <c r="AB18" s="141"/>
    </row>
    <row r="19" spans="1:28" s="111" customFormat="1" ht="11.1" customHeight="1">
      <c r="A19" s="136" t="s">
        <v>121</v>
      </c>
      <c r="B19" s="109">
        <v>501</v>
      </c>
      <c r="C19" s="109">
        <v>821</v>
      </c>
      <c r="D19" s="109">
        <v>7698.0479999999998</v>
      </c>
      <c r="E19" s="109">
        <v>2796.92</v>
      </c>
      <c r="F19" s="109">
        <v>9410.4629999999997</v>
      </c>
      <c r="G19" s="109">
        <v>28159.613000000001</v>
      </c>
      <c r="H19" s="109">
        <v>886.05700000000002</v>
      </c>
      <c r="I19" s="109">
        <v>27273.556</v>
      </c>
      <c r="J19" s="109">
        <v>5679.8680000000004</v>
      </c>
      <c r="K19" s="109"/>
      <c r="L19" s="109"/>
      <c r="M19" s="109"/>
      <c r="N19" s="109"/>
      <c r="O19" s="109"/>
      <c r="P19" s="109"/>
      <c r="Q19" s="109"/>
      <c r="R19" s="109"/>
      <c r="S19" s="109"/>
      <c r="T19" s="141"/>
      <c r="U19" s="141"/>
      <c r="V19" s="141"/>
      <c r="W19" s="141"/>
      <c r="X19" s="141"/>
      <c r="Y19" s="141"/>
      <c r="Z19" s="141"/>
      <c r="AA19" s="141"/>
      <c r="AB19" s="141"/>
    </row>
    <row r="20" spans="1:28" s="953" customFormat="1" ht="20.100000000000001" customHeight="1">
      <c r="A20" s="137" t="s">
        <v>122</v>
      </c>
      <c r="B20" s="613">
        <v>193</v>
      </c>
      <c r="C20" s="613">
        <v>252</v>
      </c>
      <c r="D20" s="106">
        <v>1686.3520000000001</v>
      </c>
      <c r="E20" s="106">
        <v>530.56299999999999</v>
      </c>
      <c r="F20" s="106">
        <v>1974.5640000000001</v>
      </c>
      <c r="G20" s="106">
        <v>5931.5609999999997</v>
      </c>
      <c r="H20" s="106">
        <v>791.47299999999996</v>
      </c>
      <c r="I20" s="106">
        <v>5140.0879999999997</v>
      </c>
      <c r="J20" s="106">
        <v>1563.413</v>
      </c>
      <c r="K20" s="109"/>
      <c r="L20" s="109"/>
      <c r="M20" s="109"/>
      <c r="N20" s="109"/>
      <c r="O20" s="109"/>
      <c r="P20" s="109"/>
      <c r="Q20" s="109"/>
      <c r="R20" s="109"/>
      <c r="S20" s="109"/>
      <c r="T20" s="141"/>
      <c r="U20" s="141"/>
      <c r="V20" s="141"/>
      <c r="W20" s="141"/>
      <c r="X20" s="141"/>
      <c r="Y20" s="141"/>
      <c r="Z20" s="141"/>
      <c r="AA20" s="141"/>
      <c r="AB20" s="141"/>
    </row>
    <row r="21" spans="1:28" s="953" customFormat="1" ht="12.75" customHeight="1">
      <c r="A21" s="137" t="s">
        <v>123</v>
      </c>
      <c r="B21" s="613">
        <v>185</v>
      </c>
      <c r="C21" s="613">
        <v>239</v>
      </c>
      <c r="D21" s="106">
        <v>1345.652</v>
      </c>
      <c r="E21" s="106">
        <v>532.82600000000002</v>
      </c>
      <c r="F21" s="106">
        <v>4235.9759999999997</v>
      </c>
      <c r="G21" s="106">
        <v>9599.1689999999999</v>
      </c>
      <c r="H21" s="106">
        <v>224.56899999999999</v>
      </c>
      <c r="I21" s="106">
        <v>9374.6</v>
      </c>
      <c r="J21" s="106">
        <v>2724.12</v>
      </c>
      <c r="K21" s="109"/>
      <c r="L21" s="109"/>
      <c r="M21" s="109"/>
      <c r="N21" s="109"/>
      <c r="O21" s="109"/>
      <c r="P21" s="109"/>
      <c r="Q21" s="109"/>
      <c r="R21" s="109"/>
      <c r="S21" s="109"/>
    </row>
    <row r="22" spans="1:28" s="111" customFormat="1" ht="7.5" customHeight="1">
      <c r="A22" s="146"/>
      <c r="B22" s="586"/>
      <c r="C22" s="586"/>
      <c r="D22" s="109"/>
      <c r="E22" s="109"/>
      <c r="F22" s="109"/>
      <c r="G22" s="109"/>
      <c r="H22" s="109"/>
      <c r="I22" s="109"/>
      <c r="J22" s="109"/>
    </row>
    <row r="23" spans="1:28" s="111" customFormat="1" ht="13.5" customHeight="1">
      <c r="A23" s="135" t="s">
        <v>190</v>
      </c>
    </row>
    <row r="24" spans="1:28" s="953" customFormat="1" ht="13.5" customHeight="1">
      <c r="A24" s="135" t="s">
        <v>114</v>
      </c>
      <c r="B24" s="106">
        <v>3992</v>
      </c>
      <c r="C24" s="106">
        <v>11624</v>
      </c>
      <c r="D24" s="106">
        <v>196843.731</v>
      </c>
      <c r="E24" s="106">
        <v>65775.410999999993</v>
      </c>
      <c r="F24" s="106">
        <v>475757.53899999999</v>
      </c>
      <c r="G24" s="106">
        <v>845251.85800000001</v>
      </c>
      <c r="H24" s="106">
        <v>72948.430999999997</v>
      </c>
      <c r="I24" s="106">
        <v>772303.42700000003</v>
      </c>
      <c r="J24" s="106">
        <v>68746.978000000003</v>
      </c>
      <c r="K24" s="109"/>
      <c r="L24" s="109"/>
      <c r="M24" s="109"/>
      <c r="N24" s="109"/>
      <c r="O24" s="109"/>
      <c r="P24" s="109"/>
      <c r="Q24" s="109"/>
      <c r="R24" s="109"/>
      <c r="S24" s="109"/>
      <c r="T24" s="141"/>
      <c r="U24" s="141"/>
      <c r="V24" s="141"/>
      <c r="W24" s="141"/>
      <c r="X24" s="141"/>
      <c r="Y24" s="141"/>
      <c r="Z24" s="141"/>
      <c r="AA24" s="141"/>
      <c r="AB24" s="141"/>
    </row>
    <row r="25" spans="1:28" s="953" customFormat="1" ht="20.100000000000001" customHeight="1">
      <c r="A25" s="135" t="s">
        <v>115</v>
      </c>
      <c r="B25" s="106">
        <v>3884</v>
      </c>
      <c r="C25" s="106">
        <v>11308</v>
      </c>
      <c r="D25" s="106">
        <v>192309.51300000001</v>
      </c>
      <c r="E25" s="106">
        <v>64908.476000000002</v>
      </c>
      <c r="F25" s="106">
        <v>461869.06400000001</v>
      </c>
      <c r="G25" s="106">
        <v>820163.50100000005</v>
      </c>
      <c r="H25" s="106">
        <v>72221.217999999993</v>
      </c>
      <c r="I25" s="106">
        <v>747942.28300000005</v>
      </c>
      <c r="J25" s="106">
        <v>64961.942999999999</v>
      </c>
      <c r="K25" s="109"/>
      <c r="L25" s="109"/>
      <c r="M25" s="109"/>
      <c r="N25" s="109"/>
      <c r="O25" s="109"/>
      <c r="P25" s="109"/>
      <c r="Q25" s="109"/>
      <c r="R25" s="109"/>
      <c r="S25" s="109"/>
      <c r="T25" s="141"/>
      <c r="U25" s="141"/>
      <c r="V25" s="141"/>
      <c r="W25" s="141"/>
      <c r="X25" s="141"/>
      <c r="Y25" s="141"/>
      <c r="Z25" s="141"/>
      <c r="AA25" s="141"/>
      <c r="AB25" s="141"/>
    </row>
    <row r="26" spans="1:28" s="111" customFormat="1" ht="20.100000000000001" customHeight="1">
      <c r="A26" s="136" t="s">
        <v>116</v>
      </c>
      <c r="B26" s="109">
        <v>1082</v>
      </c>
      <c r="C26" s="109">
        <v>3095</v>
      </c>
      <c r="D26" s="109">
        <v>38877.023999999998</v>
      </c>
      <c r="E26" s="109">
        <v>19043.393</v>
      </c>
      <c r="F26" s="109">
        <v>87330.182000000001</v>
      </c>
      <c r="G26" s="109">
        <v>176570.80600000001</v>
      </c>
      <c r="H26" s="109">
        <v>27219.395</v>
      </c>
      <c r="I26" s="109">
        <v>149351.41099999999</v>
      </c>
      <c r="J26" s="109">
        <v>19118.440999999999</v>
      </c>
      <c r="K26" s="109"/>
      <c r="L26" s="109"/>
      <c r="M26" s="109"/>
      <c r="N26" s="109"/>
      <c r="O26" s="109"/>
      <c r="P26" s="109"/>
      <c r="Q26" s="109"/>
      <c r="R26" s="109"/>
      <c r="S26" s="109"/>
      <c r="T26" s="141"/>
      <c r="U26" s="141"/>
      <c r="V26" s="141"/>
      <c r="W26" s="141"/>
      <c r="X26" s="141"/>
      <c r="Y26" s="141"/>
      <c r="Z26" s="141"/>
      <c r="AA26" s="141"/>
      <c r="AB26" s="141"/>
    </row>
    <row r="27" spans="1:28" s="111" customFormat="1" ht="11.1" customHeight="1">
      <c r="A27" s="136" t="s">
        <v>117</v>
      </c>
      <c r="B27" s="109">
        <v>574</v>
      </c>
      <c r="C27" s="109">
        <v>1243</v>
      </c>
      <c r="D27" s="109">
        <v>14494.364</v>
      </c>
      <c r="E27" s="109">
        <v>9211.1890000000003</v>
      </c>
      <c r="F27" s="109">
        <v>23454.219000000001</v>
      </c>
      <c r="G27" s="109">
        <v>57053.985999999997</v>
      </c>
      <c r="H27" s="109">
        <v>14977.99</v>
      </c>
      <c r="I27" s="109">
        <v>42075.995999999999</v>
      </c>
      <c r="J27" s="109">
        <v>6024.3770000000004</v>
      </c>
      <c r="K27" s="109"/>
      <c r="L27" s="109"/>
      <c r="M27" s="109"/>
      <c r="N27" s="109"/>
      <c r="O27" s="109"/>
      <c r="P27" s="109"/>
      <c r="Q27" s="109"/>
      <c r="R27" s="109"/>
      <c r="S27" s="109"/>
      <c r="T27" s="141"/>
      <c r="U27" s="141"/>
      <c r="V27" s="141"/>
      <c r="W27" s="141"/>
      <c r="X27" s="141"/>
      <c r="Y27" s="141"/>
      <c r="Z27" s="141"/>
      <c r="AA27" s="141"/>
      <c r="AB27" s="141"/>
    </row>
    <row r="28" spans="1:28" s="111" customFormat="1" ht="11.1" customHeight="1">
      <c r="A28" s="136" t="s">
        <v>118</v>
      </c>
      <c r="B28" s="109">
        <v>1902</v>
      </c>
      <c r="C28" s="109">
        <v>6245</v>
      </c>
      <c r="D28" s="109">
        <v>131070.97199999999</v>
      </c>
      <c r="E28" s="109">
        <v>31417.789000000001</v>
      </c>
      <c r="F28" s="109">
        <v>340429.315</v>
      </c>
      <c r="G28" s="109">
        <v>558105.50699999998</v>
      </c>
      <c r="H28" s="109">
        <v>26353.355</v>
      </c>
      <c r="I28" s="109">
        <v>531752.152</v>
      </c>
      <c r="J28" s="109">
        <v>35707.603999999999</v>
      </c>
      <c r="K28" s="109"/>
      <c r="L28" s="109"/>
      <c r="M28" s="109"/>
      <c r="N28" s="109"/>
      <c r="O28" s="109"/>
      <c r="P28" s="109"/>
      <c r="Q28" s="109"/>
      <c r="R28" s="109"/>
      <c r="S28" s="109"/>
      <c r="T28" s="141"/>
      <c r="U28" s="141"/>
      <c r="V28" s="141"/>
      <c r="W28" s="141"/>
      <c r="X28" s="141"/>
      <c r="Y28" s="141"/>
      <c r="Z28" s="141"/>
      <c r="AA28" s="141"/>
      <c r="AB28" s="141"/>
    </row>
    <row r="29" spans="1:28" s="111" customFormat="1" ht="11.1" customHeight="1">
      <c r="A29" s="136" t="s">
        <v>120</v>
      </c>
      <c r="B29" s="109">
        <v>121</v>
      </c>
      <c r="C29" s="109">
        <v>236</v>
      </c>
      <c r="D29" s="109">
        <v>2406.8719999999998</v>
      </c>
      <c r="E29" s="109">
        <v>2142.183</v>
      </c>
      <c r="F29" s="109">
        <v>4054.2310000000002</v>
      </c>
      <c r="G29" s="109">
        <v>10371.552</v>
      </c>
      <c r="H29" s="109">
        <v>2233.1289999999999</v>
      </c>
      <c r="I29" s="109">
        <v>8138.4229999999998</v>
      </c>
      <c r="J29" s="109">
        <v>2962.8560000000002</v>
      </c>
      <c r="K29" s="109"/>
      <c r="L29" s="109"/>
      <c r="M29" s="109"/>
      <c r="N29" s="109"/>
      <c r="O29" s="109"/>
      <c r="P29" s="109"/>
      <c r="Q29" s="109"/>
      <c r="R29" s="109"/>
      <c r="S29" s="109"/>
      <c r="T29" s="141"/>
      <c r="U29" s="141"/>
      <c r="V29" s="141"/>
      <c r="W29" s="141"/>
      <c r="X29" s="141"/>
      <c r="Y29" s="141"/>
      <c r="Z29" s="141"/>
      <c r="AA29" s="141"/>
      <c r="AB29" s="141"/>
    </row>
    <row r="30" spans="1:28" s="111" customFormat="1" ht="11.1" customHeight="1">
      <c r="A30" s="136" t="s">
        <v>121</v>
      </c>
      <c r="B30" s="109">
        <v>205</v>
      </c>
      <c r="C30" s="109">
        <v>489</v>
      </c>
      <c r="D30" s="109">
        <v>5460.2809999999999</v>
      </c>
      <c r="E30" s="109">
        <v>3093.922</v>
      </c>
      <c r="F30" s="109">
        <v>6601.1170000000002</v>
      </c>
      <c r="G30" s="109">
        <v>18061.650000000001</v>
      </c>
      <c r="H30" s="109">
        <v>1437.3489999999999</v>
      </c>
      <c r="I30" s="109">
        <v>16624.300999999999</v>
      </c>
      <c r="J30" s="109">
        <v>1148.665</v>
      </c>
      <c r="K30" s="109"/>
      <c r="L30" s="109"/>
      <c r="M30" s="109"/>
      <c r="N30" s="109"/>
      <c r="O30" s="109"/>
      <c r="P30" s="109"/>
      <c r="Q30" s="109"/>
      <c r="R30" s="109"/>
      <c r="S30" s="109"/>
      <c r="T30" s="141"/>
      <c r="U30" s="141"/>
      <c r="V30" s="141"/>
      <c r="W30" s="141"/>
      <c r="X30" s="141"/>
      <c r="Y30" s="141"/>
      <c r="Z30" s="141"/>
      <c r="AA30" s="141"/>
      <c r="AB30" s="141"/>
    </row>
    <row r="31" spans="1:28" s="953" customFormat="1" ht="19.5" customHeight="1">
      <c r="A31" s="137" t="s">
        <v>122</v>
      </c>
      <c r="B31" s="613">
        <v>54</v>
      </c>
      <c r="C31" s="613">
        <v>102</v>
      </c>
      <c r="D31" s="106">
        <v>931.51700000000005</v>
      </c>
      <c r="E31" s="106">
        <v>261.12299999999999</v>
      </c>
      <c r="F31" s="106">
        <v>1370.078</v>
      </c>
      <c r="G31" s="106">
        <v>3089.0880000000002</v>
      </c>
      <c r="H31" s="106">
        <v>294.072</v>
      </c>
      <c r="I31" s="106">
        <v>2795.0160000000001</v>
      </c>
      <c r="J31" s="106">
        <v>301.983</v>
      </c>
      <c r="K31" s="109"/>
      <c r="L31" s="109"/>
      <c r="M31" s="109"/>
      <c r="N31" s="109"/>
      <c r="O31" s="109"/>
      <c r="P31" s="109"/>
      <c r="Q31" s="109"/>
      <c r="R31" s="109"/>
      <c r="S31" s="109"/>
    </row>
    <row r="32" spans="1:28" s="953" customFormat="1" ht="12.75" customHeight="1">
      <c r="A32" s="137" t="s">
        <v>123</v>
      </c>
      <c r="B32" s="613">
        <v>54</v>
      </c>
      <c r="C32" s="613">
        <v>214</v>
      </c>
      <c r="D32" s="106">
        <v>3602.701</v>
      </c>
      <c r="E32" s="106">
        <v>605.81200000000001</v>
      </c>
      <c r="F32" s="106">
        <v>12518.397000000001</v>
      </c>
      <c r="G32" s="106">
        <v>21999.269</v>
      </c>
      <c r="H32" s="106">
        <v>433.14100000000002</v>
      </c>
      <c r="I32" s="106">
        <v>21566.128000000001</v>
      </c>
      <c r="J32" s="106">
        <v>3483.0520000000001</v>
      </c>
    </row>
    <row r="33" spans="1:28" s="111" customFormat="1" ht="7.5" customHeight="1">
      <c r="A33" s="137"/>
      <c r="B33" s="586"/>
      <c r="C33" s="586"/>
      <c r="D33" s="109"/>
      <c r="E33" s="109"/>
      <c r="F33" s="109"/>
      <c r="G33" s="109"/>
      <c r="H33" s="109"/>
      <c r="I33" s="109"/>
      <c r="J33" s="109"/>
    </row>
    <row r="34" spans="1:28" s="111" customFormat="1">
      <c r="A34" s="135" t="s">
        <v>191</v>
      </c>
    </row>
    <row r="35" spans="1:28" s="953" customFormat="1" ht="15" customHeight="1">
      <c r="A35" s="135" t="s">
        <v>114</v>
      </c>
      <c r="B35" s="106">
        <v>6226</v>
      </c>
      <c r="C35" s="106">
        <v>9325</v>
      </c>
      <c r="D35" s="106">
        <v>79210.716</v>
      </c>
      <c r="E35" s="106">
        <v>82601.933000000005</v>
      </c>
      <c r="F35" s="106">
        <v>117313.28</v>
      </c>
      <c r="G35" s="106">
        <v>330613.94500000001</v>
      </c>
      <c r="H35" s="106">
        <v>110993.667</v>
      </c>
      <c r="I35" s="106">
        <v>219620.27799999999</v>
      </c>
      <c r="J35" s="106">
        <v>41018.686999999998</v>
      </c>
      <c r="K35" s="109"/>
      <c r="L35" s="109"/>
      <c r="M35" s="109"/>
      <c r="N35" s="109"/>
      <c r="O35" s="109"/>
      <c r="P35" s="109"/>
      <c r="Q35" s="109"/>
      <c r="R35" s="109"/>
      <c r="S35" s="109"/>
      <c r="T35" s="141"/>
      <c r="U35" s="141"/>
      <c r="V35" s="141"/>
      <c r="W35" s="141"/>
      <c r="X35" s="141"/>
      <c r="Y35" s="141"/>
      <c r="Z35" s="141"/>
      <c r="AA35" s="141"/>
      <c r="AB35" s="141"/>
    </row>
    <row r="36" spans="1:28" s="953" customFormat="1" ht="20.100000000000001" customHeight="1">
      <c r="A36" s="135" t="s">
        <v>115</v>
      </c>
      <c r="B36" s="106">
        <v>6047</v>
      </c>
      <c r="C36" s="106">
        <v>9083</v>
      </c>
      <c r="D36" s="106">
        <v>77818.266000000003</v>
      </c>
      <c r="E36" s="106">
        <v>80811.618000000002</v>
      </c>
      <c r="F36" s="106">
        <v>116349.09699999999</v>
      </c>
      <c r="G36" s="106">
        <v>325436.38</v>
      </c>
      <c r="H36" s="106">
        <v>109702.802</v>
      </c>
      <c r="I36" s="106">
        <v>215733.57800000001</v>
      </c>
      <c r="J36" s="106">
        <v>40198.822999999997</v>
      </c>
      <c r="K36" s="109"/>
      <c r="U36" s="141"/>
      <c r="V36" s="141"/>
      <c r="W36" s="141"/>
      <c r="X36" s="141"/>
      <c r="Y36" s="141"/>
      <c r="Z36" s="141"/>
      <c r="AA36" s="141"/>
      <c r="AB36" s="141"/>
    </row>
    <row r="37" spans="1:28" s="111" customFormat="1" ht="20.100000000000001" customHeight="1">
      <c r="A37" s="136" t="s">
        <v>116</v>
      </c>
      <c r="B37" s="109">
        <v>1898</v>
      </c>
      <c r="C37" s="109">
        <v>3276</v>
      </c>
      <c r="D37" s="109">
        <v>30701.5</v>
      </c>
      <c r="E37" s="109">
        <v>40147.360000000001</v>
      </c>
      <c r="F37" s="109">
        <v>47282.540999999997</v>
      </c>
      <c r="G37" s="109">
        <v>136222.03</v>
      </c>
      <c r="H37" s="109">
        <v>59840.574999999997</v>
      </c>
      <c r="I37" s="109">
        <v>76381.455000000002</v>
      </c>
      <c r="J37" s="142">
        <v>15230.593999999999</v>
      </c>
      <c r="K37" s="109"/>
      <c r="L37" s="109"/>
      <c r="M37" s="109"/>
      <c r="N37" s="109"/>
      <c r="O37" s="109"/>
      <c r="P37" s="109"/>
      <c r="Q37" s="109"/>
      <c r="R37" s="109"/>
      <c r="S37" s="109"/>
      <c r="T37" s="141"/>
      <c r="U37" s="141"/>
      <c r="V37" s="141"/>
      <c r="W37" s="141"/>
      <c r="X37" s="141"/>
      <c r="Y37" s="141"/>
      <c r="Z37" s="141"/>
      <c r="AA37" s="141"/>
      <c r="AB37" s="141"/>
    </row>
    <row r="38" spans="1:28" s="111" customFormat="1" ht="11.1" customHeight="1">
      <c r="A38" s="136" t="s">
        <v>117</v>
      </c>
      <c r="B38" s="109">
        <v>1020</v>
      </c>
      <c r="C38" s="109">
        <v>1446</v>
      </c>
      <c r="D38" s="109">
        <v>9439.1029999999992</v>
      </c>
      <c r="E38" s="109">
        <v>6599.3649999999998</v>
      </c>
      <c r="F38" s="109">
        <v>15137.813</v>
      </c>
      <c r="G38" s="109">
        <v>37156.913999999997</v>
      </c>
      <c r="H38" s="109">
        <v>10909.156000000001</v>
      </c>
      <c r="I38" s="109">
        <v>26247.758000000002</v>
      </c>
      <c r="J38" s="142">
        <v>4821.1049999999996</v>
      </c>
      <c r="K38" s="109"/>
      <c r="U38" s="141"/>
      <c r="V38" s="141"/>
      <c r="W38" s="141"/>
      <c r="X38" s="141"/>
      <c r="Y38" s="141"/>
      <c r="Z38" s="141"/>
      <c r="AA38" s="141"/>
      <c r="AB38" s="141"/>
    </row>
    <row r="39" spans="1:28" s="111" customFormat="1" ht="11.1" customHeight="1">
      <c r="A39" s="136" t="s">
        <v>118</v>
      </c>
      <c r="B39" s="109">
        <v>2647</v>
      </c>
      <c r="C39" s="109">
        <v>3727</v>
      </c>
      <c r="D39" s="109">
        <v>34068.144</v>
      </c>
      <c r="E39" s="109">
        <v>26274.105</v>
      </c>
      <c r="F39" s="109">
        <v>47166.345000000001</v>
      </c>
      <c r="G39" s="109">
        <v>130186.318</v>
      </c>
      <c r="H39" s="109">
        <v>31719.75</v>
      </c>
      <c r="I39" s="109">
        <v>98466.567999999999</v>
      </c>
      <c r="J39" s="142">
        <v>17274.332999999999</v>
      </c>
      <c r="K39" s="109"/>
      <c r="U39" s="141"/>
      <c r="V39" s="141"/>
      <c r="W39" s="141"/>
      <c r="X39" s="141"/>
      <c r="Y39" s="141"/>
      <c r="Z39" s="141"/>
      <c r="AA39" s="141"/>
      <c r="AB39" s="141"/>
    </row>
    <row r="40" spans="1:28" s="111" customFormat="1" ht="11.1" customHeight="1">
      <c r="A40" s="136" t="s">
        <v>120</v>
      </c>
      <c r="B40" s="109">
        <v>225</v>
      </c>
      <c r="C40" s="109">
        <v>271</v>
      </c>
      <c r="D40" s="109">
        <v>1223.7860000000001</v>
      </c>
      <c r="E40" s="109">
        <v>519.46600000000001</v>
      </c>
      <c r="F40" s="109">
        <v>2456.0369999999998</v>
      </c>
      <c r="G40" s="109">
        <v>5473.3729999999996</v>
      </c>
      <c r="H40" s="109">
        <v>917.52099999999996</v>
      </c>
      <c r="I40" s="109">
        <v>4555.8519999999999</v>
      </c>
      <c r="J40" s="937">
        <v>1118.001</v>
      </c>
      <c r="K40" s="109"/>
      <c r="U40" s="141"/>
      <c r="V40" s="141"/>
      <c r="W40" s="141"/>
      <c r="X40" s="141"/>
      <c r="Y40" s="141"/>
      <c r="Z40" s="141"/>
      <c r="AA40" s="141"/>
      <c r="AB40" s="141"/>
    </row>
    <row r="41" spans="1:28" s="111" customFormat="1" ht="11.1" customHeight="1">
      <c r="A41" s="136" t="s">
        <v>121</v>
      </c>
      <c r="B41" s="297">
        <v>257</v>
      </c>
      <c r="C41" s="297">
        <v>363</v>
      </c>
      <c r="D41" s="297">
        <v>2385.7330000000002</v>
      </c>
      <c r="E41" s="297">
        <v>7271.3220000000001</v>
      </c>
      <c r="F41" s="297">
        <v>4306.3609999999999</v>
      </c>
      <c r="G41" s="297">
        <v>16397.744999999999</v>
      </c>
      <c r="H41" s="297">
        <v>6315.8</v>
      </c>
      <c r="I41" s="297">
        <v>10081.945</v>
      </c>
      <c r="J41" s="297">
        <v>1754.79</v>
      </c>
      <c r="K41" s="109"/>
      <c r="U41" s="141"/>
      <c r="V41" s="141"/>
      <c r="W41" s="141"/>
      <c r="X41" s="141"/>
      <c r="Y41" s="141"/>
      <c r="Z41" s="141"/>
      <c r="AA41" s="141"/>
      <c r="AB41" s="141"/>
    </row>
    <row r="42" spans="1:28" s="953" customFormat="1" ht="20.100000000000001" customHeight="1">
      <c r="A42" s="137" t="s">
        <v>122</v>
      </c>
      <c r="B42" s="139">
        <v>93</v>
      </c>
      <c r="C42" s="139">
        <v>115</v>
      </c>
      <c r="D42" s="140">
        <v>320.45499999999998</v>
      </c>
      <c r="E42" s="140">
        <v>129.63999999999999</v>
      </c>
      <c r="F42" s="140">
        <v>244.506</v>
      </c>
      <c r="G42" s="140">
        <v>1086.1510000000001</v>
      </c>
      <c r="H42" s="140">
        <v>191.75800000000001</v>
      </c>
      <c r="I42" s="140">
        <v>894.39300000000003</v>
      </c>
      <c r="J42" s="140">
        <v>376.49599999999998</v>
      </c>
      <c r="K42" s="109"/>
      <c r="U42" s="141"/>
      <c r="V42" s="141"/>
      <c r="W42" s="141"/>
      <c r="X42" s="141"/>
      <c r="Y42" s="141"/>
      <c r="Z42" s="141"/>
      <c r="AA42" s="141"/>
      <c r="AB42" s="141"/>
    </row>
    <row r="43" spans="1:28" s="953" customFormat="1" ht="12" customHeight="1">
      <c r="A43" s="137" t="s">
        <v>123</v>
      </c>
      <c r="B43" s="139">
        <v>86</v>
      </c>
      <c r="C43" s="139">
        <v>127</v>
      </c>
      <c r="D43" s="140">
        <v>1071.9949999999999</v>
      </c>
      <c r="E43" s="140">
        <v>1660.675</v>
      </c>
      <c r="F43" s="140">
        <v>719.67700000000002</v>
      </c>
      <c r="G43" s="140">
        <v>4091.4140000000002</v>
      </c>
      <c r="H43" s="140">
        <v>1099.107</v>
      </c>
      <c r="I43" s="140">
        <v>2992.3069999999998</v>
      </c>
      <c r="J43" s="140">
        <v>443.36799999999999</v>
      </c>
      <c r="K43" s="109"/>
      <c r="L43" s="111"/>
      <c r="M43" s="111"/>
      <c r="N43" s="111"/>
      <c r="O43" s="111"/>
      <c r="P43" s="111"/>
      <c r="Q43" s="111"/>
      <c r="R43" s="111"/>
      <c r="S43" s="111"/>
      <c r="T43" s="111"/>
    </row>
    <row r="44" spans="1:28" s="111" customFormat="1" ht="6.95" customHeight="1" thickBot="1">
      <c r="A44" s="130"/>
      <c r="B44" s="130"/>
      <c r="C44" s="145"/>
      <c r="D44" s="145"/>
      <c r="E44" s="145"/>
      <c r="F44" s="145"/>
      <c r="G44" s="145"/>
      <c r="H44" s="145"/>
      <c r="I44" s="145"/>
      <c r="J44" s="145"/>
    </row>
    <row r="45" spans="1:28" s="111" customFormat="1" ht="3.75" customHeight="1" thickTop="1">
      <c r="A45" s="280"/>
      <c r="B45" s="280"/>
      <c r="C45" s="970"/>
    </row>
    <row r="46" spans="1:28" s="111" customFormat="1" ht="12.95" customHeight="1">
      <c r="A46" s="126" t="s">
        <v>108</v>
      </c>
      <c r="B46" s="126"/>
      <c r="C46" s="126"/>
    </row>
    <row r="47" spans="1:28" s="111" customFormat="1" ht="16.5" customHeight="1"/>
    <row r="48" spans="1:28" s="111" customFormat="1"/>
    <row r="49" s="111" customFormat="1"/>
    <row r="50" s="111" customFormat="1"/>
    <row r="51" s="111" customFormat="1"/>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workbookViewId="0">
      <selection sqref="A1:C1"/>
    </sheetView>
  </sheetViews>
  <sheetFormatPr defaultColWidth="10.5703125" defaultRowHeight="14.25" customHeight="1"/>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8" ht="14.25" customHeight="1">
      <c r="A1" s="2064" t="s">
        <v>195</v>
      </c>
      <c r="B1" s="2064"/>
      <c r="C1" s="2064"/>
      <c r="D1" s="98"/>
    </row>
    <row r="2" spans="1:28" ht="34.5" customHeight="1">
      <c r="A2" s="2066" t="s">
        <v>197</v>
      </c>
      <c r="B2" s="2066"/>
      <c r="C2" s="2066"/>
      <c r="D2" s="2066"/>
      <c r="E2" s="2066"/>
      <c r="F2" s="2066"/>
      <c r="G2" s="2066"/>
      <c r="H2" s="2066"/>
      <c r="I2" s="2066"/>
      <c r="J2" s="2066"/>
    </row>
    <row r="3" spans="1:28" ht="12.95" customHeight="1">
      <c r="A3" s="83">
        <v>2018</v>
      </c>
      <c r="B3" s="84"/>
      <c r="C3" s="85"/>
    </row>
    <row r="4" spans="1:28" ht="14.25" customHeight="1">
      <c r="A4" s="2049" t="s">
        <v>88</v>
      </c>
      <c r="B4" s="2049" t="s">
        <v>89</v>
      </c>
      <c r="C4" s="2049" t="s">
        <v>90</v>
      </c>
      <c r="D4" s="2053" t="s">
        <v>91</v>
      </c>
      <c r="E4" s="2054"/>
      <c r="F4" s="2054"/>
      <c r="G4" s="2055" t="s">
        <v>92</v>
      </c>
      <c r="H4" s="2056"/>
      <c r="I4" s="2056"/>
      <c r="J4" s="2057" t="s">
        <v>93</v>
      </c>
    </row>
    <row r="5" spans="1:28" ht="14.25" customHeight="1">
      <c r="A5" s="2050"/>
      <c r="B5" s="2050"/>
      <c r="C5" s="2050"/>
      <c r="D5" s="2049" t="s">
        <v>94</v>
      </c>
      <c r="E5" s="2049" t="s">
        <v>95</v>
      </c>
      <c r="F5" s="2049" t="s">
        <v>96</v>
      </c>
      <c r="G5" s="2049" t="s">
        <v>0</v>
      </c>
      <c r="H5" s="2049" t="s">
        <v>97</v>
      </c>
      <c r="I5" s="2049" t="s">
        <v>98</v>
      </c>
      <c r="J5" s="2058"/>
    </row>
    <row r="6" spans="1:28" ht="14.25" customHeight="1">
      <c r="A6" s="2050"/>
      <c r="B6" s="2050"/>
      <c r="C6" s="2050"/>
      <c r="D6" s="2050"/>
      <c r="E6" s="2050"/>
      <c r="F6" s="2050"/>
      <c r="G6" s="2050"/>
      <c r="H6" s="2050"/>
      <c r="I6" s="2050"/>
      <c r="J6" s="2058"/>
    </row>
    <row r="7" spans="1:28" ht="14.25" customHeight="1">
      <c r="A7" s="2050"/>
      <c r="B7" s="2050"/>
      <c r="C7" s="2050"/>
      <c r="D7" s="2050"/>
      <c r="E7" s="2050"/>
      <c r="F7" s="2050"/>
      <c r="G7" s="2050"/>
      <c r="H7" s="2050"/>
      <c r="I7" s="2050"/>
      <c r="J7" s="2058"/>
    </row>
    <row r="8" spans="1:28" ht="14.25" customHeight="1">
      <c r="A8" s="2050"/>
      <c r="B8" s="2050"/>
      <c r="C8" s="2050"/>
      <c r="D8" s="2050"/>
      <c r="E8" s="2050"/>
      <c r="F8" s="2050"/>
      <c r="G8" s="2050"/>
      <c r="H8" s="2050"/>
      <c r="I8" s="2050"/>
      <c r="J8" s="2058"/>
    </row>
    <row r="9" spans="1:28" ht="14.25" customHeight="1">
      <c r="A9" s="2050"/>
      <c r="B9" s="2052"/>
      <c r="C9" s="2052"/>
      <c r="D9" s="2052"/>
      <c r="E9" s="2052"/>
      <c r="F9" s="2052"/>
      <c r="G9" s="2052"/>
      <c r="H9" s="2052"/>
      <c r="I9" s="2052"/>
      <c r="J9" s="2059"/>
    </row>
    <row r="10" spans="1:28" ht="14.25" customHeight="1">
      <c r="A10" s="2051"/>
      <c r="B10" s="2060" t="s">
        <v>99</v>
      </c>
      <c r="C10" s="2061"/>
      <c r="D10" s="2060" t="s">
        <v>100</v>
      </c>
      <c r="E10" s="2062"/>
      <c r="F10" s="2062"/>
      <c r="G10" s="2062"/>
      <c r="H10" s="2062"/>
      <c r="I10" s="2062"/>
      <c r="J10" s="2062"/>
    </row>
    <row r="11" spans="1:28" ht="7.5" customHeight="1">
      <c r="A11" s="87"/>
      <c r="B11" s="87"/>
      <c r="C11" s="87"/>
    </row>
    <row r="12" spans="1:28" s="111" customFormat="1" ht="14.25" customHeight="1">
      <c r="A12" s="135" t="s">
        <v>192</v>
      </c>
      <c r="B12" s="146"/>
      <c r="C12" s="586"/>
    </row>
    <row r="13" spans="1:28" s="953" customFormat="1" ht="15.75" customHeight="1">
      <c r="A13" s="135" t="s">
        <v>114</v>
      </c>
      <c r="B13" s="985">
        <v>2893</v>
      </c>
      <c r="C13" s="985">
        <v>4072</v>
      </c>
      <c r="D13" s="985">
        <v>22553.069</v>
      </c>
      <c r="E13" s="985">
        <v>13566.483</v>
      </c>
      <c r="F13" s="985">
        <v>28905.600999999999</v>
      </c>
      <c r="G13" s="985">
        <v>83953.823999999993</v>
      </c>
      <c r="H13" s="985">
        <v>19350.951000000001</v>
      </c>
      <c r="I13" s="985">
        <v>64602.873</v>
      </c>
      <c r="J13" s="985">
        <v>13239.699000000001</v>
      </c>
      <c r="K13" s="109"/>
      <c r="L13" s="109"/>
      <c r="M13" s="109"/>
      <c r="N13" s="109"/>
      <c r="O13" s="109"/>
      <c r="P13" s="109"/>
      <c r="Q13" s="109"/>
      <c r="R13" s="109"/>
      <c r="S13" s="109"/>
      <c r="T13" s="141"/>
      <c r="U13" s="141"/>
      <c r="V13" s="141"/>
      <c r="W13" s="141"/>
      <c r="X13" s="141"/>
      <c r="Y13" s="141"/>
      <c r="Z13" s="141"/>
      <c r="AA13" s="141"/>
      <c r="AB13" s="141"/>
    </row>
    <row r="14" spans="1:28" s="953" customFormat="1" ht="15.75" customHeight="1">
      <c r="A14" s="135" t="s">
        <v>115</v>
      </c>
      <c r="B14" s="985">
        <v>2786</v>
      </c>
      <c r="C14" s="985">
        <v>3888</v>
      </c>
      <c r="D14" s="985">
        <v>21412.383999999998</v>
      </c>
      <c r="E14" s="985">
        <v>12692.045</v>
      </c>
      <c r="F14" s="985">
        <v>27922.992999999999</v>
      </c>
      <c r="G14" s="985">
        <v>80530.909</v>
      </c>
      <c r="H14" s="985">
        <v>18478.151999999998</v>
      </c>
      <c r="I14" s="985">
        <v>62052.756999999998</v>
      </c>
      <c r="J14" s="985">
        <v>13004.326999999999</v>
      </c>
      <c r="K14" s="109"/>
      <c r="L14" s="109"/>
      <c r="M14" s="109"/>
      <c r="N14" s="109"/>
      <c r="O14" s="109"/>
      <c r="P14" s="109"/>
      <c r="Q14" s="109"/>
      <c r="R14" s="109"/>
      <c r="S14" s="109"/>
      <c r="T14" s="141"/>
      <c r="U14" s="141"/>
      <c r="V14" s="141"/>
      <c r="W14" s="141"/>
      <c r="X14" s="141"/>
      <c r="Y14" s="141"/>
      <c r="Z14" s="141"/>
      <c r="AA14" s="141"/>
      <c r="AB14" s="141"/>
    </row>
    <row r="15" spans="1:28" s="111" customFormat="1" ht="20.100000000000001" customHeight="1">
      <c r="A15" s="136" t="s">
        <v>116</v>
      </c>
      <c r="B15" s="586">
        <v>988</v>
      </c>
      <c r="C15" s="586">
        <v>1542</v>
      </c>
      <c r="D15" s="586">
        <v>9901.125</v>
      </c>
      <c r="E15" s="586">
        <v>8956.7090000000007</v>
      </c>
      <c r="F15" s="586">
        <v>11724.849</v>
      </c>
      <c r="G15" s="586">
        <v>39104.925999999999</v>
      </c>
      <c r="H15" s="586">
        <v>13719.864</v>
      </c>
      <c r="I15" s="586">
        <v>25385.062000000002</v>
      </c>
      <c r="J15" s="586">
        <v>5751.1909999999998</v>
      </c>
      <c r="K15" s="109"/>
      <c r="L15" s="109"/>
      <c r="M15" s="109"/>
      <c r="N15" s="109"/>
      <c r="O15" s="109"/>
      <c r="P15" s="109"/>
      <c r="Q15" s="109"/>
      <c r="R15" s="109"/>
      <c r="S15" s="109"/>
      <c r="T15" s="141"/>
      <c r="U15" s="141"/>
      <c r="V15" s="141"/>
      <c r="W15" s="141"/>
      <c r="X15" s="141"/>
      <c r="Y15" s="141"/>
      <c r="Z15" s="141"/>
      <c r="AA15" s="141"/>
      <c r="AB15" s="141"/>
    </row>
    <row r="16" spans="1:28" s="111" customFormat="1" ht="12.75" customHeight="1">
      <c r="A16" s="136" t="s">
        <v>117</v>
      </c>
      <c r="B16" s="586">
        <v>558</v>
      </c>
      <c r="C16" s="586">
        <v>756</v>
      </c>
      <c r="D16" s="586">
        <v>3555.3020000000001</v>
      </c>
      <c r="E16" s="586">
        <v>1515.654</v>
      </c>
      <c r="F16" s="586">
        <v>3238.02</v>
      </c>
      <c r="G16" s="586">
        <v>10734.61</v>
      </c>
      <c r="H16" s="586">
        <v>2146.2600000000002</v>
      </c>
      <c r="I16" s="586">
        <v>8588.35</v>
      </c>
      <c r="J16" s="586">
        <v>1649.258</v>
      </c>
      <c r="K16" s="109"/>
      <c r="L16" s="109"/>
      <c r="M16" s="109"/>
      <c r="N16" s="109"/>
      <c r="O16" s="109"/>
      <c r="P16" s="109"/>
      <c r="Q16" s="109"/>
      <c r="R16" s="109"/>
      <c r="S16" s="109"/>
      <c r="T16" s="141"/>
      <c r="U16" s="141"/>
      <c r="V16" s="141"/>
      <c r="W16" s="141"/>
      <c r="X16" s="141"/>
      <c r="Y16" s="141"/>
      <c r="Z16" s="141"/>
      <c r="AA16" s="141"/>
      <c r="AB16" s="141"/>
    </row>
    <row r="17" spans="1:28" s="111" customFormat="1" ht="12.75" customHeight="1">
      <c r="A17" s="136" t="s">
        <v>118</v>
      </c>
      <c r="B17" s="586">
        <v>978</v>
      </c>
      <c r="C17" s="586">
        <v>1258</v>
      </c>
      <c r="D17" s="586">
        <v>6909.7969999999996</v>
      </c>
      <c r="E17" s="586">
        <v>1933.6089999999999</v>
      </c>
      <c r="F17" s="586">
        <v>11696.471</v>
      </c>
      <c r="G17" s="586">
        <v>26445.921999999999</v>
      </c>
      <c r="H17" s="586">
        <v>2440.2449999999999</v>
      </c>
      <c r="I17" s="586">
        <v>24005.677</v>
      </c>
      <c r="J17" s="586">
        <v>4310.5600000000004</v>
      </c>
      <c r="K17" s="109"/>
      <c r="L17" s="109"/>
      <c r="M17" s="109"/>
      <c r="N17" s="109"/>
      <c r="O17" s="109"/>
      <c r="P17" s="109"/>
      <c r="Q17" s="109"/>
      <c r="R17" s="109"/>
      <c r="S17" s="109"/>
      <c r="T17" s="141"/>
      <c r="U17" s="141"/>
      <c r="V17" s="141"/>
      <c r="W17" s="141"/>
      <c r="X17" s="141"/>
      <c r="Y17" s="141"/>
      <c r="Z17" s="141"/>
      <c r="AA17" s="141"/>
      <c r="AB17" s="141"/>
    </row>
    <row r="18" spans="1:28" s="111" customFormat="1" ht="12.75" customHeight="1">
      <c r="A18" s="986" t="s">
        <v>120</v>
      </c>
      <c r="B18" s="586">
        <v>126</v>
      </c>
      <c r="C18" s="586">
        <v>153</v>
      </c>
      <c r="D18" s="586">
        <v>410.28399999999999</v>
      </c>
      <c r="E18" s="586">
        <v>145.28800000000001</v>
      </c>
      <c r="F18" s="586">
        <v>548.96400000000006</v>
      </c>
      <c r="G18" s="586">
        <v>1711.7239999999999</v>
      </c>
      <c r="H18" s="586">
        <v>167.16200000000001</v>
      </c>
      <c r="I18" s="586">
        <v>1544.5619999999999</v>
      </c>
      <c r="J18" s="586">
        <v>492.791</v>
      </c>
      <c r="K18" s="109"/>
      <c r="L18" s="109"/>
      <c r="M18" s="109"/>
      <c r="N18" s="109"/>
      <c r="O18" s="109"/>
      <c r="P18" s="109"/>
      <c r="Q18" s="109"/>
      <c r="R18" s="109"/>
      <c r="S18" s="109"/>
      <c r="T18" s="141"/>
      <c r="U18" s="141"/>
      <c r="V18" s="141"/>
      <c r="W18" s="141"/>
      <c r="X18" s="141"/>
      <c r="Y18" s="141"/>
      <c r="Z18" s="141"/>
      <c r="AA18" s="141"/>
      <c r="AB18" s="141"/>
    </row>
    <row r="19" spans="1:28" s="111" customFormat="1" ht="12.75" customHeight="1">
      <c r="A19" s="986" t="s">
        <v>121</v>
      </c>
      <c r="B19" s="586">
        <v>136</v>
      </c>
      <c r="C19" s="586">
        <v>179</v>
      </c>
      <c r="D19" s="586">
        <v>635.87599999999998</v>
      </c>
      <c r="E19" s="586">
        <v>140.785</v>
      </c>
      <c r="F19" s="586">
        <v>714.68899999999996</v>
      </c>
      <c r="G19" s="586">
        <v>2533.7269999999999</v>
      </c>
      <c r="H19" s="586">
        <v>4.6210000000000004</v>
      </c>
      <c r="I19" s="586">
        <v>2529.1060000000002</v>
      </c>
      <c r="J19" s="586">
        <v>800.52700000000004</v>
      </c>
      <c r="K19" s="109"/>
      <c r="L19" s="109"/>
      <c r="M19" s="109"/>
      <c r="N19" s="109"/>
      <c r="O19" s="109"/>
      <c r="P19" s="109"/>
      <c r="Q19" s="109"/>
      <c r="R19" s="109"/>
      <c r="S19" s="109"/>
      <c r="T19" s="141"/>
      <c r="U19" s="141"/>
      <c r="V19" s="141"/>
      <c r="W19" s="141"/>
      <c r="X19" s="141"/>
      <c r="Y19" s="141"/>
      <c r="Z19" s="141"/>
      <c r="AA19" s="141"/>
      <c r="AB19" s="141"/>
    </row>
    <row r="20" spans="1:28" s="953" customFormat="1" ht="19.5" customHeight="1">
      <c r="A20" s="137" t="s">
        <v>122</v>
      </c>
      <c r="B20" s="985">
        <v>59</v>
      </c>
      <c r="C20" s="106">
        <v>72</v>
      </c>
      <c r="D20" s="106">
        <v>247.85499999999999</v>
      </c>
      <c r="E20" s="106">
        <v>230.52699999999999</v>
      </c>
      <c r="F20" s="106">
        <v>252.227</v>
      </c>
      <c r="G20" s="106">
        <v>1017.842</v>
      </c>
      <c r="H20" s="106">
        <v>177.535</v>
      </c>
      <c r="I20" s="106">
        <v>840.30700000000002</v>
      </c>
      <c r="J20" s="106">
        <v>220.352</v>
      </c>
      <c r="K20" s="109"/>
      <c r="L20" s="109"/>
      <c r="M20" s="109"/>
      <c r="N20" s="109"/>
      <c r="O20" s="109"/>
      <c r="P20" s="109"/>
      <c r="Q20" s="109"/>
      <c r="R20" s="109"/>
      <c r="S20" s="109"/>
      <c r="T20" s="141"/>
      <c r="U20" s="141"/>
      <c r="V20" s="141"/>
      <c r="W20" s="141"/>
      <c r="X20" s="141"/>
      <c r="Y20" s="141"/>
      <c r="Z20" s="141"/>
      <c r="AA20" s="141"/>
      <c r="AB20" s="141"/>
    </row>
    <row r="21" spans="1:28" s="953" customFormat="1" ht="15" customHeight="1">
      <c r="A21" s="137" t="s">
        <v>123</v>
      </c>
      <c r="B21" s="985">
        <v>48</v>
      </c>
      <c r="C21" s="106">
        <v>112</v>
      </c>
      <c r="D21" s="106">
        <v>892.83</v>
      </c>
      <c r="E21" s="106">
        <v>643.91099999999994</v>
      </c>
      <c r="F21" s="106">
        <v>730.38099999999997</v>
      </c>
      <c r="G21" s="106">
        <v>2405.0729999999999</v>
      </c>
      <c r="H21" s="106">
        <v>695.26400000000001</v>
      </c>
      <c r="I21" s="106">
        <v>1709.809</v>
      </c>
      <c r="J21" s="106">
        <v>15.02</v>
      </c>
      <c r="K21" s="109"/>
      <c r="L21" s="109"/>
      <c r="M21" s="109"/>
      <c r="N21" s="109"/>
      <c r="O21" s="109"/>
      <c r="P21" s="109"/>
      <c r="Q21" s="109"/>
      <c r="R21" s="109"/>
      <c r="S21" s="109"/>
      <c r="T21" s="141"/>
      <c r="U21" s="141"/>
      <c r="V21" s="141"/>
      <c r="W21" s="141"/>
      <c r="X21" s="141"/>
      <c r="Y21" s="141"/>
      <c r="Z21" s="141"/>
      <c r="AA21" s="141"/>
      <c r="AB21" s="141"/>
    </row>
    <row r="22" spans="1:28" s="111" customFormat="1" ht="7.5" customHeight="1">
      <c r="A22" s="137"/>
      <c r="B22" s="146"/>
      <c r="C22" s="586"/>
      <c r="D22" s="987"/>
      <c r="E22" s="987"/>
      <c r="F22" s="987"/>
      <c r="G22" s="987"/>
      <c r="H22" s="987"/>
      <c r="I22" s="987"/>
      <c r="J22" s="987"/>
      <c r="K22" s="109"/>
      <c r="L22" s="109"/>
      <c r="M22" s="109"/>
      <c r="N22" s="109"/>
      <c r="O22" s="109"/>
      <c r="P22" s="109"/>
      <c r="Q22" s="109"/>
      <c r="R22" s="109"/>
      <c r="S22" s="109"/>
    </row>
    <row r="23" spans="1:28" s="111" customFormat="1" ht="14.25" customHeight="1">
      <c r="A23" s="135" t="s">
        <v>193</v>
      </c>
      <c r="B23" s="146"/>
    </row>
    <row r="24" spans="1:28" s="953" customFormat="1" ht="15.75" customHeight="1">
      <c r="A24" s="135" t="s">
        <v>114</v>
      </c>
      <c r="B24" s="988">
        <v>3350</v>
      </c>
      <c r="C24" s="985">
        <v>4004</v>
      </c>
      <c r="D24" s="985">
        <v>20269.23</v>
      </c>
      <c r="E24" s="985">
        <v>103.041</v>
      </c>
      <c r="F24" s="985">
        <v>32303.504000000001</v>
      </c>
      <c r="G24" s="985">
        <v>76159.63</v>
      </c>
      <c r="H24" s="985">
        <v>170.66</v>
      </c>
      <c r="I24" s="985">
        <v>75988.97</v>
      </c>
      <c r="J24" s="985">
        <v>23230.366000000002</v>
      </c>
      <c r="K24" s="109"/>
      <c r="L24" s="109"/>
      <c r="M24" s="109"/>
      <c r="N24" s="109"/>
      <c r="O24" s="109"/>
      <c r="P24" s="109"/>
      <c r="Q24" s="109"/>
      <c r="R24" s="109"/>
      <c r="S24" s="109"/>
      <c r="T24" s="141"/>
      <c r="U24" s="141"/>
      <c r="V24" s="141"/>
      <c r="W24" s="141"/>
      <c r="X24" s="141"/>
      <c r="Y24" s="141"/>
      <c r="Z24" s="141"/>
      <c r="AA24" s="141"/>
      <c r="AB24" s="141"/>
    </row>
    <row r="25" spans="1:28" s="953" customFormat="1" ht="15.75" customHeight="1">
      <c r="A25" s="135" t="s">
        <v>115</v>
      </c>
      <c r="B25" s="988">
        <v>3274</v>
      </c>
      <c r="C25" s="985">
        <v>3928</v>
      </c>
      <c r="D25" s="985">
        <v>20232.502</v>
      </c>
      <c r="E25" s="985">
        <v>103.041</v>
      </c>
      <c r="F25" s="985">
        <v>32232.597000000002</v>
      </c>
      <c r="G25" s="985">
        <v>75649.373999999996</v>
      </c>
      <c r="H25" s="985">
        <v>170.66</v>
      </c>
      <c r="I25" s="985">
        <v>75478.714000000007</v>
      </c>
      <c r="J25" s="985">
        <v>22834.472000000002</v>
      </c>
      <c r="K25" s="109"/>
      <c r="L25" s="109"/>
      <c r="M25" s="109"/>
      <c r="N25" s="109"/>
      <c r="O25" s="109"/>
      <c r="P25" s="109"/>
      <c r="Q25" s="109"/>
      <c r="R25" s="109"/>
      <c r="S25" s="109"/>
      <c r="T25" s="141"/>
      <c r="U25" s="141"/>
      <c r="V25" s="141"/>
      <c r="W25" s="141"/>
      <c r="X25" s="141"/>
      <c r="Y25" s="141"/>
      <c r="Z25" s="141"/>
      <c r="AA25" s="141"/>
      <c r="AB25" s="141"/>
    </row>
    <row r="26" spans="1:28" s="111" customFormat="1" ht="20.100000000000001" customHeight="1">
      <c r="A26" s="136" t="s">
        <v>116</v>
      </c>
      <c r="B26" s="989">
        <v>751</v>
      </c>
      <c r="C26" s="586">
        <v>924</v>
      </c>
      <c r="D26" s="586">
        <v>4434.6270000000004</v>
      </c>
      <c r="E26" s="586">
        <v>43.616999999999997</v>
      </c>
      <c r="F26" s="586">
        <v>6871.223</v>
      </c>
      <c r="G26" s="586">
        <v>16918.330000000002</v>
      </c>
      <c r="H26" s="586">
        <v>68.272000000000006</v>
      </c>
      <c r="I26" s="586">
        <v>16850.058000000001</v>
      </c>
      <c r="J26" s="586">
        <v>5145.79</v>
      </c>
      <c r="K26" s="109"/>
      <c r="L26" s="109"/>
      <c r="M26" s="109"/>
      <c r="N26" s="109"/>
      <c r="O26" s="109"/>
      <c r="P26" s="109"/>
      <c r="Q26" s="109"/>
      <c r="R26" s="109"/>
      <c r="S26" s="109"/>
      <c r="T26" s="141"/>
      <c r="U26" s="141"/>
      <c r="V26" s="141"/>
      <c r="W26" s="141"/>
      <c r="X26" s="141"/>
      <c r="Y26" s="141"/>
      <c r="Z26" s="141"/>
      <c r="AA26" s="141"/>
      <c r="AB26" s="141"/>
    </row>
    <row r="27" spans="1:28" s="111" customFormat="1" ht="12.75" customHeight="1">
      <c r="A27" s="136" t="s">
        <v>117</v>
      </c>
      <c r="B27" s="989">
        <v>470</v>
      </c>
      <c r="C27" s="586">
        <v>528</v>
      </c>
      <c r="D27" s="586">
        <v>1649.4259999999999</v>
      </c>
      <c r="E27" s="586">
        <v>0.76500000000000001</v>
      </c>
      <c r="F27" s="586">
        <v>2056.6669999999999</v>
      </c>
      <c r="G27" s="586">
        <v>6427.0649999999996</v>
      </c>
      <c r="H27" s="586">
        <v>7.53</v>
      </c>
      <c r="I27" s="586">
        <v>6419.5349999999999</v>
      </c>
      <c r="J27" s="586">
        <v>2528.098</v>
      </c>
      <c r="K27" s="109"/>
      <c r="L27" s="109"/>
      <c r="M27" s="109"/>
      <c r="N27" s="107"/>
      <c r="O27" s="109"/>
      <c r="P27" s="109"/>
      <c r="Q27" s="107"/>
      <c r="R27" s="109"/>
      <c r="S27" s="109"/>
      <c r="T27" s="141"/>
      <c r="U27" s="141"/>
      <c r="V27" s="141"/>
      <c r="W27" s="141"/>
      <c r="X27" s="141"/>
      <c r="Y27" s="141"/>
      <c r="Z27" s="141"/>
      <c r="AA27" s="141"/>
      <c r="AB27" s="141"/>
    </row>
    <row r="28" spans="1:28" s="111" customFormat="1" ht="12.75" customHeight="1">
      <c r="A28" s="136" t="s">
        <v>118</v>
      </c>
      <c r="B28" s="989">
        <v>1738</v>
      </c>
      <c r="C28" s="586">
        <v>2146</v>
      </c>
      <c r="D28" s="586">
        <v>13493.725</v>
      </c>
      <c r="E28" s="586">
        <v>9.4600000000000009</v>
      </c>
      <c r="F28" s="586">
        <v>21455.360000000001</v>
      </c>
      <c r="G28" s="586">
        <v>47365.332000000002</v>
      </c>
      <c r="H28" s="586">
        <v>10.847</v>
      </c>
      <c r="I28" s="586">
        <v>47354.485000000001</v>
      </c>
      <c r="J28" s="586">
        <v>12937.972</v>
      </c>
      <c r="K28" s="109"/>
      <c r="L28" s="109"/>
      <c r="M28" s="109"/>
      <c r="N28" s="109"/>
      <c r="O28" s="109"/>
      <c r="P28" s="109"/>
      <c r="Q28" s="109"/>
      <c r="R28" s="109"/>
      <c r="S28" s="109"/>
      <c r="T28" s="141"/>
      <c r="U28" s="141"/>
      <c r="V28" s="141"/>
      <c r="W28" s="141"/>
      <c r="X28" s="141"/>
      <c r="Y28" s="141"/>
      <c r="Z28" s="141"/>
      <c r="AA28" s="141"/>
      <c r="AB28" s="141"/>
    </row>
    <row r="29" spans="1:28" s="111" customFormat="1" ht="12.75" customHeight="1">
      <c r="A29" s="986" t="s">
        <v>120</v>
      </c>
      <c r="B29" s="989">
        <v>113</v>
      </c>
      <c r="C29" s="586">
        <v>117</v>
      </c>
      <c r="D29" s="586">
        <v>175.63800000000001</v>
      </c>
      <c r="E29" s="586">
        <v>48.411000000000001</v>
      </c>
      <c r="F29" s="586">
        <v>776.63099999999997</v>
      </c>
      <c r="G29" s="586">
        <v>1688.636</v>
      </c>
      <c r="H29" s="586">
        <v>84.010999999999996</v>
      </c>
      <c r="I29" s="586">
        <v>1604.625</v>
      </c>
      <c r="J29" s="586">
        <v>626.23</v>
      </c>
      <c r="K29" s="109"/>
      <c r="L29" s="109"/>
      <c r="M29" s="109"/>
      <c r="N29" s="109"/>
      <c r="O29" s="109"/>
      <c r="P29" s="109"/>
      <c r="Q29" s="109"/>
      <c r="R29" s="109"/>
      <c r="S29" s="109"/>
      <c r="T29" s="141"/>
      <c r="U29" s="141"/>
      <c r="V29" s="141"/>
      <c r="W29" s="141"/>
      <c r="X29" s="141"/>
      <c r="Y29" s="141"/>
      <c r="Z29" s="141"/>
      <c r="AA29" s="141"/>
      <c r="AB29" s="141"/>
    </row>
    <row r="30" spans="1:28" s="111" customFormat="1" ht="12.75" customHeight="1">
      <c r="A30" s="986" t="s">
        <v>121</v>
      </c>
      <c r="B30" s="989">
        <v>202</v>
      </c>
      <c r="C30" s="586">
        <v>213</v>
      </c>
      <c r="D30" s="586">
        <v>479.08600000000001</v>
      </c>
      <c r="E30" s="586">
        <v>0.78800000000000003</v>
      </c>
      <c r="F30" s="586">
        <v>1072.7159999999999</v>
      </c>
      <c r="G30" s="586">
        <v>3250.011</v>
      </c>
      <c r="H30" s="586">
        <v>0</v>
      </c>
      <c r="I30" s="586">
        <v>3250.011</v>
      </c>
      <c r="J30" s="586">
        <v>1596.3820000000001</v>
      </c>
      <c r="K30" s="109"/>
      <c r="L30" s="109"/>
      <c r="M30" s="109"/>
      <c r="N30" s="109"/>
      <c r="O30" s="109"/>
      <c r="P30" s="109"/>
      <c r="Q30" s="109"/>
      <c r="R30" s="109"/>
      <c r="S30" s="109"/>
      <c r="T30" s="141"/>
      <c r="U30" s="141"/>
      <c r="V30" s="141"/>
      <c r="W30" s="141"/>
      <c r="X30" s="141"/>
      <c r="Y30" s="141"/>
      <c r="Z30" s="141"/>
      <c r="AA30" s="141"/>
      <c r="AB30" s="141"/>
    </row>
    <row r="31" spans="1:28" s="953" customFormat="1" ht="19.5" customHeight="1">
      <c r="A31" s="137" t="s">
        <v>122</v>
      </c>
      <c r="B31" s="988">
        <v>44</v>
      </c>
      <c r="C31" s="138">
        <v>44</v>
      </c>
      <c r="D31" s="106">
        <v>13.948</v>
      </c>
      <c r="E31" s="106">
        <v>0</v>
      </c>
      <c r="F31" s="106">
        <v>32.9</v>
      </c>
      <c r="G31" s="106">
        <v>258.173</v>
      </c>
      <c r="H31" s="106">
        <v>0</v>
      </c>
      <c r="I31" s="106">
        <v>258.173</v>
      </c>
      <c r="J31" s="106">
        <v>209.66200000000001</v>
      </c>
      <c r="K31" s="109"/>
      <c r="L31" s="109"/>
      <c r="M31" s="109"/>
      <c r="N31" s="109"/>
      <c r="O31" s="109"/>
      <c r="P31" s="109"/>
      <c r="Q31" s="109"/>
      <c r="R31" s="109"/>
      <c r="S31" s="109"/>
      <c r="T31" s="141"/>
      <c r="U31" s="141"/>
      <c r="V31" s="141"/>
      <c r="W31" s="141"/>
      <c r="X31" s="141"/>
      <c r="Y31" s="141"/>
      <c r="Z31" s="141"/>
      <c r="AA31" s="141"/>
      <c r="AB31" s="141"/>
    </row>
    <row r="32" spans="1:28" s="953" customFormat="1" ht="15" customHeight="1">
      <c r="A32" s="137" t="s">
        <v>123</v>
      </c>
      <c r="B32" s="988">
        <v>32</v>
      </c>
      <c r="C32" s="138">
        <v>32</v>
      </c>
      <c r="D32" s="106">
        <v>22.78</v>
      </c>
      <c r="E32" s="106">
        <v>0</v>
      </c>
      <c r="F32" s="106">
        <v>38.006999999999998</v>
      </c>
      <c r="G32" s="106">
        <v>252.083</v>
      </c>
      <c r="H32" s="106">
        <v>0</v>
      </c>
      <c r="I32" s="106">
        <v>252.083</v>
      </c>
      <c r="J32" s="106">
        <v>186.232</v>
      </c>
      <c r="K32" s="109"/>
      <c r="L32" s="109"/>
      <c r="M32" s="109"/>
      <c r="N32" s="109"/>
      <c r="O32" s="109"/>
      <c r="P32" s="109"/>
      <c r="Q32" s="109"/>
      <c r="R32" s="109"/>
      <c r="S32" s="109"/>
      <c r="T32" s="141"/>
      <c r="U32" s="141"/>
      <c r="V32" s="141"/>
      <c r="W32" s="141"/>
      <c r="X32" s="141"/>
      <c r="Y32" s="141"/>
      <c r="Z32" s="141"/>
      <c r="AA32" s="141"/>
      <c r="AB32" s="141"/>
    </row>
    <row r="33" spans="1:28" s="111" customFormat="1" ht="7.5" customHeight="1">
      <c r="A33" s="137"/>
      <c r="B33" s="989"/>
      <c r="C33" s="586"/>
      <c r="D33" s="109"/>
      <c r="E33" s="109"/>
      <c r="F33" s="109"/>
      <c r="G33" s="109"/>
      <c r="H33" s="109"/>
      <c r="I33" s="109"/>
      <c r="J33" s="109"/>
      <c r="K33" s="109"/>
      <c r="L33" s="109"/>
      <c r="M33" s="109"/>
      <c r="N33" s="109"/>
      <c r="O33" s="109"/>
      <c r="P33" s="109"/>
      <c r="Q33" s="109"/>
      <c r="R33" s="109"/>
      <c r="S33" s="109"/>
    </row>
    <row r="34" spans="1:28" s="111" customFormat="1" ht="14.25" customHeight="1">
      <c r="A34" s="135" t="s">
        <v>194</v>
      </c>
      <c r="B34" s="266"/>
    </row>
    <row r="35" spans="1:28" s="953" customFormat="1" ht="15.75" customHeight="1">
      <c r="A35" s="135" t="s">
        <v>114</v>
      </c>
      <c r="B35" s="968">
        <v>19</v>
      </c>
      <c r="C35" s="106">
        <v>23</v>
      </c>
      <c r="D35" s="106">
        <v>92.010999999999996</v>
      </c>
      <c r="E35" s="106">
        <v>390.76299999999998</v>
      </c>
      <c r="F35" s="106">
        <v>88.245000000000005</v>
      </c>
      <c r="G35" s="106">
        <v>563.29700000000003</v>
      </c>
      <c r="H35" s="106">
        <v>419.60700000000003</v>
      </c>
      <c r="I35" s="106">
        <v>143.69</v>
      </c>
      <c r="J35" s="106">
        <v>19.416</v>
      </c>
      <c r="K35" s="109"/>
      <c r="L35" s="109"/>
      <c r="M35" s="109"/>
      <c r="N35" s="109"/>
      <c r="O35" s="109"/>
      <c r="P35" s="109"/>
      <c r="Q35" s="109"/>
      <c r="R35" s="109"/>
      <c r="S35" s="109"/>
      <c r="T35" s="141"/>
      <c r="U35" s="141"/>
      <c r="V35" s="141"/>
      <c r="W35" s="141"/>
      <c r="X35" s="141"/>
      <c r="Y35" s="141"/>
      <c r="Z35" s="141"/>
      <c r="AA35" s="141"/>
      <c r="AB35" s="141"/>
    </row>
    <row r="36" spans="1:28" s="953" customFormat="1" ht="15.75" customHeight="1">
      <c r="A36" s="135" t="s">
        <v>115</v>
      </c>
      <c r="B36" s="968">
        <v>19</v>
      </c>
      <c r="C36" s="106">
        <v>23</v>
      </c>
      <c r="D36" s="106">
        <v>92.010999999999996</v>
      </c>
      <c r="E36" s="106">
        <v>390.76299999999998</v>
      </c>
      <c r="F36" s="106">
        <v>88.245000000000005</v>
      </c>
      <c r="G36" s="106">
        <v>563.29700000000003</v>
      </c>
      <c r="H36" s="106">
        <v>419.60700000000003</v>
      </c>
      <c r="I36" s="106">
        <v>143.69</v>
      </c>
      <c r="J36" s="106">
        <v>19.416</v>
      </c>
      <c r="K36" s="109"/>
      <c r="L36" s="109"/>
      <c r="M36" s="109"/>
      <c r="N36" s="109"/>
      <c r="O36" s="109"/>
      <c r="P36" s="109"/>
      <c r="Q36" s="109"/>
      <c r="R36" s="109"/>
      <c r="S36" s="109"/>
      <c r="T36" s="141"/>
      <c r="U36" s="141"/>
      <c r="V36" s="141"/>
      <c r="W36" s="141"/>
      <c r="X36" s="141"/>
      <c r="Y36" s="141"/>
      <c r="Z36" s="141"/>
      <c r="AA36" s="141"/>
      <c r="AB36" s="141"/>
    </row>
    <row r="37" spans="1:28" s="111" customFormat="1" ht="20.100000000000001" customHeight="1">
      <c r="A37" s="136" t="s">
        <v>116</v>
      </c>
      <c r="B37" s="266">
        <v>3</v>
      </c>
      <c r="C37" s="109" t="s">
        <v>119</v>
      </c>
      <c r="D37" s="109" t="s">
        <v>131</v>
      </c>
      <c r="E37" s="109" t="s">
        <v>131</v>
      </c>
      <c r="F37" s="109" t="s">
        <v>131</v>
      </c>
      <c r="G37" s="109" t="s">
        <v>131</v>
      </c>
      <c r="H37" s="109" t="s">
        <v>131</v>
      </c>
      <c r="I37" s="109" t="s">
        <v>131</v>
      </c>
      <c r="J37" s="109" t="s">
        <v>131</v>
      </c>
      <c r="K37" s="109"/>
      <c r="L37" s="109"/>
      <c r="M37" s="109"/>
      <c r="N37" s="109"/>
      <c r="O37" s="109"/>
      <c r="P37" s="109"/>
      <c r="Q37" s="109"/>
      <c r="R37" s="109"/>
      <c r="S37" s="109"/>
      <c r="T37" s="141"/>
      <c r="U37" s="141"/>
      <c r="V37" s="141"/>
      <c r="W37" s="141"/>
      <c r="X37" s="141"/>
      <c r="Y37" s="141"/>
      <c r="Z37" s="141"/>
      <c r="AA37" s="141"/>
      <c r="AB37" s="141"/>
    </row>
    <row r="38" spans="1:28" s="111" customFormat="1" ht="12.75" customHeight="1">
      <c r="A38" s="136" t="s">
        <v>117</v>
      </c>
      <c r="B38" s="266">
        <v>5</v>
      </c>
      <c r="C38" s="110" t="s">
        <v>119</v>
      </c>
      <c r="D38" s="110" t="s">
        <v>131</v>
      </c>
      <c r="E38" s="110" t="s">
        <v>131</v>
      </c>
      <c r="F38" s="110" t="s">
        <v>131</v>
      </c>
      <c r="G38" s="110" t="s">
        <v>131</v>
      </c>
      <c r="H38" s="110" t="s">
        <v>131</v>
      </c>
      <c r="I38" s="110" t="s">
        <v>131</v>
      </c>
      <c r="J38" s="110" t="s">
        <v>131</v>
      </c>
      <c r="K38" s="109"/>
      <c r="L38" s="109"/>
      <c r="M38" s="109"/>
      <c r="N38" s="109"/>
      <c r="O38" s="109"/>
      <c r="P38" s="109"/>
      <c r="Q38" s="109"/>
      <c r="R38" s="109"/>
      <c r="S38" s="109"/>
      <c r="T38" s="141"/>
      <c r="U38" s="141"/>
      <c r="V38" s="141"/>
      <c r="W38" s="141"/>
      <c r="X38" s="141"/>
      <c r="Y38" s="141"/>
      <c r="Z38" s="141"/>
      <c r="AA38" s="141"/>
      <c r="AB38" s="141"/>
    </row>
    <row r="39" spans="1:28" s="111" customFormat="1" ht="12.75" customHeight="1">
      <c r="A39" s="136" t="s">
        <v>118</v>
      </c>
      <c r="B39" s="266">
        <v>10</v>
      </c>
      <c r="C39" s="109" t="s">
        <v>119</v>
      </c>
      <c r="D39" s="109" t="s">
        <v>131</v>
      </c>
      <c r="E39" s="109" t="s">
        <v>131</v>
      </c>
      <c r="F39" s="109" t="s">
        <v>131</v>
      </c>
      <c r="G39" s="109" t="s">
        <v>131</v>
      </c>
      <c r="H39" s="109" t="s">
        <v>131</v>
      </c>
      <c r="I39" s="109" t="s">
        <v>131</v>
      </c>
      <c r="J39" s="109" t="s">
        <v>131</v>
      </c>
      <c r="K39" s="109"/>
      <c r="L39" s="109"/>
      <c r="M39" s="109"/>
      <c r="N39" s="109"/>
      <c r="O39" s="109"/>
      <c r="P39" s="109"/>
      <c r="Q39" s="109"/>
      <c r="R39" s="109"/>
      <c r="S39" s="109"/>
      <c r="T39" s="141"/>
      <c r="U39" s="141"/>
      <c r="V39" s="141"/>
      <c r="W39" s="141"/>
      <c r="X39" s="141"/>
      <c r="Y39" s="141"/>
      <c r="Z39" s="141"/>
      <c r="AA39" s="141"/>
      <c r="AB39" s="141"/>
    </row>
    <row r="40" spans="1:28" s="111" customFormat="1" ht="12.75" customHeight="1">
      <c r="A40" s="136" t="s">
        <v>120</v>
      </c>
      <c r="B40" s="266">
        <v>1</v>
      </c>
      <c r="C40" s="109" t="s">
        <v>119</v>
      </c>
      <c r="D40" s="109" t="s">
        <v>131</v>
      </c>
      <c r="E40" s="109" t="s">
        <v>131</v>
      </c>
      <c r="F40" s="109" t="s">
        <v>131</v>
      </c>
      <c r="G40" s="109" t="s">
        <v>131</v>
      </c>
      <c r="H40" s="109" t="s">
        <v>131</v>
      </c>
      <c r="I40" s="109" t="s">
        <v>131</v>
      </c>
      <c r="J40" s="109" t="s">
        <v>131</v>
      </c>
      <c r="K40" s="109"/>
      <c r="L40" s="109"/>
      <c r="M40" s="109"/>
      <c r="N40" s="109"/>
      <c r="O40" s="109"/>
      <c r="P40" s="109"/>
      <c r="Q40" s="109"/>
      <c r="R40" s="109"/>
      <c r="S40" s="109"/>
      <c r="T40" s="141"/>
      <c r="U40" s="141"/>
      <c r="V40" s="141"/>
      <c r="W40" s="141"/>
      <c r="X40" s="141"/>
      <c r="Y40" s="141"/>
      <c r="Z40" s="141"/>
      <c r="AA40" s="141"/>
      <c r="AB40" s="141"/>
    </row>
    <row r="41" spans="1:28" s="111" customFormat="1" ht="12.75" customHeight="1">
      <c r="A41" s="136" t="s">
        <v>121</v>
      </c>
      <c r="B41" s="266">
        <v>0</v>
      </c>
      <c r="C41" s="110">
        <v>0</v>
      </c>
      <c r="D41" s="110">
        <v>0</v>
      </c>
      <c r="E41" s="110">
        <v>0</v>
      </c>
      <c r="F41" s="110">
        <v>0</v>
      </c>
      <c r="G41" s="110">
        <v>0</v>
      </c>
      <c r="H41" s="110">
        <v>0</v>
      </c>
      <c r="I41" s="110">
        <v>0</v>
      </c>
      <c r="J41" s="110">
        <v>0</v>
      </c>
      <c r="K41" s="109"/>
      <c r="L41" s="109"/>
      <c r="M41" s="109"/>
      <c r="N41" s="109"/>
      <c r="O41" s="109"/>
      <c r="P41" s="109"/>
      <c r="Q41" s="109"/>
      <c r="R41" s="109"/>
      <c r="S41" s="109"/>
      <c r="T41" s="141"/>
      <c r="U41" s="141"/>
      <c r="V41" s="141"/>
      <c r="W41" s="141"/>
      <c r="X41" s="141"/>
      <c r="Y41" s="141"/>
      <c r="Z41" s="141"/>
      <c r="AA41" s="141"/>
      <c r="AB41" s="141"/>
    </row>
    <row r="42" spans="1:28" s="953" customFormat="1" ht="20.100000000000001" customHeight="1">
      <c r="A42" s="137" t="s">
        <v>122</v>
      </c>
      <c r="B42" s="968">
        <v>0</v>
      </c>
      <c r="C42" s="135">
        <v>0</v>
      </c>
      <c r="D42" s="953">
        <v>0</v>
      </c>
      <c r="E42" s="953">
        <v>0</v>
      </c>
      <c r="F42" s="953">
        <v>0</v>
      </c>
      <c r="G42" s="953">
        <v>0</v>
      </c>
      <c r="H42" s="953">
        <v>0</v>
      </c>
      <c r="I42" s="953">
        <v>0</v>
      </c>
      <c r="J42" s="953">
        <v>0</v>
      </c>
      <c r="K42" s="109"/>
      <c r="L42" s="109"/>
      <c r="M42" s="109"/>
      <c r="N42" s="109"/>
      <c r="O42" s="109"/>
      <c r="P42" s="109"/>
      <c r="Q42" s="109"/>
      <c r="R42" s="109"/>
      <c r="S42" s="109"/>
      <c r="T42" s="141"/>
      <c r="U42" s="141"/>
      <c r="V42" s="141"/>
      <c r="W42" s="141"/>
      <c r="X42" s="141"/>
      <c r="Y42" s="141"/>
      <c r="Z42" s="141"/>
      <c r="AA42" s="141"/>
      <c r="AB42" s="141"/>
    </row>
    <row r="43" spans="1:28" s="953" customFormat="1" ht="15" customHeight="1">
      <c r="A43" s="137" t="s">
        <v>123</v>
      </c>
      <c r="B43" s="968">
        <v>0</v>
      </c>
      <c r="C43" s="126">
        <v>0</v>
      </c>
      <c r="D43" s="953">
        <v>0</v>
      </c>
      <c r="E43" s="953">
        <v>0</v>
      </c>
      <c r="F43" s="953">
        <v>0</v>
      </c>
      <c r="G43" s="953">
        <v>0</v>
      </c>
      <c r="H43" s="953">
        <v>0</v>
      </c>
      <c r="I43" s="953">
        <v>0</v>
      </c>
      <c r="J43" s="953">
        <v>0</v>
      </c>
      <c r="K43" s="109"/>
      <c r="L43" s="109"/>
      <c r="M43" s="109"/>
      <c r="N43" s="109"/>
      <c r="O43" s="109"/>
      <c r="P43" s="109"/>
      <c r="Q43" s="109"/>
      <c r="R43" s="109"/>
      <c r="S43" s="109"/>
      <c r="T43" s="141"/>
      <c r="U43" s="141"/>
      <c r="V43" s="141"/>
      <c r="W43" s="141"/>
      <c r="X43" s="141"/>
      <c r="Y43" s="141"/>
      <c r="Z43" s="141"/>
      <c r="AA43" s="141"/>
      <c r="AB43" s="141"/>
    </row>
    <row r="44" spans="1:28" s="111" customFormat="1" ht="6.95" customHeight="1" thickBot="1">
      <c r="A44" s="130"/>
      <c r="B44" s="130"/>
      <c r="C44" s="145"/>
      <c r="D44" s="145"/>
      <c r="E44" s="145"/>
      <c r="F44" s="145"/>
      <c r="G44" s="145"/>
      <c r="H44" s="145"/>
      <c r="I44" s="145"/>
      <c r="J44" s="145"/>
      <c r="T44" s="141"/>
      <c r="U44" s="141"/>
      <c r="V44" s="141"/>
      <c r="W44" s="141"/>
      <c r="X44" s="141"/>
      <c r="Y44" s="141"/>
      <c r="Z44" s="141"/>
      <c r="AA44" s="141"/>
      <c r="AB44" s="141"/>
    </row>
    <row r="45" spans="1:28" s="111" customFormat="1" ht="3.75" customHeight="1" thickTop="1">
      <c r="A45" s="132"/>
      <c r="B45" s="132"/>
    </row>
    <row r="46" spans="1:28" s="111" customFormat="1" ht="12.95" customHeight="1">
      <c r="A46" s="126" t="s">
        <v>108</v>
      </c>
      <c r="B46" s="126"/>
    </row>
    <row r="47" spans="1:28" s="111" customFormat="1" ht="14.25" customHeight="1"/>
    <row r="48" spans="1:28" s="111" customFormat="1" ht="14.25" customHeight="1"/>
    <row r="49" s="111" customFormat="1" ht="14.25" customHeight="1"/>
    <row r="50" s="111" customFormat="1" ht="14.25" customHeight="1"/>
    <row r="51" s="111" customFormat="1" ht="14.25" customHeight="1"/>
    <row r="52" s="111" customFormat="1" ht="14.25" customHeight="1"/>
    <row r="53" s="111" customFormat="1" ht="14.25" customHeight="1"/>
    <row r="54" s="111" customFormat="1" ht="14.25" customHeight="1"/>
    <row r="55" s="111" customFormat="1" ht="14.25" customHeight="1"/>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 top="1.1811023622047243" bottom="0.7874015748031496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1" ht="23.25" customHeight="1">
      <c r="A1" s="2064" t="s">
        <v>198</v>
      </c>
      <c r="B1" s="2064"/>
      <c r="C1" s="2064"/>
    </row>
    <row r="2" spans="1:11" ht="19.5" customHeight="1">
      <c r="A2" s="2048" t="s">
        <v>199</v>
      </c>
      <c r="B2" s="2073"/>
      <c r="C2" s="2073"/>
      <c r="D2" s="2073"/>
      <c r="E2" s="2073"/>
      <c r="F2" s="2073"/>
      <c r="G2" s="2073"/>
      <c r="H2" s="2073"/>
      <c r="I2" s="2073"/>
      <c r="J2" s="2073"/>
    </row>
    <row r="3" spans="1:11" ht="12.95" customHeight="1">
      <c r="A3" s="83">
        <v>2018</v>
      </c>
      <c r="B3" s="84"/>
      <c r="C3" s="85"/>
    </row>
    <row r="4" spans="1:11" ht="15" customHeight="1">
      <c r="A4" s="2049" t="s">
        <v>88</v>
      </c>
      <c r="B4" s="2049" t="s">
        <v>89</v>
      </c>
      <c r="C4" s="2049" t="s">
        <v>90</v>
      </c>
      <c r="D4" s="2053" t="s">
        <v>91</v>
      </c>
      <c r="E4" s="2054"/>
      <c r="F4" s="2054"/>
      <c r="G4" s="2055" t="s">
        <v>92</v>
      </c>
      <c r="H4" s="2056"/>
      <c r="I4" s="2056"/>
      <c r="J4" s="2057" t="s">
        <v>93</v>
      </c>
    </row>
    <row r="5" spans="1:11">
      <c r="A5" s="2050"/>
      <c r="B5" s="2050"/>
      <c r="C5" s="2050"/>
      <c r="D5" s="2049" t="s">
        <v>94</v>
      </c>
      <c r="E5" s="2049" t="s">
        <v>95</v>
      </c>
      <c r="F5" s="2049" t="s">
        <v>96</v>
      </c>
      <c r="G5" s="2049" t="s">
        <v>0</v>
      </c>
      <c r="H5" s="2049" t="s">
        <v>97</v>
      </c>
      <c r="I5" s="2049" t="s">
        <v>98</v>
      </c>
      <c r="J5" s="2058"/>
    </row>
    <row r="6" spans="1:11" ht="12.75" customHeight="1">
      <c r="A6" s="2050"/>
      <c r="B6" s="2050"/>
      <c r="C6" s="2050"/>
      <c r="D6" s="2050"/>
      <c r="E6" s="2050"/>
      <c r="F6" s="2050"/>
      <c r="G6" s="2050"/>
      <c r="H6" s="2050"/>
      <c r="I6" s="2050"/>
      <c r="J6" s="2058"/>
    </row>
    <row r="7" spans="1:11">
      <c r="A7" s="2050"/>
      <c r="B7" s="2050"/>
      <c r="C7" s="2050"/>
      <c r="D7" s="2050"/>
      <c r="E7" s="2050"/>
      <c r="F7" s="2050"/>
      <c r="G7" s="2050"/>
      <c r="H7" s="2050"/>
      <c r="I7" s="2050"/>
      <c r="J7" s="2058"/>
    </row>
    <row r="8" spans="1:11">
      <c r="A8" s="2050"/>
      <c r="B8" s="2050"/>
      <c r="C8" s="2050"/>
      <c r="D8" s="2050"/>
      <c r="E8" s="2050"/>
      <c r="F8" s="2050"/>
      <c r="G8" s="2050"/>
      <c r="H8" s="2050"/>
      <c r="I8" s="2050"/>
      <c r="J8" s="2058"/>
    </row>
    <row r="9" spans="1:11">
      <c r="A9" s="2050"/>
      <c r="B9" s="2052"/>
      <c r="C9" s="2052"/>
      <c r="D9" s="2052"/>
      <c r="E9" s="2052"/>
      <c r="F9" s="2052"/>
      <c r="G9" s="2052"/>
      <c r="H9" s="2052"/>
      <c r="I9" s="2052"/>
      <c r="J9" s="2059"/>
    </row>
    <row r="10" spans="1:11" ht="15" customHeight="1">
      <c r="A10" s="2051"/>
      <c r="B10" s="2060" t="s">
        <v>99</v>
      </c>
      <c r="C10" s="2061"/>
      <c r="D10" s="2060" t="s">
        <v>100</v>
      </c>
      <c r="E10" s="2062"/>
      <c r="F10" s="2062"/>
      <c r="G10" s="2062"/>
      <c r="H10" s="2062"/>
      <c r="I10" s="2062"/>
      <c r="J10" s="2062"/>
    </row>
    <row r="11" spans="1:11" ht="7.5" customHeight="1">
      <c r="A11" s="87"/>
      <c r="B11" s="87"/>
      <c r="C11" s="87"/>
    </row>
    <row r="12" spans="1:11" ht="12.75" customHeight="1">
      <c r="A12" s="88" t="s">
        <v>200</v>
      </c>
      <c r="B12" s="98"/>
      <c r="C12" s="89"/>
    </row>
    <row r="13" spans="1:11" ht="7.5" customHeight="1">
      <c r="A13" s="88"/>
      <c r="B13" s="98"/>
      <c r="C13" s="89"/>
    </row>
    <row r="14" spans="1:11" s="92" customFormat="1" ht="15" customHeight="1">
      <c r="A14" s="88" t="s">
        <v>0</v>
      </c>
      <c r="B14" s="88">
        <v>439</v>
      </c>
      <c r="C14" s="106">
        <v>875</v>
      </c>
      <c r="D14" s="106">
        <v>6930.7470000000003</v>
      </c>
      <c r="E14" s="106">
        <v>366.92599999999999</v>
      </c>
      <c r="F14" s="106">
        <v>7222.6009999999997</v>
      </c>
      <c r="G14" s="106">
        <v>10783.602000000001</v>
      </c>
      <c r="H14" s="106">
        <v>470.19099999999997</v>
      </c>
      <c r="I14" s="106">
        <v>10313.411</v>
      </c>
      <c r="J14" s="106">
        <v>880.06299999999999</v>
      </c>
      <c r="K14" s="91"/>
    </row>
    <row r="15" spans="1:11" ht="20.100000000000001" customHeight="1">
      <c r="A15" s="93" t="s">
        <v>102</v>
      </c>
      <c r="B15" s="98">
        <v>430</v>
      </c>
      <c r="C15" s="110">
        <v>562</v>
      </c>
      <c r="D15" s="110">
        <v>2877.5</v>
      </c>
      <c r="E15" s="110">
        <v>361.18900000000002</v>
      </c>
      <c r="F15" s="110">
        <v>5624.8720000000003</v>
      </c>
      <c r="G15" s="110">
        <v>9047.5220000000008</v>
      </c>
      <c r="H15" s="110">
        <v>456.66500000000002</v>
      </c>
      <c r="I15" s="110">
        <v>8590.857</v>
      </c>
      <c r="J15" s="110">
        <v>95.132000000000005</v>
      </c>
      <c r="K15" s="94"/>
    </row>
    <row r="16" spans="1:11" ht="15" customHeight="1">
      <c r="A16" s="95" t="s">
        <v>104</v>
      </c>
      <c r="B16" s="98">
        <v>6</v>
      </c>
      <c r="C16" s="110" t="s">
        <v>119</v>
      </c>
      <c r="D16" s="110" t="s">
        <v>131</v>
      </c>
      <c r="E16" s="110" t="s">
        <v>131</v>
      </c>
      <c r="F16" s="110" t="s">
        <v>131</v>
      </c>
      <c r="G16" s="110" t="s">
        <v>131</v>
      </c>
      <c r="H16" s="110" t="s">
        <v>131</v>
      </c>
      <c r="I16" s="110" t="s">
        <v>131</v>
      </c>
      <c r="J16" s="110" t="s">
        <v>131</v>
      </c>
      <c r="K16" s="94"/>
    </row>
    <row r="17" spans="1:11" ht="15" customHeight="1">
      <c r="A17" s="95" t="s">
        <v>105</v>
      </c>
      <c r="B17" s="98">
        <v>3</v>
      </c>
      <c r="C17" s="109" t="s">
        <v>119</v>
      </c>
      <c r="D17" s="109" t="s">
        <v>131</v>
      </c>
      <c r="E17" s="109" t="s">
        <v>131</v>
      </c>
      <c r="F17" s="109" t="s">
        <v>131</v>
      </c>
      <c r="G17" s="109" t="s">
        <v>131</v>
      </c>
      <c r="H17" s="109" t="s">
        <v>131</v>
      </c>
      <c r="I17" s="109" t="s">
        <v>131</v>
      </c>
      <c r="J17" s="109" t="s">
        <v>131</v>
      </c>
      <c r="K17" s="94"/>
    </row>
    <row r="18" spans="1:11">
      <c r="A18" s="93" t="s">
        <v>106</v>
      </c>
      <c r="B18" s="98">
        <v>0</v>
      </c>
      <c r="C18" s="109">
        <v>0</v>
      </c>
      <c r="D18" s="109">
        <v>0</v>
      </c>
      <c r="E18" s="109">
        <v>0</v>
      </c>
      <c r="F18" s="109">
        <v>0</v>
      </c>
      <c r="G18" s="109">
        <v>0</v>
      </c>
      <c r="H18" s="109">
        <v>0</v>
      </c>
      <c r="I18" s="109">
        <v>0</v>
      </c>
      <c r="J18" s="109">
        <v>0</v>
      </c>
      <c r="K18" s="94"/>
    </row>
    <row r="19" spans="1:11" ht="3.75" customHeight="1" thickBot="1">
      <c r="A19" s="114"/>
      <c r="B19" s="114"/>
      <c r="C19" s="114"/>
      <c r="D19" s="114"/>
      <c r="E19" s="114"/>
      <c r="F19" s="114"/>
      <c r="G19" s="114"/>
      <c r="H19" s="114"/>
      <c r="I19" s="114"/>
      <c r="J19" s="114"/>
    </row>
    <row r="20" spans="1:11" ht="4.5" customHeight="1" thickTop="1">
      <c r="A20" s="85"/>
      <c r="B20" s="85"/>
      <c r="C20" s="85"/>
    </row>
    <row r="21" spans="1:11">
      <c r="A21" s="97" t="s">
        <v>108</v>
      </c>
      <c r="B21" s="97"/>
      <c r="C21" s="97"/>
    </row>
    <row r="22" spans="1:11">
      <c r="A22" s="98"/>
      <c r="B22" s="98"/>
      <c r="C22" s="98"/>
    </row>
    <row r="23" spans="1:11">
      <c r="A23" s="98"/>
      <c r="B23" s="98"/>
      <c r="C23" s="98"/>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0" ht="20.25" customHeight="1">
      <c r="A1" s="2064" t="s">
        <v>201</v>
      </c>
      <c r="B1" s="2064"/>
      <c r="C1" s="2064"/>
    </row>
    <row r="2" spans="1:10" ht="23.25" customHeight="1">
      <c r="A2" s="2048" t="s">
        <v>202</v>
      </c>
      <c r="B2" s="2048"/>
      <c r="C2" s="2048"/>
      <c r="D2" s="2065"/>
      <c r="E2" s="2065"/>
      <c r="F2" s="2065"/>
      <c r="G2" s="2065"/>
      <c r="H2" s="2065"/>
      <c r="I2" s="2065"/>
      <c r="J2" s="2065"/>
    </row>
    <row r="3" spans="1:10" ht="12.95" customHeight="1">
      <c r="A3" s="83">
        <v>2018</v>
      </c>
      <c r="B3" s="84"/>
      <c r="C3" s="85"/>
    </row>
    <row r="4" spans="1:10" ht="20.25" customHeight="1">
      <c r="A4" s="2049" t="s">
        <v>88</v>
      </c>
      <c r="B4" s="2049" t="s">
        <v>89</v>
      </c>
      <c r="C4" s="2049" t="s">
        <v>90</v>
      </c>
      <c r="D4" s="2053" t="s">
        <v>91</v>
      </c>
      <c r="E4" s="2054"/>
      <c r="F4" s="2054"/>
      <c r="G4" s="2055" t="s">
        <v>92</v>
      </c>
      <c r="H4" s="2056"/>
      <c r="I4" s="2056"/>
      <c r="J4" s="2057" t="s">
        <v>93</v>
      </c>
    </row>
    <row r="5" spans="1:10">
      <c r="A5" s="2050"/>
      <c r="B5" s="2050"/>
      <c r="C5" s="2050"/>
      <c r="D5" s="2049" t="s">
        <v>94</v>
      </c>
      <c r="E5" s="2049" t="s">
        <v>95</v>
      </c>
      <c r="F5" s="2049" t="s">
        <v>96</v>
      </c>
      <c r="G5" s="2049" t="s">
        <v>0</v>
      </c>
      <c r="H5" s="2049" t="s">
        <v>97</v>
      </c>
      <c r="I5" s="2049" t="s">
        <v>98</v>
      </c>
      <c r="J5" s="2058"/>
    </row>
    <row r="6" spans="1:10" ht="12.75" customHeight="1">
      <c r="A6" s="2050"/>
      <c r="B6" s="2050"/>
      <c r="C6" s="2050"/>
      <c r="D6" s="2050"/>
      <c r="E6" s="2050"/>
      <c r="F6" s="2050"/>
      <c r="G6" s="2050"/>
      <c r="H6" s="2050"/>
      <c r="I6" s="2050"/>
      <c r="J6" s="2058"/>
    </row>
    <row r="7" spans="1:10">
      <c r="A7" s="2050"/>
      <c r="B7" s="2050"/>
      <c r="C7" s="2050"/>
      <c r="D7" s="2050"/>
      <c r="E7" s="2050"/>
      <c r="F7" s="2050"/>
      <c r="G7" s="2050"/>
      <c r="H7" s="2050"/>
      <c r="I7" s="2050"/>
      <c r="J7" s="2058"/>
    </row>
    <row r="8" spans="1:10">
      <c r="A8" s="2050"/>
      <c r="B8" s="2050"/>
      <c r="C8" s="2050"/>
      <c r="D8" s="2050"/>
      <c r="E8" s="2050"/>
      <c r="F8" s="2050"/>
      <c r="G8" s="2050"/>
      <c r="H8" s="2050"/>
      <c r="I8" s="2050"/>
      <c r="J8" s="2058"/>
    </row>
    <row r="9" spans="1:10">
      <c r="A9" s="2050"/>
      <c r="B9" s="2052"/>
      <c r="C9" s="2052"/>
      <c r="D9" s="2052"/>
      <c r="E9" s="2052"/>
      <c r="F9" s="2052"/>
      <c r="G9" s="2052"/>
      <c r="H9" s="2052"/>
      <c r="I9" s="2052"/>
      <c r="J9" s="2059"/>
    </row>
    <row r="10" spans="1:10" ht="15" customHeight="1">
      <c r="A10" s="2051"/>
      <c r="B10" s="2060" t="s">
        <v>99</v>
      </c>
      <c r="C10" s="2061"/>
      <c r="D10" s="2060" t="s">
        <v>100</v>
      </c>
      <c r="E10" s="2062"/>
      <c r="F10" s="2062"/>
      <c r="G10" s="2062"/>
      <c r="H10" s="2062"/>
      <c r="I10" s="2062"/>
      <c r="J10" s="2062"/>
    </row>
    <row r="11" spans="1:10" ht="9" customHeight="1">
      <c r="A11" s="87"/>
      <c r="B11" s="87"/>
      <c r="C11" s="87"/>
    </row>
    <row r="12" spans="1:10" ht="12" customHeight="1">
      <c r="A12" s="92" t="s">
        <v>200</v>
      </c>
      <c r="B12" s="98"/>
      <c r="C12" s="98"/>
    </row>
    <row r="13" spans="1:10" ht="9" customHeight="1">
      <c r="A13" s="98"/>
      <c r="B13" s="98"/>
      <c r="C13" s="98"/>
    </row>
    <row r="14" spans="1:10" s="92" customFormat="1" ht="15" customHeight="1">
      <c r="A14" s="88" t="s">
        <v>114</v>
      </c>
      <c r="B14" s="170">
        <v>439</v>
      </c>
      <c r="C14" s="195">
        <v>875</v>
      </c>
      <c r="D14" s="195">
        <v>6930.7470000000003</v>
      </c>
      <c r="E14" s="195">
        <v>366.92599999999999</v>
      </c>
      <c r="F14" s="195">
        <v>7222.6009999999997</v>
      </c>
      <c r="G14" s="195">
        <v>10783.602000000001</v>
      </c>
      <c r="H14" s="195">
        <v>470.19099999999997</v>
      </c>
      <c r="I14" s="195">
        <v>10313.411</v>
      </c>
      <c r="J14" s="195">
        <v>880.06299999999999</v>
      </c>
    </row>
    <row r="15" spans="1:10" ht="20.100000000000001" customHeight="1">
      <c r="A15" s="88" t="s">
        <v>115</v>
      </c>
      <c r="B15" s="171">
        <v>434</v>
      </c>
      <c r="C15" s="195">
        <v>870</v>
      </c>
      <c r="D15" s="195">
        <v>6916.6890000000003</v>
      </c>
      <c r="E15" s="195">
        <v>366.92599999999999</v>
      </c>
      <c r="F15" s="195">
        <v>7198.0320000000002</v>
      </c>
      <c r="G15" s="195">
        <v>10728.144</v>
      </c>
      <c r="H15" s="195">
        <v>470.19099999999997</v>
      </c>
      <c r="I15" s="195">
        <v>10257.953</v>
      </c>
      <c r="J15" s="195">
        <v>854.38599999999997</v>
      </c>
    </row>
    <row r="16" spans="1:10" ht="20.100000000000001" customHeight="1">
      <c r="A16" s="108" t="s">
        <v>116</v>
      </c>
      <c r="B16" s="171">
        <v>172</v>
      </c>
      <c r="C16" s="206">
        <v>400</v>
      </c>
      <c r="D16" s="206">
        <v>3758.971</v>
      </c>
      <c r="E16" s="206">
        <v>139.47</v>
      </c>
      <c r="F16" s="206">
        <v>3289.2570000000001</v>
      </c>
      <c r="G16" s="206">
        <v>4370.9409999999998</v>
      </c>
      <c r="H16" s="206">
        <v>219.28800000000001</v>
      </c>
      <c r="I16" s="206">
        <v>4151.6530000000002</v>
      </c>
      <c r="J16" s="206">
        <v>328.43599999999998</v>
      </c>
    </row>
    <row r="17" spans="1:10" ht="15" customHeight="1">
      <c r="A17" s="108" t="s">
        <v>117</v>
      </c>
      <c r="B17" s="171">
        <v>85</v>
      </c>
      <c r="C17" s="206">
        <v>156</v>
      </c>
      <c r="D17" s="206">
        <v>987.596</v>
      </c>
      <c r="E17" s="206">
        <v>59.688000000000002</v>
      </c>
      <c r="F17" s="206">
        <v>1206.0340000000001</v>
      </c>
      <c r="G17" s="206">
        <v>1817.606</v>
      </c>
      <c r="H17" s="206">
        <v>78.844999999999999</v>
      </c>
      <c r="I17" s="206">
        <v>1738.761</v>
      </c>
      <c r="J17" s="206">
        <v>125.744</v>
      </c>
    </row>
    <row r="18" spans="1:10" ht="15" customHeight="1">
      <c r="A18" s="108" t="s">
        <v>118</v>
      </c>
      <c r="B18" s="171">
        <v>150</v>
      </c>
      <c r="C18" s="206">
        <v>277</v>
      </c>
      <c r="D18" s="206">
        <v>2049.5419999999999</v>
      </c>
      <c r="E18" s="206">
        <v>161.23400000000001</v>
      </c>
      <c r="F18" s="206">
        <v>2553.65</v>
      </c>
      <c r="G18" s="206">
        <v>4251.7610000000004</v>
      </c>
      <c r="H18" s="206">
        <v>169.61799999999999</v>
      </c>
      <c r="I18" s="206">
        <v>4082.143</v>
      </c>
      <c r="J18" s="206">
        <v>329.41800000000001</v>
      </c>
    </row>
    <row r="19" spans="1:10" ht="15" customHeight="1">
      <c r="A19" s="108" t="s">
        <v>120</v>
      </c>
      <c r="B19" s="171">
        <v>12</v>
      </c>
      <c r="C19" s="206">
        <v>12</v>
      </c>
      <c r="D19" s="206">
        <v>6.1580000000000004</v>
      </c>
      <c r="E19" s="207">
        <v>0</v>
      </c>
      <c r="F19" s="206">
        <v>10.038</v>
      </c>
      <c r="G19" s="206">
        <v>36.991999999999997</v>
      </c>
      <c r="H19" s="207">
        <v>0</v>
      </c>
      <c r="I19" s="206">
        <v>36.991999999999997</v>
      </c>
      <c r="J19" s="206">
        <v>20.065999999999999</v>
      </c>
    </row>
    <row r="20" spans="1:10" ht="15" customHeight="1">
      <c r="A20" s="108" t="s">
        <v>121</v>
      </c>
      <c r="B20" s="171">
        <v>15</v>
      </c>
      <c r="C20" s="206">
        <v>25</v>
      </c>
      <c r="D20" s="206">
        <v>114.422</v>
      </c>
      <c r="E20" s="206">
        <v>6.5339999999999998</v>
      </c>
      <c r="F20" s="206">
        <v>139.053</v>
      </c>
      <c r="G20" s="206">
        <v>250.84399999999999</v>
      </c>
      <c r="H20" s="206">
        <v>2.44</v>
      </c>
      <c r="I20" s="206">
        <v>248.404</v>
      </c>
      <c r="J20" s="206">
        <v>50.722000000000001</v>
      </c>
    </row>
    <row r="21" spans="1:10" ht="20.100000000000001" customHeight="1">
      <c r="A21" s="112" t="s">
        <v>122</v>
      </c>
      <c r="B21" s="171">
        <v>4</v>
      </c>
      <c r="C21" s="198" t="s">
        <v>119</v>
      </c>
      <c r="D21" s="198" t="s">
        <v>131</v>
      </c>
      <c r="E21" s="198" t="s">
        <v>131</v>
      </c>
      <c r="F21" s="198" t="s">
        <v>131</v>
      </c>
      <c r="G21" s="198" t="s">
        <v>131</v>
      </c>
      <c r="H21" s="198" t="s">
        <v>131</v>
      </c>
      <c r="I21" s="198" t="s">
        <v>131</v>
      </c>
      <c r="J21" s="198" t="s">
        <v>131</v>
      </c>
    </row>
    <row r="22" spans="1:10" ht="12.75" customHeight="1">
      <c r="A22" s="112" t="s">
        <v>123</v>
      </c>
      <c r="B22" s="171">
        <v>1</v>
      </c>
      <c r="C22" s="198" t="s">
        <v>119</v>
      </c>
      <c r="D22" s="198" t="s">
        <v>131</v>
      </c>
      <c r="E22" s="198" t="s">
        <v>131</v>
      </c>
      <c r="F22" s="198" t="s">
        <v>131</v>
      </c>
      <c r="G22" s="198" t="s">
        <v>131</v>
      </c>
      <c r="H22" s="198" t="s">
        <v>131</v>
      </c>
      <c r="I22" s="198" t="s">
        <v>131</v>
      </c>
      <c r="J22" s="198" t="s">
        <v>131</v>
      </c>
    </row>
    <row r="23" spans="1:10" ht="6.95" customHeight="1" thickBot="1">
      <c r="A23" s="114"/>
      <c r="B23" s="114"/>
      <c r="C23" s="208"/>
      <c r="D23" s="208"/>
      <c r="E23" s="208"/>
      <c r="F23" s="208"/>
      <c r="G23" s="208"/>
      <c r="H23" s="208"/>
      <c r="I23" s="208"/>
      <c r="J23" s="208"/>
    </row>
    <row r="24" spans="1:10" ht="3.75" customHeight="1" thickTop="1">
      <c r="A24" s="85"/>
      <c r="B24" s="85"/>
      <c r="C24" s="85"/>
    </row>
    <row r="25" spans="1:10" ht="12.95" customHeight="1">
      <c r="A25" s="97" t="s">
        <v>108</v>
      </c>
      <c r="B25" s="97"/>
      <c r="C25" s="97"/>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0"/>
  <sheetViews>
    <sheetView zoomScaleNormal="100" workbookViewId="0">
      <pane xSplit="1" ySplit="3" topLeftCell="B4" activePane="bottomRight" state="frozen"/>
      <selection pane="topRight"/>
      <selection pane="bottomLeft"/>
      <selection pane="bottomRight"/>
    </sheetView>
  </sheetViews>
  <sheetFormatPr defaultRowHeight="12.75"/>
  <cols>
    <col min="1" max="1" width="39.28515625" style="115" customWidth="1"/>
    <col min="2" max="2" width="9" style="115" customWidth="1"/>
    <col min="3" max="3" width="11.140625" style="115" customWidth="1"/>
    <col min="4" max="4" width="3.5703125" style="115" customWidth="1"/>
    <col min="5" max="8" width="11.140625" style="115" customWidth="1"/>
    <col min="9" max="16384" width="9.140625" style="115"/>
  </cols>
  <sheetData>
    <row r="1" spans="1:8" ht="13.5">
      <c r="A1" s="542" t="s">
        <v>1789</v>
      </c>
      <c r="B1" s="543"/>
      <c r="C1" s="543"/>
      <c r="D1" s="543"/>
      <c r="E1" s="543"/>
      <c r="F1" s="543"/>
      <c r="G1" s="544"/>
      <c r="H1" s="544"/>
    </row>
    <row r="2" spans="1:8" ht="13.5">
      <c r="A2" s="111"/>
      <c r="B2" s="591"/>
      <c r="C2" s="591"/>
      <c r="D2" s="591"/>
      <c r="E2" s="591"/>
      <c r="F2" s="591"/>
      <c r="G2" s="117"/>
      <c r="H2" s="117"/>
    </row>
    <row r="3" spans="1:8" ht="13.5">
      <c r="A3" s="546"/>
      <c r="B3" s="546" t="s">
        <v>673</v>
      </c>
      <c r="C3" s="2014">
        <v>2019</v>
      </c>
      <c r="D3" s="2015"/>
      <c r="E3" s="546">
        <v>2018</v>
      </c>
      <c r="F3" s="546">
        <v>2017</v>
      </c>
      <c r="G3" s="546">
        <v>2016</v>
      </c>
      <c r="H3" s="546">
        <v>2015</v>
      </c>
    </row>
    <row r="4" spans="1:8" ht="14.25" thickBot="1">
      <c r="A4" s="1016" t="s">
        <v>724</v>
      </c>
      <c r="B4" s="582"/>
      <c r="C4" s="582"/>
      <c r="D4" s="582"/>
      <c r="E4" s="582"/>
      <c r="F4" s="582"/>
      <c r="G4" s="583"/>
      <c r="H4" s="583"/>
    </row>
    <row r="5" spans="1:8" ht="15" customHeight="1" thickBot="1">
      <c r="A5" s="1017" t="s">
        <v>725</v>
      </c>
      <c r="B5" s="1006"/>
      <c r="C5" s="1006"/>
      <c r="D5" s="1006"/>
      <c r="E5" s="1006"/>
      <c r="F5" s="1006"/>
      <c r="G5" s="1018"/>
      <c r="H5" s="1018"/>
    </row>
    <row r="6" spans="1:8" ht="18" customHeight="1">
      <c r="A6" s="1002" t="s">
        <v>1741</v>
      </c>
      <c r="B6" s="1019" t="s">
        <v>99</v>
      </c>
      <c r="C6" s="584">
        <f>SUM(C7:C42)</f>
        <v>65175</v>
      </c>
      <c r="D6" s="1020" t="s">
        <v>1742</v>
      </c>
      <c r="E6" s="1021">
        <f>SUM(E7:E42)</f>
        <v>62701</v>
      </c>
      <c r="F6" s="1021">
        <f>SUM(F7:F42)</f>
        <v>61916</v>
      </c>
      <c r="G6" s="1021">
        <f t="shared" ref="G6:H6" si="0">SUM(G7:G42)</f>
        <v>58593</v>
      </c>
      <c r="H6" s="1021">
        <f t="shared" si="0"/>
        <v>56027</v>
      </c>
    </row>
    <row r="7" spans="1:8">
      <c r="A7" s="587" t="s">
        <v>1743</v>
      </c>
      <c r="B7" s="602" t="s">
        <v>99</v>
      </c>
      <c r="C7" s="585">
        <v>19</v>
      </c>
      <c r="D7" s="1022" t="s">
        <v>1742</v>
      </c>
      <c r="E7" s="586">
        <v>25</v>
      </c>
      <c r="F7" s="1023">
        <v>24</v>
      </c>
      <c r="G7" s="603">
        <v>22</v>
      </c>
      <c r="H7" s="603">
        <v>21</v>
      </c>
    </row>
    <row r="8" spans="1:8">
      <c r="A8" s="587" t="s">
        <v>1744</v>
      </c>
      <c r="B8" s="602" t="s">
        <v>99</v>
      </c>
      <c r="C8" s="585">
        <v>1499</v>
      </c>
      <c r="D8" s="603" t="s">
        <v>1742</v>
      </c>
      <c r="E8" s="586">
        <v>1475</v>
      </c>
      <c r="F8" s="1023">
        <v>1435</v>
      </c>
      <c r="G8" s="603">
        <v>1440</v>
      </c>
      <c r="H8" s="603">
        <v>1426</v>
      </c>
    </row>
    <row r="9" spans="1:8" ht="25.5">
      <c r="A9" s="601" t="s">
        <v>1745</v>
      </c>
      <c r="B9" s="602" t="s">
        <v>99</v>
      </c>
      <c r="C9" s="585">
        <v>690</v>
      </c>
      <c r="D9" s="603" t="s">
        <v>1742</v>
      </c>
      <c r="E9" s="586">
        <v>719</v>
      </c>
      <c r="F9" s="1023">
        <v>761</v>
      </c>
      <c r="G9" s="603">
        <v>796</v>
      </c>
      <c r="H9" s="603">
        <v>840</v>
      </c>
    </row>
    <row r="10" spans="1:8">
      <c r="A10" s="587" t="s">
        <v>1746</v>
      </c>
      <c r="B10" s="602" t="s">
        <v>99</v>
      </c>
      <c r="C10" s="585">
        <v>123</v>
      </c>
      <c r="D10" s="603" t="s">
        <v>1742</v>
      </c>
      <c r="E10" s="586">
        <v>145</v>
      </c>
      <c r="F10" s="1023">
        <v>145</v>
      </c>
      <c r="G10" s="603">
        <v>157</v>
      </c>
      <c r="H10" s="603">
        <v>164</v>
      </c>
    </row>
    <row r="11" spans="1:8">
      <c r="A11" s="587" t="s">
        <v>1747</v>
      </c>
      <c r="B11" s="602" t="s">
        <v>99</v>
      </c>
      <c r="C11" s="585">
        <v>33</v>
      </c>
      <c r="D11" s="603" t="s">
        <v>1742</v>
      </c>
      <c r="E11" s="586">
        <v>32</v>
      </c>
      <c r="F11" s="1023">
        <v>38</v>
      </c>
      <c r="G11" s="603">
        <v>38</v>
      </c>
      <c r="H11" s="603">
        <v>49</v>
      </c>
    </row>
    <row r="12" spans="1:8">
      <c r="A12" s="587" t="s">
        <v>1748</v>
      </c>
      <c r="B12" s="602" t="s">
        <v>99</v>
      </c>
      <c r="C12" s="585">
        <v>696</v>
      </c>
      <c r="D12" s="603" t="s">
        <v>1742</v>
      </c>
      <c r="E12" s="586">
        <v>730</v>
      </c>
      <c r="F12" s="1023">
        <v>694</v>
      </c>
      <c r="G12" s="603">
        <v>673</v>
      </c>
      <c r="H12" s="603">
        <v>657</v>
      </c>
    </row>
    <row r="13" spans="1:8">
      <c r="A13" s="587" t="s">
        <v>1749</v>
      </c>
      <c r="B13" s="602" t="s">
        <v>99</v>
      </c>
      <c r="C13" s="585">
        <v>43</v>
      </c>
      <c r="D13" s="603" t="s">
        <v>1742</v>
      </c>
      <c r="E13" s="586">
        <v>54</v>
      </c>
      <c r="F13" s="1023">
        <v>49</v>
      </c>
      <c r="G13" s="603">
        <v>45</v>
      </c>
      <c r="H13" s="603">
        <v>43</v>
      </c>
    </row>
    <row r="14" spans="1:8" ht="25.5">
      <c r="A14" s="1660" t="s">
        <v>1750</v>
      </c>
      <c r="B14" s="588" t="s">
        <v>99</v>
      </c>
      <c r="C14" s="589">
        <v>601</v>
      </c>
      <c r="D14" s="556" t="s">
        <v>1742</v>
      </c>
      <c r="E14" s="590">
        <v>600</v>
      </c>
      <c r="F14" s="556">
        <v>608</v>
      </c>
      <c r="G14" s="556">
        <v>635</v>
      </c>
      <c r="H14" s="556">
        <v>658</v>
      </c>
    </row>
    <row r="15" spans="1:8" ht="25.5">
      <c r="A15" s="1660" t="s">
        <v>1751</v>
      </c>
      <c r="B15" s="588" t="s">
        <v>99</v>
      </c>
      <c r="C15" s="589">
        <v>3896</v>
      </c>
      <c r="D15" s="556" t="s">
        <v>1742</v>
      </c>
      <c r="E15" s="590">
        <v>3990</v>
      </c>
      <c r="F15" s="556">
        <v>4215</v>
      </c>
      <c r="G15" s="556">
        <v>4381</v>
      </c>
      <c r="H15" s="556">
        <v>4537</v>
      </c>
    </row>
    <row r="16" spans="1:8" ht="25.5">
      <c r="A16" s="1660" t="s">
        <v>1752</v>
      </c>
      <c r="B16" s="588" t="s">
        <v>99</v>
      </c>
      <c r="C16" s="589">
        <v>72</v>
      </c>
      <c r="D16" s="556" t="s">
        <v>1742</v>
      </c>
      <c r="E16" s="590">
        <v>75</v>
      </c>
      <c r="F16" s="556">
        <v>88</v>
      </c>
      <c r="G16" s="556">
        <v>87</v>
      </c>
      <c r="H16" s="556">
        <v>90</v>
      </c>
    </row>
    <row r="17" spans="1:8" ht="13.5">
      <c r="A17" s="285" t="s">
        <v>1753</v>
      </c>
      <c r="B17" s="588" t="s">
        <v>99</v>
      </c>
      <c r="C17" s="589">
        <v>458</v>
      </c>
      <c r="D17" s="556" t="s">
        <v>1742</v>
      </c>
      <c r="E17" s="590">
        <v>441</v>
      </c>
      <c r="F17" s="556">
        <v>440</v>
      </c>
      <c r="G17" s="556">
        <v>445</v>
      </c>
      <c r="H17" s="556">
        <v>430</v>
      </c>
    </row>
    <row r="18" spans="1:8" ht="13.5">
      <c r="A18" s="1665" t="s">
        <v>1754</v>
      </c>
      <c r="B18" s="588" t="s">
        <v>99</v>
      </c>
      <c r="C18" s="589">
        <v>300</v>
      </c>
      <c r="D18" s="556" t="s">
        <v>1742</v>
      </c>
      <c r="E18" s="590">
        <v>300</v>
      </c>
      <c r="F18" s="556">
        <v>295</v>
      </c>
      <c r="G18" s="556">
        <v>304</v>
      </c>
      <c r="H18" s="556">
        <v>304</v>
      </c>
    </row>
    <row r="19" spans="1:8" ht="13.5">
      <c r="A19" s="1660" t="s">
        <v>1755</v>
      </c>
      <c r="B19" s="588" t="s">
        <v>99</v>
      </c>
      <c r="C19" s="589">
        <v>440</v>
      </c>
      <c r="D19" s="556" t="s">
        <v>1742</v>
      </c>
      <c r="E19" s="590">
        <v>421</v>
      </c>
      <c r="F19" s="556">
        <v>418</v>
      </c>
      <c r="G19" s="556">
        <v>422</v>
      </c>
      <c r="H19" s="556">
        <v>426</v>
      </c>
    </row>
    <row r="20" spans="1:8" ht="13.5">
      <c r="A20" s="1665" t="s">
        <v>1756</v>
      </c>
      <c r="B20" s="588" t="s">
        <v>99</v>
      </c>
      <c r="C20" s="589">
        <v>41</v>
      </c>
      <c r="D20" s="556" t="s">
        <v>1742</v>
      </c>
      <c r="E20" s="590">
        <v>36</v>
      </c>
      <c r="F20" s="556">
        <v>26</v>
      </c>
      <c r="G20" s="556">
        <v>27</v>
      </c>
      <c r="H20" s="556">
        <v>21</v>
      </c>
    </row>
    <row r="21" spans="1:8" ht="25.5">
      <c r="A21" s="601" t="s">
        <v>1757</v>
      </c>
      <c r="B21" s="602" t="s">
        <v>99</v>
      </c>
      <c r="C21" s="585">
        <v>2359</v>
      </c>
      <c r="D21" s="603" t="s">
        <v>1742</v>
      </c>
      <c r="E21" s="586">
        <v>2242</v>
      </c>
      <c r="F21" s="603">
        <v>2090</v>
      </c>
      <c r="G21" s="603">
        <v>1847</v>
      </c>
      <c r="H21" s="603">
        <v>1685</v>
      </c>
    </row>
    <row r="22" spans="1:8" ht="25.5">
      <c r="A22" s="601" t="s">
        <v>1758</v>
      </c>
      <c r="B22" s="602" t="s">
        <v>99</v>
      </c>
      <c r="C22" s="585">
        <v>425</v>
      </c>
      <c r="D22" s="603" t="s">
        <v>1742</v>
      </c>
      <c r="E22" s="586">
        <v>354</v>
      </c>
      <c r="F22" s="603">
        <v>326</v>
      </c>
      <c r="G22" s="603">
        <v>286</v>
      </c>
      <c r="H22" s="603">
        <v>242</v>
      </c>
    </row>
    <row r="23" spans="1:8" ht="25.5">
      <c r="A23" s="601" t="s">
        <v>1759</v>
      </c>
      <c r="B23" s="602" t="s">
        <v>99</v>
      </c>
      <c r="C23" s="585">
        <v>59</v>
      </c>
      <c r="D23" s="603" t="s">
        <v>1742</v>
      </c>
      <c r="E23" s="586">
        <v>51</v>
      </c>
      <c r="F23" s="603">
        <v>61</v>
      </c>
      <c r="G23" s="603">
        <v>64</v>
      </c>
      <c r="H23" s="603">
        <v>65</v>
      </c>
    </row>
    <row r="24" spans="1:8" ht="13.5">
      <c r="A24" s="1665" t="s">
        <v>1760</v>
      </c>
      <c r="B24" s="588" t="s">
        <v>99</v>
      </c>
      <c r="C24" s="589">
        <v>71</v>
      </c>
      <c r="D24" s="556" t="s">
        <v>1742</v>
      </c>
      <c r="E24" s="590">
        <v>69</v>
      </c>
      <c r="F24" s="556">
        <v>65</v>
      </c>
      <c r="G24" s="556">
        <v>62</v>
      </c>
      <c r="H24" s="556">
        <v>73</v>
      </c>
    </row>
    <row r="25" spans="1:8" ht="13.5">
      <c r="A25" s="1660" t="s">
        <v>1761</v>
      </c>
      <c r="B25" s="588" t="s">
        <v>99</v>
      </c>
      <c r="C25" s="589">
        <v>387</v>
      </c>
      <c r="D25" s="556" t="s">
        <v>1742</v>
      </c>
      <c r="E25" s="590">
        <v>390</v>
      </c>
      <c r="F25" s="556">
        <v>397</v>
      </c>
      <c r="G25" s="556">
        <v>370</v>
      </c>
      <c r="H25" s="556">
        <v>351</v>
      </c>
    </row>
    <row r="26" spans="1:8" ht="13.5">
      <c r="A26" s="1665" t="s">
        <v>1762</v>
      </c>
      <c r="B26" s="588" t="s">
        <v>99</v>
      </c>
      <c r="C26" s="589">
        <v>291</v>
      </c>
      <c r="D26" s="556" t="s">
        <v>1742</v>
      </c>
      <c r="E26" s="590">
        <v>298</v>
      </c>
      <c r="F26" s="556">
        <v>293</v>
      </c>
      <c r="G26" s="556">
        <v>273</v>
      </c>
      <c r="H26" s="556">
        <v>271</v>
      </c>
    </row>
    <row r="27" spans="1:8" ht="13.5">
      <c r="A27" s="1665" t="s">
        <v>1763</v>
      </c>
      <c r="B27" s="588" t="s">
        <v>99</v>
      </c>
      <c r="C27" s="589">
        <v>78</v>
      </c>
      <c r="D27" s="556" t="s">
        <v>1742</v>
      </c>
      <c r="E27" s="590">
        <v>74</v>
      </c>
      <c r="F27" s="556">
        <v>63</v>
      </c>
      <c r="G27" s="556">
        <v>62</v>
      </c>
      <c r="H27" s="556">
        <v>80</v>
      </c>
    </row>
    <row r="28" spans="1:8" ht="13.5">
      <c r="A28" s="1665" t="s">
        <v>1764</v>
      </c>
      <c r="B28" s="588" t="s">
        <v>99</v>
      </c>
      <c r="C28" s="589">
        <v>55</v>
      </c>
      <c r="D28" s="556" t="s">
        <v>1742</v>
      </c>
      <c r="E28" s="590">
        <v>45</v>
      </c>
      <c r="F28" s="556">
        <v>37</v>
      </c>
      <c r="G28" s="556">
        <v>39</v>
      </c>
      <c r="H28" s="556">
        <v>38</v>
      </c>
    </row>
    <row r="29" spans="1:8" ht="13.5">
      <c r="A29" s="1665" t="s">
        <v>1765</v>
      </c>
      <c r="B29" s="588" t="s">
        <v>99</v>
      </c>
      <c r="C29" s="589">
        <v>9223</v>
      </c>
      <c r="D29" s="556" t="s">
        <v>1742</v>
      </c>
      <c r="E29" s="590">
        <v>9339</v>
      </c>
      <c r="F29" s="556">
        <v>9230</v>
      </c>
      <c r="G29" s="556">
        <v>8568</v>
      </c>
      <c r="H29" s="556">
        <v>8110</v>
      </c>
    </row>
    <row r="30" spans="1:8" ht="13.5">
      <c r="A30" s="1665" t="s">
        <v>1766</v>
      </c>
      <c r="B30" s="588" t="s">
        <v>99</v>
      </c>
      <c r="C30" s="589">
        <v>4209</v>
      </c>
      <c r="D30" s="556" t="s">
        <v>1742</v>
      </c>
      <c r="E30" s="590">
        <v>3992</v>
      </c>
      <c r="F30" s="556">
        <v>3764</v>
      </c>
      <c r="G30" s="556">
        <v>3587</v>
      </c>
      <c r="H30" s="556">
        <v>3500</v>
      </c>
    </row>
    <row r="31" spans="1:8" ht="13.5">
      <c r="A31" s="1665" t="s">
        <v>1767</v>
      </c>
      <c r="B31" s="588" t="s">
        <v>99</v>
      </c>
      <c r="C31" s="589">
        <v>6976</v>
      </c>
      <c r="D31" s="556" t="s">
        <v>1742</v>
      </c>
      <c r="E31" s="590">
        <v>6226</v>
      </c>
      <c r="F31" s="556">
        <v>5765</v>
      </c>
      <c r="G31" s="556">
        <v>5101</v>
      </c>
      <c r="H31" s="556">
        <v>4555</v>
      </c>
    </row>
    <row r="32" spans="1:8" ht="13.5">
      <c r="A32" s="1665" t="s">
        <v>1768</v>
      </c>
      <c r="B32" s="588" t="s">
        <v>99</v>
      </c>
      <c r="C32" s="589">
        <v>2934</v>
      </c>
      <c r="D32" s="556" t="s">
        <v>1742</v>
      </c>
      <c r="E32" s="590">
        <v>2893</v>
      </c>
      <c r="F32" s="556">
        <v>2682</v>
      </c>
      <c r="G32" s="556">
        <v>2471</v>
      </c>
      <c r="H32" s="556">
        <v>2244</v>
      </c>
    </row>
    <row r="33" spans="1:8" ht="13.5">
      <c r="A33" s="1665" t="s">
        <v>1769</v>
      </c>
      <c r="B33" s="588" t="s">
        <v>99</v>
      </c>
      <c r="C33" s="589">
        <v>3652</v>
      </c>
      <c r="D33" s="556" t="s">
        <v>1742</v>
      </c>
      <c r="E33" s="590">
        <v>3350</v>
      </c>
      <c r="F33" s="556">
        <v>3392</v>
      </c>
      <c r="G33" s="556">
        <v>3140</v>
      </c>
      <c r="H33" s="556">
        <v>3062</v>
      </c>
    </row>
    <row r="34" spans="1:8" ht="13.5">
      <c r="A34" s="1665" t="s">
        <v>1770</v>
      </c>
      <c r="B34" s="588" t="s">
        <v>99</v>
      </c>
      <c r="C34" s="589">
        <v>19</v>
      </c>
      <c r="D34" s="556" t="s">
        <v>1742</v>
      </c>
      <c r="E34" s="590">
        <v>19</v>
      </c>
      <c r="F34" s="556">
        <v>20</v>
      </c>
      <c r="G34" s="556">
        <v>24</v>
      </c>
      <c r="H34" s="556">
        <v>28</v>
      </c>
    </row>
    <row r="35" spans="1:8" ht="13.5">
      <c r="A35" s="1665" t="s">
        <v>1771</v>
      </c>
      <c r="B35" s="588" t="s">
        <v>99</v>
      </c>
      <c r="C35" s="589">
        <v>491</v>
      </c>
      <c r="D35" s="556" t="s">
        <v>1742</v>
      </c>
      <c r="E35" s="590">
        <v>439</v>
      </c>
      <c r="F35" s="556">
        <v>392</v>
      </c>
      <c r="G35" s="556">
        <v>357</v>
      </c>
      <c r="H35" s="556">
        <v>317</v>
      </c>
    </row>
    <row r="36" spans="1:8" ht="13.5">
      <c r="A36" s="1665" t="s">
        <v>1772</v>
      </c>
      <c r="B36" s="588" t="s">
        <v>99</v>
      </c>
      <c r="C36" s="589">
        <v>17512</v>
      </c>
      <c r="D36" s="556" t="s">
        <v>1742</v>
      </c>
      <c r="E36" s="590">
        <v>16795</v>
      </c>
      <c r="F36" s="556">
        <v>16978</v>
      </c>
      <c r="G36" s="556">
        <v>16282</v>
      </c>
      <c r="H36" s="556">
        <v>15540</v>
      </c>
    </row>
    <row r="37" spans="1:8" ht="13.5">
      <c r="A37" s="1665" t="s">
        <v>1773</v>
      </c>
      <c r="B37" s="588" t="s">
        <v>99</v>
      </c>
      <c r="C37" s="589">
        <v>1008</v>
      </c>
      <c r="D37" s="556" t="s">
        <v>1742</v>
      </c>
      <c r="E37" s="590">
        <v>921</v>
      </c>
      <c r="F37" s="556">
        <v>798</v>
      </c>
      <c r="G37" s="556">
        <v>668</v>
      </c>
      <c r="H37" s="556">
        <v>543</v>
      </c>
    </row>
    <row r="38" spans="1:8" ht="13.5">
      <c r="A38" s="1665" t="s">
        <v>1774</v>
      </c>
      <c r="B38" s="588" t="s">
        <v>99</v>
      </c>
      <c r="C38" s="589">
        <v>6227</v>
      </c>
      <c r="D38" s="556" t="s">
        <v>1742</v>
      </c>
      <c r="E38" s="590">
        <v>5888</v>
      </c>
      <c r="F38" s="556">
        <v>6055</v>
      </c>
      <c r="G38" s="556">
        <v>5691</v>
      </c>
      <c r="H38" s="556">
        <v>5457</v>
      </c>
    </row>
    <row r="39" spans="1:8" ht="13.5" customHeight="1">
      <c r="A39" s="1660" t="s">
        <v>1775</v>
      </c>
      <c r="B39" s="588" t="s">
        <v>99</v>
      </c>
      <c r="C39" s="589">
        <v>66</v>
      </c>
      <c r="D39" s="556" t="s">
        <v>1742</v>
      </c>
      <c r="E39" s="590">
        <v>56</v>
      </c>
      <c r="F39" s="556">
        <v>58</v>
      </c>
      <c r="G39" s="556">
        <v>50</v>
      </c>
      <c r="H39" s="556">
        <v>49</v>
      </c>
    </row>
    <row r="40" spans="1:8" ht="13.5">
      <c r="A40" s="285" t="s">
        <v>1776</v>
      </c>
      <c r="B40" s="588" t="s">
        <v>99</v>
      </c>
      <c r="C40" s="589">
        <v>31</v>
      </c>
      <c r="D40" s="556" t="s">
        <v>1742</v>
      </c>
      <c r="E40" s="590">
        <v>31</v>
      </c>
      <c r="F40" s="556">
        <v>40</v>
      </c>
      <c r="G40" s="556">
        <v>25</v>
      </c>
      <c r="H40" s="556">
        <v>24</v>
      </c>
    </row>
    <row r="41" spans="1:8" ht="13.5">
      <c r="A41" s="285" t="s">
        <v>1777</v>
      </c>
      <c r="B41" s="588" t="s">
        <v>99</v>
      </c>
      <c r="C41" s="589">
        <v>71</v>
      </c>
      <c r="D41" s="556" t="s">
        <v>1742</v>
      </c>
      <c r="E41" s="590">
        <v>68</v>
      </c>
      <c r="F41" s="556">
        <v>74</v>
      </c>
      <c r="G41" s="556">
        <v>65</v>
      </c>
      <c r="H41" s="556">
        <v>61</v>
      </c>
    </row>
    <row r="42" spans="1:8" ht="13.5">
      <c r="A42" s="1659" t="s">
        <v>1778</v>
      </c>
      <c r="B42" s="588" t="s">
        <v>99</v>
      </c>
      <c r="C42" s="589">
        <v>120</v>
      </c>
      <c r="D42" s="556" t="s">
        <v>1742</v>
      </c>
      <c r="E42" s="590">
        <v>118</v>
      </c>
      <c r="F42" s="556">
        <v>100</v>
      </c>
      <c r="G42" s="556">
        <v>89</v>
      </c>
      <c r="H42" s="556">
        <v>66</v>
      </c>
    </row>
    <row r="43" spans="1:8" ht="6.75" customHeight="1">
      <c r="A43" s="592"/>
      <c r="B43" s="588"/>
      <c r="C43" s="593"/>
      <c r="D43" s="594"/>
      <c r="E43" s="595"/>
      <c r="F43" s="1024"/>
      <c r="G43" s="559"/>
      <c r="H43" s="559"/>
    </row>
    <row r="44" spans="1:8" ht="13.5">
      <c r="A44" s="596" t="s">
        <v>1779</v>
      </c>
      <c r="B44" s="597" t="s">
        <v>696</v>
      </c>
      <c r="C44" s="598">
        <v>5</v>
      </c>
      <c r="D44" s="599" t="s">
        <v>1742</v>
      </c>
      <c r="E44" s="598">
        <v>5</v>
      </c>
      <c r="F44" s="1025">
        <v>5</v>
      </c>
      <c r="G44" s="1025">
        <v>4.9000000000000004</v>
      </c>
      <c r="H44" s="1025">
        <v>4.8</v>
      </c>
    </row>
    <row r="45" spans="1:8" ht="13.5">
      <c r="A45" s="2025" t="s">
        <v>1780</v>
      </c>
      <c r="B45" s="2026"/>
      <c r="C45" s="2026"/>
      <c r="D45" s="2026"/>
      <c r="E45" s="2026"/>
      <c r="F45" s="2026"/>
      <c r="G45" s="2026"/>
      <c r="H45" s="2026"/>
    </row>
    <row r="46" spans="1:8" ht="3.75" customHeight="1">
      <c r="A46" s="1660"/>
      <c r="B46" s="1661"/>
      <c r="C46" s="1661"/>
      <c r="D46" s="1661"/>
      <c r="E46" s="1661"/>
      <c r="F46" s="1661"/>
      <c r="G46" s="1661"/>
      <c r="H46" s="1661"/>
    </row>
    <row r="47" spans="1:8" ht="14.25" thickBot="1">
      <c r="A47" s="600" t="s">
        <v>1781</v>
      </c>
      <c r="B47" s="582"/>
      <c r="C47" s="582"/>
      <c r="D47" s="582"/>
      <c r="E47" s="582"/>
      <c r="F47" s="582"/>
      <c r="G47" s="583"/>
      <c r="H47" s="583"/>
    </row>
    <row r="48" spans="1:8">
      <c r="A48" s="1002" t="s">
        <v>1741</v>
      </c>
      <c r="B48" s="1019" t="s">
        <v>722</v>
      </c>
      <c r="C48" s="1955">
        <f>SUM(C49:C84)</f>
        <v>1097373.2340000002</v>
      </c>
      <c r="D48" s="1020" t="s">
        <v>1742</v>
      </c>
      <c r="E48" s="1026">
        <f>SUM(E49:E84)</f>
        <v>1028019.8830000001</v>
      </c>
      <c r="F48" s="1026">
        <f>SUM(F49:F84)</f>
        <v>971766.31900000025</v>
      </c>
      <c r="G48" s="1026">
        <f>SUM(G49:G84)</f>
        <v>920747.51600000018</v>
      </c>
      <c r="H48" s="1026">
        <f>SUM(H49:H84)</f>
        <v>905665.85899999994</v>
      </c>
    </row>
    <row r="49" spans="1:8" ht="13.5">
      <c r="A49" s="587" t="s">
        <v>1743</v>
      </c>
      <c r="B49" s="588" t="s">
        <v>722</v>
      </c>
      <c r="C49" s="1956">
        <v>4492.4880000000003</v>
      </c>
      <c r="D49" s="1022" t="s">
        <v>1742</v>
      </c>
      <c r="E49" s="590">
        <v>4667.2740000000003</v>
      </c>
      <c r="F49" s="1023">
        <v>4617.335</v>
      </c>
      <c r="G49" s="603">
        <v>4682.4880000000003</v>
      </c>
      <c r="H49" s="603">
        <v>4728.8999999999996</v>
      </c>
    </row>
    <row r="50" spans="1:8" ht="13.5">
      <c r="A50" s="587" t="s">
        <v>1744</v>
      </c>
      <c r="B50" s="588" t="s">
        <v>722</v>
      </c>
      <c r="C50" s="1956">
        <v>167562.91699999999</v>
      </c>
      <c r="D50" s="603" t="s">
        <v>1742</v>
      </c>
      <c r="E50" s="590">
        <v>163022.573</v>
      </c>
      <c r="F50" s="1023">
        <v>158139.88399999999</v>
      </c>
      <c r="G50" s="603">
        <v>151269.95300000001</v>
      </c>
      <c r="H50" s="603">
        <v>153413.73499999999</v>
      </c>
    </row>
    <row r="51" spans="1:8" ht="25.5">
      <c r="A51" s="601" t="s">
        <v>1745</v>
      </c>
      <c r="B51" s="602" t="s">
        <v>722</v>
      </c>
      <c r="C51" s="1957">
        <v>43815.686000000002</v>
      </c>
      <c r="D51" s="603" t="s">
        <v>1742</v>
      </c>
      <c r="E51" s="586">
        <v>43426.853999999999</v>
      </c>
      <c r="F51" s="1023">
        <v>42455.811999999998</v>
      </c>
      <c r="G51" s="603">
        <v>39983.883999999998</v>
      </c>
      <c r="H51" s="603">
        <v>39671.516000000003</v>
      </c>
    </row>
    <row r="52" spans="1:8" ht="13.5">
      <c r="A52" s="587" t="s">
        <v>1746</v>
      </c>
      <c r="B52" s="588" t="s">
        <v>722</v>
      </c>
      <c r="C52" s="1956">
        <v>4796.3779999999997</v>
      </c>
      <c r="D52" s="603" t="s">
        <v>1742</v>
      </c>
      <c r="E52" s="590">
        <v>4827.6139999999996</v>
      </c>
      <c r="F52" s="1023">
        <v>4948.1080000000002</v>
      </c>
      <c r="G52" s="603">
        <v>4655.3770000000004</v>
      </c>
      <c r="H52" s="603">
        <v>4606.7849999999999</v>
      </c>
    </row>
    <row r="53" spans="1:8" ht="13.5">
      <c r="A53" s="587" t="s">
        <v>1747</v>
      </c>
      <c r="B53" s="588" t="s">
        <v>722</v>
      </c>
      <c r="C53" s="1956">
        <v>1794.329</v>
      </c>
      <c r="D53" s="603" t="s">
        <v>1742</v>
      </c>
      <c r="E53" s="590">
        <v>1737.9090000000001</v>
      </c>
      <c r="F53" s="1023">
        <v>1623.5329999999999</v>
      </c>
      <c r="G53" s="603">
        <v>1548.7760000000001</v>
      </c>
      <c r="H53" s="603">
        <v>1284.74</v>
      </c>
    </row>
    <row r="54" spans="1:8" ht="13.5">
      <c r="A54" s="587" t="s">
        <v>1748</v>
      </c>
      <c r="B54" s="588" t="s">
        <v>722</v>
      </c>
      <c r="C54" s="1956">
        <v>20017.155999999999</v>
      </c>
      <c r="D54" s="603" t="s">
        <v>1742</v>
      </c>
      <c r="E54" s="590">
        <v>19648.601999999999</v>
      </c>
      <c r="F54" s="1023">
        <v>19332.102999999999</v>
      </c>
      <c r="G54" s="603">
        <v>19124.069</v>
      </c>
      <c r="H54" s="603">
        <v>18831.780999999999</v>
      </c>
    </row>
    <row r="55" spans="1:8" ht="13.5">
      <c r="A55" s="587" t="s">
        <v>1749</v>
      </c>
      <c r="B55" s="588" t="s">
        <v>722</v>
      </c>
      <c r="C55" s="1956">
        <v>2136.8090000000002</v>
      </c>
      <c r="D55" s="603" t="s">
        <v>1742</v>
      </c>
      <c r="E55" s="590">
        <v>2027.9110000000001</v>
      </c>
      <c r="F55" s="1023">
        <v>1896.6189999999999</v>
      </c>
      <c r="G55" s="603">
        <v>1779.7090000000001</v>
      </c>
      <c r="H55" s="603">
        <v>1823.229</v>
      </c>
    </row>
    <row r="56" spans="1:8" ht="25.5">
      <c r="A56" s="1660" t="s">
        <v>1750</v>
      </c>
      <c r="B56" s="588" t="s">
        <v>722</v>
      </c>
      <c r="C56" s="1956">
        <v>15971.058999999999</v>
      </c>
      <c r="D56" s="556" t="s">
        <v>1742</v>
      </c>
      <c r="E56" s="590">
        <v>15822.849</v>
      </c>
      <c r="F56" s="556">
        <v>15361.543</v>
      </c>
      <c r="G56" s="556">
        <v>14972.743</v>
      </c>
      <c r="H56" s="556">
        <v>15136.165999999999</v>
      </c>
    </row>
    <row r="57" spans="1:8" ht="25.5">
      <c r="A57" s="1660" t="s">
        <v>1751</v>
      </c>
      <c r="B57" s="588" t="s">
        <v>722</v>
      </c>
      <c r="C57" s="1956">
        <v>56778.286999999997</v>
      </c>
      <c r="D57" s="556" t="s">
        <v>1742</v>
      </c>
      <c r="E57" s="590">
        <v>53358.375</v>
      </c>
      <c r="F57" s="556">
        <v>50137.677000000003</v>
      </c>
      <c r="G57" s="556">
        <v>47935.419000000002</v>
      </c>
      <c r="H57" s="556">
        <v>45545.724999999999</v>
      </c>
    </row>
    <row r="58" spans="1:8" ht="25.5">
      <c r="A58" s="1660" t="s">
        <v>1752</v>
      </c>
      <c r="B58" s="588" t="s">
        <v>722</v>
      </c>
      <c r="C58" s="1956">
        <v>558.59400000000005</v>
      </c>
      <c r="D58" s="556" t="s">
        <v>1742</v>
      </c>
      <c r="E58" s="590">
        <v>496.00200000000001</v>
      </c>
      <c r="F58" s="556">
        <v>497.91500000000002</v>
      </c>
      <c r="G58" s="556">
        <v>724.221</v>
      </c>
      <c r="H58" s="556">
        <v>1201.7729999999999</v>
      </c>
    </row>
    <row r="59" spans="1:8" ht="13.5">
      <c r="A59" s="1659" t="s">
        <v>1753</v>
      </c>
      <c r="B59" s="588" t="s">
        <v>722</v>
      </c>
      <c r="C59" s="1956">
        <v>36460.01</v>
      </c>
      <c r="D59" s="556" t="s">
        <v>1742</v>
      </c>
      <c r="E59" s="590">
        <v>37658.025999999998</v>
      </c>
      <c r="F59" s="556">
        <v>39167.531000000003</v>
      </c>
      <c r="G59" s="556">
        <v>39880.959999999999</v>
      </c>
      <c r="H59" s="556">
        <v>40551.839999999997</v>
      </c>
    </row>
    <row r="60" spans="1:8" ht="13.5">
      <c r="A60" s="1665" t="s">
        <v>1754</v>
      </c>
      <c r="B60" s="588" t="s">
        <v>722</v>
      </c>
      <c r="C60" s="1956">
        <v>50824.065999999999</v>
      </c>
      <c r="D60" s="556" t="s">
        <v>1742</v>
      </c>
      <c r="E60" s="590">
        <v>50853.347999999998</v>
      </c>
      <c r="F60" s="556">
        <v>56531.892999999996</v>
      </c>
      <c r="G60" s="556">
        <v>57268.697999999997</v>
      </c>
      <c r="H60" s="556">
        <v>51039.684999999998</v>
      </c>
    </row>
    <row r="61" spans="1:8" ht="13.5">
      <c r="A61" s="1660" t="s">
        <v>1755</v>
      </c>
      <c r="B61" s="588" t="s">
        <v>722</v>
      </c>
      <c r="C61" s="1956">
        <v>35967.648999999998</v>
      </c>
      <c r="D61" s="556" t="s">
        <v>1742</v>
      </c>
      <c r="E61" s="590">
        <v>37532.542999999998</v>
      </c>
      <c r="F61" s="556">
        <v>31791.248</v>
      </c>
      <c r="G61" s="556">
        <v>31505.679</v>
      </c>
      <c r="H61" s="556">
        <v>40434.356</v>
      </c>
    </row>
    <row r="62" spans="1:8" ht="13.5">
      <c r="A62" s="1665" t="s">
        <v>1756</v>
      </c>
      <c r="B62" s="588" t="s">
        <v>722</v>
      </c>
      <c r="C62" s="1956">
        <v>795.37</v>
      </c>
      <c r="D62" s="556" t="s">
        <v>1742</v>
      </c>
      <c r="E62" s="590">
        <v>867.53599999999994</v>
      </c>
      <c r="F62" s="556">
        <v>745.44600000000003</v>
      </c>
      <c r="G62" s="556">
        <v>755.75800000000004</v>
      </c>
      <c r="H62" s="556">
        <v>542.37</v>
      </c>
    </row>
    <row r="63" spans="1:8" ht="25.5">
      <c r="A63" s="601" t="s">
        <v>1757</v>
      </c>
      <c r="B63" s="602" t="s">
        <v>722</v>
      </c>
      <c r="C63" s="1957">
        <v>54216.962</v>
      </c>
      <c r="D63" s="603" t="s">
        <v>1742</v>
      </c>
      <c r="E63" s="586">
        <v>48932.754000000001</v>
      </c>
      <c r="F63" s="603">
        <v>45483.974999999999</v>
      </c>
      <c r="G63" s="603">
        <v>43015.587</v>
      </c>
      <c r="H63" s="603">
        <v>41210.290999999997</v>
      </c>
    </row>
    <row r="64" spans="1:8" ht="25.5">
      <c r="A64" s="601" t="s">
        <v>1758</v>
      </c>
      <c r="B64" s="602" t="s">
        <v>722</v>
      </c>
      <c r="C64" s="1957">
        <v>4071.846</v>
      </c>
      <c r="D64" s="603" t="s">
        <v>1742</v>
      </c>
      <c r="E64" s="586">
        <v>3757.0140000000001</v>
      </c>
      <c r="F64" s="603">
        <v>3274.1550000000002</v>
      </c>
      <c r="G64" s="603">
        <v>3336.47</v>
      </c>
      <c r="H64" s="603">
        <v>3163.1190000000001</v>
      </c>
    </row>
    <row r="65" spans="1:8" ht="25.5">
      <c r="A65" s="601" t="s">
        <v>1759</v>
      </c>
      <c r="B65" s="602" t="s">
        <v>722</v>
      </c>
      <c r="C65" s="1957">
        <v>4426.6610000000001</v>
      </c>
      <c r="D65" s="603" t="s">
        <v>1742</v>
      </c>
      <c r="E65" s="586">
        <v>4673.2690000000002</v>
      </c>
      <c r="F65" s="603">
        <v>4771.4709999999995</v>
      </c>
      <c r="G65" s="603">
        <v>4787.6580000000004</v>
      </c>
      <c r="H65" s="603">
        <v>5269.9809999999998</v>
      </c>
    </row>
    <row r="66" spans="1:8" ht="13.5">
      <c r="A66" s="1665" t="s">
        <v>1760</v>
      </c>
      <c r="B66" s="588" t="s">
        <v>722</v>
      </c>
      <c r="C66" s="1956">
        <v>13385.196</v>
      </c>
      <c r="D66" s="556" t="s">
        <v>1742</v>
      </c>
      <c r="E66" s="590">
        <v>12462.341</v>
      </c>
      <c r="F66" s="556">
        <v>11541.666999999999</v>
      </c>
      <c r="G66" s="556">
        <v>11124.433999999999</v>
      </c>
      <c r="H66" s="556">
        <v>10463.395</v>
      </c>
    </row>
    <row r="67" spans="1:8" ht="13.5">
      <c r="A67" s="1660" t="s">
        <v>1761</v>
      </c>
      <c r="B67" s="588" t="s">
        <v>722</v>
      </c>
      <c r="C67" s="1956">
        <v>9058.5190000000002</v>
      </c>
      <c r="D67" s="556" t="s">
        <v>1742</v>
      </c>
      <c r="E67" s="590">
        <v>8585.9490000000005</v>
      </c>
      <c r="F67" s="556">
        <v>7830.6750000000002</v>
      </c>
      <c r="G67" s="556">
        <v>7409.28</v>
      </c>
      <c r="H67" s="556">
        <v>7555.8630000000003</v>
      </c>
    </row>
    <row r="68" spans="1:8" ht="13.5">
      <c r="A68" s="1665" t="s">
        <v>1762</v>
      </c>
      <c r="B68" s="588" t="s">
        <v>722</v>
      </c>
      <c r="C68" s="1956">
        <v>22912.285</v>
      </c>
      <c r="D68" s="556" t="s">
        <v>1742</v>
      </c>
      <c r="E68" s="590">
        <v>21557.467000000001</v>
      </c>
      <c r="F68" s="556">
        <v>21237.011999999999</v>
      </c>
      <c r="G68" s="556">
        <v>20962.396000000001</v>
      </c>
      <c r="H68" s="556">
        <v>21025.848000000002</v>
      </c>
    </row>
    <row r="69" spans="1:8" ht="13.5">
      <c r="A69" s="1665" t="s">
        <v>1763</v>
      </c>
      <c r="B69" s="588" t="s">
        <v>722</v>
      </c>
      <c r="C69" s="1956">
        <v>74398.203999999998</v>
      </c>
      <c r="D69" s="556" t="s">
        <v>1742</v>
      </c>
      <c r="E69" s="590">
        <v>72536.665999999997</v>
      </c>
      <c r="F69" s="556">
        <v>73273.418000000005</v>
      </c>
      <c r="G69" s="556">
        <v>74546.929999999993</v>
      </c>
      <c r="H69" s="556">
        <v>75572.831999999995</v>
      </c>
    </row>
    <row r="70" spans="1:8" ht="13.5">
      <c r="A70" s="1665" t="s">
        <v>1764</v>
      </c>
      <c r="B70" s="588" t="s">
        <v>722</v>
      </c>
      <c r="C70" s="1956">
        <v>13198.562</v>
      </c>
      <c r="D70" s="556" t="s">
        <v>1742</v>
      </c>
      <c r="E70" s="590">
        <v>12282.634</v>
      </c>
      <c r="F70" s="556">
        <v>10570.298000000001</v>
      </c>
      <c r="G70" s="556">
        <v>10320.254000000001</v>
      </c>
      <c r="H70" s="556">
        <v>11353.233</v>
      </c>
    </row>
    <row r="71" spans="1:8" ht="13.5">
      <c r="A71" s="1665" t="s">
        <v>1765</v>
      </c>
      <c r="B71" s="588" t="s">
        <v>722</v>
      </c>
      <c r="C71" s="1956">
        <v>108551.389</v>
      </c>
      <c r="D71" s="556" t="s">
        <v>1742</v>
      </c>
      <c r="E71" s="590">
        <v>90308.637000000002</v>
      </c>
      <c r="F71" s="556">
        <v>75893.519</v>
      </c>
      <c r="G71" s="556">
        <v>64818.156000000003</v>
      </c>
      <c r="H71" s="556">
        <v>61122.322</v>
      </c>
    </row>
    <row r="72" spans="1:8" ht="13.5">
      <c r="A72" s="1665" t="s">
        <v>1766</v>
      </c>
      <c r="B72" s="588" t="s">
        <v>722</v>
      </c>
      <c r="C72" s="1956">
        <v>168287.20800000001</v>
      </c>
      <c r="D72" s="556" t="s">
        <v>1742</v>
      </c>
      <c r="E72" s="590">
        <v>154522.43</v>
      </c>
      <c r="F72" s="556">
        <v>146252.09899999999</v>
      </c>
      <c r="G72" s="556">
        <v>137463.21400000001</v>
      </c>
      <c r="H72" s="556">
        <v>131944.473</v>
      </c>
    </row>
    <row r="73" spans="1:8" ht="13.5">
      <c r="A73" s="1665" t="s">
        <v>1767</v>
      </c>
      <c r="B73" s="588" t="s">
        <v>722</v>
      </c>
      <c r="C73" s="1956">
        <v>67414.798999999999</v>
      </c>
      <c r="D73" s="556" t="s">
        <v>1742</v>
      </c>
      <c r="E73" s="590">
        <v>61401.642</v>
      </c>
      <c r="F73" s="556">
        <v>53478.991999999998</v>
      </c>
      <c r="G73" s="556">
        <v>45619.152000000002</v>
      </c>
      <c r="H73" s="556">
        <v>40495.059000000001</v>
      </c>
    </row>
    <row r="74" spans="1:8" ht="13.5">
      <c r="A74" s="1660" t="s">
        <v>1768</v>
      </c>
      <c r="B74" s="588" t="s">
        <v>722</v>
      </c>
      <c r="C74" s="1956">
        <v>18465.155999999999</v>
      </c>
      <c r="D74" s="556" t="s">
        <v>1742</v>
      </c>
      <c r="E74" s="590">
        <v>17297.744999999999</v>
      </c>
      <c r="F74" s="556">
        <v>16528.848999999998</v>
      </c>
      <c r="G74" s="556">
        <v>15014.133</v>
      </c>
      <c r="H74" s="556">
        <v>14233.558000000001</v>
      </c>
    </row>
    <row r="75" spans="1:8" ht="13.5">
      <c r="A75" s="1660" t="s">
        <v>1769</v>
      </c>
      <c r="B75" s="588" t="s">
        <v>722</v>
      </c>
      <c r="C75" s="1956">
        <v>16171.653</v>
      </c>
      <c r="D75" s="556" t="s">
        <v>1742</v>
      </c>
      <c r="E75" s="590">
        <v>14948.392</v>
      </c>
      <c r="F75" s="556">
        <v>13703.593999999999</v>
      </c>
      <c r="G75" s="556">
        <v>12850.241</v>
      </c>
      <c r="H75" s="556">
        <v>11288.293</v>
      </c>
    </row>
    <row r="76" spans="1:8" ht="13.5">
      <c r="A76" s="1665" t="s">
        <v>1770</v>
      </c>
      <c r="B76" s="588" t="s">
        <v>722</v>
      </c>
      <c r="C76" s="1956">
        <v>75.546000000000006</v>
      </c>
      <c r="D76" s="556" t="s">
        <v>1742</v>
      </c>
      <c r="E76" s="590">
        <v>75.028000000000006</v>
      </c>
      <c r="F76" s="556">
        <v>68.757999999999996</v>
      </c>
      <c r="G76" s="556">
        <v>80.641000000000005</v>
      </c>
      <c r="H76" s="556">
        <v>108.217</v>
      </c>
    </row>
    <row r="77" spans="1:8" ht="13.5">
      <c r="A77" s="1665" t="s">
        <v>1771</v>
      </c>
      <c r="B77" s="588" t="s">
        <v>722</v>
      </c>
      <c r="C77" s="1956">
        <v>5949.76</v>
      </c>
      <c r="D77" s="556" t="s">
        <v>1742</v>
      </c>
      <c r="E77" s="590">
        <v>5500.0320000000002</v>
      </c>
      <c r="F77" s="556">
        <v>5241.0230000000001</v>
      </c>
      <c r="G77" s="556">
        <v>5114.5569999999998</v>
      </c>
      <c r="H77" s="556">
        <v>4844.3670000000002</v>
      </c>
    </row>
    <row r="78" spans="1:8" ht="13.5">
      <c r="A78" s="1665" t="s">
        <v>1772</v>
      </c>
      <c r="B78" s="588" t="s">
        <v>722</v>
      </c>
      <c r="C78" s="1956">
        <v>28030.043000000001</v>
      </c>
      <c r="D78" s="556" t="s">
        <v>1742</v>
      </c>
      <c r="E78" s="590">
        <v>24266.287</v>
      </c>
      <c r="F78" s="556">
        <v>21351.079000000002</v>
      </c>
      <c r="G78" s="556">
        <v>19029.356</v>
      </c>
      <c r="H78" s="556">
        <v>20953.044999999998</v>
      </c>
    </row>
    <row r="79" spans="1:8" ht="13.5">
      <c r="A79" s="1665" t="s">
        <v>1773</v>
      </c>
      <c r="B79" s="588" t="s">
        <v>722</v>
      </c>
      <c r="C79" s="1956">
        <v>16897.928</v>
      </c>
      <c r="D79" s="556" t="s">
        <v>1742</v>
      </c>
      <c r="E79" s="590">
        <v>14557.076999999999</v>
      </c>
      <c r="F79" s="556">
        <v>11949.811</v>
      </c>
      <c r="G79" s="556">
        <v>9899.5789999999997</v>
      </c>
      <c r="H79" s="556">
        <v>8467.3580000000002</v>
      </c>
    </row>
    <row r="80" spans="1:8" ht="13.5">
      <c r="A80" s="1665" t="s">
        <v>1774</v>
      </c>
      <c r="B80" s="588" t="s">
        <v>722</v>
      </c>
      <c r="C80" s="1956">
        <v>8357.2900000000009</v>
      </c>
      <c r="D80" s="556" t="s">
        <v>1742</v>
      </c>
      <c r="E80" s="590">
        <v>6991.6890000000003</v>
      </c>
      <c r="F80" s="556">
        <v>6150.3429999999998</v>
      </c>
      <c r="G80" s="556">
        <v>5816.625</v>
      </c>
      <c r="H80" s="556">
        <v>5380.125</v>
      </c>
    </row>
    <row r="81" spans="1:8" ht="13.5" customHeight="1">
      <c r="A81" s="1660" t="s">
        <v>1775</v>
      </c>
      <c r="B81" s="588" t="s">
        <v>722</v>
      </c>
      <c r="C81" s="1956">
        <v>1390.4749999999999</v>
      </c>
      <c r="D81" s="556" t="s">
        <v>1742</v>
      </c>
      <c r="E81" s="590">
        <v>1233.663</v>
      </c>
      <c r="F81" s="556">
        <v>1094.7460000000001</v>
      </c>
      <c r="G81" s="556">
        <v>878.81200000000001</v>
      </c>
      <c r="H81" s="556">
        <v>1016.885</v>
      </c>
    </row>
    <row r="82" spans="1:8" ht="13.5">
      <c r="A82" s="1665" t="s">
        <v>1776</v>
      </c>
      <c r="B82" s="588" t="s">
        <v>722</v>
      </c>
      <c r="C82" s="1956">
        <v>2272.6999999999998</v>
      </c>
      <c r="D82" s="556" t="s">
        <v>1742</v>
      </c>
      <c r="E82" s="590">
        <v>1590.992</v>
      </c>
      <c r="F82" s="556">
        <v>1293.394</v>
      </c>
      <c r="G82" s="556">
        <v>1181.306</v>
      </c>
      <c r="H82" s="556">
        <v>1179.893</v>
      </c>
    </row>
    <row r="83" spans="1:8" ht="13.5">
      <c r="A83" s="1665" t="s">
        <v>1777</v>
      </c>
      <c r="B83" s="588" t="s">
        <v>722</v>
      </c>
      <c r="C83" s="1956">
        <v>12958.575000000001</v>
      </c>
      <c r="D83" s="556" t="s">
        <v>1742</v>
      </c>
      <c r="E83" s="590">
        <v>10369.295</v>
      </c>
      <c r="F83" s="556">
        <v>9975.5329999999994</v>
      </c>
      <c r="G83" s="556">
        <v>8160.4639999999999</v>
      </c>
      <c r="H83" s="556">
        <v>7145.3990000000003</v>
      </c>
    </row>
    <row r="84" spans="1:8" ht="13.5">
      <c r="A84" s="1665" t="s">
        <v>1778</v>
      </c>
      <c r="B84" s="588" t="s">
        <v>722</v>
      </c>
      <c r="C84" s="1956">
        <v>4911.6790000000001</v>
      </c>
      <c r="D84" s="556" t="s">
        <v>1742</v>
      </c>
      <c r="E84" s="590">
        <v>4221.4639999999999</v>
      </c>
      <c r="F84" s="556">
        <v>3555.261</v>
      </c>
      <c r="G84" s="556">
        <v>3230.5369999999998</v>
      </c>
      <c r="H84" s="556">
        <v>3059.7020000000002</v>
      </c>
    </row>
    <row r="85" spans="1:8" ht="7.5" customHeight="1">
      <c r="A85" s="604"/>
      <c r="B85" s="588"/>
      <c r="C85" s="593"/>
      <c r="D85" s="594"/>
      <c r="E85" s="595"/>
      <c r="F85" s="559"/>
      <c r="G85" s="559"/>
      <c r="H85" s="559"/>
    </row>
    <row r="86" spans="1:8" ht="26.25" thickBot="1">
      <c r="A86" s="605" t="s">
        <v>1782</v>
      </c>
      <c r="B86" s="606" t="s">
        <v>696</v>
      </c>
      <c r="C86" s="607">
        <v>2.3288018653175975</v>
      </c>
      <c r="D86" s="608" t="s">
        <v>1742</v>
      </c>
      <c r="E86" s="609">
        <v>2.3288018653175975</v>
      </c>
      <c r="F86" s="1027">
        <v>2.4270380743888627</v>
      </c>
      <c r="G86" s="1027">
        <v>2.4270380743888627</v>
      </c>
      <c r="H86" s="1027">
        <v>2.4966606165260203</v>
      </c>
    </row>
    <row r="87" spans="1:8" ht="13.5">
      <c r="A87" s="2025" t="s">
        <v>1780</v>
      </c>
      <c r="B87" s="2026"/>
      <c r="C87" s="2026"/>
      <c r="D87" s="2026"/>
      <c r="E87" s="2026"/>
      <c r="F87" s="2026"/>
      <c r="G87" s="2026"/>
      <c r="H87" s="2026"/>
    </row>
    <row r="88" spans="1:8" ht="17.25" customHeight="1" thickBot="1">
      <c r="A88" s="600" t="s">
        <v>1783</v>
      </c>
      <c r="B88" s="582"/>
      <c r="C88" s="582"/>
      <c r="D88" s="582"/>
      <c r="E88" s="582"/>
      <c r="F88" s="582"/>
      <c r="G88" s="583"/>
      <c r="H88" s="583"/>
    </row>
    <row r="89" spans="1:8" ht="18" customHeight="1">
      <c r="A89" s="1002" t="s">
        <v>1741</v>
      </c>
      <c r="B89" s="1019" t="s">
        <v>722</v>
      </c>
      <c r="C89" s="1026">
        <v>6947083.2690000003</v>
      </c>
      <c r="D89" s="1020" t="s">
        <v>1742</v>
      </c>
      <c r="E89" s="1026">
        <f>SUM(E90:E125)</f>
        <v>6548073.675999999</v>
      </c>
      <c r="F89" s="1026">
        <f>SUM(F90:F125)</f>
        <v>6328769.3569999989</v>
      </c>
      <c r="G89" s="1026">
        <f t="shared" ref="G89:H89" si="1">SUM(G90:G125)</f>
        <v>6007221.2439999999</v>
      </c>
      <c r="H89" s="1026">
        <f t="shared" si="1"/>
        <v>5863300.7990000006</v>
      </c>
    </row>
    <row r="90" spans="1:8" ht="13.5">
      <c r="A90" s="587" t="s">
        <v>1743</v>
      </c>
      <c r="B90" s="588" t="s">
        <v>722</v>
      </c>
      <c r="C90" s="590">
        <v>18713.361000000001</v>
      </c>
      <c r="D90" s="1022" t="s">
        <v>1742</v>
      </c>
      <c r="E90" s="590">
        <v>19098.562999999998</v>
      </c>
      <c r="F90" s="1023">
        <v>20272.007000000001</v>
      </c>
      <c r="G90" s="603">
        <v>20475.937000000002</v>
      </c>
      <c r="H90" s="603">
        <v>21130.075000000001</v>
      </c>
    </row>
    <row r="91" spans="1:8" ht="13.5">
      <c r="A91" s="587" t="s">
        <v>1744</v>
      </c>
      <c r="B91" s="588" t="s">
        <v>722</v>
      </c>
      <c r="C91" s="590">
        <v>797077.79399999999</v>
      </c>
      <c r="D91" s="603" t="s">
        <v>1742</v>
      </c>
      <c r="E91" s="590">
        <v>779654.848</v>
      </c>
      <c r="F91" s="1023">
        <v>794187.44799999997</v>
      </c>
      <c r="G91" s="603">
        <v>761108.37800000003</v>
      </c>
      <c r="H91" s="603">
        <v>780209.94900000002</v>
      </c>
    </row>
    <row r="92" spans="1:8" ht="25.5">
      <c r="A92" s="601" t="s">
        <v>1745</v>
      </c>
      <c r="B92" s="602" t="s">
        <v>722</v>
      </c>
      <c r="C92" s="586">
        <v>185766.64199999999</v>
      </c>
      <c r="D92" s="603" t="s">
        <v>1742</v>
      </c>
      <c r="E92" s="586">
        <v>188216.25399999999</v>
      </c>
      <c r="F92" s="1023">
        <v>190113.51699999999</v>
      </c>
      <c r="G92" s="603">
        <v>182034.10800000001</v>
      </c>
      <c r="H92" s="603">
        <v>186380.52600000001</v>
      </c>
    </row>
    <row r="93" spans="1:8" ht="13.5">
      <c r="A93" s="587" t="s">
        <v>1746</v>
      </c>
      <c r="B93" s="588" t="s">
        <v>722</v>
      </c>
      <c r="C93" s="590">
        <v>19737.595000000001</v>
      </c>
      <c r="D93" s="603" t="s">
        <v>1742</v>
      </c>
      <c r="E93" s="590">
        <v>20785.583999999999</v>
      </c>
      <c r="F93" s="1023">
        <v>21815.759999999998</v>
      </c>
      <c r="G93" s="603">
        <v>19798.323</v>
      </c>
      <c r="H93" s="603">
        <v>19306.513999999999</v>
      </c>
    </row>
    <row r="94" spans="1:8" ht="13.5">
      <c r="A94" s="587" t="s">
        <v>1747</v>
      </c>
      <c r="B94" s="588" t="s">
        <v>722</v>
      </c>
      <c r="C94" s="590">
        <v>9618.625</v>
      </c>
      <c r="D94" s="603" t="s">
        <v>1742</v>
      </c>
      <c r="E94" s="590">
        <v>9607.5540000000001</v>
      </c>
      <c r="F94" s="1023">
        <v>10295.780000000001</v>
      </c>
      <c r="G94" s="603">
        <v>9558.5969999999998</v>
      </c>
      <c r="H94" s="603">
        <v>9775.0349999999999</v>
      </c>
    </row>
    <row r="95" spans="1:8" ht="13.5">
      <c r="A95" s="587" t="s">
        <v>1748</v>
      </c>
      <c r="B95" s="588" t="s">
        <v>722</v>
      </c>
      <c r="C95" s="590">
        <v>116559.463</v>
      </c>
      <c r="D95" s="603" t="s">
        <v>1742</v>
      </c>
      <c r="E95" s="590">
        <v>103379.232</v>
      </c>
      <c r="F95" s="1023">
        <v>104400.826</v>
      </c>
      <c r="G95" s="603">
        <v>102082.519</v>
      </c>
      <c r="H95" s="603">
        <v>110935.736</v>
      </c>
    </row>
    <row r="96" spans="1:8" ht="13.5">
      <c r="A96" s="587" t="s">
        <v>1749</v>
      </c>
      <c r="B96" s="588" t="s">
        <v>722</v>
      </c>
      <c r="C96" s="590">
        <v>6920.6530000000002</v>
      </c>
      <c r="D96" s="603" t="s">
        <v>1742</v>
      </c>
      <c r="E96" s="590">
        <v>6247.4920000000002</v>
      </c>
      <c r="F96" s="1023">
        <v>5931.8069999999998</v>
      </c>
      <c r="G96" s="603">
        <v>5352.3720000000003</v>
      </c>
      <c r="H96" s="603">
        <v>6030.48</v>
      </c>
    </row>
    <row r="97" spans="1:8" ht="25.5">
      <c r="A97" s="601" t="s">
        <v>1750</v>
      </c>
      <c r="B97" s="602" t="s">
        <v>722</v>
      </c>
      <c r="C97" s="586">
        <v>163537.38099999999</v>
      </c>
      <c r="D97" s="603" t="s">
        <v>1742</v>
      </c>
      <c r="E97" s="586">
        <v>155075.33100000001</v>
      </c>
      <c r="F97" s="603">
        <v>148764.264</v>
      </c>
      <c r="G97" s="603">
        <v>144368.038</v>
      </c>
      <c r="H97" s="603">
        <v>144632.89000000001</v>
      </c>
    </row>
    <row r="98" spans="1:8" ht="25.5">
      <c r="A98" s="601" t="s">
        <v>1751</v>
      </c>
      <c r="B98" s="602" t="s">
        <v>722</v>
      </c>
      <c r="C98" s="586">
        <v>914563.89399999997</v>
      </c>
      <c r="D98" s="603" t="s">
        <v>1742</v>
      </c>
      <c r="E98" s="586">
        <v>854698.23199999996</v>
      </c>
      <c r="F98" s="603">
        <v>836334.27899999998</v>
      </c>
      <c r="G98" s="603">
        <v>834340.67099999997</v>
      </c>
      <c r="H98" s="603">
        <v>804557.47</v>
      </c>
    </row>
    <row r="99" spans="1:8" ht="25.5">
      <c r="A99" s="1660" t="s">
        <v>1752</v>
      </c>
      <c r="B99" s="588" t="s">
        <v>722</v>
      </c>
      <c r="C99" s="590">
        <v>4585.348</v>
      </c>
      <c r="D99" s="556" t="s">
        <v>1742</v>
      </c>
      <c r="E99" s="590">
        <v>4073.768</v>
      </c>
      <c r="F99" s="556">
        <v>4236.5649999999996</v>
      </c>
      <c r="G99" s="556">
        <v>3585.7539999999999</v>
      </c>
      <c r="H99" s="556">
        <v>6128.6310000000003</v>
      </c>
    </row>
    <row r="100" spans="1:8" ht="13.5">
      <c r="A100" s="1659" t="s">
        <v>1753</v>
      </c>
      <c r="B100" s="588" t="s">
        <v>722</v>
      </c>
      <c r="C100" s="590">
        <v>336941.783</v>
      </c>
      <c r="D100" s="556" t="s">
        <v>1742</v>
      </c>
      <c r="E100" s="590">
        <v>316102.20299999998</v>
      </c>
      <c r="F100" s="556">
        <v>316029.55099999998</v>
      </c>
      <c r="G100" s="556">
        <v>331325.35700000002</v>
      </c>
      <c r="H100" s="556">
        <v>349000.32299999997</v>
      </c>
    </row>
    <row r="101" spans="1:8" ht="13.5">
      <c r="A101" s="1665" t="s">
        <v>1754</v>
      </c>
      <c r="B101" s="588" t="s">
        <v>722</v>
      </c>
      <c r="C101" s="590">
        <v>133351.21900000001</v>
      </c>
      <c r="D101" s="556" t="s">
        <v>1742</v>
      </c>
      <c r="E101" s="590">
        <v>137942.736</v>
      </c>
      <c r="F101" s="556">
        <v>162181.394</v>
      </c>
      <c r="G101" s="556">
        <v>166447.15700000001</v>
      </c>
      <c r="H101" s="556">
        <v>148423.429</v>
      </c>
    </row>
    <row r="102" spans="1:8" ht="16.5" customHeight="1">
      <c r="A102" s="1660" t="s">
        <v>1755</v>
      </c>
      <c r="B102" s="588" t="s">
        <v>722</v>
      </c>
      <c r="C102" s="590">
        <v>167846.595</v>
      </c>
      <c r="D102" s="556" t="s">
        <v>1742</v>
      </c>
      <c r="E102" s="590">
        <v>179844.68599999999</v>
      </c>
      <c r="F102" s="556">
        <v>160019.649</v>
      </c>
      <c r="G102" s="556">
        <v>161861.595</v>
      </c>
      <c r="H102" s="556">
        <v>201229.935</v>
      </c>
    </row>
    <row r="103" spans="1:8" ht="13.5" customHeight="1">
      <c r="A103" s="1665" t="s">
        <v>1756</v>
      </c>
      <c r="B103" s="588" t="s">
        <v>722</v>
      </c>
      <c r="C103" s="590">
        <v>7280.3379999999997</v>
      </c>
      <c r="D103" s="556" t="s">
        <v>1742</v>
      </c>
      <c r="E103" s="590">
        <v>5468.1940000000004</v>
      </c>
      <c r="F103" s="556">
        <v>2179.4659999999999</v>
      </c>
      <c r="G103" s="556">
        <v>1460.9469999999999</v>
      </c>
      <c r="H103" s="556">
        <v>1406.6369999999999</v>
      </c>
    </row>
    <row r="104" spans="1:8" ht="20.25" customHeight="1">
      <c r="A104" s="601" t="s">
        <v>1757</v>
      </c>
      <c r="B104" s="602" t="s">
        <v>722</v>
      </c>
      <c r="C104" s="586">
        <v>395974.37199999997</v>
      </c>
      <c r="D104" s="603" t="s">
        <v>1742</v>
      </c>
      <c r="E104" s="586">
        <v>360079.592</v>
      </c>
      <c r="F104" s="603">
        <v>367129.70899999997</v>
      </c>
      <c r="G104" s="603">
        <v>331027.39399999997</v>
      </c>
      <c r="H104" s="603">
        <v>323838.87699999998</v>
      </c>
    </row>
    <row r="105" spans="1:8" ht="25.5">
      <c r="A105" s="601" t="s">
        <v>1758</v>
      </c>
      <c r="B105" s="602" t="s">
        <v>722</v>
      </c>
      <c r="C105" s="586">
        <v>21335.034</v>
      </c>
      <c r="D105" s="603" t="s">
        <v>1742</v>
      </c>
      <c r="E105" s="586">
        <v>25026.268</v>
      </c>
      <c r="F105" s="603">
        <v>16974.348999999998</v>
      </c>
      <c r="G105" s="603">
        <v>15501.705</v>
      </c>
      <c r="H105" s="603">
        <v>13986.037</v>
      </c>
    </row>
    <row r="106" spans="1:8" ht="25.5">
      <c r="A106" s="601" t="s">
        <v>1759</v>
      </c>
      <c r="B106" s="602" t="s">
        <v>722</v>
      </c>
      <c r="C106" s="586">
        <v>94142.557000000001</v>
      </c>
      <c r="D106" s="603" t="s">
        <v>1742</v>
      </c>
      <c r="E106" s="586">
        <v>91483.634999999995</v>
      </c>
      <c r="F106" s="603">
        <v>103933.808</v>
      </c>
      <c r="G106" s="603">
        <v>100581.4</v>
      </c>
      <c r="H106" s="603">
        <v>99706.232999999993</v>
      </c>
    </row>
    <row r="107" spans="1:8" ht="13.5">
      <c r="A107" s="1665" t="s">
        <v>1760</v>
      </c>
      <c r="B107" s="588" t="s">
        <v>722</v>
      </c>
      <c r="C107" s="590">
        <v>121684.9</v>
      </c>
      <c r="D107" s="556" t="s">
        <v>1742</v>
      </c>
      <c r="E107" s="590">
        <v>111045.872</v>
      </c>
      <c r="F107" s="556">
        <v>105167.943</v>
      </c>
      <c r="G107" s="556">
        <v>100029.235</v>
      </c>
      <c r="H107" s="556">
        <v>95996.228000000003</v>
      </c>
    </row>
    <row r="108" spans="1:8" ht="13.5">
      <c r="A108" s="1660" t="s">
        <v>1761</v>
      </c>
      <c r="B108" s="588" t="s">
        <v>722</v>
      </c>
      <c r="C108" s="590">
        <v>37197.601999999999</v>
      </c>
      <c r="D108" s="556" t="s">
        <v>1742</v>
      </c>
      <c r="E108" s="590">
        <v>35291.775000000001</v>
      </c>
      <c r="F108" s="556">
        <v>33512.925000000003</v>
      </c>
      <c r="G108" s="556">
        <v>29043.17</v>
      </c>
      <c r="H108" s="556">
        <v>27270.179</v>
      </c>
    </row>
    <row r="109" spans="1:8" ht="13.5">
      <c r="A109" s="1665" t="s">
        <v>1762</v>
      </c>
      <c r="B109" s="588" t="s">
        <v>722</v>
      </c>
      <c r="C109" s="590">
        <v>70577.490000000005</v>
      </c>
      <c r="D109" s="556" t="s">
        <v>1742</v>
      </c>
      <c r="E109" s="590">
        <v>63067.377</v>
      </c>
      <c r="F109" s="556">
        <v>66303.822</v>
      </c>
      <c r="G109" s="556">
        <v>60644.27</v>
      </c>
      <c r="H109" s="556">
        <v>59494.993999999999</v>
      </c>
    </row>
    <row r="110" spans="1:8" ht="13.5">
      <c r="A110" s="1665" t="s">
        <v>1763</v>
      </c>
      <c r="B110" s="588" t="s">
        <v>722</v>
      </c>
      <c r="C110" s="590">
        <v>649161.55799999996</v>
      </c>
      <c r="D110" s="556" t="s">
        <v>1742</v>
      </c>
      <c r="E110" s="590">
        <v>640942.17700000003</v>
      </c>
      <c r="F110" s="556">
        <v>648235.82299999997</v>
      </c>
      <c r="G110" s="556">
        <v>632069.14599999995</v>
      </c>
      <c r="H110" s="556">
        <v>606068.85800000001</v>
      </c>
    </row>
    <row r="111" spans="1:8" ht="13.5">
      <c r="A111" s="1665" t="s">
        <v>1764</v>
      </c>
      <c r="B111" s="588" t="s">
        <v>722</v>
      </c>
      <c r="C111" s="590">
        <v>40821.336000000003</v>
      </c>
      <c r="D111" s="556" t="s">
        <v>1742</v>
      </c>
      <c r="E111" s="590">
        <v>38114.921999999999</v>
      </c>
      <c r="F111" s="556">
        <v>36243.249000000003</v>
      </c>
      <c r="G111" s="556">
        <v>37386.302000000003</v>
      </c>
      <c r="H111" s="556">
        <v>37222.902000000002</v>
      </c>
    </row>
    <row r="112" spans="1:8" ht="13.5">
      <c r="A112" s="1665" t="s">
        <v>1765</v>
      </c>
      <c r="B112" s="588" t="s">
        <v>722</v>
      </c>
      <c r="C112" s="590">
        <v>532875.64199999999</v>
      </c>
      <c r="D112" s="556" t="s">
        <v>1742</v>
      </c>
      <c r="E112" s="590">
        <v>471788.73700000002</v>
      </c>
      <c r="F112" s="556">
        <v>414750.02100000001</v>
      </c>
      <c r="G112" s="556">
        <v>346156.46</v>
      </c>
      <c r="H112" s="556">
        <v>318464.75599999999</v>
      </c>
    </row>
    <row r="113" spans="1:8" ht="13.5">
      <c r="A113" s="1665" t="s">
        <v>1766</v>
      </c>
      <c r="B113" s="588" t="s">
        <v>722</v>
      </c>
      <c r="C113" s="590">
        <v>909186.71</v>
      </c>
      <c r="D113" s="556" t="s">
        <v>1742</v>
      </c>
      <c r="E113" s="590">
        <v>845251.85800000001</v>
      </c>
      <c r="F113" s="556">
        <v>773221.19700000004</v>
      </c>
      <c r="G113" s="556">
        <v>739982.62300000002</v>
      </c>
      <c r="H113" s="556">
        <v>717465.23699999996</v>
      </c>
    </row>
    <row r="114" spans="1:8" ht="13.5">
      <c r="A114" s="1665" t="s">
        <v>1767</v>
      </c>
      <c r="B114" s="588" t="s">
        <v>722</v>
      </c>
      <c r="C114" s="590">
        <v>365074.18400000001</v>
      </c>
      <c r="D114" s="556" t="s">
        <v>1742</v>
      </c>
      <c r="E114" s="590">
        <v>330613.94500000001</v>
      </c>
      <c r="F114" s="556">
        <v>301312.277</v>
      </c>
      <c r="G114" s="556">
        <v>236473.98499999999</v>
      </c>
      <c r="H114" s="556">
        <v>220098.03700000001</v>
      </c>
    </row>
    <row r="115" spans="1:8" ht="13.5">
      <c r="A115" s="1660" t="s">
        <v>1768</v>
      </c>
      <c r="B115" s="588" t="s">
        <v>722</v>
      </c>
      <c r="C115" s="590">
        <v>86156.561000000002</v>
      </c>
      <c r="D115" s="556" t="s">
        <v>1742</v>
      </c>
      <c r="E115" s="590">
        <v>83953.823999999993</v>
      </c>
      <c r="F115" s="556">
        <v>78636.740000000005</v>
      </c>
      <c r="G115" s="556">
        <v>71571.149000000005</v>
      </c>
      <c r="H115" s="556">
        <v>68698.557000000001</v>
      </c>
    </row>
    <row r="116" spans="1:8" ht="13.5">
      <c r="A116" s="1660" t="s">
        <v>1769</v>
      </c>
      <c r="B116" s="588" t="s">
        <v>722</v>
      </c>
      <c r="C116" s="590">
        <v>83972.982000000004</v>
      </c>
      <c r="D116" s="556" t="s">
        <v>1742</v>
      </c>
      <c r="E116" s="590">
        <v>76159.63</v>
      </c>
      <c r="F116" s="556">
        <v>71745.005999999994</v>
      </c>
      <c r="G116" s="556">
        <v>68166.028999999995</v>
      </c>
      <c r="H116" s="556">
        <v>53977.760000000002</v>
      </c>
    </row>
    <row r="117" spans="1:8" ht="13.5">
      <c r="A117" s="1665" t="s">
        <v>1770</v>
      </c>
      <c r="B117" s="588" t="s">
        <v>722</v>
      </c>
      <c r="C117" s="590">
        <v>611.36800000000005</v>
      </c>
      <c r="D117" s="556" t="s">
        <v>1742</v>
      </c>
      <c r="E117" s="590">
        <v>563.29700000000003</v>
      </c>
      <c r="F117" s="556">
        <v>608.92600000000004</v>
      </c>
      <c r="G117" s="556">
        <v>774.64599999999996</v>
      </c>
      <c r="H117" s="556">
        <v>892.553</v>
      </c>
    </row>
    <row r="118" spans="1:8" ht="13.5">
      <c r="A118" s="1665" t="s">
        <v>1771</v>
      </c>
      <c r="B118" s="588" t="s">
        <v>722</v>
      </c>
      <c r="C118" s="590">
        <v>12453.677</v>
      </c>
      <c r="D118" s="556" t="s">
        <v>1742</v>
      </c>
      <c r="E118" s="590">
        <v>10783.602000000001</v>
      </c>
      <c r="F118" s="556">
        <v>10156.972</v>
      </c>
      <c r="G118" s="556">
        <v>8862.6530000000002</v>
      </c>
      <c r="H118" s="556">
        <v>7549.2</v>
      </c>
    </row>
    <row r="119" spans="1:8" ht="13.5">
      <c r="A119" s="1665" t="s">
        <v>1772</v>
      </c>
      <c r="B119" s="588" t="s">
        <v>722</v>
      </c>
      <c r="C119" s="590">
        <v>384575.48100000003</v>
      </c>
      <c r="D119" s="556" t="s">
        <v>1742</v>
      </c>
      <c r="E119" s="590">
        <v>340997.93900000001</v>
      </c>
      <c r="F119" s="556">
        <v>314116.14199999999</v>
      </c>
      <c r="G119" s="556">
        <v>287235.97499999998</v>
      </c>
      <c r="H119" s="556">
        <v>255655.52900000001</v>
      </c>
    </row>
    <row r="120" spans="1:8" ht="13.5">
      <c r="A120" s="1665" t="s">
        <v>1773</v>
      </c>
      <c r="B120" s="588" t="s">
        <v>722</v>
      </c>
      <c r="C120" s="590">
        <v>115867.77099999999</v>
      </c>
      <c r="D120" s="556" t="s">
        <v>1742</v>
      </c>
      <c r="E120" s="590">
        <v>112961.658</v>
      </c>
      <c r="F120" s="556">
        <v>89509.784</v>
      </c>
      <c r="G120" s="556">
        <v>92807.216</v>
      </c>
      <c r="H120" s="556">
        <v>62469.04</v>
      </c>
    </row>
    <row r="121" spans="1:8" ht="13.5">
      <c r="A121" s="1665" t="s">
        <v>1774</v>
      </c>
      <c r="B121" s="588" t="s">
        <v>722</v>
      </c>
      <c r="C121" s="590">
        <v>84365.384000000005</v>
      </c>
      <c r="D121" s="556" t="s">
        <v>1742</v>
      </c>
      <c r="E121" s="590">
        <v>75785.025999999998</v>
      </c>
      <c r="F121" s="556">
        <v>71828.679999999993</v>
      </c>
      <c r="G121" s="556">
        <v>64812.756999999998</v>
      </c>
      <c r="H121" s="556">
        <v>65189.036</v>
      </c>
    </row>
    <row r="122" spans="1:8" ht="13.5" customHeight="1">
      <c r="A122" s="1660" t="s">
        <v>1775</v>
      </c>
      <c r="B122" s="588" t="s">
        <v>722</v>
      </c>
      <c r="C122" s="590">
        <v>9473.3729999999996</v>
      </c>
      <c r="D122" s="556" t="s">
        <v>1742</v>
      </c>
      <c r="E122" s="590">
        <v>7890.2719999999999</v>
      </c>
      <c r="F122" s="556">
        <v>7302.6540000000005</v>
      </c>
      <c r="G122" s="556">
        <v>6680.5190000000002</v>
      </c>
      <c r="H122" s="556">
        <v>5874.1490000000003</v>
      </c>
    </row>
    <row r="123" spans="1:8" ht="13.5">
      <c r="A123" s="1665" t="s">
        <v>1776</v>
      </c>
      <c r="B123" s="588" t="s">
        <v>722</v>
      </c>
      <c r="C123" s="590">
        <v>8245.3790000000008</v>
      </c>
      <c r="D123" s="556" t="s">
        <v>1742</v>
      </c>
      <c r="E123" s="590">
        <v>7971.1570000000002</v>
      </c>
      <c r="F123" s="556">
        <v>7165.1369999999997</v>
      </c>
      <c r="G123" s="556">
        <v>5847.98</v>
      </c>
      <c r="H123" s="556">
        <v>6315.4380000000001</v>
      </c>
    </row>
    <row r="124" spans="1:8" ht="13.5">
      <c r="A124" s="1665" t="s">
        <v>1777</v>
      </c>
      <c r="B124" s="588" t="s">
        <v>722</v>
      </c>
      <c r="C124" s="590">
        <v>24475.565999999999</v>
      </c>
      <c r="D124" s="556" t="s">
        <v>1742</v>
      </c>
      <c r="E124" s="590">
        <v>22248.291000000001</v>
      </c>
      <c r="F124" s="556">
        <v>20794.618999999999</v>
      </c>
      <c r="G124" s="556">
        <v>18000.151000000002</v>
      </c>
      <c r="H124" s="556">
        <v>17737.633999999998</v>
      </c>
    </row>
    <row r="125" spans="1:8" ht="13.5">
      <c r="A125" s="1665" t="s">
        <v>1778</v>
      </c>
      <c r="B125" s="588" t="s">
        <v>722</v>
      </c>
      <c r="C125" s="590">
        <v>16353.651</v>
      </c>
      <c r="D125" s="556" t="s">
        <v>1742</v>
      </c>
      <c r="E125" s="590">
        <v>15858.145</v>
      </c>
      <c r="F125" s="556">
        <v>13357.261</v>
      </c>
      <c r="G125" s="556">
        <v>9766.7260000000006</v>
      </c>
      <c r="H125" s="556">
        <v>10181.934999999999</v>
      </c>
    </row>
    <row r="126" spans="1:8" ht="6.75" customHeight="1">
      <c r="A126" s="604"/>
      <c r="B126" s="588"/>
      <c r="C126" s="593"/>
      <c r="D126" s="594"/>
      <c r="E126" s="595"/>
      <c r="F126" s="559"/>
      <c r="G126" s="559"/>
      <c r="H126" s="559"/>
    </row>
    <row r="127" spans="1:8" ht="26.25" thickBot="1">
      <c r="A127" s="605" t="s">
        <v>1784</v>
      </c>
      <c r="B127" s="606" t="s">
        <v>696</v>
      </c>
      <c r="C127" s="607">
        <v>1.7</v>
      </c>
      <c r="D127" s="608" t="s">
        <v>1742</v>
      </c>
      <c r="E127" s="609">
        <v>2</v>
      </c>
      <c r="F127" s="1027">
        <v>1.7</v>
      </c>
      <c r="G127" s="1027">
        <v>1.8</v>
      </c>
      <c r="H127" s="1027">
        <v>1.8</v>
      </c>
    </row>
    <row r="128" spans="1:8" ht="13.5">
      <c r="A128" s="2025" t="s">
        <v>1780</v>
      </c>
      <c r="B128" s="2026"/>
      <c r="C128" s="2026"/>
      <c r="D128" s="2026"/>
      <c r="E128" s="2026"/>
      <c r="F128" s="2026"/>
      <c r="G128" s="2026"/>
      <c r="H128" s="2026"/>
    </row>
    <row r="129" spans="1:8" ht="20.25" customHeight="1" thickBot="1">
      <c r="A129" s="600" t="s">
        <v>1785</v>
      </c>
      <c r="B129" s="582"/>
      <c r="C129" s="582"/>
      <c r="D129" s="582"/>
      <c r="E129" s="582"/>
      <c r="F129" s="582"/>
      <c r="G129" s="583"/>
      <c r="H129" s="583"/>
    </row>
    <row r="130" spans="1:8" ht="18" customHeight="1">
      <c r="A130" s="1002" t="s">
        <v>1741</v>
      </c>
      <c r="B130" s="1019" t="s">
        <v>722</v>
      </c>
      <c r="C130" s="1026">
        <f>SUM(C131:C166)</f>
        <v>2507920.1140000001</v>
      </c>
      <c r="D130" s="1020" t="s">
        <v>1742</v>
      </c>
      <c r="E130" s="1026">
        <f>SUM(E131:E166)</f>
        <v>2351698.6080000005</v>
      </c>
      <c r="F130" s="1026">
        <f>SUM(F131:F166)</f>
        <v>2245598.4020000002</v>
      </c>
      <c r="G130" s="1026">
        <f t="shared" ref="G130:H130" si="2">SUM(G131:G166)</f>
        <v>2082892.909</v>
      </c>
      <c r="H130" s="1026">
        <f t="shared" si="2"/>
        <v>1992904.0979999995</v>
      </c>
    </row>
    <row r="131" spans="1:8" ht="13.5">
      <c r="A131" s="587" t="s">
        <v>1743</v>
      </c>
      <c r="B131" s="588" t="s">
        <v>722</v>
      </c>
      <c r="C131" s="590">
        <v>6861.0680000000002</v>
      </c>
      <c r="D131" s="1022" t="s">
        <v>1742</v>
      </c>
      <c r="E131" s="590">
        <v>7148.674</v>
      </c>
      <c r="F131" s="1023">
        <v>7741.924</v>
      </c>
      <c r="G131" s="603">
        <v>8380.2739999999994</v>
      </c>
      <c r="H131" s="603">
        <v>8664.9699999999993</v>
      </c>
    </row>
    <row r="132" spans="1:8" ht="13.5">
      <c r="A132" s="587" t="s">
        <v>1744</v>
      </c>
      <c r="B132" s="588" t="s">
        <v>722</v>
      </c>
      <c r="C132" s="590">
        <v>324737.60499999998</v>
      </c>
      <c r="D132" s="603" t="s">
        <v>1742</v>
      </c>
      <c r="E132" s="590">
        <v>321657.467</v>
      </c>
      <c r="F132" s="1023">
        <v>332082.78899999999</v>
      </c>
      <c r="G132" s="603">
        <v>312013.49200000003</v>
      </c>
      <c r="H132" s="603">
        <v>319181.65399999998</v>
      </c>
    </row>
    <row r="133" spans="1:8" ht="25.5">
      <c r="A133" s="601" t="s">
        <v>1745</v>
      </c>
      <c r="B133" s="602" t="s">
        <v>722</v>
      </c>
      <c r="C133" s="586">
        <v>76173.877999999997</v>
      </c>
      <c r="D133" s="603" t="s">
        <v>1742</v>
      </c>
      <c r="E133" s="586">
        <v>78364.759999999995</v>
      </c>
      <c r="F133" s="1023">
        <v>78675.017999999996</v>
      </c>
      <c r="G133" s="603">
        <v>74456.592999999993</v>
      </c>
      <c r="H133" s="603">
        <v>75112.259000000005</v>
      </c>
    </row>
    <row r="134" spans="1:8" ht="13.5">
      <c r="A134" s="587" t="s">
        <v>1746</v>
      </c>
      <c r="B134" s="588" t="s">
        <v>722</v>
      </c>
      <c r="C134" s="590">
        <v>8888.7360000000008</v>
      </c>
      <c r="D134" s="603" t="s">
        <v>1742</v>
      </c>
      <c r="E134" s="590">
        <v>9590.7929999999997</v>
      </c>
      <c r="F134" s="1023">
        <v>9851.6910000000007</v>
      </c>
      <c r="G134" s="603">
        <v>8748.0400000000009</v>
      </c>
      <c r="H134" s="603">
        <v>8482.3649999999998</v>
      </c>
    </row>
    <row r="135" spans="1:8" ht="13.5">
      <c r="A135" s="587" t="s">
        <v>1747</v>
      </c>
      <c r="B135" s="588" t="s">
        <v>722</v>
      </c>
      <c r="C135" s="590">
        <v>3247.7779999999998</v>
      </c>
      <c r="D135" s="603" t="s">
        <v>1742</v>
      </c>
      <c r="E135" s="590">
        <v>3131.6170000000002</v>
      </c>
      <c r="F135" s="1023">
        <v>2199.9079999999999</v>
      </c>
      <c r="G135" s="603">
        <v>2020.837</v>
      </c>
      <c r="H135" s="603">
        <v>2036.143</v>
      </c>
    </row>
    <row r="136" spans="1:8" ht="13.5">
      <c r="A136" s="587" t="s">
        <v>1748</v>
      </c>
      <c r="B136" s="588" t="s">
        <v>722</v>
      </c>
      <c r="C136" s="590">
        <v>35137.980000000003</v>
      </c>
      <c r="D136" s="603" t="s">
        <v>1742</v>
      </c>
      <c r="E136" s="590">
        <v>31601.201000000001</v>
      </c>
      <c r="F136" s="1023">
        <v>31261.697</v>
      </c>
      <c r="G136" s="603">
        <v>31551.342000000001</v>
      </c>
      <c r="H136" s="603">
        <v>32317.885999999999</v>
      </c>
    </row>
    <row r="137" spans="1:8" ht="13.5">
      <c r="A137" s="587" t="s">
        <v>1749</v>
      </c>
      <c r="B137" s="588" t="s">
        <v>722</v>
      </c>
      <c r="C137" s="590">
        <v>3400.6170000000002</v>
      </c>
      <c r="D137" s="603" t="s">
        <v>1742</v>
      </c>
      <c r="E137" s="590">
        <v>3149.9670000000001</v>
      </c>
      <c r="F137" s="1023">
        <v>2855.5720000000001</v>
      </c>
      <c r="G137" s="603">
        <v>2637.1030000000001</v>
      </c>
      <c r="H137" s="603">
        <v>2776.7240000000002</v>
      </c>
    </row>
    <row r="138" spans="1:8" ht="25.5">
      <c r="A138" s="601" t="s">
        <v>1750</v>
      </c>
      <c r="B138" s="602" t="s">
        <v>722</v>
      </c>
      <c r="C138" s="586">
        <v>35071.584000000003</v>
      </c>
      <c r="D138" s="603" t="s">
        <v>1742</v>
      </c>
      <c r="E138" s="586">
        <v>32587.384999999998</v>
      </c>
      <c r="F138" s="603">
        <v>31080.341</v>
      </c>
      <c r="G138" s="603">
        <v>27842.742999999999</v>
      </c>
      <c r="H138" s="603">
        <v>25306.674999999999</v>
      </c>
    </row>
    <row r="139" spans="1:8" ht="25.5">
      <c r="A139" s="601" t="s">
        <v>1751</v>
      </c>
      <c r="B139" s="602" t="s">
        <v>722</v>
      </c>
      <c r="C139" s="586">
        <v>116040.56</v>
      </c>
      <c r="D139" s="603" t="s">
        <v>1742</v>
      </c>
      <c r="E139" s="586">
        <v>108434.482</v>
      </c>
      <c r="F139" s="603">
        <v>104073.90700000001</v>
      </c>
      <c r="G139" s="603">
        <v>102813.586</v>
      </c>
      <c r="H139" s="603">
        <v>97471.085999999996</v>
      </c>
    </row>
    <row r="140" spans="1:8" ht="25.5">
      <c r="A140" s="601" t="s">
        <v>1752</v>
      </c>
      <c r="B140" s="602" t="s">
        <v>722</v>
      </c>
      <c r="C140" s="586">
        <v>1283.729</v>
      </c>
      <c r="D140" s="603" t="s">
        <v>1742</v>
      </c>
      <c r="E140" s="586">
        <v>1017.54</v>
      </c>
      <c r="F140" s="603">
        <v>1075.4380000000001</v>
      </c>
      <c r="G140" s="603">
        <v>1086.463</v>
      </c>
      <c r="H140" s="603">
        <v>1451.3050000000001</v>
      </c>
    </row>
    <row r="141" spans="1:8" ht="13.5">
      <c r="A141" s="1659" t="s">
        <v>1753</v>
      </c>
      <c r="B141" s="588" t="s">
        <v>722</v>
      </c>
      <c r="C141" s="590">
        <v>112674.408</v>
      </c>
      <c r="D141" s="556" t="s">
        <v>1742</v>
      </c>
      <c r="E141" s="590">
        <v>95947.536999999997</v>
      </c>
      <c r="F141" s="556">
        <v>83793.683000000005</v>
      </c>
      <c r="G141" s="556">
        <v>84859.148000000001</v>
      </c>
      <c r="H141" s="556">
        <v>89370.63</v>
      </c>
    </row>
    <row r="142" spans="1:8" ht="13.5">
      <c r="A142" s="1665" t="s">
        <v>1754</v>
      </c>
      <c r="B142" s="588" t="s">
        <v>722</v>
      </c>
      <c r="C142" s="590">
        <v>55613.677000000003</v>
      </c>
      <c r="D142" s="556" t="s">
        <v>1742</v>
      </c>
      <c r="E142" s="590">
        <v>53828.254000000001</v>
      </c>
      <c r="F142" s="556">
        <v>68604.865999999995</v>
      </c>
      <c r="G142" s="556">
        <v>69219.686000000002</v>
      </c>
      <c r="H142" s="556">
        <v>56520.502</v>
      </c>
    </row>
    <row r="143" spans="1:8" ht="13.5">
      <c r="A143" s="1660" t="s">
        <v>1755</v>
      </c>
      <c r="B143" s="588" t="s">
        <v>722</v>
      </c>
      <c r="C143" s="590">
        <v>53972.826000000001</v>
      </c>
      <c r="D143" s="556" t="s">
        <v>1742</v>
      </c>
      <c r="E143" s="590">
        <v>60869.985999999997</v>
      </c>
      <c r="F143" s="556">
        <v>48658.665999999997</v>
      </c>
      <c r="G143" s="556">
        <v>46163.794999999998</v>
      </c>
      <c r="H143" s="556">
        <v>48299.661999999997</v>
      </c>
    </row>
    <row r="144" spans="1:8" ht="13.5" customHeight="1">
      <c r="A144" s="1665" t="s">
        <v>1756</v>
      </c>
      <c r="B144" s="588" t="s">
        <v>722</v>
      </c>
      <c r="C144" s="590">
        <v>-408.04399999999998</v>
      </c>
      <c r="D144" s="556" t="s">
        <v>1742</v>
      </c>
      <c r="E144" s="590">
        <v>1320.6210000000001</v>
      </c>
      <c r="F144" s="556">
        <v>862.26099999999997</v>
      </c>
      <c r="G144" s="556">
        <v>822.01400000000001</v>
      </c>
      <c r="H144" s="556">
        <v>351.435</v>
      </c>
    </row>
    <row r="145" spans="1:8" ht="25.5">
      <c r="A145" s="601" t="s">
        <v>1757</v>
      </c>
      <c r="B145" s="602" t="s">
        <v>722</v>
      </c>
      <c r="C145" s="586">
        <v>105310.992</v>
      </c>
      <c r="D145" s="603" t="s">
        <v>1742</v>
      </c>
      <c r="E145" s="586">
        <v>104869.894</v>
      </c>
      <c r="F145" s="603">
        <v>97067.634999999995</v>
      </c>
      <c r="G145" s="603">
        <v>88324.411999999997</v>
      </c>
      <c r="H145" s="603">
        <v>88584.851999999999</v>
      </c>
    </row>
    <row r="146" spans="1:8" ht="25.5">
      <c r="A146" s="601" t="s">
        <v>1758</v>
      </c>
      <c r="B146" s="602" t="s">
        <v>722</v>
      </c>
      <c r="C146" s="586">
        <v>8264.1419999999998</v>
      </c>
      <c r="D146" s="603" t="s">
        <v>1742</v>
      </c>
      <c r="E146" s="586">
        <v>6903.3990000000003</v>
      </c>
      <c r="F146" s="603">
        <v>7733.79</v>
      </c>
      <c r="G146" s="603">
        <v>6567.4960000000001</v>
      </c>
      <c r="H146" s="603">
        <v>5269.93</v>
      </c>
    </row>
    <row r="147" spans="1:8" ht="25.5">
      <c r="A147" s="601" t="s">
        <v>1759</v>
      </c>
      <c r="B147" s="602" t="s">
        <v>722</v>
      </c>
      <c r="C147" s="586">
        <v>40259.284</v>
      </c>
      <c r="D147" s="603" t="s">
        <v>1742</v>
      </c>
      <c r="E147" s="586">
        <v>42255.735000000001</v>
      </c>
      <c r="F147" s="603">
        <v>46650.949000000001</v>
      </c>
      <c r="G147" s="603">
        <v>47581.555</v>
      </c>
      <c r="H147" s="603">
        <v>46052.88</v>
      </c>
    </row>
    <row r="148" spans="1:8" ht="13.5">
      <c r="A148" s="1665" t="s">
        <v>1760</v>
      </c>
      <c r="B148" s="588" t="s">
        <v>722</v>
      </c>
      <c r="C148" s="590">
        <v>33668.021999999997</v>
      </c>
      <c r="D148" s="556" t="s">
        <v>1742</v>
      </c>
      <c r="E148" s="590">
        <v>32508.665000000001</v>
      </c>
      <c r="F148" s="556">
        <v>27217.175999999999</v>
      </c>
      <c r="G148" s="556">
        <v>26549.291000000001</v>
      </c>
      <c r="H148" s="556">
        <v>27503.253000000001</v>
      </c>
    </row>
    <row r="149" spans="1:8" ht="13.5">
      <c r="A149" s="1660" t="s">
        <v>1761</v>
      </c>
      <c r="B149" s="588" t="s">
        <v>722</v>
      </c>
      <c r="C149" s="590">
        <v>17436.085999999999</v>
      </c>
      <c r="D149" s="556" t="s">
        <v>1742</v>
      </c>
      <c r="E149" s="590">
        <v>18369.27</v>
      </c>
      <c r="F149" s="556">
        <v>17377.097000000002</v>
      </c>
      <c r="G149" s="556">
        <v>14611.369000000001</v>
      </c>
      <c r="H149" s="556">
        <v>13365.513999999999</v>
      </c>
    </row>
    <row r="150" spans="1:8" ht="13.5">
      <c r="A150" s="1665" t="s">
        <v>1762</v>
      </c>
      <c r="B150" s="588" t="s">
        <v>722</v>
      </c>
      <c r="C150" s="590">
        <v>41064.078000000001</v>
      </c>
      <c r="D150" s="556" t="s">
        <v>1742</v>
      </c>
      <c r="E150" s="590">
        <v>36720.485000000001</v>
      </c>
      <c r="F150" s="556">
        <v>38044.338000000003</v>
      </c>
      <c r="G150" s="556">
        <v>32410.595000000001</v>
      </c>
      <c r="H150" s="556">
        <v>33244.406000000003</v>
      </c>
    </row>
    <row r="151" spans="1:8" ht="13.5">
      <c r="A151" s="1665" t="s">
        <v>1763</v>
      </c>
      <c r="B151" s="588" t="s">
        <v>722</v>
      </c>
      <c r="C151" s="590">
        <v>299426.50400000002</v>
      </c>
      <c r="D151" s="556" t="s">
        <v>1742</v>
      </c>
      <c r="E151" s="590">
        <v>296053.62699999998</v>
      </c>
      <c r="F151" s="556">
        <v>301830.03399999999</v>
      </c>
      <c r="G151" s="556">
        <v>278936.10700000002</v>
      </c>
      <c r="H151" s="556">
        <v>259234.519</v>
      </c>
    </row>
    <row r="152" spans="1:8" ht="13.5">
      <c r="A152" s="1665" t="s">
        <v>1764</v>
      </c>
      <c r="B152" s="588" t="s">
        <v>722</v>
      </c>
      <c r="C152" s="590">
        <v>20059.805</v>
      </c>
      <c r="D152" s="556" t="s">
        <v>1742</v>
      </c>
      <c r="E152" s="590">
        <v>16986.373</v>
      </c>
      <c r="F152" s="556">
        <v>16086.989</v>
      </c>
      <c r="G152" s="556">
        <v>16542.841</v>
      </c>
      <c r="H152" s="556">
        <v>15356.08</v>
      </c>
    </row>
    <row r="153" spans="1:8" ht="13.5">
      <c r="A153" s="1665" t="s">
        <v>1765</v>
      </c>
      <c r="B153" s="588" t="s">
        <v>722</v>
      </c>
      <c r="C153" s="590">
        <v>256969.26500000001</v>
      </c>
      <c r="D153" s="556" t="s">
        <v>1742</v>
      </c>
      <c r="E153" s="590">
        <v>221744.11</v>
      </c>
      <c r="F153" s="556">
        <v>187065.234</v>
      </c>
      <c r="G153" s="556">
        <v>156623.88399999999</v>
      </c>
      <c r="H153" s="556">
        <v>141363.15400000001</v>
      </c>
    </row>
    <row r="154" spans="1:8" ht="13.5">
      <c r="A154" s="1665" t="s">
        <v>1766</v>
      </c>
      <c r="B154" s="588" t="s">
        <v>722</v>
      </c>
      <c r="C154" s="590">
        <v>336909.95500000002</v>
      </c>
      <c r="D154" s="556" t="s">
        <v>1742</v>
      </c>
      <c r="E154" s="590">
        <v>308806.61300000001</v>
      </c>
      <c r="F154" s="556">
        <v>284373.18400000001</v>
      </c>
      <c r="G154" s="556">
        <v>267026.299</v>
      </c>
      <c r="H154" s="556">
        <v>248848.34599999999</v>
      </c>
    </row>
    <row r="155" spans="1:8" ht="13.5">
      <c r="A155" s="1665" t="s">
        <v>1767</v>
      </c>
      <c r="B155" s="588" t="s">
        <v>722</v>
      </c>
      <c r="C155" s="590">
        <v>144490.43</v>
      </c>
      <c r="D155" s="556" t="s">
        <v>1742</v>
      </c>
      <c r="E155" s="590">
        <v>132594.47399999999</v>
      </c>
      <c r="F155" s="556">
        <v>116512.738</v>
      </c>
      <c r="G155" s="556">
        <v>93486.592000000004</v>
      </c>
      <c r="H155" s="556">
        <v>85914.71</v>
      </c>
    </row>
    <row r="156" spans="1:8" ht="13.5">
      <c r="A156" s="1660" t="s">
        <v>1768</v>
      </c>
      <c r="B156" s="588" t="s">
        <v>722</v>
      </c>
      <c r="C156" s="590">
        <v>44011.875999999997</v>
      </c>
      <c r="D156" s="556" t="s">
        <v>1742</v>
      </c>
      <c r="E156" s="590">
        <v>41994.83</v>
      </c>
      <c r="F156" s="556">
        <v>38968.832999999999</v>
      </c>
      <c r="G156" s="556">
        <v>34923.027000000002</v>
      </c>
      <c r="H156" s="556">
        <v>33230.775000000001</v>
      </c>
    </row>
    <row r="157" spans="1:8" ht="13.5">
      <c r="A157" s="1660" t="s">
        <v>1769</v>
      </c>
      <c r="B157" s="588" t="s">
        <v>722</v>
      </c>
      <c r="C157" s="590">
        <v>49762.722999999998</v>
      </c>
      <c r="D157" s="556" t="s">
        <v>1742</v>
      </c>
      <c r="E157" s="590">
        <v>44029.305</v>
      </c>
      <c r="F157" s="556">
        <v>41322.089999999997</v>
      </c>
      <c r="G157" s="556">
        <v>40219.714</v>
      </c>
      <c r="H157" s="556">
        <v>36162.849000000002</v>
      </c>
    </row>
    <row r="158" spans="1:8" ht="13.5">
      <c r="A158" s="1665" t="s">
        <v>1770</v>
      </c>
      <c r="B158" s="588" t="s">
        <v>722</v>
      </c>
      <c r="C158" s="590">
        <v>92.844999999999999</v>
      </c>
      <c r="D158" s="556" t="s">
        <v>1742</v>
      </c>
      <c r="E158" s="590">
        <v>161.19900000000001</v>
      </c>
      <c r="F158" s="556">
        <v>120.749</v>
      </c>
      <c r="G158" s="556">
        <v>102.087</v>
      </c>
      <c r="H158" s="556">
        <v>212.125</v>
      </c>
    </row>
    <row r="159" spans="1:8" ht="13.5">
      <c r="A159" s="1665" t="s">
        <v>1771</v>
      </c>
      <c r="B159" s="588" t="s">
        <v>722</v>
      </c>
      <c r="C159" s="590">
        <v>3992.826</v>
      </c>
      <c r="D159" s="556" t="s">
        <v>1742</v>
      </c>
      <c r="E159" s="590">
        <v>3455.0729999999999</v>
      </c>
      <c r="F159" s="556">
        <v>3174.08</v>
      </c>
      <c r="G159" s="556">
        <v>2390.4430000000002</v>
      </c>
      <c r="H159" s="556">
        <v>1921.1610000000001</v>
      </c>
    </row>
    <row r="160" spans="1:8" ht="13.5">
      <c r="A160" s="1665" t="s">
        <v>1772</v>
      </c>
      <c r="B160" s="588" t="s">
        <v>722</v>
      </c>
      <c r="C160" s="590">
        <v>161151.06200000001</v>
      </c>
      <c r="D160" s="556" t="s">
        <v>1742</v>
      </c>
      <c r="E160" s="590">
        <v>137433.13200000001</v>
      </c>
      <c r="F160" s="556">
        <v>133068.39300000001</v>
      </c>
      <c r="G160" s="556">
        <v>123399.242</v>
      </c>
      <c r="H160" s="556">
        <v>115115.91499999999</v>
      </c>
    </row>
    <row r="161" spans="1:16" ht="13.5">
      <c r="A161" s="1665" t="s">
        <v>1773</v>
      </c>
      <c r="B161" s="588" t="s">
        <v>722</v>
      </c>
      <c r="C161" s="590">
        <v>39522.356</v>
      </c>
      <c r="D161" s="556" t="s">
        <v>1742</v>
      </c>
      <c r="E161" s="590">
        <v>32181.008999999998</v>
      </c>
      <c r="F161" s="556">
        <v>26306.264999999999</v>
      </c>
      <c r="G161" s="556">
        <v>25295.91</v>
      </c>
      <c r="H161" s="556">
        <v>18113.192999999999</v>
      </c>
    </row>
    <row r="162" spans="1:16" ht="13.5">
      <c r="A162" s="1665" t="s">
        <v>1774</v>
      </c>
      <c r="B162" s="588" t="s">
        <v>722</v>
      </c>
      <c r="C162" s="590">
        <v>52428.050999999999</v>
      </c>
      <c r="D162" s="556" t="s">
        <v>1742</v>
      </c>
      <c r="E162" s="590">
        <v>49202.137000000002</v>
      </c>
      <c r="F162" s="556">
        <v>45827.688000000002</v>
      </c>
      <c r="G162" s="556">
        <v>42548.356</v>
      </c>
      <c r="H162" s="556">
        <v>40042.474000000002</v>
      </c>
    </row>
    <row r="163" spans="1:16" ht="13.5" customHeight="1">
      <c r="A163" s="1660" t="s">
        <v>1775</v>
      </c>
      <c r="B163" s="588" t="s">
        <v>722</v>
      </c>
      <c r="C163" s="590">
        <v>2722.1849999999999</v>
      </c>
      <c r="D163" s="556" t="s">
        <v>1742</v>
      </c>
      <c r="E163" s="590">
        <v>2571.1309999999999</v>
      </c>
      <c r="F163" s="556">
        <v>2148.752</v>
      </c>
      <c r="G163" s="556">
        <v>1898.7339999999999</v>
      </c>
      <c r="H163" s="556">
        <v>1850.788</v>
      </c>
    </row>
    <row r="164" spans="1:16" ht="13.5">
      <c r="A164" s="1665" t="s">
        <v>1776</v>
      </c>
      <c r="B164" s="588" t="s">
        <v>722</v>
      </c>
      <c r="C164" s="590">
        <v>4607.4080000000004</v>
      </c>
      <c r="D164" s="556" t="s">
        <v>1742</v>
      </c>
      <c r="E164" s="590">
        <v>3850.471</v>
      </c>
      <c r="F164" s="556">
        <v>3612.0349999999999</v>
      </c>
      <c r="G164" s="556">
        <v>3341.1869999999999</v>
      </c>
      <c r="H164" s="556">
        <v>4053.7040000000002</v>
      </c>
    </row>
    <row r="165" spans="1:16" ht="13.5">
      <c r="A165" s="1665" t="s">
        <v>1777</v>
      </c>
      <c r="B165" s="588" t="s">
        <v>722</v>
      </c>
      <c r="C165" s="590">
        <v>4822.6379999999999</v>
      </c>
      <c r="D165" s="556" t="s">
        <v>1742</v>
      </c>
      <c r="E165" s="590">
        <v>3200.83</v>
      </c>
      <c r="F165" s="556">
        <v>2109.9540000000002</v>
      </c>
      <c r="G165" s="556">
        <v>2874.5479999999998</v>
      </c>
      <c r="H165" s="556">
        <v>5323.2920000000004</v>
      </c>
    </row>
    <row r="166" spans="1:16" ht="13.5">
      <c r="A166" s="1665" t="s">
        <v>1778</v>
      </c>
      <c r="B166" s="588" t="s">
        <v>722</v>
      </c>
      <c r="C166" s="590">
        <v>8251.1790000000001</v>
      </c>
      <c r="D166" s="556" t="s">
        <v>1742</v>
      </c>
      <c r="E166" s="590">
        <v>7156.5619999999999</v>
      </c>
      <c r="F166" s="556">
        <v>6162.6379999999999</v>
      </c>
      <c r="G166" s="556">
        <v>4624.1040000000003</v>
      </c>
      <c r="H166" s="556">
        <v>4796.8819999999996</v>
      </c>
    </row>
    <row r="167" spans="1:16" ht="4.5" customHeight="1">
      <c r="A167" s="604"/>
      <c r="B167" s="588"/>
      <c r="C167" s="593"/>
      <c r="D167" s="594"/>
      <c r="E167" s="595"/>
      <c r="F167" s="559"/>
      <c r="G167" s="559"/>
      <c r="H167" s="559"/>
    </row>
    <row r="168" spans="1:16" ht="26.25" thickBot="1">
      <c r="A168" s="1958" t="s">
        <v>1786</v>
      </c>
      <c r="B168" s="606" t="s">
        <v>696</v>
      </c>
      <c r="C168" s="609">
        <v>2.4</v>
      </c>
      <c r="D168" s="610" t="s">
        <v>1742</v>
      </c>
      <c r="E168" s="609">
        <v>2.4</v>
      </c>
      <c r="F168" s="1027">
        <v>2.4</v>
      </c>
      <c r="G168" s="1027">
        <v>2.4</v>
      </c>
      <c r="H168" s="1027">
        <v>2.5</v>
      </c>
    </row>
    <row r="169" spans="1:16" ht="13.5">
      <c r="A169" s="1665" t="s">
        <v>1780</v>
      </c>
      <c r="B169" s="1661"/>
      <c r="C169" s="1661"/>
      <c r="D169" s="1661"/>
      <c r="E169" s="1661"/>
      <c r="F169" s="1661"/>
      <c r="G169" s="1661"/>
      <c r="H169" s="1661"/>
    </row>
    <row r="170" spans="1:16" ht="3" customHeight="1"/>
    <row r="171" spans="1:16" ht="20.25" customHeight="1" thickBot="1">
      <c r="A171" s="600" t="s">
        <v>1787</v>
      </c>
      <c r="B171" s="582"/>
      <c r="C171" s="582"/>
      <c r="D171" s="582"/>
      <c r="E171" s="1959"/>
      <c r="F171" s="1959"/>
      <c r="G171" s="1960"/>
      <c r="H171" s="1960"/>
    </row>
    <row r="172" spans="1:16" ht="18" customHeight="1">
      <c r="A172" s="1002" t="s">
        <v>1741</v>
      </c>
      <c r="B172" s="1019" t="s">
        <v>722</v>
      </c>
      <c r="C172" s="1961">
        <v>21.14</v>
      </c>
      <c r="D172" s="1962" t="s">
        <v>1742</v>
      </c>
      <c r="E172" s="1961">
        <v>20.5</v>
      </c>
      <c r="F172" s="1961">
        <v>20</v>
      </c>
      <c r="G172" s="1961">
        <v>19.5</v>
      </c>
      <c r="H172" s="1961">
        <v>19.2</v>
      </c>
      <c r="I172" s="1963"/>
      <c r="J172" s="1963"/>
      <c r="K172" s="1964"/>
      <c r="L172" s="1964"/>
      <c r="M172" s="1964"/>
      <c r="N172" s="1964"/>
      <c r="O172" s="1964"/>
      <c r="P172" s="1964"/>
    </row>
    <row r="173" spans="1:16" ht="13.5">
      <c r="A173" s="587" t="s">
        <v>1743</v>
      </c>
      <c r="B173" s="588" t="s">
        <v>722</v>
      </c>
      <c r="C173" s="713">
        <v>25.37</v>
      </c>
      <c r="D173" s="1022" t="s">
        <v>1742</v>
      </c>
      <c r="E173" s="713">
        <v>24.46</v>
      </c>
      <c r="F173" s="1965">
        <v>27</v>
      </c>
      <c r="G173" s="666">
        <v>26.8</v>
      </c>
      <c r="H173" s="666">
        <v>26.8</v>
      </c>
      <c r="I173" s="1963"/>
      <c r="J173" s="1963"/>
      <c r="K173" s="1963"/>
      <c r="L173" s="1963"/>
      <c r="M173" s="1963"/>
    </row>
    <row r="174" spans="1:16" ht="13.5">
      <c r="A174" s="587" t="s">
        <v>1744</v>
      </c>
      <c r="B174" s="588" t="s">
        <v>722</v>
      </c>
      <c r="C174" s="713">
        <v>28.96</v>
      </c>
      <c r="D174" s="603" t="s">
        <v>1742</v>
      </c>
      <c r="E174" s="713">
        <v>28.81</v>
      </c>
      <c r="F174" s="1965">
        <v>29.6</v>
      </c>
      <c r="G174" s="666">
        <v>28.4</v>
      </c>
      <c r="H174" s="666">
        <v>28.7</v>
      </c>
      <c r="I174" s="1963"/>
      <c r="J174" s="1963"/>
      <c r="K174" s="1963"/>
      <c r="L174" s="1963"/>
      <c r="M174" s="1963"/>
    </row>
    <row r="175" spans="1:16" ht="25.5">
      <c r="A175" s="601" t="s">
        <v>1745</v>
      </c>
      <c r="B175" s="602" t="s">
        <v>722</v>
      </c>
      <c r="C175" s="1966">
        <v>23.04</v>
      </c>
      <c r="D175" s="603" t="s">
        <v>1742</v>
      </c>
      <c r="E175" s="1966">
        <v>23.05</v>
      </c>
      <c r="F175" s="1965">
        <v>23.3</v>
      </c>
      <c r="G175" s="666">
        <v>22.4</v>
      </c>
      <c r="H175" s="666">
        <v>21.9</v>
      </c>
      <c r="I175" s="1967"/>
      <c r="J175" s="1963"/>
      <c r="K175" s="1963"/>
      <c r="L175" s="1963"/>
      <c r="M175" s="1963"/>
    </row>
    <row r="176" spans="1:16" ht="13.5">
      <c r="A176" s="587" t="s">
        <v>1746</v>
      </c>
      <c r="B176" s="588" t="s">
        <v>722</v>
      </c>
      <c r="C176" s="713">
        <v>19.75</v>
      </c>
      <c r="D176" s="603" t="s">
        <v>1742</v>
      </c>
      <c r="E176" s="713">
        <v>19.39</v>
      </c>
      <c r="F176" s="1965">
        <v>18.600000000000001</v>
      </c>
      <c r="G176" s="666">
        <v>16.600000000000001</v>
      </c>
      <c r="H176" s="666">
        <v>16</v>
      </c>
      <c r="I176" s="1963"/>
      <c r="J176" s="1963"/>
      <c r="K176" s="1963"/>
      <c r="L176" s="1963"/>
      <c r="M176" s="1963"/>
    </row>
    <row r="177" spans="1:13" ht="13.5">
      <c r="A177" s="587" t="s">
        <v>1747</v>
      </c>
      <c r="B177" s="588" t="s">
        <v>722</v>
      </c>
      <c r="C177" s="713">
        <v>30.57</v>
      </c>
      <c r="D177" s="603" t="s">
        <v>1742</v>
      </c>
      <c r="E177" s="713">
        <v>29.88</v>
      </c>
      <c r="F177" s="1965">
        <v>18.899999999999999</v>
      </c>
      <c r="G177" s="666">
        <v>17.600000000000001</v>
      </c>
      <c r="H177" s="666">
        <v>18.3</v>
      </c>
      <c r="I177" s="1963"/>
      <c r="J177" s="1963"/>
      <c r="K177" s="1963"/>
      <c r="L177" s="1963"/>
      <c r="M177" s="1963"/>
    </row>
    <row r="178" spans="1:13" ht="13.5">
      <c r="A178" s="587" t="s">
        <v>1748</v>
      </c>
      <c r="B178" s="588" t="s">
        <v>722</v>
      </c>
      <c r="C178" s="713">
        <v>17.59</v>
      </c>
      <c r="D178" s="603" t="s">
        <v>1742</v>
      </c>
      <c r="E178" s="713">
        <v>15.03</v>
      </c>
      <c r="F178" s="1965">
        <v>15.1</v>
      </c>
      <c r="G178" s="666">
        <v>15.4</v>
      </c>
      <c r="H178" s="666">
        <v>16.399999999999999</v>
      </c>
      <c r="I178" s="1963"/>
      <c r="J178" s="1963"/>
      <c r="K178" s="1963"/>
      <c r="L178" s="1963"/>
      <c r="M178" s="1963"/>
    </row>
    <row r="179" spans="1:13" ht="13.5">
      <c r="A179" s="587" t="s">
        <v>1749</v>
      </c>
      <c r="B179" s="588" t="s">
        <v>722</v>
      </c>
      <c r="C179" s="713">
        <v>17.329999999999998</v>
      </c>
      <c r="D179" s="603" t="s">
        <v>1742</v>
      </c>
      <c r="E179" s="713">
        <v>15.6</v>
      </c>
      <c r="F179" s="1965">
        <v>14.2</v>
      </c>
      <c r="G179" s="666">
        <v>14.4</v>
      </c>
      <c r="H179" s="666">
        <v>15</v>
      </c>
      <c r="I179" s="1963"/>
      <c r="J179" s="1963"/>
      <c r="K179" s="1963"/>
      <c r="L179" s="1963"/>
      <c r="M179" s="1963"/>
    </row>
    <row r="180" spans="1:13" ht="25.5">
      <c r="A180" s="601" t="s">
        <v>1750</v>
      </c>
      <c r="B180" s="602" t="s">
        <v>722</v>
      </c>
      <c r="C180" s="1966">
        <v>19.760000000000002</v>
      </c>
      <c r="D180" s="603" t="s">
        <v>1742</v>
      </c>
      <c r="E180" s="1966">
        <v>18.39</v>
      </c>
      <c r="F180" s="666">
        <v>17.5</v>
      </c>
      <c r="G180" s="666">
        <v>15</v>
      </c>
      <c r="H180" s="666">
        <v>13.4</v>
      </c>
      <c r="I180" s="1963"/>
      <c r="J180" s="1963"/>
      <c r="K180" s="1963"/>
      <c r="L180" s="1963"/>
      <c r="M180" s="1963"/>
    </row>
    <row r="181" spans="1:13" ht="25.5">
      <c r="A181" s="601" t="s">
        <v>1751</v>
      </c>
      <c r="B181" s="602" t="s">
        <v>722</v>
      </c>
      <c r="C181" s="1966">
        <v>14.54</v>
      </c>
      <c r="D181" s="603" t="s">
        <v>1742</v>
      </c>
      <c r="E181" s="1966">
        <v>13.56</v>
      </c>
      <c r="F181" s="666">
        <v>12.8</v>
      </c>
      <c r="G181" s="666">
        <v>12.7</v>
      </c>
      <c r="H181" s="666">
        <v>12</v>
      </c>
      <c r="I181" s="1963"/>
      <c r="J181" s="1963"/>
      <c r="K181" s="1963"/>
      <c r="L181" s="1963"/>
      <c r="M181" s="1963"/>
    </row>
    <row r="182" spans="1:13" ht="25.5">
      <c r="A182" s="601" t="s">
        <v>1752</v>
      </c>
      <c r="B182" s="602" t="s">
        <v>722</v>
      </c>
      <c r="C182" s="1966">
        <v>12.33</v>
      </c>
      <c r="D182" s="603" t="s">
        <v>1742</v>
      </c>
      <c r="E182" s="1966">
        <v>9.7899999999999991</v>
      </c>
      <c r="F182" s="666">
        <v>8.5</v>
      </c>
      <c r="G182" s="666">
        <v>8</v>
      </c>
      <c r="H182" s="666">
        <v>8.8000000000000007</v>
      </c>
      <c r="I182" s="1963"/>
      <c r="J182" s="1963"/>
      <c r="K182" s="1963"/>
      <c r="L182" s="1963"/>
      <c r="M182" s="1963"/>
    </row>
    <row r="183" spans="1:13" ht="13.5">
      <c r="A183" s="1659" t="s">
        <v>1753</v>
      </c>
      <c r="B183" s="588" t="s">
        <v>722</v>
      </c>
      <c r="C183" s="713">
        <v>54.41</v>
      </c>
      <c r="D183" s="556" t="s">
        <v>1742</v>
      </c>
      <c r="E183" s="713">
        <v>44.09</v>
      </c>
      <c r="F183" s="671">
        <v>36.799999999999997</v>
      </c>
      <c r="G183" s="671">
        <v>37.299999999999997</v>
      </c>
      <c r="H183" s="671">
        <v>39</v>
      </c>
      <c r="I183" s="1963"/>
      <c r="J183" s="1963"/>
      <c r="K183" s="1963"/>
      <c r="L183" s="1963"/>
      <c r="M183" s="1963"/>
    </row>
    <row r="184" spans="1:13" ht="13.5">
      <c r="A184" s="1665" t="s">
        <v>1754</v>
      </c>
      <c r="B184" s="588" t="s">
        <v>722</v>
      </c>
      <c r="C184" s="713">
        <v>25.22</v>
      </c>
      <c r="D184" s="556" t="s">
        <v>1742</v>
      </c>
      <c r="E184" s="713">
        <v>23.89</v>
      </c>
      <c r="F184" s="671">
        <v>28.8</v>
      </c>
      <c r="G184" s="671">
        <v>34</v>
      </c>
      <c r="H184" s="671">
        <v>24.3</v>
      </c>
      <c r="I184" s="1963"/>
      <c r="J184" s="1963"/>
      <c r="K184" s="1963"/>
      <c r="L184" s="1963"/>
      <c r="M184" s="1963"/>
    </row>
    <row r="185" spans="1:13" ht="13.5">
      <c r="A185" s="1660" t="s">
        <v>1755</v>
      </c>
      <c r="B185" s="588" t="s">
        <v>722</v>
      </c>
      <c r="C185" s="713">
        <v>28.34</v>
      </c>
      <c r="D185" s="556" t="s">
        <v>1742</v>
      </c>
      <c r="E185" s="713">
        <v>32.11</v>
      </c>
      <c r="F185" s="671">
        <v>28.7</v>
      </c>
      <c r="G185" s="671">
        <v>26.4</v>
      </c>
      <c r="H185" s="671">
        <v>23.4</v>
      </c>
      <c r="I185" s="1963"/>
      <c r="J185" s="1963"/>
      <c r="K185" s="1963"/>
      <c r="L185" s="1963"/>
      <c r="M185" s="1963"/>
    </row>
    <row r="186" spans="1:13" ht="13.5" customHeight="1">
      <c r="A186" s="1665" t="s">
        <v>1756</v>
      </c>
      <c r="B186" s="588" t="s">
        <v>722</v>
      </c>
      <c r="C186" s="713">
        <v>-4.12</v>
      </c>
      <c r="D186" s="556" t="s">
        <v>1742</v>
      </c>
      <c r="E186" s="713">
        <v>14.67</v>
      </c>
      <c r="F186" s="671">
        <v>12.4</v>
      </c>
      <c r="G186" s="671">
        <v>11.6</v>
      </c>
      <c r="H186" s="671">
        <v>6.9</v>
      </c>
      <c r="I186" s="1963"/>
      <c r="J186" s="1963"/>
      <c r="K186" s="1963"/>
      <c r="L186" s="1963"/>
      <c r="M186" s="1963"/>
    </row>
    <row r="187" spans="1:13" ht="25.5">
      <c r="A187" s="601" t="s">
        <v>1757</v>
      </c>
      <c r="B187" s="602" t="s">
        <v>722</v>
      </c>
      <c r="C187" s="1966">
        <v>26.35</v>
      </c>
      <c r="D187" s="603" t="s">
        <v>1742</v>
      </c>
      <c r="E187" s="1966">
        <v>26.94</v>
      </c>
      <c r="F187" s="666">
        <v>27.5</v>
      </c>
      <c r="G187" s="666">
        <v>27.1</v>
      </c>
      <c r="H187" s="666">
        <v>27.6</v>
      </c>
      <c r="I187" s="1963"/>
      <c r="J187" s="1963"/>
      <c r="K187" s="1963"/>
      <c r="L187" s="1963"/>
      <c r="M187" s="1963"/>
    </row>
    <row r="188" spans="1:13" ht="25.5">
      <c r="A188" s="601" t="s">
        <v>1758</v>
      </c>
      <c r="B188" s="602" t="s">
        <v>722</v>
      </c>
      <c r="C188" s="1966">
        <v>14.85</v>
      </c>
      <c r="D188" s="603" t="s">
        <v>1742</v>
      </c>
      <c r="E188" s="1966">
        <v>17.05</v>
      </c>
      <c r="F188" s="666">
        <v>17.100000000000001</v>
      </c>
      <c r="G188" s="666">
        <v>15.4</v>
      </c>
      <c r="H188" s="666">
        <v>14</v>
      </c>
      <c r="I188" s="1963"/>
      <c r="J188" s="1963"/>
      <c r="K188" s="1963"/>
      <c r="L188" s="1963"/>
      <c r="M188" s="1963"/>
    </row>
    <row r="189" spans="1:13" ht="25.5">
      <c r="A189" s="601" t="s">
        <v>1759</v>
      </c>
      <c r="B189" s="602" t="s">
        <v>722</v>
      </c>
      <c r="C189" s="1966">
        <v>202.52</v>
      </c>
      <c r="D189" s="603" t="s">
        <v>1742</v>
      </c>
      <c r="E189" s="1966">
        <v>213.02</v>
      </c>
      <c r="F189" s="666">
        <v>217.5</v>
      </c>
      <c r="G189" s="666">
        <v>211.5</v>
      </c>
      <c r="H189" s="666">
        <v>191.2</v>
      </c>
      <c r="I189" s="1963"/>
      <c r="J189" s="1963"/>
      <c r="K189" s="1963"/>
      <c r="L189" s="1963"/>
      <c r="M189" s="1963"/>
    </row>
    <row r="190" spans="1:13" ht="13.5">
      <c r="A190" s="1665" t="s">
        <v>1760</v>
      </c>
      <c r="B190" s="588" t="s">
        <v>722</v>
      </c>
      <c r="C190" s="713">
        <v>30.48</v>
      </c>
      <c r="D190" s="556" t="s">
        <v>1742</v>
      </c>
      <c r="E190" s="713">
        <v>30.04</v>
      </c>
      <c r="F190" s="671">
        <v>26.6</v>
      </c>
      <c r="G190" s="671">
        <v>26.4</v>
      </c>
      <c r="H190" s="671">
        <v>26.8</v>
      </c>
      <c r="I190" s="1963"/>
      <c r="J190" s="1963"/>
      <c r="K190" s="1963"/>
      <c r="L190" s="1963"/>
      <c r="M190" s="1963"/>
    </row>
    <row r="191" spans="1:13" ht="13.5">
      <c r="A191" s="1660" t="s">
        <v>1761</v>
      </c>
      <c r="B191" s="588" t="s">
        <v>722</v>
      </c>
      <c r="C191" s="713">
        <v>23.09</v>
      </c>
      <c r="D191" s="556" t="s">
        <v>1742</v>
      </c>
      <c r="E191" s="713">
        <v>24.8</v>
      </c>
      <c r="F191" s="671">
        <v>23.9</v>
      </c>
      <c r="G191" s="671">
        <v>22.1</v>
      </c>
      <c r="H191" s="671">
        <v>21.1</v>
      </c>
      <c r="I191" s="1963"/>
      <c r="J191" s="1963"/>
      <c r="K191" s="1963"/>
      <c r="L191" s="1963"/>
      <c r="M191" s="1963"/>
    </row>
    <row r="192" spans="1:13" ht="13.5">
      <c r="A192" s="1665" t="s">
        <v>1762</v>
      </c>
      <c r="B192" s="588" t="s">
        <v>722</v>
      </c>
      <c r="C192" s="713">
        <v>32.99</v>
      </c>
      <c r="D192" s="556" t="s">
        <v>1742</v>
      </c>
      <c r="E192" s="713">
        <v>29.47</v>
      </c>
      <c r="F192" s="671">
        <v>30.5</v>
      </c>
      <c r="G192" s="671">
        <v>27.4</v>
      </c>
      <c r="H192" s="671">
        <v>27.4</v>
      </c>
      <c r="I192" s="1963"/>
      <c r="J192" s="1963"/>
      <c r="K192" s="1963"/>
      <c r="L192" s="1963"/>
      <c r="M192" s="1963"/>
    </row>
    <row r="193" spans="1:13" ht="13.5">
      <c r="A193" s="1665" t="s">
        <v>1763</v>
      </c>
      <c r="B193" s="588" t="s">
        <v>722</v>
      </c>
      <c r="C193" s="713">
        <v>118.7</v>
      </c>
      <c r="D193" s="556" t="s">
        <v>1742</v>
      </c>
      <c r="E193" s="713">
        <v>118.92</v>
      </c>
      <c r="F193" s="671">
        <v>122.7</v>
      </c>
      <c r="G193" s="671">
        <v>108.3</v>
      </c>
      <c r="H193" s="671">
        <v>99.7</v>
      </c>
      <c r="I193" s="1963"/>
      <c r="J193" s="1963"/>
      <c r="K193" s="1963"/>
      <c r="L193" s="1963"/>
      <c r="M193" s="1963"/>
    </row>
    <row r="194" spans="1:13" ht="13.5">
      <c r="A194" s="1665" t="s">
        <v>1764</v>
      </c>
      <c r="B194" s="588" t="s">
        <v>722</v>
      </c>
      <c r="C194" s="713">
        <v>44.87</v>
      </c>
      <c r="D194" s="556" t="s">
        <v>1742</v>
      </c>
      <c r="E194" s="713">
        <v>40.840000000000003</v>
      </c>
      <c r="F194" s="671">
        <v>46.1</v>
      </c>
      <c r="G194" s="671">
        <v>45.4</v>
      </c>
      <c r="H194" s="671">
        <v>41.3</v>
      </c>
      <c r="I194" s="1963"/>
      <c r="J194" s="1963"/>
      <c r="K194" s="1963"/>
      <c r="L194" s="1963"/>
      <c r="M194" s="1963"/>
    </row>
    <row r="195" spans="1:13" ht="13.5">
      <c r="A195" s="1665" t="s">
        <v>1765</v>
      </c>
      <c r="B195" s="588" t="s">
        <v>722</v>
      </c>
      <c r="C195" s="713">
        <v>17.739999999999998</v>
      </c>
      <c r="D195" s="556" t="s">
        <v>1742</v>
      </c>
      <c r="E195" s="713">
        <v>16</v>
      </c>
      <c r="F195" s="671">
        <v>14.2</v>
      </c>
      <c r="G195" s="671">
        <v>13.2</v>
      </c>
      <c r="H195" s="671">
        <v>12.7</v>
      </c>
      <c r="I195" s="1963"/>
      <c r="J195" s="1963"/>
      <c r="K195" s="1963"/>
      <c r="L195" s="1963"/>
      <c r="M195" s="1963"/>
    </row>
    <row r="196" spans="1:13" ht="13.5">
      <c r="A196" s="1665" t="s">
        <v>1766</v>
      </c>
      <c r="B196" s="588" t="s">
        <v>722</v>
      </c>
      <c r="C196" s="713">
        <v>27.04</v>
      </c>
      <c r="D196" s="556" t="s">
        <v>1742</v>
      </c>
      <c r="E196" s="713">
        <v>25.89</v>
      </c>
      <c r="F196" s="671">
        <v>24.7</v>
      </c>
      <c r="G196" s="671">
        <v>23.9</v>
      </c>
      <c r="H196" s="671">
        <v>23.3</v>
      </c>
      <c r="I196" s="1963"/>
      <c r="J196" s="1963"/>
      <c r="K196" s="1963"/>
      <c r="L196" s="1963"/>
      <c r="M196" s="1963"/>
    </row>
    <row r="197" spans="1:13" ht="13.5">
      <c r="A197" s="1665" t="s">
        <v>1767</v>
      </c>
      <c r="B197" s="588" t="s">
        <v>722</v>
      </c>
      <c r="C197" s="713">
        <v>14.13</v>
      </c>
      <c r="D197" s="556" t="s">
        <v>1742</v>
      </c>
      <c r="E197" s="713">
        <v>14.48</v>
      </c>
      <c r="F197" s="671">
        <v>14</v>
      </c>
      <c r="G197" s="671">
        <v>12.7</v>
      </c>
      <c r="H197" s="671">
        <v>13</v>
      </c>
      <c r="I197" s="1963"/>
      <c r="J197" s="1963"/>
      <c r="K197" s="1963"/>
      <c r="L197" s="1963"/>
      <c r="M197" s="1963"/>
    </row>
    <row r="198" spans="1:13" ht="13.5">
      <c r="A198" s="1660" t="s">
        <v>1768</v>
      </c>
      <c r="B198" s="588" t="s">
        <v>722</v>
      </c>
      <c r="C198" s="713">
        <v>10.63</v>
      </c>
      <c r="D198" s="556" t="s">
        <v>1742</v>
      </c>
      <c r="E198" s="713">
        <v>10.33</v>
      </c>
      <c r="F198" s="671">
        <v>10</v>
      </c>
      <c r="G198" s="671">
        <v>9.9</v>
      </c>
      <c r="H198" s="671">
        <v>10.199999999999999</v>
      </c>
      <c r="I198" s="1963"/>
      <c r="J198" s="1963"/>
      <c r="K198" s="1963"/>
      <c r="L198" s="1963"/>
      <c r="M198" s="1963"/>
    </row>
    <row r="199" spans="1:13" ht="13.5">
      <c r="A199" s="1660" t="s">
        <v>1769</v>
      </c>
      <c r="B199" s="588" t="s">
        <v>722</v>
      </c>
      <c r="C199" s="713">
        <v>11.43</v>
      </c>
      <c r="D199" s="556" t="s">
        <v>1742</v>
      </c>
      <c r="E199" s="713">
        <v>10.98</v>
      </c>
      <c r="F199" s="671">
        <v>10.3</v>
      </c>
      <c r="G199" s="671">
        <v>10.9</v>
      </c>
      <c r="H199" s="671">
        <v>10.1</v>
      </c>
      <c r="I199" s="1963"/>
      <c r="J199" s="1963"/>
      <c r="K199" s="1963"/>
      <c r="L199" s="1963"/>
      <c r="M199" s="1963"/>
    </row>
    <row r="200" spans="1:13" ht="13.5">
      <c r="A200" s="1665" t="s">
        <v>1770</v>
      </c>
      <c r="B200" s="588" t="s">
        <v>722</v>
      </c>
      <c r="C200" s="713">
        <v>3.95</v>
      </c>
      <c r="D200" s="556" t="s">
        <v>1742</v>
      </c>
      <c r="E200" s="713">
        <v>6.93</v>
      </c>
      <c r="F200" s="671">
        <v>5.0999999999999996</v>
      </c>
      <c r="G200" s="671">
        <v>3.8</v>
      </c>
      <c r="H200" s="671">
        <v>6.8</v>
      </c>
      <c r="I200" s="1963"/>
      <c r="J200" s="1963"/>
      <c r="K200" s="1963"/>
      <c r="L200" s="1963"/>
      <c r="M200" s="1963"/>
    </row>
    <row r="201" spans="1:13" ht="13.5">
      <c r="A201" s="1665" t="s">
        <v>1771</v>
      </c>
      <c r="B201" s="588" t="s">
        <v>722</v>
      </c>
      <c r="C201" s="713">
        <v>10.3</v>
      </c>
      <c r="D201" s="556" t="s">
        <v>1742</v>
      </c>
      <c r="E201" s="713">
        <v>9.8699999999999992</v>
      </c>
      <c r="F201" s="671">
        <v>10.5</v>
      </c>
      <c r="G201" s="671">
        <v>10.3</v>
      </c>
      <c r="H201" s="671">
        <v>10</v>
      </c>
      <c r="I201" s="1963"/>
      <c r="J201" s="1963"/>
      <c r="K201" s="1963"/>
      <c r="L201" s="1963"/>
      <c r="M201" s="1963"/>
    </row>
    <row r="202" spans="1:13" ht="13.5">
      <c r="A202" s="1665" t="s">
        <v>1772</v>
      </c>
      <c r="B202" s="588" t="s">
        <v>722</v>
      </c>
      <c r="C202" s="713">
        <v>8.82</v>
      </c>
      <c r="D202" s="556" t="s">
        <v>1742</v>
      </c>
      <c r="E202" s="713">
        <v>7.91</v>
      </c>
      <c r="F202" s="671">
        <v>7.5</v>
      </c>
      <c r="G202" s="671">
        <v>7.3</v>
      </c>
      <c r="H202" s="671">
        <v>7.2</v>
      </c>
      <c r="I202" s="1963"/>
      <c r="J202" s="1963"/>
      <c r="K202" s="1963"/>
      <c r="L202" s="1963"/>
      <c r="M202" s="1963"/>
    </row>
    <row r="203" spans="1:13" ht="13.5">
      <c r="A203" s="1665" t="s">
        <v>1773</v>
      </c>
      <c r="B203" s="588" t="s">
        <v>722</v>
      </c>
      <c r="C203" s="713">
        <v>22.48</v>
      </c>
      <c r="D203" s="556" t="s">
        <v>1742</v>
      </c>
      <c r="E203" s="713">
        <v>16.37</v>
      </c>
      <c r="F203" s="671">
        <v>19.600000000000001</v>
      </c>
      <c r="G203" s="671">
        <v>22.3</v>
      </c>
      <c r="H203" s="671">
        <v>19.8</v>
      </c>
      <c r="I203" s="1963"/>
      <c r="J203" s="1963"/>
      <c r="K203" s="1963"/>
      <c r="L203" s="1963"/>
      <c r="M203" s="1963"/>
    </row>
    <row r="204" spans="1:13" ht="13.5">
      <c r="A204" s="1665" t="s">
        <v>1774</v>
      </c>
      <c r="B204" s="588" t="s">
        <v>722</v>
      </c>
      <c r="C204" s="713">
        <v>7.84</v>
      </c>
      <c r="D204" s="556" t="s">
        <v>1742</v>
      </c>
      <c r="E204" s="713">
        <v>7.95</v>
      </c>
      <c r="F204" s="671">
        <v>7.2</v>
      </c>
      <c r="G204" s="671">
        <v>7</v>
      </c>
      <c r="H204" s="671">
        <v>6.9</v>
      </c>
      <c r="I204" s="1963"/>
      <c r="J204" s="1963"/>
      <c r="K204" s="1963"/>
      <c r="L204" s="1963"/>
      <c r="M204" s="1963"/>
    </row>
    <row r="205" spans="1:13" ht="13.5" customHeight="1">
      <c r="A205" s="1660" t="s">
        <v>1775</v>
      </c>
      <c r="B205" s="588" t="s">
        <v>722</v>
      </c>
      <c r="C205" s="713">
        <v>22.32</v>
      </c>
      <c r="D205" s="556" t="s">
        <v>1742</v>
      </c>
      <c r="E205" s="713">
        <v>23.32</v>
      </c>
      <c r="F205" s="671">
        <v>19.8</v>
      </c>
      <c r="G205" s="671">
        <v>22.9</v>
      </c>
      <c r="H205" s="671">
        <v>19.3</v>
      </c>
      <c r="I205" s="1963"/>
      <c r="J205" s="1963"/>
      <c r="K205" s="1963"/>
      <c r="L205" s="1963"/>
      <c r="M205" s="1963"/>
    </row>
    <row r="206" spans="1:13" ht="13.5">
      <c r="A206" s="1665" t="s">
        <v>1776</v>
      </c>
      <c r="B206" s="588" t="s">
        <v>722</v>
      </c>
      <c r="C206" s="713">
        <v>24.16</v>
      </c>
      <c r="D206" s="556" t="s">
        <v>1742</v>
      </c>
      <c r="E206" s="713">
        <v>25.28</v>
      </c>
      <c r="F206" s="671">
        <v>26</v>
      </c>
      <c r="G206" s="671">
        <v>29.4</v>
      </c>
      <c r="H206" s="671">
        <v>35.1</v>
      </c>
      <c r="I206" s="1963"/>
      <c r="J206" s="1963"/>
      <c r="K206" s="1963"/>
      <c r="L206" s="1963"/>
      <c r="M206" s="1963"/>
    </row>
    <row r="207" spans="1:13" ht="13.5">
      <c r="A207" s="1665" t="s">
        <v>1777</v>
      </c>
      <c r="B207" s="588" t="s">
        <v>722</v>
      </c>
      <c r="C207" s="713">
        <v>29.18</v>
      </c>
      <c r="D207" s="556" t="s">
        <v>1742</v>
      </c>
      <c r="E207" s="713">
        <v>25.25</v>
      </c>
      <c r="F207" s="671">
        <v>25.8</v>
      </c>
      <c r="G207" s="671">
        <v>18.3</v>
      </c>
      <c r="H207" s="671">
        <v>26.4</v>
      </c>
      <c r="I207" s="1963"/>
      <c r="J207" s="1963"/>
      <c r="K207" s="1963"/>
      <c r="L207" s="1963"/>
      <c r="M207" s="1963"/>
    </row>
    <row r="208" spans="1:13" ht="13.5">
      <c r="A208" s="1665" t="s">
        <v>1778</v>
      </c>
      <c r="B208" s="588" t="s">
        <v>722</v>
      </c>
      <c r="C208" s="713">
        <v>20.22</v>
      </c>
      <c r="D208" s="556" t="s">
        <v>1742</v>
      </c>
      <c r="E208" s="713">
        <v>17.579999999999998</v>
      </c>
      <c r="F208" s="671">
        <v>17.899999999999999</v>
      </c>
      <c r="G208" s="671">
        <v>15.5</v>
      </c>
      <c r="H208" s="671">
        <v>17.399999999999999</v>
      </c>
      <c r="I208" s="1963"/>
      <c r="J208" s="1963"/>
      <c r="K208" s="1963"/>
      <c r="L208" s="1963"/>
      <c r="M208" s="1963"/>
    </row>
    <row r="209" spans="1:13" ht="18.75" customHeight="1" thickBot="1">
      <c r="A209" s="1968" t="s">
        <v>1788</v>
      </c>
      <c r="B209" s="1969" t="s">
        <v>722</v>
      </c>
      <c r="C209" s="1970">
        <v>24.8</v>
      </c>
      <c r="D209" s="1971" t="s">
        <v>1742</v>
      </c>
      <c r="E209" s="1972">
        <v>24.31</v>
      </c>
      <c r="F209" s="1973">
        <v>23.85</v>
      </c>
      <c r="G209" s="1973">
        <v>23.13</v>
      </c>
      <c r="H209" s="1973">
        <v>22.58</v>
      </c>
      <c r="J209" s="1964"/>
      <c r="K209" s="1964"/>
      <c r="L209" s="1964"/>
      <c r="M209" s="1964"/>
    </row>
    <row r="210" spans="1:13" ht="14.25" thickTop="1">
      <c r="A210" s="1665" t="s">
        <v>1780</v>
      </c>
      <c r="B210" s="1661"/>
      <c r="C210" s="1661"/>
      <c r="D210" s="1661"/>
      <c r="E210" s="1661"/>
      <c r="F210" s="1661"/>
      <c r="G210" s="1661"/>
      <c r="H210" s="1661"/>
    </row>
  </sheetData>
  <mergeCells count="4">
    <mergeCell ref="C3:D3"/>
    <mergeCell ref="A45:H45"/>
    <mergeCell ref="A87:H87"/>
    <mergeCell ref="A128:H128"/>
  </mergeCells>
  <pageMargins left="0.70866141732283472" right="0.70866141732283472" top="0.74803149606299213" bottom="0.74803149606299213" header="0.31496062992125984" footer="0.31496062992125984"/>
  <pageSetup paperSize="9" scale="82" orientation="portrait" r:id="rId1"/>
  <rowBreaks count="4" manualBreakCount="4">
    <brk id="46" max="16383" man="1"/>
    <brk id="87" max="16383" man="1"/>
    <brk id="128" max="7" man="1"/>
    <brk id="170" max="7" man="1"/>
  </rowBreaks>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2" ht="20.25" customHeight="1">
      <c r="A1" s="2064" t="s">
        <v>203</v>
      </c>
      <c r="B1" s="2064"/>
      <c r="C1" s="2064"/>
    </row>
    <row r="2" spans="1:12" ht="30" customHeight="1">
      <c r="A2" s="2048" t="s">
        <v>204</v>
      </c>
      <c r="B2" s="2048"/>
      <c r="C2" s="2048"/>
      <c r="D2" s="2065"/>
      <c r="E2" s="2065"/>
      <c r="F2" s="2065"/>
      <c r="G2" s="2065"/>
      <c r="H2" s="2065"/>
      <c r="I2" s="2065"/>
      <c r="J2" s="2065"/>
    </row>
    <row r="3" spans="1:12" ht="12.95" customHeight="1">
      <c r="A3" s="83">
        <v>2018</v>
      </c>
      <c r="B3" s="84"/>
      <c r="C3" s="85"/>
    </row>
    <row r="4" spans="1:12" ht="15" customHeight="1">
      <c r="A4" s="2049" t="s">
        <v>88</v>
      </c>
      <c r="B4" s="2049" t="s">
        <v>89</v>
      </c>
      <c r="C4" s="2049" t="s">
        <v>90</v>
      </c>
      <c r="D4" s="2053" t="s">
        <v>91</v>
      </c>
      <c r="E4" s="2054"/>
      <c r="F4" s="2054"/>
      <c r="G4" s="2055" t="s">
        <v>92</v>
      </c>
      <c r="H4" s="2056"/>
      <c r="I4" s="2056"/>
      <c r="J4" s="2057" t="s">
        <v>93</v>
      </c>
    </row>
    <row r="5" spans="1:12">
      <c r="A5" s="2050"/>
      <c r="B5" s="2050"/>
      <c r="C5" s="2050"/>
      <c r="D5" s="2049" t="s">
        <v>94</v>
      </c>
      <c r="E5" s="2049" t="s">
        <v>95</v>
      </c>
      <c r="F5" s="2049" t="s">
        <v>96</v>
      </c>
      <c r="G5" s="2049" t="s">
        <v>0</v>
      </c>
      <c r="H5" s="2049" t="s">
        <v>97</v>
      </c>
      <c r="I5" s="2049" t="s">
        <v>98</v>
      </c>
      <c r="J5" s="2058"/>
    </row>
    <row r="6" spans="1:12" ht="12.75" customHeight="1">
      <c r="A6" s="2050"/>
      <c r="B6" s="2050"/>
      <c r="C6" s="2050"/>
      <c r="D6" s="2050"/>
      <c r="E6" s="2050"/>
      <c r="F6" s="2050"/>
      <c r="G6" s="2050"/>
      <c r="H6" s="2050"/>
      <c r="I6" s="2050"/>
      <c r="J6" s="2058"/>
    </row>
    <row r="7" spans="1:12">
      <c r="A7" s="2050"/>
      <c r="B7" s="2050"/>
      <c r="C7" s="2050"/>
      <c r="D7" s="2050"/>
      <c r="E7" s="2050"/>
      <c r="F7" s="2050"/>
      <c r="G7" s="2050"/>
      <c r="H7" s="2050"/>
      <c r="I7" s="2050"/>
      <c r="J7" s="2058"/>
    </row>
    <row r="8" spans="1:12">
      <c r="A8" s="2050"/>
      <c r="B8" s="2050"/>
      <c r="C8" s="2050"/>
      <c r="D8" s="2050"/>
      <c r="E8" s="2050"/>
      <c r="F8" s="2050"/>
      <c r="G8" s="2050"/>
      <c r="H8" s="2050"/>
      <c r="I8" s="2050"/>
      <c r="J8" s="2058"/>
    </row>
    <row r="9" spans="1:12">
      <c r="A9" s="2050"/>
      <c r="B9" s="2052"/>
      <c r="C9" s="2052"/>
      <c r="D9" s="2052"/>
      <c r="E9" s="2052"/>
      <c r="F9" s="2052"/>
      <c r="G9" s="2052"/>
      <c r="H9" s="2052"/>
      <c r="I9" s="2052"/>
      <c r="J9" s="2059"/>
    </row>
    <row r="10" spans="1:12" ht="15" customHeight="1">
      <c r="A10" s="2051"/>
      <c r="B10" s="2060" t="s">
        <v>99</v>
      </c>
      <c r="C10" s="2061"/>
      <c r="D10" s="2060" t="s">
        <v>100</v>
      </c>
      <c r="E10" s="2062"/>
      <c r="F10" s="2062"/>
      <c r="G10" s="2062"/>
      <c r="H10" s="2062"/>
      <c r="I10" s="2062"/>
      <c r="J10" s="2062"/>
    </row>
    <row r="11" spans="1:12" ht="9" customHeight="1">
      <c r="A11" s="87"/>
      <c r="B11" s="87"/>
      <c r="C11" s="87"/>
      <c r="D11" s="98"/>
    </row>
    <row r="12" spans="1:12" ht="12.75" customHeight="1">
      <c r="A12" s="88" t="s">
        <v>205</v>
      </c>
      <c r="B12" s="98"/>
      <c r="C12" s="89"/>
      <c r="D12" s="98"/>
    </row>
    <row r="13" spans="1:12" s="953" customFormat="1" ht="15" customHeight="1">
      <c r="A13" s="135" t="s">
        <v>0</v>
      </c>
      <c r="B13" s="106">
        <v>23660</v>
      </c>
      <c r="C13" s="106">
        <v>26429</v>
      </c>
      <c r="D13" s="106">
        <v>65005.877</v>
      </c>
      <c r="E13" s="106">
        <v>16886.25</v>
      </c>
      <c r="F13" s="106">
        <v>303888.71899999998</v>
      </c>
      <c r="G13" s="106">
        <v>537634.89500000002</v>
      </c>
      <c r="H13" s="106">
        <v>29679.927</v>
      </c>
      <c r="I13" s="106">
        <v>507954.96799999999</v>
      </c>
      <c r="J13" s="106">
        <v>135094.54800000001</v>
      </c>
      <c r="K13" s="984"/>
      <c r="L13" s="984"/>
    </row>
    <row r="14" spans="1:12" s="111" customFormat="1" ht="18" customHeight="1">
      <c r="A14" s="125" t="s">
        <v>102</v>
      </c>
      <c r="B14" s="109">
        <v>23610</v>
      </c>
      <c r="C14" s="109">
        <v>24779</v>
      </c>
      <c r="D14" s="109">
        <v>38543.900999999998</v>
      </c>
      <c r="E14" s="109">
        <v>9160.7610000000004</v>
      </c>
      <c r="F14" s="109">
        <v>199478.95199999999</v>
      </c>
      <c r="G14" s="109">
        <v>389424.56</v>
      </c>
      <c r="H14" s="109">
        <v>18502.001</v>
      </c>
      <c r="I14" s="109">
        <v>370922.55900000001</v>
      </c>
      <c r="J14" s="109">
        <v>128542.67</v>
      </c>
      <c r="K14" s="973"/>
      <c r="L14" s="973"/>
    </row>
    <row r="15" spans="1:12" s="111" customFormat="1" ht="12.95" customHeight="1">
      <c r="A15" s="124" t="s">
        <v>104</v>
      </c>
      <c r="B15" s="110">
        <v>44</v>
      </c>
      <c r="C15" s="110">
        <v>699</v>
      </c>
      <c r="D15" s="110">
        <v>15034.040999999999</v>
      </c>
      <c r="E15" s="110">
        <v>5583.4759999999997</v>
      </c>
      <c r="F15" s="110">
        <v>92095.146999999997</v>
      </c>
      <c r="G15" s="110">
        <v>120588.783</v>
      </c>
      <c r="H15" s="110">
        <v>10116.486999999999</v>
      </c>
      <c r="I15" s="110">
        <v>110472.296</v>
      </c>
      <c r="J15" s="110">
        <v>5688.134</v>
      </c>
      <c r="K15" s="973"/>
      <c r="L15" s="973"/>
    </row>
    <row r="16" spans="1:12" s="111" customFormat="1" ht="12.95" customHeight="1">
      <c r="A16" s="124" t="s">
        <v>105</v>
      </c>
      <c r="B16" s="110">
        <v>5</v>
      </c>
      <c r="C16" s="110" t="s">
        <v>119</v>
      </c>
      <c r="D16" s="110" t="s">
        <v>131</v>
      </c>
      <c r="E16" s="110" t="s">
        <v>131</v>
      </c>
      <c r="F16" s="110" t="s">
        <v>131</v>
      </c>
      <c r="G16" s="110" t="s">
        <v>131</v>
      </c>
      <c r="H16" s="110" t="s">
        <v>131</v>
      </c>
      <c r="I16" s="110" t="s">
        <v>131</v>
      </c>
      <c r="J16" s="110" t="s">
        <v>131</v>
      </c>
      <c r="K16" s="973"/>
      <c r="L16" s="973"/>
    </row>
    <row r="17" spans="1:12" s="111" customFormat="1" ht="12.95" customHeight="1">
      <c r="A17" s="125" t="s">
        <v>106</v>
      </c>
      <c r="B17" s="109">
        <v>1</v>
      </c>
      <c r="C17" s="109" t="s">
        <v>119</v>
      </c>
      <c r="D17" s="109" t="s">
        <v>131</v>
      </c>
      <c r="E17" s="109" t="s">
        <v>131</v>
      </c>
      <c r="F17" s="109" t="s">
        <v>131</v>
      </c>
      <c r="G17" s="109" t="s">
        <v>131</v>
      </c>
      <c r="H17" s="109" t="s">
        <v>131</v>
      </c>
      <c r="I17" s="109" t="s">
        <v>131</v>
      </c>
      <c r="J17" s="109" t="s">
        <v>131</v>
      </c>
      <c r="K17" s="973"/>
      <c r="L17" s="973"/>
    </row>
    <row r="18" spans="1:12" s="111" customFormat="1" ht="7.5" customHeight="1">
      <c r="A18" s="125"/>
      <c r="B18" s="266"/>
      <c r="C18" s="266"/>
      <c r="D18" s="266"/>
      <c r="E18" s="143"/>
      <c r="F18" s="143"/>
      <c r="G18" s="143"/>
      <c r="H18" s="143"/>
      <c r="I18" s="143"/>
      <c r="J18" s="143"/>
      <c r="K18" s="182"/>
      <c r="L18" s="973"/>
    </row>
    <row r="19" spans="1:12" s="111" customFormat="1" ht="12.95" customHeight="1">
      <c r="A19" s="135" t="s">
        <v>206</v>
      </c>
      <c r="B19" s="158"/>
      <c r="C19" s="158"/>
      <c r="D19" s="266"/>
      <c r="E19" s="143"/>
      <c r="F19" s="143"/>
      <c r="G19" s="143"/>
      <c r="H19" s="143"/>
      <c r="I19" s="143"/>
      <c r="J19" s="143"/>
      <c r="K19" s="182"/>
      <c r="L19" s="973"/>
    </row>
    <row r="20" spans="1:12" s="111" customFormat="1" ht="15" customHeight="1">
      <c r="A20" s="135" t="s">
        <v>0</v>
      </c>
      <c r="B20" s="106">
        <v>16795</v>
      </c>
      <c r="C20" s="106">
        <v>18101</v>
      </c>
      <c r="D20" s="106">
        <v>34655.561000000002</v>
      </c>
      <c r="E20" s="106">
        <v>7390.5540000000001</v>
      </c>
      <c r="F20" s="106">
        <v>197574.96</v>
      </c>
      <c r="G20" s="106">
        <v>340997.93900000001</v>
      </c>
      <c r="H20" s="106">
        <v>16450.045999999998</v>
      </c>
      <c r="I20" s="106">
        <v>324547.89299999998</v>
      </c>
      <c r="J20" s="106">
        <v>93081.232999999993</v>
      </c>
      <c r="K20" s="182"/>
      <c r="L20" s="973">
        <f>G18-I18</f>
        <v>0</v>
      </c>
    </row>
    <row r="21" spans="1:12" s="111" customFormat="1" ht="18" customHeight="1">
      <c r="A21" s="125" t="s">
        <v>102</v>
      </c>
      <c r="B21" s="109">
        <v>16772</v>
      </c>
      <c r="C21" s="109">
        <v>17453</v>
      </c>
      <c r="D21" s="109">
        <v>23684.537</v>
      </c>
      <c r="E21" s="109">
        <v>4445.6189999999997</v>
      </c>
      <c r="F21" s="109">
        <v>134620.12</v>
      </c>
      <c r="G21" s="109">
        <v>257768.524</v>
      </c>
      <c r="H21" s="109">
        <v>10895.471</v>
      </c>
      <c r="I21" s="109">
        <v>246873.05300000001</v>
      </c>
      <c r="J21" s="109">
        <v>88067.683000000005</v>
      </c>
      <c r="K21" s="182"/>
    </row>
    <row r="22" spans="1:12" s="111" customFormat="1" ht="12.95" customHeight="1">
      <c r="A22" s="124" t="s">
        <v>104</v>
      </c>
      <c r="B22" s="110">
        <v>21</v>
      </c>
      <c r="C22" s="110" t="s">
        <v>119</v>
      </c>
      <c r="D22" s="110" t="s">
        <v>131</v>
      </c>
      <c r="E22" s="110" t="s">
        <v>131</v>
      </c>
      <c r="F22" s="110" t="s">
        <v>131</v>
      </c>
      <c r="G22" s="110" t="s">
        <v>131</v>
      </c>
      <c r="H22" s="110" t="s">
        <v>131</v>
      </c>
      <c r="I22" s="110" t="s">
        <v>131</v>
      </c>
      <c r="J22" s="110" t="s">
        <v>131</v>
      </c>
      <c r="K22" s="182"/>
    </row>
    <row r="23" spans="1:12" s="111" customFormat="1" ht="12.95" customHeight="1">
      <c r="A23" s="124" t="s">
        <v>105</v>
      </c>
      <c r="B23" s="110">
        <v>2</v>
      </c>
      <c r="C23" s="110" t="s">
        <v>119</v>
      </c>
      <c r="D23" s="110" t="s">
        <v>131</v>
      </c>
      <c r="E23" s="110" t="s">
        <v>131</v>
      </c>
      <c r="F23" s="110" t="s">
        <v>131</v>
      </c>
      <c r="G23" s="110" t="s">
        <v>131</v>
      </c>
      <c r="H23" s="110" t="s">
        <v>131</v>
      </c>
      <c r="I23" s="110" t="s">
        <v>131</v>
      </c>
      <c r="J23" s="110" t="s">
        <v>131</v>
      </c>
      <c r="K23" s="182"/>
    </row>
    <row r="24" spans="1:12" s="111" customFormat="1" ht="12.95" customHeight="1">
      <c r="A24" s="125" t="s">
        <v>106</v>
      </c>
      <c r="B24" s="109">
        <v>0</v>
      </c>
      <c r="C24" s="109">
        <v>0</v>
      </c>
      <c r="D24" s="109">
        <v>0</v>
      </c>
      <c r="E24" s="109">
        <v>0</v>
      </c>
      <c r="F24" s="109">
        <v>0</v>
      </c>
      <c r="G24" s="109">
        <v>0</v>
      </c>
      <c r="H24" s="109">
        <v>0</v>
      </c>
      <c r="I24" s="109">
        <v>0</v>
      </c>
      <c r="J24" s="109">
        <v>0</v>
      </c>
      <c r="K24" s="182"/>
    </row>
    <row r="25" spans="1:12" s="111" customFormat="1" ht="7.5" customHeight="1">
      <c r="A25" s="125"/>
      <c r="B25" s="158"/>
      <c r="C25" s="158"/>
      <c r="D25" s="266"/>
      <c r="E25" s="143"/>
      <c r="F25" s="143"/>
      <c r="G25" s="143"/>
      <c r="H25" s="143"/>
      <c r="I25" s="143"/>
      <c r="J25" s="143"/>
      <c r="K25" s="182"/>
    </row>
    <row r="26" spans="1:12" s="111" customFormat="1" ht="12.95" customHeight="1">
      <c r="A26" s="135" t="s">
        <v>207</v>
      </c>
      <c r="B26" s="158"/>
      <c r="C26" s="158"/>
      <c r="D26" s="266"/>
      <c r="E26" s="143"/>
      <c r="F26" s="143"/>
      <c r="G26" s="143"/>
      <c r="H26" s="143"/>
      <c r="I26" s="143"/>
      <c r="J26" s="143"/>
      <c r="K26" s="182"/>
    </row>
    <row r="27" spans="1:12" s="953" customFormat="1" ht="15" customHeight="1">
      <c r="A27" s="135" t="s">
        <v>0</v>
      </c>
      <c r="B27" s="106">
        <v>921</v>
      </c>
      <c r="C27" s="106">
        <v>1949</v>
      </c>
      <c r="D27" s="106">
        <v>18275.552</v>
      </c>
      <c r="E27" s="106">
        <v>5949.0739999999996</v>
      </c>
      <c r="F27" s="106">
        <v>75656.960000000006</v>
      </c>
      <c r="G27" s="106">
        <v>112961.658</v>
      </c>
      <c r="H27" s="106">
        <v>5533.0050000000001</v>
      </c>
      <c r="I27" s="106">
        <v>107428.65300000001</v>
      </c>
      <c r="J27" s="106">
        <v>6141.8950000000004</v>
      </c>
      <c r="K27" s="202"/>
    </row>
    <row r="28" spans="1:12" s="111" customFormat="1" ht="18" customHeight="1">
      <c r="A28" s="125" t="s">
        <v>102</v>
      </c>
      <c r="B28" s="109">
        <v>905</v>
      </c>
      <c r="C28" s="109">
        <v>1141</v>
      </c>
      <c r="D28" s="109">
        <v>7234.9120000000003</v>
      </c>
      <c r="E28" s="109">
        <v>2921.7710000000002</v>
      </c>
      <c r="F28" s="109">
        <v>41119.019</v>
      </c>
      <c r="G28" s="109">
        <v>60391.235000000001</v>
      </c>
      <c r="H28" s="109">
        <v>3211.6379999999999</v>
      </c>
      <c r="I28" s="109">
        <v>57179.597000000002</v>
      </c>
      <c r="J28" s="109">
        <v>5812.4970000000003</v>
      </c>
      <c r="K28" s="182"/>
    </row>
    <row r="29" spans="1:12" s="111" customFormat="1" ht="12.95" customHeight="1">
      <c r="A29" s="124" t="s">
        <v>104</v>
      </c>
      <c r="B29" s="109">
        <v>13</v>
      </c>
      <c r="C29" s="109">
        <v>183</v>
      </c>
      <c r="D29" s="109">
        <v>3861.5120000000002</v>
      </c>
      <c r="E29" s="109">
        <v>2486.9879999999998</v>
      </c>
      <c r="F29" s="109">
        <v>25977.774000000001</v>
      </c>
      <c r="G29" s="109">
        <v>32948.887000000002</v>
      </c>
      <c r="H29" s="109">
        <v>2309.7339999999999</v>
      </c>
      <c r="I29" s="109">
        <v>30639.152999999998</v>
      </c>
      <c r="J29" s="109">
        <v>-390.24</v>
      </c>
      <c r="K29" s="182"/>
    </row>
    <row r="30" spans="1:12" s="111" customFormat="1" ht="12.95" customHeight="1">
      <c r="A30" s="124" t="s">
        <v>105</v>
      </c>
      <c r="B30" s="109">
        <v>2</v>
      </c>
      <c r="C30" s="109" t="s">
        <v>119</v>
      </c>
      <c r="D30" s="109" t="s">
        <v>131</v>
      </c>
      <c r="E30" s="109" t="s">
        <v>131</v>
      </c>
      <c r="F30" s="109" t="s">
        <v>131</v>
      </c>
      <c r="G30" s="109" t="s">
        <v>131</v>
      </c>
      <c r="H30" s="109" t="s">
        <v>131</v>
      </c>
      <c r="I30" s="109" t="s">
        <v>131</v>
      </c>
      <c r="J30" s="109" t="s">
        <v>131</v>
      </c>
      <c r="K30" s="182"/>
    </row>
    <row r="31" spans="1:12" s="111" customFormat="1" ht="12.95" customHeight="1">
      <c r="A31" s="125" t="s">
        <v>106</v>
      </c>
      <c r="B31" s="109">
        <v>1</v>
      </c>
      <c r="C31" s="109" t="s">
        <v>119</v>
      </c>
      <c r="D31" s="109" t="s">
        <v>131</v>
      </c>
      <c r="E31" s="109" t="s">
        <v>131</v>
      </c>
      <c r="F31" s="109" t="s">
        <v>131</v>
      </c>
      <c r="G31" s="109" t="s">
        <v>131</v>
      </c>
      <c r="H31" s="109" t="s">
        <v>131</v>
      </c>
      <c r="I31" s="109" t="s">
        <v>131</v>
      </c>
      <c r="J31" s="109" t="s">
        <v>131</v>
      </c>
      <c r="K31" s="182"/>
    </row>
    <row r="32" spans="1:12" s="111" customFormat="1" ht="7.5" customHeight="1">
      <c r="A32" s="125"/>
      <c r="B32" s="157"/>
      <c r="C32" s="157"/>
      <c r="D32" s="266"/>
      <c r="E32" s="143"/>
      <c r="F32" s="143"/>
      <c r="G32" s="143"/>
      <c r="H32" s="143"/>
      <c r="I32" s="143"/>
      <c r="J32" s="143"/>
      <c r="K32" s="182"/>
    </row>
    <row r="33" spans="1:11" s="111" customFormat="1" ht="12.95" customHeight="1">
      <c r="A33" s="135" t="s">
        <v>208</v>
      </c>
      <c r="B33" s="157"/>
      <c r="C33" s="157"/>
      <c r="D33" s="266"/>
      <c r="E33" s="143"/>
      <c r="F33" s="143"/>
      <c r="G33" s="143"/>
      <c r="H33" s="143"/>
      <c r="I33" s="143"/>
      <c r="J33" s="143"/>
      <c r="K33" s="182"/>
    </row>
    <row r="34" spans="1:11" s="953" customFormat="1" ht="15" customHeight="1">
      <c r="A34" s="135" t="s">
        <v>0</v>
      </c>
      <c r="B34" s="106">
        <v>5888</v>
      </c>
      <c r="C34" s="106">
        <v>6245</v>
      </c>
      <c r="D34" s="106">
        <v>10572.519</v>
      </c>
      <c r="E34" s="106">
        <v>2823.0909999999999</v>
      </c>
      <c r="F34" s="106">
        <v>25693.256000000001</v>
      </c>
      <c r="G34" s="106">
        <v>75785.025999999998</v>
      </c>
      <c r="H34" s="106">
        <v>7152.8149999999996</v>
      </c>
      <c r="I34" s="106">
        <v>68632.210999999996</v>
      </c>
      <c r="J34" s="106">
        <v>35271.678999999996</v>
      </c>
      <c r="K34" s="202"/>
    </row>
    <row r="35" spans="1:11" s="111" customFormat="1" ht="18" customHeight="1">
      <c r="A35" s="125" t="s">
        <v>102</v>
      </c>
      <c r="B35" s="109">
        <v>5880</v>
      </c>
      <c r="C35" s="109">
        <v>6093</v>
      </c>
      <c r="D35" s="109">
        <v>6829.4390000000003</v>
      </c>
      <c r="E35" s="109">
        <v>1270.54</v>
      </c>
      <c r="F35" s="109">
        <v>20250.087</v>
      </c>
      <c r="G35" s="109">
        <v>66142.539000000004</v>
      </c>
      <c r="H35" s="109">
        <v>3884.9319999999998</v>
      </c>
      <c r="I35" s="109">
        <v>62257.607000000004</v>
      </c>
      <c r="J35" s="109">
        <v>34503.163</v>
      </c>
      <c r="K35" s="182"/>
    </row>
    <row r="36" spans="1:11" s="111" customFormat="1" ht="12.95" customHeight="1">
      <c r="A36" s="124" t="s">
        <v>104</v>
      </c>
      <c r="B36" s="109">
        <v>7</v>
      </c>
      <c r="C36" s="109" t="s">
        <v>119</v>
      </c>
      <c r="D36" s="109" t="s">
        <v>131</v>
      </c>
      <c r="E36" s="109" t="s">
        <v>131</v>
      </c>
      <c r="F36" s="109" t="s">
        <v>131</v>
      </c>
      <c r="G36" s="109" t="s">
        <v>131</v>
      </c>
      <c r="H36" s="109" t="s">
        <v>131</v>
      </c>
      <c r="I36" s="109" t="s">
        <v>131</v>
      </c>
      <c r="J36" s="109" t="s">
        <v>131</v>
      </c>
      <c r="K36" s="182"/>
    </row>
    <row r="37" spans="1:11" s="111" customFormat="1" ht="12.95" customHeight="1">
      <c r="A37" s="124" t="s">
        <v>105</v>
      </c>
      <c r="B37" s="109">
        <v>1</v>
      </c>
      <c r="C37" s="109" t="s">
        <v>119</v>
      </c>
      <c r="D37" s="109" t="s">
        <v>131</v>
      </c>
      <c r="E37" s="109" t="s">
        <v>131</v>
      </c>
      <c r="F37" s="109" t="s">
        <v>131</v>
      </c>
      <c r="G37" s="109" t="s">
        <v>131</v>
      </c>
      <c r="H37" s="109" t="s">
        <v>131</v>
      </c>
      <c r="I37" s="109" t="s">
        <v>131</v>
      </c>
      <c r="J37" s="109" t="s">
        <v>131</v>
      </c>
      <c r="K37" s="182"/>
    </row>
    <row r="38" spans="1:11" s="111" customFormat="1" ht="12.95" customHeight="1">
      <c r="A38" s="125" t="s">
        <v>106</v>
      </c>
      <c r="B38" s="109">
        <v>0</v>
      </c>
      <c r="C38" s="109">
        <v>0</v>
      </c>
      <c r="D38" s="109">
        <v>0</v>
      </c>
      <c r="E38" s="109">
        <v>0</v>
      </c>
      <c r="F38" s="109">
        <v>0</v>
      </c>
      <c r="G38" s="109">
        <v>0</v>
      </c>
      <c r="H38" s="109">
        <v>0</v>
      </c>
      <c r="I38" s="109">
        <v>0</v>
      </c>
      <c r="J38" s="109">
        <v>0</v>
      </c>
      <c r="K38" s="182"/>
    </row>
    <row r="39" spans="1:11" s="111" customFormat="1" ht="7.5" customHeight="1">
      <c r="A39" s="125"/>
      <c r="B39" s="107"/>
      <c r="C39" s="107"/>
      <c r="D39" s="266"/>
      <c r="E39" s="143"/>
      <c r="F39" s="143"/>
      <c r="G39" s="143"/>
      <c r="H39" s="143"/>
      <c r="I39" s="143"/>
      <c r="J39" s="143"/>
      <c r="K39" s="182"/>
    </row>
    <row r="40" spans="1:11" s="111" customFormat="1" ht="15.75" customHeight="1">
      <c r="A40" s="135" t="s">
        <v>209</v>
      </c>
      <c r="B40" s="158"/>
      <c r="C40" s="158"/>
      <c r="D40" s="266"/>
      <c r="E40" s="143"/>
      <c r="F40" s="143"/>
      <c r="G40" s="143"/>
      <c r="H40" s="143"/>
      <c r="I40" s="143"/>
      <c r="J40" s="143"/>
      <c r="K40" s="182"/>
    </row>
    <row r="41" spans="1:11" s="111" customFormat="1" ht="15" customHeight="1">
      <c r="A41" s="135" t="s">
        <v>0</v>
      </c>
      <c r="B41" s="106">
        <v>56</v>
      </c>
      <c r="C41" s="106">
        <v>134</v>
      </c>
      <c r="D41" s="106">
        <v>1502.2449999999999</v>
      </c>
      <c r="E41" s="106">
        <v>723.53099999999995</v>
      </c>
      <c r="F41" s="106">
        <v>4963.5429999999997</v>
      </c>
      <c r="G41" s="106">
        <v>7890.2719999999999</v>
      </c>
      <c r="H41" s="106">
        <v>544.06100000000004</v>
      </c>
      <c r="I41" s="106">
        <v>7346.2110000000002</v>
      </c>
      <c r="J41" s="106">
        <v>599.74099999999999</v>
      </c>
      <c r="K41" s="182"/>
    </row>
    <row r="42" spans="1:11" s="111" customFormat="1" ht="18" customHeight="1">
      <c r="A42" s="125" t="s">
        <v>102</v>
      </c>
      <c r="B42" s="109">
        <v>53</v>
      </c>
      <c r="C42" s="109">
        <v>92</v>
      </c>
      <c r="D42" s="109">
        <v>795.01300000000003</v>
      </c>
      <c r="E42" s="109">
        <v>522.83100000000002</v>
      </c>
      <c r="F42" s="109">
        <v>3489.7260000000001</v>
      </c>
      <c r="G42" s="109">
        <v>5122.2619999999997</v>
      </c>
      <c r="H42" s="109">
        <v>509.96</v>
      </c>
      <c r="I42" s="109">
        <v>4612.3019999999997</v>
      </c>
      <c r="J42" s="109">
        <v>159.327</v>
      </c>
      <c r="K42" s="182"/>
    </row>
    <row r="43" spans="1:11" s="111" customFormat="1" ht="12.95" customHeight="1">
      <c r="A43" s="124" t="s">
        <v>104</v>
      </c>
      <c r="B43" s="109">
        <v>3</v>
      </c>
      <c r="C43" s="109">
        <v>42</v>
      </c>
      <c r="D43" s="109">
        <v>707.23199999999997</v>
      </c>
      <c r="E43" s="109">
        <v>200.7</v>
      </c>
      <c r="F43" s="109">
        <v>1473.817</v>
      </c>
      <c r="G43" s="109">
        <v>2768.01</v>
      </c>
      <c r="H43" s="109">
        <v>34.100999999999999</v>
      </c>
      <c r="I43" s="109">
        <v>2733.9090000000001</v>
      </c>
      <c r="J43" s="109">
        <v>440.41399999999999</v>
      </c>
      <c r="K43" s="182"/>
    </row>
    <row r="44" spans="1:11" s="111" customFormat="1" ht="12.95" customHeight="1">
      <c r="A44" s="124" t="s">
        <v>105</v>
      </c>
      <c r="B44" s="109">
        <v>0</v>
      </c>
      <c r="C44" s="109">
        <v>0</v>
      </c>
      <c r="D44" s="109">
        <v>0</v>
      </c>
      <c r="E44" s="109">
        <v>0</v>
      </c>
      <c r="F44" s="109">
        <v>0</v>
      </c>
      <c r="G44" s="109">
        <v>0</v>
      </c>
      <c r="H44" s="109">
        <v>0</v>
      </c>
      <c r="I44" s="109">
        <v>0</v>
      </c>
      <c r="J44" s="109">
        <v>0</v>
      </c>
      <c r="K44" s="182"/>
    </row>
    <row r="45" spans="1:11" s="111" customFormat="1" ht="12.95" customHeight="1">
      <c r="A45" s="125" t="s">
        <v>106</v>
      </c>
      <c r="B45" s="109">
        <v>0</v>
      </c>
      <c r="C45" s="109">
        <v>0</v>
      </c>
      <c r="D45" s="109">
        <v>0</v>
      </c>
      <c r="E45" s="109">
        <v>0</v>
      </c>
      <c r="F45" s="109">
        <v>0</v>
      </c>
      <c r="G45" s="109">
        <v>0</v>
      </c>
      <c r="H45" s="109">
        <v>0</v>
      </c>
      <c r="I45" s="109">
        <v>0</v>
      </c>
      <c r="J45" s="109">
        <v>0</v>
      </c>
      <c r="K45" s="182"/>
    </row>
    <row r="46" spans="1:11" s="111" customFormat="1" ht="7.5" customHeight="1" thickBot="1">
      <c r="A46" s="130"/>
      <c r="B46" s="130"/>
      <c r="C46" s="130"/>
      <c r="D46" s="130"/>
      <c r="E46" s="130"/>
      <c r="F46" s="130"/>
      <c r="G46" s="130"/>
      <c r="H46" s="130"/>
      <c r="I46" s="130"/>
      <c r="J46" s="130"/>
    </row>
    <row r="47" spans="1:11" s="111" customFormat="1" ht="15" customHeight="1" thickTop="1">
      <c r="A47" s="592" t="s">
        <v>108</v>
      </c>
      <c r="B47" s="592"/>
      <c r="C47" s="592"/>
      <c r="D47" s="132"/>
    </row>
    <row r="48" spans="1:11" s="111" customFormat="1">
      <c r="A48" s="132"/>
      <c r="B48" s="132"/>
      <c r="C48" s="132"/>
      <c r="D48" s="132"/>
    </row>
    <row r="49" spans="1:4" s="111" customFormat="1">
      <c r="A49" s="132"/>
      <c r="B49" s="132"/>
      <c r="C49" s="132"/>
      <c r="D49" s="132"/>
    </row>
    <row r="50" spans="1:4" s="111" customFormat="1">
      <c r="A50" s="132"/>
      <c r="B50" s="132"/>
      <c r="C50" s="132"/>
      <c r="D50" s="132"/>
    </row>
    <row r="51" spans="1:4" s="111" customFormat="1">
      <c r="A51" s="132"/>
      <c r="B51" s="132"/>
      <c r="C51" s="132"/>
      <c r="D51" s="132"/>
    </row>
    <row r="52" spans="1:4">
      <c r="A52" s="98"/>
      <c r="B52" s="98"/>
      <c r="C52" s="98"/>
      <c r="D52" s="98"/>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workbookViewId="0">
      <selection sqref="A1:B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7" ht="20.25" customHeight="1">
      <c r="A1" s="2064" t="s">
        <v>210</v>
      </c>
      <c r="B1" s="2064"/>
    </row>
    <row r="2" spans="1:27" ht="24" customHeight="1">
      <c r="A2" s="2076" t="s">
        <v>211</v>
      </c>
      <c r="B2" s="2076"/>
      <c r="C2" s="2076"/>
      <c r="D2" s="2076"/>
      <c r="E2" s="2076"/>
      <c r="F2" s="2076"/>
      <c r="G2" s="2076"/>
      <c r="H2" s="2076"/>
      <c r="I2" s="2076"/>
      <c r="J2" s="2076"/>
    </row>
    <row r="3" spans="1:27" ht="12.75" customHeight="1">
      <c r="A3" s="83">
        <v>2018</v>
      </c>
      <c r="B3" s="84"/>
      <c r="C3" s="85"/>
    </row>
    <row r="4" spans="1:27" ht="12.75" customHeight="1">
      <c r="A4" s="2049" t="s">
        <v>88</v>
      </c>
      <c r="B4" s="2049" t="s">
        <v>89</v>
      </c>
      <c r="C4" s="2049" t="s">
        <v>90</v>
      </c>
      <c r="D4" s="2053" t="s">
        <v>91</v>
      </c>
      <c r="E4" s="2054"/>
      <c r="F4" s="2054"/>
      <c r="G4" s="2055" t="s">
        <v>92</v>
      </c>
      <c r="H4" s="2056"/>
      <c r="I4" s="2056"/>
      <c r="J4" s="2057" t="s">
        <v>93</v>
      </c>
    </row>
    <row r="5" spans="1:27">
      <c r="A5" s="2050"/>
      <c r="B5" s="2050"/>
      <c r="C5" s="2050"/>
      <c r="D5" s="2049" t="s">
        <v>94</v>
      </c>
      <c r="E5" s="2049" t="s">
        <v>95</v>
      </c>
      <c r="F5" s="2049" t="s">
        <v>96</v>
      </c>
      <c r="G5" s="2049" t="s">
        <v>0</v>
      </c>
      <c r="H5" s="2049" t="s">
        <v>97</v>
      </c>
      <c r="I5" s="2049" t="s">
        <v>98</v>
      </c>
      <c r="J5" s="2058"/>
    </row>
    <row r="6" spans="1:27" ht="12.75" customHeight="1">
      <c r="A6" s="2050"/>
      <c r="B6" s="2050"/>
      <c r="C6" s="2050"/>
      <c r="D6" s="2050"/>
      <c r="E6" s="2050"/>
      <c r="F6" s="2050"/>
      <c r="G6" s="2050"/>
      <c r="H6" s="2050"/>
      <c r="I6" s="2050"/>
      <c r="J6" s="2058"/>
    </row>
    <row r="7" spans="1:27">
      <c r="A7" s="2050"/>
      <c r="B7" s="2050"/>
      <c r="C7" s="2050"/>
      <c r="D7" s="2050"/>
      <c r="E7" s="2050"/>
      <c r="F7" s="2050"/>
      <c r="G7" s="2050"/>
      <c r="H7" s="2050"/>
      <c r="I7" s="2050"/>
      <c r="J7" s="2058"/>
    </row>
    <row r="8" spans="1:27">
      <c r="A8" s="2050"/>
      <c r="B8" s="2050"/>
      <c r="C8" s="2050"/>
      <c r="D8" s="2050"/>
      <c r="E8" s="2050"/>
      <c r="F8" s="2050"/>
      <c r="G8" s="2050"/>
      <c r="H8" s="2050"/>
      <c r="I8" s="2050"/>
      <c r="J8" s="2058"/>
    </row>
    <row r="9" spans="1:27" ht="18.75" customHeight="1">
      <c r="A9" s="2050"/>
      <c r="B9" s="2052"/>
      <c r="C9" s="2052"/>
      <c r="D9" s="2052"/>
      <c r="E9" s="2052"/>
      <c r="F9" s="2052"/>
      <c r="G9" s="2052"/>
      <c r="H9" s="2052"/>
      <c r="I9" s="2052"/>
      <c r="J9" s="2059"/>
    </row>
    <row r="10" spans="1:27" ht="12.75" customHeight="1">
      <c r="A10" s="2051"/>
      <c r="B10" s="2060" t="s">
        <v>99</v>
      </c>
      <c r="C10" s="2061"/>
      <c r="D10" s="2060" t="s">
        <v>100</v>
      </c>
      <c r="E10" s="2062"/>
      <c r="F10" s="2062"/>
      <c r="G10" s="2062"/>
      <c r="H10" s="2062"/>
      <c r="I10" s="2062"/>
      <c r="J10" s="2062"/>
    </row>
    <row r="11" spans="1:27" ht="7.5" customHeight="1">
      <c r="A11" s="87"/>
      <c r="B11" s="87"/>
      <c r="C11" s="98"/>
    </row>
    <row r="12" spans="1:27" s="111" customFormat="1" ht="12" customHeight="1">
      <c r="A12" s="135" t="s">
        <v>205</v>
      </c>
      <c r="B12" s="132"/>
      <c r="C12" s="132"/>
    </row>
    <row r="13" spans="1:27" s="953" customFormat="1" ht="15.75" customHeight="1">
      <c r="A13" s="135" t="s">
        <v>114</v>
      </c>
      <c r="B13" s="106">
        <v>23660</v>
      </c>
      <c r="C13" s="106">
        <v>26429</v>
      </c>
      <c r="D13" s="106">
        <v>65005.877</v>
      </c>
      <c r="E13" s="106">
        <v>16886.25</v>
      </c>
      <c r="F13" s="106">
        <v>303888.71899999998</v>
      </c>
      <c r="G13" s="106">
        <v>537634.89500000002</v>
      </c>
      <c r="H13" s="106">
        <v>29679.927</v>
      </c>
      <c r="I13" s="106">
        <v>507954.96799999999</v>
      </c>
      <c r="J13" s="106">
        <v>135094.54800000001</v>
      </c>
      <c r="K13" s="109"/>
      <c r="L13" s="109"/>
      <c r="M13" s="109"/>
      <c r="N13" s="109"/>
      <c r="O13" s="109"/>
      <c r="P13" s="109"/>
      <c r="Q13" s="109"/>
      <c r="R13" s="109"/>
      <c r="S13" s="141"/>
      <c r="T13" s="141"/>
      <c r="U13" s="141"/>
      <c r="V13" s="141"/>
      <c r="W13" s="141"/>
      <c r="X13" s="141"/>
      <c r="Y13" s="141"/>
      <c r="Z13" s="141"/>
      <c r="AA13" s="141"/>
    </row>
    <row r="14" spans="1:27" s="111" customFormat="1" ht="13.5" customHeight="1">
      <c r="A14" s="135" t="s">
        <v>115</v>
      </c>
      <c r="B14" s="106">
        <v>22597</v>
      </c>
      <c r="C14" s="106">
        <v>25299</v>
      </c>
      <c r="D14" s="106">
        <v>63738.180999999997</v>
      </c>
      <c r="E14" s="106">
        <v>16614.080999999998</v>
      </c>
      <c r="F14" s="106">
        <v>299736.40600000002</v>
      </c>
      <c r="G14" s="106">
        <v>526171.52800000005</v>
      </c>
      <c r="H14" s="106">
        <v>29676.984</v>
      </c>
      <c r="I14" s="106">
        <v>496494.54399999999</v>
      </c>
      <c r="J14" s="106">
        <v>129643.836</v>
      </c>
      <c r="K14" s="109"/>
      <c r="L14" s="109"/>
      <c r="M14" s="109"/>
      <c r="N14" s="109"/>
      <c r="O14" s="109"/>
      <c r="P14" s="109"/>
      <c r="Q14" s="109"/>
      <c r="R14" s="109"/>
      <c r="S14" s="141"/>
      <c r="T14" s="141"/>
      <c r="U14" s="141"/>
      <c r="V14" s="141"/>
      <c r="W14" s="141"/>
      <c r="X14" s="141"/>
      <c r="Y14" s="141"/>
      <c r="Z14" s="141"/>
      <c r="AA14" s="141"/>
    </row>
    <row r="15" spans="1:27" s="111" customFormat="1" ht="15" customHeight="1">
      <c r="A15" s="136" t="s">
        <v>116</v>
      </c>
      <c r="B15" s="109">
        <v>5632</v>
      </c>
      <c r="C15" s="109">
        <v>6057</v>
      </c>
      <c r="D15" s="109">
        <v>10532.861000000001</v>
      </c>
      <c r="E15" s="109">
        <v>2729.268</v>
      </c>
      <c r="F15" s="109">
        <v>64833.692000000003</v>
      </c>
      <c r="G15" s="109">
        <v>103780.067</v>
      </c>
      <c r="H15" s="109">
        <v>8821.6010000000006</v>
      </c>
      <c r="I15" s="109">
        <v>94958.466</v>
      </c>
      <c r="J15" s="109">
        <v>24807.294000000002</v>
      </c>
      <c r="K15" s="109"/>
      <c r="L15" s="109"/>
      <c r="M15" s="109"/>
      <c r="N15" s="109"/>
      <c r="O15" s="109"/>
      <c r="P15" s="109"/>
      <c r="Q15" s="109"/>
      <c r="R15" s="109"/>
      <c r="S15" s="141"/>
      <c r="T15" s="141"/>
      <c r="U15" s="141"/>
      <c r="V15" s="141"/>
      <c r="W15" s="141"/>
      <c r="X15" s="141"/>
      <c r="Y15" s="141"/>
      <c r="Z15" s="141"/>
      <c r="AA15" s="141"/>
    </row>
    <row r="16" spans="1:27" s="111" customFormat="1" ht="12.75" customHeight="1">
      <c r="A16" s="136" t="s">
        <v>117</v>
      </c>
      <c r="B16" s="109">
        <v>3965</v>
      </c>
      <c r="C16" s="109">
        <v>4188</v>
      </c>
      <c r="D16" s="109">
        <v>5900.4639999999999</v>
      </c>
      <c r="E16" s="109">
        <v>2335.2049999999999</v>
      </c>
      <c r="F16" s="109">
        <v>33601.089</v>
      </c>
      <c r="G16" s="109">
        <v>63323.002</v>
      </c>
      <c r="H16" s="109">
        <v>4056.3440000000001</v>
      </c>
      <c r="I16" s="109">
        <v>59266.658000000003</v>
      </c>
      <c r="J16" s="109">
        <v>18705.878000000001</v>
      </c>
      <c r="K16" s="109"/>
      <c r="L16" s="109"/>
      <c r="M16" s="109"/>
      <c r="N16" s="109"/>
      <c r="O16" s="109"/>
      <c r="P16" s="109"/>
      <c r="Q16" s="109"/>
      <c r="R16" s="109"/>
      <c r="S16" s="141"/>
      <c r="T16" s="141"/>
      <c r="U16" s="141"/>
      <c r="V16" s="141"/>
      <c r="W16" s="141"/>
      <c r="X16" s="141"/>
      <c r="Y16" s="141"/>
      <c r="Z16" s="141"/>
      <c r="AA16" s="141"/>
    </row>
    <row r="17" spans="1:27" s="111" customFormat="1" ht="13.5" customHeight="1">
      <c r="A17" s="136" t="s">
        <v>118</v>
      </c>
      <c r="B17" s="109">
        <v>10566</v>
      </c>
      <c r="C17" s="109">
        <v>12511</v>
      </c>
      <c r="D17" s="109">
        <v>44226.002999999997</v>
      </c>
      <c r="E17" s="109">
        <v>10842.993</v>
      </c>
      <c r="F17" s="109">
        <v>187177.698</v>
      </c>
      <c r="G17" s="109">
        <v>324311.19099999999</v>
      </c>
      <c r="H17" s="109">
        <v>15488.069</v>
      </c>
      <c r="I17" s="109">
        <v>308823.12199999997</v>
      </c>
      <c r="J17" s="109">
        <v>71362.096000000005</v>
      </c>
      <c r="K17" s="109"/>
      <c r="L17" s="109"/>
      <c r="M17" s="109"/>
      <c r="N17" s="109"/>
      <c r="O17" s="109"/>
      <c r="P17" s="109"/>
      <c r="Q17" s="109"/>
      <c r="R17" s="109"/>
      <c r="S17" s="141"/>
      <c r="T17" s="141"/>
      <c r="U17" s="141"/>
      <c r="V17" s="141"/>
      <c r="W17" s="141"/>
      <c r="X17" s="141"/>
      <c r="Y17" s="141"/>
      <c r="Z17" s="141"/>
      <c r="AA17" s="141"/>
    </row>
    <row r="18" spans="1:27" s="111" customFormat="1" ht="13.5" customHeight="1">
      <c r="A18" s="136" t="s">
        <v>120</v>
      </c>
      <c r="B18" s="109">
        <v>1153</v>
      </c>
      <c r="C18" s="963">
        <v>1200</v>
      </c>
      <c r="D18" s="963">
        <v>1331.192</v>
      </c>
      <c r="E18" s="963">
        <v>310.39299999999997</v>
      </c>
      <c r="F18" s="963">
        <v>5673.4030000000002</v>
      </c>
      <c r="G18" s="963">
        <v>14938.448</v>
      </c>
      <c r="H18" s="963">
        <v>898.399</v>
      </c>
      <c r="I18" s="963">
        <v>14040.049000000001</v>
      </c>
      <c r="J18" s="109">
        <v>6319.3050000000003</v>
      </c>
      <c r="K18" s="109"/>
      <c r="L18" s="109"/>
      <c r="M18" s="109"/>
      <c r="N18" s="109"/>
      <c r="O18" s="109"/>
      <c r="P18" s="109"/>
      <c r="Q18" s="109"/>
      <c r="R18" s="109"/>
      <c r="S18" s="141"/>
      <c r="T18" s="141"/>
      <c r="U18" s="141"/>
      <c r="V18" s="141"/>
      <c r="W18" s="141"/>
      <c r="X18" s="141"/>
      <c r="Y18" s="141"/>
      <c r="Z18" s="141"/>
      <c r="AA18" s="141"/>
    </row>
    <row r="19" spans="1:27" s="111" customFormat="1" ht="13.5" customHeight="1">
      <c r="A19" s="136" t="s">
        <v>121</v>
      </c>
      <c r="B19" s="109">
        <v>1281</v>
      </c>
      <c r="C19" s="963">
        <v>1343</v>
      </c>
      <c r="D19" s="963">
        <v>1747.6610000000001</v>
      </c>
      <c r="E19" s="963">
        <v>396.22199999999998</v>
      </c>
      <c r="F19" s="963">
        <v>8450.5239999999994</v>
      </c>
      <c r="G19" s="963">
        <v>19818.82</v>
      </c>
      <c r="H19" s="963">
        <v>412.57100000000003</v>
      </c>
      <c r="I19" s="963">
        <v>19406.249</v>
      </c>
      <c r="J19" s="109">
        <v>8449.2630000000008</v>
      </c>
      <c r="K19" s="109"/>
      <c r="L19" s="109"/>
      <c r="M19" s="109"/>
      <c r="N19" s="109"/>
      <c r="O19" s="109"/>
      <c r="P19" s="109"/>
      <c r="Q19" s="109"/>
      <c r="R19" s="109"/>
      <c r="S19" s="141"/>
      <c r="T19" s="141"/>
      <c r="U19" s="141"/>
      <c r="V19" s="141"/>
      <c r="W19" s="141"/>
      <c r="X19" s="141"/>
      <c r="Y19" s="141"/>
      <c r="Z19" s="141"/>
      <c r="AA19" s="141"/>
    </row>
    <row r="20" spans="1:27" s="111" customFormat="1" ht="21" customHeight="1">
      <c r="A20" s="964" t="s">
        <v>122</v>
      </c>
      <c r="B20" s="123">
        <v>503</v>
      </c>
      <c r="C20" s="121">
        <v>554</v>
      </c>
      <c r="D20" s="121">
        <v>800.66700000000003</v>
      </c>
      <c r="E20" s="121">
        <v>242.76900000000001</v>
      </c>
      <c r="F20" s="121">
        <v>2337.8429999999998</v>
      </c>
      <c r="G20" s="121">
        <v>5465.2969999999996</v>
      </c>
      <c r="H20" s="977">
        <v>0.15</v>
      </c>
      <c r="I20" s="121">
        <v>5465.1469999999999</v>
      </c>
      <c r="J20" s="121">
        <v>2020.2529999999999</v>
      </c>
      <c r="K20" s="109"/>
      <c r="L20" s="109"/>
      <c r="M20" s="109"/>
      <c r="N20" s="109"/>
      <c r="O20" s="109"/>
      <c r="P20" s="109"/>
      <c r="Q20" s="109"/>
      <c r="R20" s="109"/>
      <c r="S20" s="141"/>
      <c r="T20" s="141"/>
      <c r="U20" s="141"/>
      <c r="V20" s="141"/>
      <c r="W20" s="141"/>
      <c r="X20" s="141"/>
      <c r="Y20" s="141"/>
      <c r="Z20" s="141"/>
      <c r="AA20" s="141"/>
    </row>
    <row r="21" spans="1:27" s="111" customFormat="1" ht="13.5" customHeight="1">
      <c r="A21" s="964" t="s">
        <v>123</v>
      </c>
      <c r="B21" s="121">
        <v>560</v>
      </c>
      <c r="C21" s="121">
        <v>576</v>
      </c>
      <c r="D21" s="121">
        <v>467.029</v>
      </c>
      <c r="E21" s="121">
        <v>29.4</v>
      </c>
      <c r="F21" s="121">
        <v>1814.47</v>
      </c>
      <c r="G21" s="121">
        <v>5998.07</v>
      </c>
      <c r="H21" s="121">
        <v>2.7930000000000001</v>
      </c>
      <c r="I21" s="121">
        <v>5995.277</v>
      </c>
      <c r="J21" s="121">
        <v>3430.4589999999998</v>
      </c>
      <c r="K21" s="109"/>
      <c r="L21" s="109"/>
      <c r="M21" s="109"/>
      <c r="N21" s="109"/>
      <c r="O21" s="109"/>
      <c r="P21" s="109"/>
      <c r="Q21" s="109"/>
      <c r="R21" s="109"/>
      <c r="S21" s="141"/>
      <c r="T21" s="141"/>
      <c r="U21" s="141"/>
      <c r="V21" s="141"/>
      <c r="W21" s="141"/>
      <c r="X21" s="141"/>
      <c r="Y21" s="141"/>
      <c r="Z21" s="141"/>
      <c r="AA21" s="141"/>
    </row>
    <row r="22" spans="1:27" s="111" customFormat="1" ht="7.5" customHeight="1">
      <c r="A22" s="964"/>
      <c r="B22" s="966"/>
      <c r="C22" s="978"/>
      <c r="D22" s="979"/>
      <c r="E22" s="979"/>
      <c r="F22" s="979"/>
      <c r="G22" s="979"/>
      <c r="H22" s="979"/>
      <c r="I22" s="979"/>
      <c r="J22" s="123"/>
      <c r="K22" s="109"/>
      <c r="L22" s="109"/>
      <c r="M22" s="109"/>
      <c r="N22" s="109"/>
      <c r="O22" s="109"/>
      <c r="P22" s="109"/>
      <c r="Q22" s="109"/>
      <c r="R22" s="109"/>
    </row>
    <row r="23" spans="1:27" s="111" customFormat="1" ht="13.5" customHeight="1">
      <c r="A23" s="120" t="s">
        <v>206</v>
      </c>
      <c r="B23" s="107"/>
      <c r="C23" s="266"/>
      <c r="D23" s="980"/>
      <c r="E23" s="980"/>
      <c r="F23" s="980"/>
      <c r="G23" s="980"/>
      <c r="H23" s="980"/>
      <c r="I23" s="980"/>
    </row>
    <row r="24" spans="1:27" s="953" customFormat="1" ht="13.5" customHeight="1">
      <c r="A24" s="137" t="s">
        <v>114</v>
      </c>
      <c r="B24" s="106">
        <v>16795</v>
      </c>
      <c r="C24" s="106">
        <v>18101</v>
      </c>
      <c r="D24" s="106">
        <v>34655.561000000002</v>
      </c>
      <c r="E24" s="106">
        <v>7390.5540000000001</v>
      </c>
      <c r="F24" s="106">
        <v>197574.96</v>
      </c>
      <c r="G24" s="106">
        <v>340997.93900000001</v>
      </c>
      <c r="H24" s="106">
        <v>16450.045999999998</v>
      </c>
      <c r="I24" s="106">
        <v>324547.89299999998</v>
      </c>
      <c r="J24" s="106">
        <v>93081.232999999993</v>
      </c>
      <c r="K24" s="109"/>
      <c r="L24" s="109"/>
      <c r="M24" s="109"/>
      <c r="N24" s="109"/>
      <c r="O24" s="109"/>
      <c r="P24" s="109"/>
      <c r="Q24" s="109"/>
      <c r="R24" s="109"/>
      <c r="S24" s="141"/>
      <c r="T24" s="141"/>
      <c r="U24" s="141"/>
      <c r="V24" s="141"/>
      <c r="W24" s="141"/>
      <c r="X24" s="141"/>
      <c r="Y24" s="141"/>
      <c r="Z24" s="141"/>
      <c r="AA24" s="141"/>
    </row>
    <row r="25" spans="1:27" s="953" customFormat="1" ht="13.5" customHeight="1">
      <c r="A25" s="135" t="s">
        <v>115</v>
      </c>
      <c r="B25" s="106">
        <v>16007</v>
      </c>
      <c r="C25" s="106">
        <v>17294</v>
      </c>
      <c r="D25" s="106">
        <v>34075.53</v>
      </c>
      <c r="E25" s="106">
        <v>7289.2129999999997</v>
      </c>
      <c r="F25" s="106">
        <v>194971.804</v>
      </c>
      <c r="G25" s="106">
        <v>333351.63699999999</v>
      </c>
      <c r="H25" s="106">
        <v>16447.253000000001</v>
      </c>
      <c r="I25" s="106">
        <v>316904.38400000002</v>
      </c>
      <c r="J25" s="106">
        <v>89055.07</v>
      </c>
      <c r="K25" s="109"/>
      <c r="L25" s="109"/>
      <c r="M25" s="109"/>
      <c r="N25" s="109"/>
      <c r="O25" s="109"/>
      <c r="P25" s="109"/>
      <c r="Q25" s="109"/>
      <c r="R25" s="109"/>
      <c r="S25" s="141"/>
      <c r="T25" s="141"/>
      <c r="U25" s="141"/>
      <c r="V25" s="141"/>
      <c r="W25" s="141"/>
      <c r="X25" s="141"/>
      <c r="Y25" s="141"/>
      <c r="Z25" s="141"/>
      <c r="AA25" s="141"/>
    </row>
    <row r="26" spans="1:27" s="111" customFormat="1" ht="15" customHeight="1">
      <c r="A26" s="136" t="s">
        <v>116</v>
      </c>
      <c r="B26" s="109">
        <v>3930</v>
      </c>
      <c r="C26" s="109">
        <v>4161</v>
      </c>
      <c r="D26" s="109">
        <v>5785.018</v>
      </c>
      <c r="E26" s="109">
        <v>1486.942</v>
      </c>
      <c r="F26" s="109">
        <v>39257.699999999997</v>
      </c>
      <c r="G26" s="109">
        <v>62318.995000000003</v>
      </c>
      <c r="H26" s="109">
        <v>6780.393</v>
      </c>
      <c r="I26" s="109">
        <v>55538.601999999999</v>
      </c>
      <c r="J26" s="109">
        <v>16254.012000000001</v>
      </c>
      <c r="T26" s="141"/>
      <c r="U26" s="141"/>
      <c r="V26" s="141"/>
      <c r="W26" s="141"/>
      <c r="X26" s="141"/>
      <c r="Y26" s="141"/>
      <c r="Z26" s="141"/>
      <c r="AA26" s="141"/>
    </row>
    <row r="27" spans="1:27" s="111" customFormat="1" ht="13.5" customHeight="1">
      <c r="A27" s="136" t="s">
        <v>117</v>
      </c>
      <c r="B27" s="109">
        <v>2957</v>
      </c>
      <c r="C27" s="109">
        <v>3090</v>
      </c>
      <c r="D27" s="109">
        <v>3647.9549999999999</v>
      </c>
      <c r="E27" s="109">
        <v>1614.654</v>
      </c>
      <c r="F27" s="109">
        <v>27279.508000000002</v>
      </c>
      <c r="G27" s="109">
        <v>48383.010999999999</v>
      </c>
      <c r="H27" s="109">
        <v>3228.2179999999998</v>
      </c>
      <c r="I27" s="109">
        <v>45154.792999999998</v>
      </c>
      <c r="J27" s="109">
        <v>13937.172</v>
      </c>
      <c r="T27" s="141"/>
      <c r="U27" s="141"/>
      <c r="V27" s="141"/>
      <c r="W27" s="141"/>
      <c r="X27" s="141"/>
      <c r="Y27" s="141"/>
      <c r="Z27" s="141"/>
      <c r="AA27" s="141"/>
    </row>
    <row r="28" spans="1:27" s="111" customFormat="1" ht="12" customHeight="1">
      <c r="A28" s="136" t="s">
        <v>118</v>
      </c>
      <c r="B28" s="109">
        <v>7210</v>
      </c>
      <c r="C28" s="109">
        <v>8070</v>
      </c>
      <c r="D28" s="109">
        <v>22986.192999999999</v>
      </c>
      <c r="E28" s="109">
        <v>4001.0749999999998</v>
      </c>
      <c r="F28" s="109">
        <v>120074.94899999999</v>
      </c>
      <c r="G28" s="109">
        <v>201245.70699999999</v>
      </c>
      <c r="H28" s="109">
        <v>6155.4359999999997</v>
      </c>
      <c r="I28" s="109">
        <v>195090.27100000001</v>
      </c>
      <c r="J28" s="109">
        <v>48122.194000000003</v>
      </c>
      <c r="K28" s="109"/>
      <c r="L28" s="109"/>
      <c r="M28" s="109"/>
      <c r="N28" s="109"/>
      <c r="O28" s="109"/>
      <c r="P28" s="109"/>
      <c r="Q28" s="109"/>
      <c r="R28" s="109"/>
      <c r="S28" s="141"/>
      <c r="T28" s="141"/>
      <c r="U28" s="141"/>
      <c r="V28" s="141"/>
      <c r="W28" s="141"/>
      <c r="X28" s="141"/>
      <c r="Y28" s="141"/>
      <c r="Z28" s="141"/>
      <c r="AA28" s="141"/>
    </row>
    <row r="29" spans="1:27" s="111" customFormat="1" ht="12" customHeight="1">
      <c r="A29" s="136" t="s">
        <v>120</v>
      </c>
      <c r="B29" s="948">
        <v>883</v>
      </c>
      <c r="C29" s="948">
        <v>904</v>
      </c>
      <c r="D29" s="948">
        <v>655.92</v>
      </c>
      <c r="E29" s="948">
        <v>163.89500000000001</v>
      </c>
      <c r="F29" s="948">
        <v>3406.0010000000002</v>
      </c>
      <c r="G29" s="948">
        <v>8327.6910000000007</v>
      </c>
      <c r="H29" s="948">
        <v>278.86500000000001</v>
      </c>
      <c r="I29" s="948">
        <v>8048.826</v>
      </c>
      <c r="J29" s="109">
        <v>3863.4589999999998</v>
      </c>
      <c r="K29" s="109"/>
      <c r="L29" s="109"/>
      <c r="M29" s="109"/>
      <c r="N29" s="109"/>
      <c r="O29" s="109"/>
      <c r="P29" s="109"/>
      <c r="Q29" s="109"/>
      <c r="R29" s="109"/>
      <c r="S29" s="141"/>
      <c r="T29" s="141"/>
      <c r="U29" s="141"/>
      <c r="V29" s="141"/>
      <c r="W29" s="141"/>
      <c r="X29" s="141"/>
      <c r="Y29" s="141"/>
      <c r="Z29" s="141"/>
      <c r="AA29" s="141"/>
    </row>
    <row r="30" spans="1:27" s="111" customFormat="1" ht="13.5" customHeight="1">
      <c r="A30" s="136" t="s">
        <v>121</v>
      </c>
      <c r="B30" s="948">
        <v>1027</v>
      </c>
      <c r="C30" s="948">
        <v>1069</v>
      </c>
      <c r="D30" s="948">
        <v>1000.444</v>
      </c>
      <c r="E30" s="948">
        <v>22.646999999999998</v>
      </c>
      <c r="F30" s="948">
        <v>4953.6459999999997</v>
      </c>
      <c r="G30" s="948">
        <v>13076.233</v>
      </c>
      <c r="H30" s="948">
        <v>4.3410000000000002</v>
      </c>
      <c r="I30" s="948">
        <v>13071.892</v>
      </c>
      <c r="J30" s="109">
        <v>6878.2330000000002</v>
      </c>
      <c r="K30" s="109"/>
      <c r="L30" s="109"/>
      <c r="M30" s="109"/>
      <c r="N30" s="109"/>
      <c r="O30" s="109"/>
      <c r="P30" s="109"/>
      <c r="Q30" s="109"/>
      <c r="R30" s="109"/>
      <c r="S30" s="141"/>
      <c r="T30" s="141"/>
      <c r="U30" s="141"/>
      <c r="V30" s="141"/>
      <c r="W30" s="141"/>
      <c r="X30" s="141"/>
      <c r="Y30" s="141"/>
      <c r="Z30" s="141"/>
      <c r="AA30" s="141"/>
    </row>
    <row r="31" spans="1:27" s="953" customFormat="1" ht="21" customHeight="1">
      <c r="A31" s="137" t="s">
        <v>136</v>
      </c>
      <c r="B31" s="981">
        <v>354</v>
      </c>
      <c r="C31" s="981">
        <v>365</v>
      </c>
      <c r="D31" s="981">
        <v>259.80900000000003</v>
      </c>
      <c r="E31" s="981">
        <v>89.486999999999995</v>
      </c>
      <c r="F31" s="981">
        <v>1272.4000000000001</v>
      </c>
      <c r="G31" s="981">
        <v>3067.0329999999999</v>
      </c>
      <c r="H31" s="982">
        <v>0</v>
      </c>
      <c r="I31" s="981">
        <v>3067.0329999999999</v>
      </c>
      <c r="J31" s="106">
        <v>1253.232</v>
      </c>
      <c r="K31" s="109"/>
      <c r="L31" s="109"/>
      <c r="M31" s="109"/>
      <c r="N31" s="109"/>
      <c r="O31" s="109"/>
      <c r="P31" s="109"/>
      <c r="Q31" s="109"/>
      <c r="R31" s="109"/>
      <c r="S31" s="141"/>
      <c r="T31" s="141"/>
      <c r="U31" s="141"/>
      <c r="V31" s="141"/>
      <c r="W31" s="141"/>
      <c r="X31" s="141"/>
      <c r="Y31" s="141"/>
      <c r="Z31" s="141"/>
      <c r="AA31" s="141"/>
    </row>
    <row r="32" spans="1:27" s="953" customFormat="1" ht="13.5" customHeight="1">
      <c r="A32" s="137" t="s">
        <v>137</v>
      </c>
      <c r="B32" s="981">
        <v>434</v>
      </c>
      <c r="C32" s="981">
        <v>442</v>
      </c>
      <c r="D32" s="981">
        <v>320.22199999999998</v>
      </c>
      <c r="E32" s="981">
        <v>11.853999999999999</v>
      </c>
      <c r="F32" s="981">
        <v>1330.7560000000001</v>
      </c>
      <c r="G32" s="981">
        <v>4579.2690000000002</v>
      </c>
      <c r="H32" s="982">
        <v>2.7930000000000001</v>
      </c>
      <c r="I32" s="981">
        <v>4576.4759999999997</v>
      </c>
      <c r="J32" s="106">
        <v>2772.931</v>
      </c>
      <c r="K32" s="109"/>
      <c r="L32" s="109"/>
      <c r="M32" s="109"/>
      <c r="N32" s="109"/>
      <c r="O32" s="109"/>
      <c r="P32" s="109"/>
      <c r="Q32" s="109"/>
      <c r="R32" s="109"/>
      <c r="S32" s="141"/>
      <c r="T32" s="141"/>
      <c r="U32" s="141"/>
      <c r="V32" s="141"/>
      <c r="W32" s="141"/>
      <c r="X32" s="141"/>
      <c r="Y32" s="141"/>
      <c r="Z32" s="141"/>
      <c r="AA32" s="141"/>
    </row>
    <row r="33" spans="1:27" s="953" customFormat="1" ht="7.5" customHeight="1">
      <c r="A33" s="137"/>
      <c r="B33" s="138"/>
      <c r="C33" s="968"/>
      <c r="D33" s="139"/>
      <c r="E33" s="139"/>
      <c r="F33" s="139"/>
      <c r="G33" s="139"/>
      <c r="H33" s="139"/>
      <c r="I33" s="139"/>
      <c r="J33" s="109"/>
      <c r="K33" s="109"/>
      <c r="L33" s="109"/>
      <c r="M33" s="109"/>
      <c r="N33" s="109"/>
      <c r="O33" s="109"/>
      <c r="P33" s="109"/>
      <c r="Q33" s="109"/>
      <c r="R33" s="109"/>
    </row>
    <row r="34" spans="1:27" s="111" customFormat="1" ht="13.5" customHeight="1">
      <c r="A34" s="120" t="s">
        <v>207</v>
      </c>
      <c r="B34" s="107"/>
      <c r="C34" s="266"/>
      <c r="D34" s="980"/>
      <c r="E34" s="980"/>
      <c r="F34" s="980"/>
      <c r="G34" s="980"/>
      <c r="H34" s="980"/>
      <c r="I34" s="980"/>
    </row>
    <row r="35" spans="1:27" s="953" customFormat="1" ht="13.5" customHeight="1">
      <c r="A35" s="137" t="s">
        <v>114</v>
      </c>
      <c r="B35" s="106">
        <v>921</v>
      </c>
      <c r="C35" s="106">
        <v>1949</v>
      </c>
      <c r="D35" s="106">
        <v>18275.552</v>
      </c>
      <c r="E35" s="106">
        <v>5949.0739999999996</v>
      </c>
      <c r="F35" s="106">
        <v>75656.960000000006</v>
      </c>
      <c r="G35" s="106">
        <v>112961.658</v>
      </c>
      <c r="H35" s="106">
        <v>5533.0050000000001</v>
      </c>
      <c r="I35" s="106">
        <v>107428.65300000001</v>
      </c>
      <c r="J35" s="106">
        <v>6141.8950000000004</v>
      </c>
      <c r="K35" s="109"/>
      <c r="L35" s="109"/>
      <c r="M35" s="109"/>
      <c r="N35" s="109"/>
      <c r="O35" s="109"/>
      <c r="P35" s="109"/>
      <c r="Q35" s="109"/>
      <c r="R35" s="109"/>
      <c r="S35" s="141"/>
      <c r="T35" s="141"/>
      <c r="U35" s="141"/>
      <c r="V35" s="141"/>
      <c r="W35" s="141"/>
      <c r="X35" s="141"/>
      <c r="Y35" s="141"/>
      <c r="Z35" s="141"/>
      <c r="AA35" s="141"/>
    </row>
    <row r="36" spans="1:27" s="953" customFormat="1" ht="13.5" customHeight="1">
      <c r="A36" s="135" t="s">
        <v>115</v>
      </c>
      <c r="B36" s="106">
        <v>899</v>
      </c>
      <c r="C36" s="106">
        <v>1926</v>
      </c>
      <c r="D36" s="106">
        <v>18176.746999999999</v>
      </c>
      <c r="E36" s="106">
        <v>5936.1040000000003</v>
      </c>
      <c r="F36" s="106">
        <v>75379.842000000004</v>
      </c>
      <c r="G36" s="106">
        <v>112339.287</v>
      </c>
      <c r="H36" s="106">
        <v>5532.8549999999996</v>
      </c>
      <c r="I36" s="106">
        <v>106806.432</v>
      </c>
      <c r="J36" s="106">
        <v>6029.5910000000003</v>
      </c>
      <c r="K36" s="109"/>
      <c r="L36" s="109"/>
      <c r="M36" s="109"/>
      <c r="N36" s="109"/>
      <c r="O36" s="109"/>
      <c r="P36" s="109"/>
      <c r="Q36" s="109"/>
      <c r="R36" s="109"/>
      <c r="S36" s="141"/>
      <c r="T36" s="141"/>
      <c r="U36" s="141"/>
      <c r="V36" s="141"/>
      <c r="W36" s="141"/>
      <c r="X36" s="141"/>
      <c r="Y36" s="141"/>
      <c r="Z36" s="141"/>
      <c r="AA36" s="141"/>
    </row>
    <row r="37" spans="1:27" s="111" customFormat="1" ht="15" customHeight="1">
      <c r="A37" s="136" t="s">
        <v>116</v>
      </c>
      <c r="B37" s="109">
        <v>253</v>
      </c>
      <c r="C37" s="109">
        <v>355</v>
      </c>
      <c r="D37" s="109">
        <v>2613.6970000000001</v>
      </c>
      <c r="E37" s="109">
        <v>494.59</v>
      </c>
      <c r="F37" s="109">
        <v>19782.561000000002</v>
      </c>
      <c r="G37" s="109">
        <v>25727.760999999999</v>
      </c>
      <c r="H37" s="109">
        <v>679.33500000000004</v>
      </c>
      <c r="I37" s="109">
        <v>25048.425999999999</v>
      </c>
      <c r="J37" s="109">
        <v>1701.9590000000001</v>
      </c>
      <c r="K37" s="109"/>
      <c r="L37" s="109"/>
      <c r="M37" s="109"/>
      <c r="N37" s="109"/>
      <c r="O37" s="109"/>
      <c r="P37" s="109"/>
      <c r="Q37" s="109"/>
      <c r="R37" s="109"/>
      <c r="S37" s="141"/>
      <c r="T37" s="141"/>
      <c r="U37" s="141"/>
      <c r="V37" s="141"/>
      <c r="W37" s="141"/>
      <c r="X37" s="141"/>
      <c r="Y37" s="141"/>
      <c r="Z37" s="141"/>
      <c r="AA37" s="141"/>
    </row>
    <row r="38" spans="1:27" s="111" customFormat="1" ht="13.5" customHeight="1">
      <c r="A38" s="136" t="s">
        <v>117</v>
      </c>
      <c r="B38" s="109">
        <v>153</v>
      </c>
      <c r="C38" s="109">
        <v>207</v>
      </c>
      <c r="D38" s="109">
        <v>1145.9549999999999</v>
      </c>
      <c r="E38" s="109">
        <v>548.88599999999997</v>
      </c>
      <c r="F38" s="109">
        <v>4305.4229999999998</v>
      </c>
      <c r="G38" s="109">
        <v>7638.2359999999999</v>
      </c>
      <c r="H38" s="109">
        <v>455.84</v>
      </c>
      <c r="I38" s="109">
        <v>7182.3959999999997</v>
      </c>
      <c r="J38" s="109">
        <v>1033.0419999999999</v>
      </c>
      <c r="K38" s="109"/>
      <c r="L38" s="109"/>
      <c r="M38" s="109"/>
      <c r="N38" s="109"/>
      <c r="O38" s="109"/>
      <c r="P38" s="109"/>
      <c r="Q38" s="109"/>
      <c r="R38" s="109"/>
      <c r="S38" s="141"/>
      <c r="T38" s="141"/>
      <c r="U38" s="141"/>
      <c r="V38" s="141"/>
      <c r="W38" s="141"/>
      <c r="X38" s="141"/>
      <c r="Y38" s="141"/>
      <c r="Z38" s="141"/>
      <c r="AA38" s="141"/>
    </row>
    <row r="39" spans="1:27" s="111" customFormat="1" ht="13.5" customHeight="1">
      <c r="A39" s="136" t="s">
        <v>118</v>
      </c>
      <c r="B39" s="109">
        <v>405</v>
      </c>
      <c r="C39" s="109">
        <v>1246</v>
      </c>
      <c r="D39" s="109">
        <v>13541.754000000001</v>
      </c>
      <c r="E39" s="109">
        <v>4502.6949999999997</v>
      </c>
      <c r="F39" s="109">
        <v>48170.061999999998</v>
      </c>
      <c r="G39" s="109">
        <v>73342.126000000004</v>
      </c>
      <c r="H39" s="109">
        <v>4068.0419999999999</v>
      </c>
      <c r="I39" s="109">
        <v>69274.084000000003</v>
      </c>
      <c r="J39" s="109">
        <v>2625.922</v>
      </c>
      <c r="K39" s="109"/>
      <c r="L39" s="109"/>
      <c r="M39" s="109"/>
      <c r="N39" s="109"/>
      <c r="O39" s="109"/>
      <c r="P39" s="109"/>
      <c r="Q39" s="109"/>
      <c r="R39" s="109"/>
      <c r="S39" s="141"/>
      <c r="T39" s="141"/>
      <c r="U39" s="141"/>
      <c r="V39" s="141"/>
      <c r="W39" s="141"/>
      <c r="X39" s="141"/>
      <c r="Y39" s="141"/>
      <c r="Z39" s="141"/>
      <c r="AA39" s="141"/>
    </row>
    <row r="40" spans="1:27" s="111" customFormat="1" ht="13.5" customHeight="1">
      <c r="A40" s="136" t="s">
        <v>120</v>
      </c>
      <c r="B40" s="109">
        <v>45</v>
      </c>
      <c r="C40" s="963" t="s">
        <v>119</v>
      </c>
      <c r="D40" s="963" t="s">
        <v>131</v>
      </c>
      <c r="E40" s="963" t="s">
        <v>131</v>
      </c>
      <c r="F40" s="963" t="s">
        <v>131</v>
      </c>
      <c r="G40" s="963" t="s">
        <v>131</v>
      </c>
      <c r="H40" s="963" t="s">
        <v>131</v>
      </c>
      <c r="I40" s="963" t="s">
        <v>131</v>
      </c>
      <c r="J40" s="109" t="s">
        <v>131</v>
      </c>
      <c r="K40" s="109"/>
      <c r="L40" s="109"/>
      <c r="M40" s="109"/>
      <c r="N40" s="109"/>
      <c r="O40" s="109"/>
      <c r="P40" s="109"/>
      <c r="Q40" s="109"/>
      <c r="R40" s="109"/>
      <c r="S40" s="141"/>
      <c r="T40" s="141"/>
      <c r="U40" s="141"/>
      <c r="V40" s="141"/>
      <c r="W40" s="141"/>
      <c r="X40" s="141"/>
      <c r="Y40" s="141"/>
      <c r="Z40" s="141"/>
      <c r="AA40" s="141"/>
    </row>
    <row r="41" spans="1:27" s="111" customFormat="1" ht="13.5" customHeight="1">
      <c r="A41" s="136" t="s">
        <v>121</v>
      </c>
      <c r="B41" s="109">
        <v>43</v>
      </c>
      <c r="C41" s="963" t="s">
        <v>119</v>
      </c>
      <c r="D41" s="963" t="s">
        <v>131</v>
      </c>
      <c r="E41" s="963" t="s">
        <v>131</v>
      </c>
      <c r="F41" s="963" t="s">
        <v>131</v>
      </c>
      <c r="G41" s="963" t="s">
        <v>131</v>
      </c>
      <c r="H41" s="963" t="s">
        <v>131</v>
      </c>
      <c r="I41" s="963" t="s">
        <v>131</v>
      </c>
      <c r="J41" s="109" t="s">
        <v>131</v>
      </c>
      <c r="K41" s="109"/>
      <c r="L41" s="109"/>
      <c r="M41" s="109"/>
      <c r="N41" s="109"/>
      <c r="O41" s="109"/>
      <c r="P41" s="109"/>
      <c r="Q41" s="109"/>
      <c r="R41" s="109"/>
      <c r="S41" s="141"/>
      <c r="T41" s="141"/>
      <c r="U41" s="141"/>
      <c r="V41" s="141"/>
      <c r="W41" s="141"/>
      <c r="X41" s="141"/>
      <c r="Y41" s="141"/>
      <c r="Z41" s="141"/>
      <c r="AA41" s="141"/>
    </row>
    <row r="42" spans="1:27" s="953" customFormat="1" ht="21" customHeight="1">
      <c r="A42" s="137" t="s">
        <v>136</v>
      </c>
      <c r="B42" s="121">
        <v>14</v>
      </c>
      <c r="C42" s="121">
        <v>15</v>
      </c>
      <c r="D42" s="121">
        <v>49.895000000000003</v>
      </c>
      <c r="E42" s="121">
        <v>0</v>
      </c>
      <c r="F42" s="121">
        <v>239.24100000000001</v>
      </c>
      <c r="G42" s="121">
        <v>467.27699999999999</v>
      </c>
      <c r="H42" s="977">
        <v>0.15</v>
      </c>
      <c r="I42" s="121">
        <v>467.12700000000001</v>
      </c>
      <c r="J42" s="121">
        <v>83.501999999999995</v>
      </c>
      <c r="K42" s="109"/>
      <c r="L42" s="109"/>
      <c r="M42" s="109"/>
      <c r="N42" s="109"/>
      <c r="O42" s="109"/>
      <c r="P42" s="109"/>
      <c r="Q42" s="109"/>
      <c r="R42" s="109"/>
      <c r="S42" s="141"/>
      <c r="T42" s="141"/>
      <c r="U42" s="141"/>
      <c r="V42" s="141"/>
      <c r="W42" s="141"/>
      <c r="X42" s="141"/>
      <c r="Y42" s="141"/>
      <c r="Z42" s="141"/>
      <c r="AA42" s="141"/>
    </row>
    <row r="43" spans="1:27" s="953" customFormat="1" ht="13.5" customHeight="1">
      <c r="A43" s="137" t="s">
        <v>137</v>
      </c>
      <c r="B43" s="121">
        <v>8</v>
      </c>
      <c r="C43" s="121">
        <v>8</v>
      </c>
      <c r="D43" s="121">
        <v>48.91</v>
      </c>
      <c r="E43" s="121">
        <v>12.97</v>
      </c>
      <c r="F43" s="121">
        <v>37.877000000000002</v>
      </c>
      <c r="G43" s="121">
        <v>155.09399999999999</v>
      </c>
      <c r="H43" s="121">
        <v>0</v>
      </c>
      <c r="I43" s="121">
        <v>155.09399999999999</v>
      </c>
      <c r="J43" s="121">
        <v>28.802</v>
      </c>
      <c r="K43" s="109"/>
      <c r="L43" s="109"/>
      <c r="M43" s="109"/>
      <c r="N43" s="109"/>
      <c r="O43" s="109"/>
      <c r="P43" s="109"/>
      <c r="Q43" s="109"/>
      <c r="R43" s="109"/>
      <c r="S43" s="141"/>
      <c r="T43" s="141"/>
      <c r="U43" s="141"/>
      <c r="V43" s="141"/>
      <c r="W43" s="141"/>
      <c r="X43" s="141"/>
      <c r="Y43" s="141"/>
      <c r="Z43" s="141"/>
      <c r="AA43" s="141"/>
    </row>
    <row r="44" spans="1:27" s="953" customFormat="1" ht="7.5" customHeight="1" thickBot="1">
      <c r="A44" s="130"/>
      <c r="B44" s="145"/>
      <c r="C44" s="145"/>
      <c r="D44" s="130"/>
      <c r="E44" s="145"/>
      <c r="F44" s="130"/>
      <c r="G44" s="145"/>
      <c r="H44" s="130"/>
      <c r="I44" s="145"/>
      <c r="J44" s="983"/>
    </row>
    <row r="45" spans="1:27" s="111" customFormat="1" ht="13.5" customHeight="1" thickTop="1">
      <c r="A45" s="126"/>
      <c r="B45" s="126"/>
      <c r="C45" s="132"/>
    </row>
    <row r="46" spans="1:27" s="111" customFormat="1" ht="21.75" customHeight="1">
      <c r="C46" s="106"/>
      <c r="D46" s="106"/>
      <c r="E46" s="106"/>
      <c r="F46" s="106"/>
      <c r="G46" s="106"/>
      <c r="H46" s="106"/>
      <c r="I46" s="106"/>
      <c r="J46" s="109"/>
    </row>
    <row r="47" spans="1:27" s="111" customFormat="1" ht="13.5" customHeight="1"/>
    <row r="48" spans="1:27" s="111" customFormat="1" ht="13.5" customHeight="1">
      <c r="C48" s="106"/>
      <c r="D48" s="106"/>
      <c r="E48" s="106"/>
      <c r="F48" s="106"/>
      <c r="G48" s="106"/>
      <c r="H48" s="106"/>
      <c r="I48" s="106"/>
      <c r="J48" s="109"/>
    </row>
    <row r="49" s="111" customFormat="1" ht="13.5" customHeight="1"/>
    <row r="50" s="111" customFormat="1" ht="4.5" customHeight="1"/>
    <row r="51" s="111" customFormat="1" ht="12" customHeight="1"/>
  </sheetData>
  <mergeCells count="16">
    <mergeCell ref="A1:B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workbookViewId="0"/>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1" width="10.5703125" style="82" customWidth="1"/>
    <col min="12" max="12" width="13.140625" style="82" customWidth="1"/>
    <col min="13" max="16384" width="10.5703125" style="82"/>
  </cols>
  <sheetData>
    <row r="1" spans="1:28" s="92" customFormat="1" ht="15.75" customHeight="1">
      <c r="A1" s="81" t="s">
        <v>210</v>
      </c>
      <c r="B1" s="150"/>
      <c r="C1" s="150"/>
      <c r="D1" s="150"/>
      <c r="E1" s="150"/>
      <c r="F1" s="150"/>
      <c r="G1" s="150"/>
      <c r="H1" s="150"/>
      <c r="I1" s="150"/>
      <c r="J1" s="150"/>
      <c r="K1" s="88"/>
    </row>
    <row r="2" spans="1:28" ht="24" customHeight="1">
      <c r="A2" s="2076" t="s">
        <v>285</v>
      </c>
      <c r="B2" s="2076"/>
      <c r="C2" s="2076"/>
      <c r="D2" s="2077"/>
      <c r="E2" s="2077"/>
      <c r="F2" s="2077"/>
      <c r="G2" s="2077"/>
      <c r="H2" s="2077"/>
      <c r="I2" s="2077"/>
      <c r="J2" s="2077"/>
    </row>
    <row r="3" spans="1:28" s="92" customFormat="1" ht="12.75" customHeight="1">
      <c r="A3" s="83">
        <v>2018</v>
      </c>
      <c r="B3" s="84"/>
      <c r="C3" s="85"/>
      <c r="D3" s="82"/>
      <c r="E3" s="82"/>
      <c r="F3" s="82"/>
      <c r="G3" s="82"/>
      <c r="H3" s="82"/>
      <c r="I3" s="82"/>
      <c r="J3" s="82"/>
      <c r="K3" s="88"/>
    </row>
    <row r="4" spans="1:28" ht="12.75" customHeight="1">
      <c r="A4" s="2049" t="s">
        <v>88</v>
      </c>
      <c r="B4" s="2049" t="s">
        <v>89</v>
      </c>
      <c r="C4" s="2049" t="s">
        <v>90</v>
      </c>
      <c r="D4" s="2053" t="s">
        <v>91</v>
      </c>
      <c r="E4" s="2054"/>
      <c r="F4" s="2054"/>
      <c r="G4" s="2055" t="s">
        <v>92</v>
      </c>
      <c r="H4" s="2056"/>
      <c r="I4" s="2056"/>
      <c r="J4" s="2057" t="s">
        <v>93</v>
      </c>
    </row>
    <row r="5" spans="1:28">
      <c r="A5" s="2050"/>
      <c r="B5" s="2050"/>
      <c r="C5" s="2050"/>
      <c r="D5" s="2049" t="s">
        <v>94</v>
      </c>
      <c r="E5" s="2049" t="s">
        <v>95</v>
      </c>
      <c r="F5" s="2049" t="s">
        <v>96</v>
      </c>
      <c r="G5" s="2049" t="s">
        <v>0</v>
      </c>
      <c r="H5" s="2049" t="s">
        <v>97</v>
      </c>
      <c r="I5" s="2049" t="s">
        <v>98</v>
      </c>
      <c r="J5" s="2058"/>
    </row>
    <row r="6" spans="1:28" ht="12.75" customHeight="1">
      <c r="A6" s="2050"/>
      <c r="B6" s="2050"/>
      <c r="C6" s="2050"/>
      <c r="D6" s="2050"/>
      <c r="E6" s="2050"/>
      <c r="F6" s="2050"/>
      <c r="G6" s="2050"/>
      <c r="H6" s="2050"/>
      <c r="I6" s="2050"/>
      <c r="J6" s="2058"/>
    </row>
    <row r="7" spans="1:28">
      <c r="A7" s="2050"/>
      <c r="B7" s="2050"/>
      <c r="C7" s="2050"/>
      <c r="D7" s="2050"/>
      <c r="E7" s="2050"/>
      <c r="F7" s="2050"/>
      <c r="G7" s="2050"/>
      <c r="H7" s="2050"/>
      <c r="I7" s="2050"/>
      <c r="J7" s="2058"/>
    </row>
    <row r="8" spans="1:28">
      <c r="A8" s="2050"/>
      <c r="B8" s="2050"/>
      <c r="C8" s="2050"/>
      <c r="D8" s="2050"/>
      <c r="E8" s="2050"/>
      <c r="F8" s="2050"/>
      <c r="G8" s="2050"/>
      <c r="H8" s="2050"/>
      <c r="I8" s="2050"/>
      <c r="J8" s="2058"/>
    </row>
    <row r="9" spans="1:28" ht="18.75" customHeight="1">
      <c r="A9" s="2050"/>
      <c r="B9" s="2052"/>
      <c r="C9" s="2052"/>
      <c r="D9" s="2052"/>
      <c r="E9" s="2052"/>
      <c r="F9" s="2052"/>
      <c r="G9" s="2052"/>
      <c r="H9" s="2052"/>
      <c r="I9" s="2052"/>
      <c r="J9" s="2059"/>
    </row>
    <row r="10" spans="1:28" ht="12.75" customHeight="1">
      <c r="A10" s="2051"/>
      <c r="B10" s="2060" t="s">
        <v>99</v>
      </c>
      <c r="C10" s="2061"/>
      <c r="D10" s="2060" t="s">
        <v>100</v>
      </c>
      <c r="E10" s="2062"/>
      <c r="F10" s="2062"/>
      <c r="G10" s="2062"/>
      <c r="H10" s="2062"/>
      <c r="I10" s="2062"/>
      <c r="J10" s="2062"/>
    </row>
    <row r="11" spans="1:28" s="92" customFormat="1" ht="7.5" customHeight="1">
      <c r="A11" s="112"/>
      <c r="B11" s="88"/>
      <c r="C11" s="163"/>
      <c r="D11" s="163"/>
      <c r="E11" s="163"/>
      <c r="F11" s="163"/>
      <c r="G11" s="163"/>
      <c r="H11" s="163"/>
      <c r="I11" s="163"/>
      <c r="J11" s="163"/>
      <c r="K11" s="88"/>
    </row>
    <row r="12" spans="1:28" s="92" customFormat="1" ht="12.95" customHeight="1">
      <c r="A12" s="88" t="s">
        <v>208</v>
      </c>
      <c r="B12" s="88"/>
      <c r="C12" s="163"/>
      <c r="D12" s="163"/>
      <c r="E12" s="163"/>
      <c r="F12" s="163"/>
      <c r="G12" s="163"/>
      <c r="H12" s="163"/>
      <c r="I12" s="163"/>
      <c r="J12" s="163"/>
      <c r="K12" s="88"/>
    </row>
    <row r="13" spans="1:28" s="953" customFormat="1" ht="15" customHeight="1">
      <c r="A13" s="137" t="s">
        <v>114</v>
      </c>
      <c r="B13" s="962">
        <v>5888</v>
      </c>
      <c r="C13" s="962">
        <v>6245</v>
      </c>
      <c r="D13" s="962">
        <v>10572.519</v>
      </c>
      <c r="E13" s="962">
        <v>2823.0909999999999</v>
      </c>
      <c r="F13" s="962">
        <v>25693.256000000001</v>
      </c>
      <c r="G13" s="962">
        <v>75785.025999999998</v>
      </c>
      <c r="H13" s="962">
        <v>7152.8149999999996</v>
      </c>
      <c r="I13" s="962">
        <v>68632.210999999996</v>
      </c>
      <c r="J13" s="962">
        <v>35271.678999999996</v>
      </c>
      <c r="K13" s="109"/>
      <c r="L13" s="109"/>
      <c r="M13" s="109"/>
      <c r="N13" s="109"/>
      <c r="O13" s="109"/>
      <c r="P13" s="109"/>
      <c r="Q13" s="109"/>
      <c r="R13" s="109"/>
      <c r="S13" s="109"/>
      <c r="T13" s="141"/>
      <c r="U13" s="141"/>
      <c r="V13" s="141"/>
      <c r="W13" s="141"/>
      <c r="X13" s="141"/>
      <c r="Y13" s="141"/>
      <c r="Z13" s="141"/>
      <c r="AA13" s="141"/>
      <c r="AB13" s="141"/>
    </row>
    <row r="14" spans="1:28" s="953" customFormat="1" ht="13.5" customHeight="1">
      <c r="A14" s="135" t="s">
        <v>115</v>
      </c>
      <c r="B14" s="962">
        <v>5639</v>
      </c>
      <c r="C14" s="962">
        <v>5974</v>
      </c>
      <c r="D14" s="962">
        <v>10261.221</v>
      </c>
      <c r="E14" s="962">
        <v>2781.587</v>
      </c>
      <c r="F14" s="962">
        <v>24974.517</v>
      </c>
      <c r="G14" s="962">
        <v>73390.152000000002</v>
      </c>
      <c r="H14" s="962">
        <v>7152.8149999999996</v>
      </c>
      <c r="I14" s="962">
        <v>66237.337</v>
      </c>
      <c r="J14" s="962">
        <v>34083.355000000003</v>
      </c>
      <c r="K14" s="109"/>
      <c r="L14" s="109"/>
      <c r="M14" s="109"/>
      <c r="N14" s="109"/>
      <c r="O14" s="109"/>
      <c r="P14" s="109"/>
      <c r="Q14" s="109"/>
      <c r="R14" s="109"/>
      <c r="S14" s="109"/>
      <c r="T14" s="141"/>
      <c r="U14" s="141"/>
      <c r="V14" s="141"/>
      <c r="W14" s="141"/>
      <c r="X14" s="141"/>
      <c r="Y14" s="141"/>
      <c r="Z14" s="141"/>
      <c r="AA14" s="141"/>
      <c r="AB14" s="141"/>
    </row>
    <row r="15" spans="1:28" s="111" customFormat="1" ht="13.5" customHeight="1">
      <c r="A15" s="136" t="s">
        <v>116</v>
      </c>
      <c r="B15" s="147">
        <v>1428</v>
      </c>
      <c r="C15" s="147">
        <v>1497</v>
      </c>
      <c r="D15" s="147">
        <v>1860.4079999999999</v>
      </c>
      <c r="E15" s="147">
        <v>590.65499999999997</v>
      </c>
      <c r="F15" s="147">
        <v>4670.3019999999997</v>
      </c>
      <c r="G15" s="147">
        <v>14491.508</v>
      </c>
      <c r="H15" s="147">
        <v>1307.4839999999999</v>
      </c>
      <c r="I15" s="147">
        <v>13184.023999999999</v>
      </c>
      <c r="J15" s="147">
        <v>6976.5039999999999</v>
      </c>
      <c r="K15" s="109"/>
      <c r="L15" s="109"/>
      <c r="M15" s="109"/>
      <c r="N15" s="109"/>
      <c r="O15" s="109"/>
      <c r="P15" s="109"/>
      <c r="Q15" s="109"/>
      <c r="R15" s="109"/>
      <c r="S15" s="109"/>
      <c r="T15" s="141"/>
      <c r="U15" s="141"/>
      <c r="V15" s="141"/>
      <c r="W15" s="141"/>
      <c r="X15" s="141"/>
      <c r="Y15" s="141"/>
      <c r="Z15" s="141"/>
      <c r="AA15" s="141"/>
      <c r="AB15" s="141"/>
    </row>
    <row r="16" spans="1:28" s="111" customFormat="1" ht="13.5" customHeight="1">
      <c r="A16" s="136" t="s">
        <v>117</v>
      </c>
      <c r="B16" s="147">
        <v>850</v>
      </c>
      <c r="C16" s="147">
        <v>874</v>
      </c>
      <c r="D16" s="109">
        <v>749.47500000000002</v>
      </c>
      <c r="E16" s="109">
        <v>127.19499999999999</v>
      </c>
      <c r="F16" s="109">
        <v>1613.6980000000001</v>
      </c>
      <c r="G16" s="109">
        <v>6285.0720000000001</v>
      </c>
      <c r="H16" s="109">
        <v>231.59700000000001</v>
      </c>
      <c r="I16" s="109">
        <v>6053.4750000000004</v>
      </c>
      <c r="J16" s="109">
        <v>3671.4479999999999</v>
      </c>
      <c r="K16" s="109"/>
      <c r="L16" s="109"/>
      <c r="M16" s="109"/>
      <c r="N16" s="109"/>
      <c r="O16" s="109"/>
      <c r="P16" s="109"/>
      <c r="Q16" s="109"/>
      <c r="R16" s="109"/>
      <c r="S16" s="109"/>
      <c r="T16" s="141"/>
      <c r="U16" s="141"/>
      <c r="V16" s="141"/>
      <c r="W16" s="141"/>
      <c r="X16" s="141"/>
      <c r="Y16" s="141"/>
      <c r="Z16" s="141"/>
      <c r="AA16" s="141"/>
      <c r="AB16" s="141"/>
    </row>
    <row r="17" spans="1:28" s="111" customFormat="1" ht="13.5" customHeight="1">
      <c r="A17" s="136" t="s">
        <v>118</v>
      </c>
      <c r="B17" s="147">
        <v>2930</v>
      </c>
      <c r="C17" s="147">
        <v>3157</v>
      </c>
      <c r="D17" s="147">
        <v>7133.9319999999998</v>
      </c>
      <c r="E17" s="109">
        <v>1949.874</v>
      </c>
      <c r="F17" s="147">
        <v>16871.707999999999</v>
      </c>
      <c r="G17" s="147">
        <v>46015.877</v>
      </c>
      <c r="H17" s="109">
        <v>4945.5569999999998</v>
      </c>
      <c r="I17" s="147">
        <v>41070.32</v>
      </c>
      <c r="J17" s="147">
        <v>20215.620999999999</v>
      </c>
      <c r="K17" s="109"/>
      <c r="L17" s="109"/>
      <c r="M17" s="109"/>
      <c r="N17" s="109"/>
      <c r="O17" s="109"/>
      <c r="P17" s="109"/>
      <c r="Q17" s="109"/>
      <c r="R17" s="109"/>
      <c r="S17" s="109"/>
      <c r="T17" s="141"/>
      <c r="U17" s="141"/>
      <c r="V17" s="141"/>
      <c r="W17" s="141"/>
      <c r="X17" s="141"/>
      <c r="Y17" s="141"/>
      <c r="Z17" s="141"/>
      <c r="AA17" s="141"/>
      <c r="AB17" s="141"/>
    </row>
    <row r="18" spans="1:28" s="111" customFormat="1" ht="13.5" customHeight="1">
      <c r="A18" s="136" t="s">
        <v>120</v>
      </c>
      <c r="B18" s="147">
        <v>222</v>
      </c>
      <c r="C18" s="147">
        <v>234</v>
      </c>
      <c r="D18" s="147">
        <v>367.863</v>
      </c>
      <c r="E18" s="147">
        <v>112.364</v>
      </c>
      <c r="F18" s="147">
        <v>1041.5609999999999</v>
      </c>
      <c r="G18" s="147">
        <v>4308.7709999999997</v>
      </c>
      <c r="H18" s="109">
        <v>556.01499999999999</v>
      </c>
      <c r="I18" s="147">
        <v>3752.7559999999999</v>
      </c>
      <c r="J18" s="147">
        <v>1988.672</v>
      </c>
      <c r="K18" s="109"/>
      <c r="L18" s="109"/>
      <c r="M18" s="109"/>
      <c r="N18" s="109"/>
      <c r="O18" s="109"/>
      <c r="P18" s="109"/>
      <c r="Q18" s="109"/>
      <c r="R18" s="109"/>
      <c r="S18" s="109"/>
      <c r="T18" s="141"/>
      <c r="U18" s="141"/>
      <c r="V18" s="141"/>
      <c r="W18" s="141"/>
      <c r="X18" s="141"/>
      <c r="Y18" s="141"/>
      <c r="Z18" s="141"/>
      <c r="AA18" s="141"/>
      <c r="AB18" s="141"/>
    </row>
    <row r="19" spans="1:28" s="111" customFormat="1" ht="13.5" customHeight="1">
      <c r="A19" s="136" t="s">
        <v>121</v>
      </c>
      <c r="B19" s="147">
        <v>209</v>
      </c>
      <c r="C19" s="147">
        <v>212</v>
      </c>
      <c r="D19" s="147">
        <v>149.54300000000001</v>
      </c>
      <c r="E19" s="109">
        <v>1.4990000000000001</v>
      </c>
      <c r="F19" s="147">
        <v>777.24800000000005</v>
      </c>
      <c r="G19" s="147">
        <v>2288.924</v>
      </c>
      <c r="H19" s="109">
        <v>112.16200000000001</v>
      </c>
      <c r="I19" s="147">
        <v>2176.7620000000002</v>
      </c>
      <c r="J19" s="147">
        <v>1231.1099999999999</v>
      </c>
      <c r="K19" s="109"/>
      <c r="L19" s="109"/>
      <c r="M19" s="109"/>
      <c r="N19" s="109"/>
      <c r="O19" s="109"/>
      <c r="P19" s="109"/>
      <c r="Q19" s="109"/>
      <c r="R19" s="109"/>
      <c r="S19" s="109"/>
      <c r="T19" s="141"/>
      <c r="U19" s="141"/>
      <c r="V19" s="141"/>
      <c r="W19" s="141"/>
      <c r="X19" s="141"/>
      <c r="Y19" s="141"/>
      <c r="Z19" s="141"/>
      <c r="AA19" s="141"/>
      <c r="AB19" s="141"/>
    </row>
    <row r="20" spans="1:28" s="953" customFormat="1" ht="19.5" customHeight="1">
      <c r="A20" s="137" t="s">
        <v>136</v>
      </c>
      <c r="B20" s="139">
        <v>131</v>
      </c>
      <c r="C20" s="139">
        <v>145</v>
      </c>
      <c r="D20" s="140">
        <v>213.40100000000001</v>
      </c>
      <c r="E20" s="140">
        <v>36.927999999999997</v>
      </c>
      <c r="F20" s="140">
        <v>272.90199999999999</v>
      </c>
      <c r="G20" s="140">
        <v>1131.1669999999999</v>
      </c>
      <c r="H20" s="140">
        <v>0</v>
      </c>
      <c r="I20" s="140">
        <v>1131.1669999999999</v>
      </c>
      <c r="J20" s="140">
        <v>559.59799999999996</v>
      </c>
      <c r="K20" s="109"/>
      <c r="L20" s="109"/>
      <c r="M20" s="109"/>
      <c r="N20" s="109"/>
      <c r="O20" s="109"/>
      <c r="P20" s="109"/>
      <c r="Q20" s="109"/>
      <c r="R20" s="109"/>
      <c r="S20" s="109"/>
      <c r="T20" s="141"/>
      <c r="U20" s="141"/>
      <c r="V20" s="141"/>
      <c r="W20" s="141"/>
      <c r="X20" s="141"/>
      <c r="Y20" s="141"/>
      <c r="Z20" s="141"/>
      <c r="AA20" s="141"/>
      <c r="AB20" s="141"/>
    </row>
    <row r="21" spans="1:28" s="953" customFormat="1" ht="23.25" customHeight="1">
      <c r="A21" s="137" t="s">
        <v>137</v>
      </c>
      <c r="B21" s="139">
        <v>118</v>
      </c>
      <c r="C21" s="139">
        <v>126</v>
      </c>
      <c r="D21" s="140">
        <v>97.897000000000006</v>
      </c>
      <c r="E21" s="976">
        <v>4.5759999999999996</v>
      </c>
      <c r="F21" s="140">
        <v>445.83699999999999</v>
      </c>
      <c r="G21" s="140">
        <v>1263.7070000000001</v>
      </c>
      <c r="H21" s="140">
        <v>0</v>
      </c>
      <c r="I21" s="140">
        <v>1263.7070000000001</v>
      </c>
      <c r="J21" s="140">
        <v>628.726</v>
      </c>
      <c r="K21" s="109"/>
      <c r="L21" s="109"/>
      <c r="M21" s="109"/>
      <c r="N21" s="107"/>
      <c r="O21" s="109"/>
      <c r="P21" s="109"/>
      <c r="Q21" s="109"/>
      <c r="R21" s="109"/>
      <c r="S21" s="109"/>
      <c r="T21" s="141"/>
      <c r="U21" s="141"/>
      <c r="V21" s="141"/>
      <c r="W21" s="141"/>
      <c r="X21" s="141"/>
      <c r="Y21" s="141"/>
      <c r="Z21" s="141"/>
      <c r="AA21" s="141"/>
      <c r="AB21" s="141"/>
    </row>
    <row r="22" spans="1:28" s="111" customFormat="1" ht="6.75" customHeight="1">
      <c r="A22" s="280"/>
      <c r="B22" s="147"/>
      <c r="C22" s="147"/>
      <c r="D22" s="962"/>
      <c r="E22" s="147"/>
      <c r="F22" s="147"/>
      <c r="G22" s="147"/>
      <c r="H22" s="147"/>
      <c r="I22" s="962"/>
      <c r="J22" s="147"/>
      <c r="K22" s="109"/>
      <c r="L22" s="109"/>
      <c r="M22" s="109"/>
      <c r="N22" s="107"/>
      <c r="O22" s="109"/>
      <c r="P22" s="109"/>
      <c r="Q22" s="109"/>
      <c r="R22" s="109"/>
      <c r="S22" s="109"/>
    </row>
    <row r="23" spans="1:28" s="111" customFormat="1" ht="12" customHeight="1">
      <c r="A23" s="135" t="s">
        <v>209</v>
      </c>
      <c r="B23" s="147"/>
      <c r="C23" s="147"/>
      <c r="D23" s="962"/>
      <c r="E23" s="147"/>
      <c r="F23" s="147"/>
      <c r="G23" s="147"/>
      <c r="H23" s="147"/>
      <c r="I23" s="962"/>
      <c r="J23" s="147"/>
    </row>
    <row r="24" spans="1:28" s="953" customFormat="1" ht="13.5" customHeight="1">
      <c r="A24" s="137" t="s">
        <v>114</v>
      </c>
      <c r="B24" s="962">
        <v>56</v>
      </c>
      <c r="C24" s="962">
        <v>134</v>
      </c>
      <c r="D24" s="962">
        <v>1502.2449999999999</v>
      </c>
      <c r="E24" s="962">
        <v>723.53099999999995</v>
      </c>
      <c r="F24" s="962">
        <v>4963.5429999999997</v>
      </c>
      <c r="G24" s="962">
        <v>7890.2719999999999</v>
      </c>
      <c r="H24" s="962">
        <v>544.06100000000004</v>
      </c>
      <c r="I24" s="962">
        <v>7346.2110000000002</v>
      </c>
      <c r="J24" s="962">
        <v>599.74099999999999</v>
      </c>
      <c r="K24" s="109"/>
      <c r="L24" s="109"/>
      <c r="M24" s="109"/>
      <c r="N24" s="109"/>
      <c r="O24" s="109"/>
      <c r="P24" s="109"/>
      <c r="Q24" s="109"/>
      <c r="R24" s="109"/>
      <c r="S24" s="109"/>
      <c r="T24" s="141"/>
      <c r="U24" s="141"/>
      <c r="V24" s="141"/>
      <c r="W24" s="141"/>
      <c r="X24" s="141"/>
      <c r="Y24" s="141"/>
      <c r="Z24" s="141"/>
      <c r="AA24" s="141"/>
      <c r="AB24" s="141"/>
    </row>
    <row r="25" spans="1:28" s="953" customFormat="1" ht="13.5" customHeight="1">
      <c r="A25" s="135" t="s">
        <v>115</v>
      </c>
      <c r="B25" s="962">
        <v>52</v>
      </c>
      <c r="C25" s="962">
        <v>105</v>
      </c>
      <c r="D25" s="962">
        <v>1224.683</v>
      </c>
      <c r="E25" s="962">
        <v>607.17700000000002</v>
      </c>
      <c r="F25" s="962">
        <v>4410.2430000000004</v>
      </c>
      <c r="G25" s="962">
        <v>7090.4520000000002</v>
      </c>
      <c r="H25" s="962">
        <v>544.06100000000004</v>
      </c>
      <c r="I25" s="962">
        <v>6546.3909999999996</v>
      </c>
      <c r="J25" s="962">
        <v>475.82</v>
      </c>
      <c r="K25" s="109"/>
      <c r="L25" s="109"/>
      <c r="M25" s="109"/>
      <c r="N25" s="109"/>
      <c r="O25" s="109"/>
      <c r="P25" s="109"/>
      <c r="Q25" s="109"/>
      <c r="R25" s="109"/>
      <c r="S25" s="109"/>
      <c r="T25" s="141"/>
      <c r="U25" s="141"/>
      <c r="V25" s="141"/>
      <c r="W25" s="141"/>
      <c r="X25" s="141"/>
      <c r="Y25" s="141"/>
      <c r="Z25" s="141"/>
      <c r="AA25" s="141"/>
      <c r="AB25" s="141"/>
    </row>
    <row r="26" spans="1:28" s="111" customFormat="1" ht="13.5" customHeight="1">
      <c r="A26" s="136" t="s">
        <v>116</v>
      </c>
      <c r="B26" s="147">
        <v>21</v>
      </c>
      <c r="C26" s="147">
        <v>44</v>
      </c>
      <c r="D26" s="147">
        <v>273.738</v>
      </c>
      <c r="E26" s="147">
        <v>157.08099999999999</v>
      </c>
      <c r="F26" s="147">
        <v>1123.1289999999999</v>
      </c>
      <c r="G26" s="147">
        <v>1241.8030000000001</v>
      </c>
      <c r="H26" s="147">
        <v>54.389000000000003</v>
      </c>
      <c r="I26" s="147">
        <v>1187.414</v>
      </c>
      <c r="J26" s="147">
        <v>-125.181</v>
      </c>
      <c r="K26" s="109"/>
      <c r="L26" s="109"/>
      <c r="M26" s="109"/>
      <c r="N26" s="109"/>
      <c r="O26" s="109"/>
      <c r="P26" s="109"/>
      <c r="Q26" s="109"/>
      <c r="R26" s="109"/>
      <c r="S26" s="109"/>
      <c r="T26" s="141"/>
      <c r="U26" s="141"/>
      <c r="V26" s="141"/>
      <c r="W26" s="141"/>
      <c r="X26" s="141"/>
      <c r="Y26" s="141"/>
      <c r="Z26" s="141"/>
      <c r="AA26" s="141"/>
      <c r="AB26" s="141"/>
    </row>
    <row r="27" spans="1:28" s="111" customFormat="1" ht="13.5" customHeight="1">
      <c r="A27" s="136" t="s">
        <v>117</v>
      </c>
      <c r="B27" s="147">
        <v>5</v>
      </c>
      <c r="C27" s="147">
        <v>17</v>
      </c>
      <c r="D27" s="147">
        <v>357.07900000000001</v>
      </c>
      <c r="E27" s="147">
        <v>44.47</v>
      </c>
      <c r="F27" s="147">
        <v>402.46</v>
      </c>
      <c r="G27" s="147">
        <v>1016.683</v>
      </c>
      <c r="H27" s="147">
        <v>140.68899999999999</v>
      </c>
      <c r="I27" s="147">
        <v>875.99400000000003</v>
      </c>
      <c r="J27" s="147">
        <v>64.215999999999994</v>
      </c>
      <c r="K27" s="109"/>
      <c r="L27" s="109"/>
      <c r="M27" s="109"/>
      <c r="N27" s="109"/>
      <c r="O27" s="109"/>
      <c r="P27" s="109"/>
      <c r="Q27" s="109"/>
      <c r="R27" s="109"/>
      <c r="S27" s="109"/>
      <c r="T27" s="141"/>
      <c r="U27" s="141"/>
      <c r="V27" s="141"/>
      <c r="W27" s="141"/>
      <c r="X27" s="141"/>
      <c r="Y27" s="141"/>
      <c r="Z27" s="141"/>
      <c r="AA27" s="141"/>
      <c r="AB27" s="141"/>
    </row>
    <row r="28" spans="1:28" s="111" customFormat="1" ht="12.95" customHeight="1">
      <c r="A28" s="136" t="s">
        <v>118</v>
      </c>
      <c r="B28" s="147">
        <v>21</v>
      </c>
      <c r="C28" s="147">
        <v>38</v>
      </c>
      <c r="D28" s="147">
        <v>564.12400000000002</v>
      </c>
      <c r="E28" s="147">
        <v>389.34899999999999</v>
      </c>
      <c r="F28" s="147">
        <v>2060.9789999999998</v>
      </c>
      <c r="G28" s="147">
        <v>3707.4810000000002</v>
      </c>
      <c r="H28" s="147">
        <v>319.03399999999999</v>
      </c>
      <c r="I28" s="147">
        <v>3388.4470000000001</v>
      </c>
      <c r="J28" s="147">
        <v>398.35899999999998</v>
      </c>
      <c r="K28" s="109"/>
      <c r="L28" s="109"/>
      <c r="M28" s="109"/>
      <c r="N28" s="109"/>
      <c r="O28" s="109"/>
      <c r="P28" s="109"/>
      <c r="Q28" s="109"/>
      <c r="R28" s="109"/>
      <c r="S28" s="109"/>
      <c r="T28" s="141"/>
      <c r="U28" s="141"/>
      <c r="V28" s="141"/>
      <c r="W28" s="141"/>
      <c r="X28" s="141"/>
      <c r="Y28" s="141"/>
      <c r="Z28" s="141"/>
      <c r="AA28" s="141"/>
      <c r="AB28" s="141"/>
    </row>
    <row r="29" spans="1:28" s="111" customFormat="1" ht="12.95" customHeight="1">
      <c r="A29" s="136" t="s">
        <v>120</v>
      </c>
      <c r="B29" s="963">
        <v>3</v>
      </c>
      <c r="C29" s="963" t="s">
        <v>119</v>
      </c>
      <c r="D29" s="963" t="s">
        <v>131</v>
      </c>
      <c r="E29" s="963" t="s">
        <v>131</v>
      </c>
      <c r="F29" s="963" t="s">
        <v>131</v>
      </c>
      <c r="G29" s="963" t="s">
        <v>131</v>
      </c>
      <c r="H29" s="963" t="s">
        <v>131</v>
      </c>
      <c r="I29" s="963" t="s">
        <v>131</v>
      </c>
      <c r="J29" s="963" t="s">
        <v>131</v>
      </c>
      <c r="K29" s="109"/>
      <c r="L29" s="109"/>
      <c r="M29" s="109"/>
      <c r="N29" s="109"/>
      <c r="O29" s="109"/>
      <c r="P29" s="109"/>
      <c r="Q29" s="109"/>
      <c r="R29" s="109"/>
      <c r="S29" s="109"/>
      <c r="T29" s="141"/>
      <c r="U29" s="141"/>
      <c r="V29" s="141"/>
      <c r="W29" s="141"/>
      <c r="X29" s="141"/>
      <c r="Y29" s="141"/>
      <c r="Z29" s="141"/>
      <c r="AA29" s="141"/>
      <c r="AB29" s="141"/>
    </row>
    <row r="30" spans="1:28" s="111" customFormat="1" ht="13.5" customHeight="1">
      <c r="A30" s="136" t="s">
        <v>121</v>
      </c>
      <c r="B30" s="143">
        <v>2</v>
      </c>
      <c r="C30" s="143" t="s">
        <v>119</v>
      </c>
      <c r="D30" s="143" t="s">
        <v>131</v>
      </c>
      <c r="E30" s="143" t="s">
        <v>131</v>
      </c>
      <c r="F30" s="143" t="s">
        <v>131</v>
      </c>
      <c r="G30" s="143" t="s">
        <v>131</v>
      </c>
      <c r="H30" s="143" t="s">
        <v>131</v>
      </c>
      <c r="I30" s="143" t="s">
        <v>131</v>
      </c>
      <c r="J30" s="143" t="s">
        <v>131</v>
      </c>
      <c r="K30" s="109"/>
      <c r="L30" s="109"/>
      <c r="V30" s="141"/>
      <c r="W30" s="141"/>
      <c r="X30" s="141"/>
      <c r="Y30" s="141"/>
      <c r="Z30" s="141"/>
      <c r="AA30" s="141"/>
      <c r="AB30" s="141"/>
    </row>
    <row r="31" spans="1:28" s="953" customFormat="1" ht="13.5" customHeight="1">
      <c r="A31" s="137" t="s">
        <v>136</v>
      </c>
      <c r="B31" s="106">
        <v>4</v>
      </c>
      <c r="C31" s="106">
        <v>29</v>
      </c>
      <c r="D31" s="106">
        <v>277.56200000000001</v>
      </c>
      <c r="E31" s="106">
        <v>116.354</v>
      </c>
      <c r="F31" s="106">
        <v>553.29999999999995</v>
      </c>
      <c r="G31" s="106">
        <v>799.82</v>
      </c>
      <c r="H31" s="106">
        <v>0</v>
      </c>
      <c r="I31" s="106">
        <v>799.82</v>
      </c>
      <c r="J31" s="106">
        <v>123.92100000000001</v>
      </c>
      <c r="K31" s="109"/>
      <c r="L31" s="109"/>
      <c r="V31" s="141"/>
      <c r="W31" s="141"/>
      <c r="X31" s="141"/>
      <c r="Y31" s="141"/>
      <c r="Z31" s="141"/>
      <c r="AA31" s="141"/>
      <c r="AB31" s="141"/>
    </row>
    <row r="32" spans="1:28" s="953" customFormat="1" ht="13.5" customHeight="1">
      <c r="A32" s="137" t="s">
        <v>137</v>
      </c>
      <c r="B32" s="106">
        <v>0</v>
      </c>
      <c r="C32" s="106">
        <v>0</v>
      </c>
      <c r="D32" s="106">
        <v>0</v>
      </c>
      <c r="E32" s="106">
        <v>0</v>
      </c>
      <c r="F32" s="106">
        <v>0</v>
      </c>
      <c r="G32" s="106">
        <v>0</v>
      </c>
      <c r="H32" s="106">
        <v>0</v>
      </c>
      <c r="I32" s="141">
        <v>0</v>
      </c>
      <c r="J32" s="141">
        <v>0</v>
      </c>
      <c r="K32" s="109"/>
      <c r="L32" s="109"/>
      <c r="M32" s="109"/>
      <c r="N32" s="109"/>
      <c r="O32" s="109"/>
      <c r="P32" s="109"/>
      <c r="Q32" s="109"/>
      <c r="R32" s="109"/>
      <c r="S32" s="109"/>
      <c r="T32" s="141"/>
      <c r="U32" s="141"/>
      <c r="V32" s="141"/>
      <c r="W32" s="141"/>
      <c r="X32" s="141"/>
      <c r="Y32" s="141"/>
      <c r="Z32" s="141"/>
      <c r="AA32" s="141"/>
      <c r="AB32" s="141"/>
    </row>
    <row r="33" spans="1:28" s="111" customFormat="1" ht="6.75" customHeight="1" thickBot="1">
      <c r="A33" s="130"/>
      <c r="B33" s="130"/>
      <c r="C33" s="145"/>
      <c r="D33" s="145"/>
      <c r="E33" s="145"/>
      <c r="F33" s="145"/>
      <c r="G33" s="145"/>
      <c r="H33" s="145"/>
      <c r="I33" s="145"/>
      <c r="J33" s="145"/>
      <c r="K33" s="132"/>
      <c r="T33" s="141"/>
      <c r="U33" s="141"/>
      <c r="V33" s="141"/>
      <c r="W33" s="141"/>
      <c r="X33" s="141"/>
      <c r="Y33" s="141"/>
      <c r="Z33" s="141"/>
      <c r="AA33" s="141"/>
      <c r="AB33" s="141"/>
    </row>
    <row r="34" spans="1:28" s="111" customFormat="1" ht="6.75" customHeight="1" thickTop="1">
      <c r="A34" s="280"/>
      <c r="B34" s="280"/>
      <c r="C34" s="970"/>
      <c r="D34" s="970"/>
      <c r="E34" s="970"/>
      <c r="F34" s="970"/>
      <c r="G34" s="970"/>
      <c r="H34" s="970"/>
      <c r="I34" s="970"/>
      <c r="J34" s="970"/>
      <c r="K34" s="132"/>
    </row>
    <row r="35" spans="1:28" s="111" customFormat="1" ht="13.5" customHeight="1">
      <c r="A35" s="2069" t="s">
        <v>108</v>
      </c>
      <c r="B35" s="2069"/>
      <c r="C35" s="2069"/>
      <c r="D35" s="2069"/>
      <c r="E35" s="2069"/>
      <c r="F35" s="2069"/>
      <c r="G35" s="2069"/>
      <c r="H35" s="2069"/>
      <c r="I35" s="2069"/>
      <c r="J35" s="2069"/>
      <c r="K35" s="132"/>
    </row>
    <row r="36" spans="1:28" s="111" customFormat="1" ht="13.5" customHeight="1">
      <c r="A36" s="132"/>
      <c r="B36" s="132"/>
      <c r="C36" s="132"/>
      <c r="D36" s="132"/>
      <c r="E36" s="132"/>
      <c r="F36" s="132"/>
      <c r="G36" s="132"/>
      <c r="H36" s="132"/>
      <c r="I36" s="132"/>
      <c r="J36" s="132"/>
      <c r="K36" s="132"/>
    </row>
    <row r="37" spans="1:28" s="111" customFormat="1" ht="13.5" customHeight="1">
      <c r="A37" s="132"/>
      <c r="B37" s="132"/>
      <c r="C37" s="132"/>
      <c r="D37" s="132"/>
      <c r="E37" s="132"/>
      <c r="F37" s="132"/>
      <c r="G37" s="132"/>
      <c r="H37" s="132"/>
      <c r="I37" s="132"/>
      <c r="J37" s="132"/>
      <c r="K37" s="132"/>
    </row>
    <row r="38" spans="1:28" s="111" customFormat="1" ht="13.5" customHeight="1">
      <c r="A38" s="132"/>
      <c r="B38" s="132"/>
      <c r="C38" s="132"/>
      <c r="D38" s="132"/>
      <c r="E38" s="132"/>
      <c r="F38" s="132"/>
      <c r="G38" s="132"/>
      <c r="H38" s="132"/>
      <c r="I38" s="132"/>
      <c r="J38" s="132"/>
      <c r="K38" s="132"/>
    </row>
    <row r="39" spans="1:28" s="111" customFormat="1" ht="13.5" customHeight="1">
      <c r="A39" s="132"/>
      <c r="B39" s="132"/>
      <c r="C39" s="132"/>
      <c r="D39" s="132"/>
      <c r="E39" s="132"/>
      <c r="F39" s="132"/>
      <c r="G39" s="132"/>
      <c r="H39" s="132"/>
      <c r="I39" s="132"/>
      <c r="J39" s="132"/>
      <c r="K39" s="132"/>
    </row>
    <row r="40" spans="1:28" s="111" customFormat="1" ht="13.5" customHeight="1">
      <c r="A40" s="132"/>
      <c r="B40" s="132"/>
      <c r="C40" s="132"/>
      <c r="D40" s="132"/>
      <c r="E40" s="132"/>
      <c r="F40" s="132"/>
      <c r="G40" s="132"/>
      <c r="H40" s="132"/>
      <c r="I40" s="132"/>
      <c r="J40" s="132"/>
      <c r="K40" s="132"/>
    </row>
    <row r="41" spans="1:28" s="111" customFormat="1" ht="13.5" customHeight="1"/>
    <row r="42" spans="1:28" s="111" customFormat="1" ht="13.5" customHeight="1"/>
    <row r="43" spans="1:28" s="111" customFormat="1" ht="13.5" customHeight="1"/>
    <row r="44" spans="1:28" s="111" customFormat="1" ht="13.5" customHeight="1"/>
    <row r="45" spans="1:28" ht="13.5" customHeight="1"/>
    <row r="46" spans="1:28" ht="21.75" customHeight="1"/>
    <row r="47" spans="1:28" ht="13.5" customHeight="1"/>
    <row r="48" spans="1:28" ht="13.5" customHeight="1"/>
    <row r="49" ht="13.5" customHeight="1"/>
    <row r="50" ht="4.5" customHeight="1"/>
    <row r="51" ht="12" customHeight="1"/>
  </sheetData>
  <mergeCells count="16">
    <mergeCell ref="A35:J35"/>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2" ht="18" customHeight="1">
      <c r="A1" s="2064" t="s">
        <v>212</v>
      </c>
      <c r="B1" s="2064"/>
      <c r="C1" s="2064"/>
    </row>
    <row r="2" spans="1:12" ht="24" customHeight="1">
      <c r="A2" s="2070" t="s">
        <v>213</v>
      </c>
      <c r="B2" s="2070"/>
      <c r="C2" s="2070"/>
      <c r="D2" s="2077"/>
      <c r="E2" s="2077"/>
      <c r="F2" s="2077"/>
      <c r="G2" s="2077"/>
      <c r="H2" s="2077"/>
      <c r="I2" s="2077"/>
      <c r="J2" s="2077"/>
    </row>
    <row r="3" spans="1:12" ht="12" customHeight="1">
      <c r="A3" s="83">
        <v>2018</v>
      </c>
      <c r="B3" s="84"/>
      <c r="C3" s="85"/>
      <c r="D3" s="98"/>
    </row>
    <row r="4" spans="1:12" ht="12.75" customHeight="1">
      <c r="A4" s="2049" t="s">
        <v>88</v>
      </c>
      <c r="B4" s="2049" t="s">
        <v>89</v>
      </c>
      <c r="C4" s="2049" t="s">
        <v>90</v>
      </c>
      <c r="D4" s="2053" t="s">
        <v>91</v>
      </c>
      <c r="E4" s="2054"/>
      <c r="F4" s="2054"/>
      <c r="G4" s="2055" t="s">
        <v>92</v>
      </c>
      <c r="H4" s="2056"/>
      <c r="I4" s="2056"/>
      <c r="J4" s="2057" t="s">
        <v>93</v>
      </c>
    </row>
    <row r="5" spans="1:12">
      <c r="A5" s="2050"/>
      <c r="B5" s="2050"/>
      <c r="C5" s="2050"/>
      <c r="D5" s="2049" t="s">
        <v>94</v>
      </c>
      <c r="E5" s="2049" t="s">
        <v>95</v>
      </c>
      <c r="F5" s="2049" t="s">
        <v>96</v>
      </c>
      <c r="G5" s="2049" t="s">
        <v>0</v>
      </c>
      <c r="H5" s="2049" t="s">
        <v>97</v>
      </c>
      <c r="I5" s="2049" t="s">
        <v>98</v>
      </c>
      <c r="J5" s="2058"/>
    </row>
    <row r="6" spans="1:12" ht="12.75" customHeight="1">
      <c r="A6" s="2050"/>
      <c r="B6" s="2050"/>
      <c r="C6" s="2050"/>
      <c r="D6" s="2050"/>
      <c r="E6" s="2050"/>
      <c r="F6" s="2050"/>
      <c r="G6" s="2050"/>
      <c r="H6" s="2050"/>
      <c r="I6" s="2050"/>
      <c r="J6" s="2058"/>
    </row>
    <row r="7" spans="1:12">
      <c r="A7" s="2050"/>
      <c r="B7" s="2050"/>
      <c r="C7" s="2050"/>
      <c r="D7" s="2050"/>
      <c r="E7" s="2050"/>
      <c r="F7" s="2050"/>
      <c r="G7" s="2050"/>
      <c r="H7" s="2050"/>
      <c r="I7" s="2050"/>
      <c r="J7" s="2058"/>
    </row>
    <row r="8" spans="1:12">
      <c r="A8" s="2050"/>
      <c r="B8" s="2050"/>
      <c r="C8" s="2050"/>
      <c r="D8" s="2050"/>
      <c r="E8" s="2050"/>
      <c r="F8" s="2050"/>
      <c r="G8" s="2050"/>
      <c r="H8" s="2050"/>
      <c r="I8" s="2050"/>
      <c r="J8" s="2058"/>
    </row>
    <row r="9" spans="1:12" ht="18.75" customHeight="1">
      <c r="A9" s="2050"/>
      <c r="B9" s="2052"/>
      <c r="C9" s="2052"/>
      <c r="D9" s="2052"/>
      <c r="E9" s="2052"/>
      <c r="F9" s="2052"/>
      <c r="G9" s="2052"/>
      <c r="H9" s="2052"/>
      <c r="I9" s="2052"/>
      <c r="J9" s="2059"/>
    </row>
    <row r="10" spans="1:12" ht="12.75" customHeight="1">
      <c r="A10" s="2051"/>
      <c r="B10" s="2060" t="s">
        <v>99</v>
      </c>
      <c r="C10" s="2061"/>
      <c r="D10" s="2060" t="s">
        <v>100</v>
      </c>
      <c r="E10" s="2062"/>
      <c r="F10" s="2062"/>
      <c r="G10" s="2062"/>
      <c r="H10" s="2062"/>
      <c r="I10" s="2062"/>
      <c r="J10" s="2062"/>
    </row>
    <row r="11" spans="1:12" ht="7.5" customHeight="1">
      <c r="A11" s="87"/>
      <c r="B11" s="87"/>
      <c r="C11" s="87"/>
      <c r="D11" s="98"/>
    </row>
    <row r="12" spans="1:12" ht="12.95" customHeight="1">
      <c r="A12" s="88" t="s">
        <v>214</v>
      </c>
      <c r="B12" s="98"/>
      <c r="C12" s="89"/>
      <c r="D12" s="98"/>
    </row>
    <row r="13" spans="1:12" s="972" customFormat="1" ht="19.5" customHeight="1">
      <c r="A13" s="120" t="s">
        <v>0</v>
      </c>
      <c r="B13" s="120">
        <v>234</v>
      </c>
      <c r="C13" s="121">
        <v>1936</v>
      </c>
      <c r="D13" s="121">
        <v>36257.232000000004</v>
      </c>
      <c r="E13" s="121">
        <v>6182.2129999999997</v>
      </c>
      <c r="F13" s="121">
        <v>55168.983</v>
      </c>
      <c r="G13" s="121">
        <v>115534.74099999999</v>
      </c>
      <c r="H13" s="121">
        <v>5577.4409999999998</v>
      </c>
      <c r="I13" s="121">
        <v>109957.3</v>
      </c>
      <c r="J13" s="121">
        <v>11365.587</v>
      </c>
      <c r="K13" s="971"/>
      <c r="L13" s="971"/>
    </row>
    <row r="14" spans="1:12" s="111" customFormat="1" ht="13.5" customHeight="1">
      <c r="A14" s="125" t="s">
        <v>102</v>
      </c>
      <c r="B14" s="132">
        <v>211</v>
      </c>
      <c r="C14" s="110">
        <v>315</v>
      </c>
      <c r="D14" s="110">
        <v>2190.0990000000002</v>
      </c>
      <c r="E14" s="110">
        <v>325.85500000000002</v>
      </c>
      <c r="F14" s="110">
        <v>4037.8339999999998</v>
      </c>
      <c r="G14" s="110">
        <v>7785.3159999999998</v>
      </c>
      <c r="H14" s="110">
        <v>150.67099999999999</v>
      </c>
      <c r="I14" s="110">
        <v>7634.6450000000004</v>
      </c>
      <c r="J14" s="110">
        <v>-1767.42</v>
      </c>
      <c r="K14" s="973"/>
      <c r="L14" s="973"/>
    </row>
    <row r="15" spans="1:12" s="111" customFormat="1" ht="13.5" customHeight="1">
      <c r="A15" s="124" t="s">
        <v>104</v>
      </c>
      <c r="B15" s="132">
        <v>16</v>
      </c>
      <c r="C15" s="109">
        <v>377</v>
      </c>
      <c r="D15" s="109">
        <v>6076.067</v>
      </c>
      <c r="E15" s="109">
        <v>1313.0830000000001</v>
      </c>
      <c r="F15" s="109">
        <v>8343.4879999999994</v>
      </c>
      <c r="G15" s="109">
        <v>15527.07</v>
      </c>
      <c r="H15" s="109">
        <v>672.22299999999996</v>
      </c>
      <c r="I15" s="109">
        <v>14854.847</v>
      </c>
      <c r="J15" s="109">
        <v>1461.423</v>
      </c>
      <c r="K15" s="973"/>
      <c r="L15" s="973"/>
    </row>
    <row r="16" spans="1:12" s="111" customFormat="1" ht="13.5" customHeight="1">
      <c r="A16" s="124" t="s">
        <v>105</v>
      </c>
      <c r="B16" s="132">
        <v>5</v>
      </c>
      <c r="C16" s="110" t="s">
        <v>119</v>
      </c>
      <c r="D16" s="110" t="s">
        <v>131</v>
      </c>
      <c r="E16" s="110" t="s">
        <v>131</v>
      </c>
      <c r="F16" s="110" t="s">
        <v>131</v>
      </c>
      <c r="G16" s="110" t="s">
        <v>131</v>
      </c>
      <c r="H16" s="110" t="s">
        <v>131</v>
      </c>
      <c r="I16" s="110" t="s">
        <v>131</v>
      </c>
      <c r="J16" s="110" t="s">
        <v>131</v>
      </c>
      <c r="K16" s="973"/>
      <c r="L16" s="973"/>
    </row>
    <row r="17" spans="1:13" s="111" customFormat="1" ht="13.5" customHeight="1">
      <c r="A17" s="125" t="s">
        <v>106</v>
      </c>
      <c r="B17" s="132">
        <v>2</v>
      </c>
      <c r="C17" s="110" t="s">
        <v>119</v>
      </c>
      <c r="D17" s="110" t="s">
        <v>131</v>
      </c>
      <c r="E17" s="110" t="s">
        <v>131</v>
      </c>
      <c r="F17" s="110" t="s">
        <v>131</v>
      </c>
      <c r="G17" s="110" t="s">
        <v>131</v>
      </c>
      <c r="H17" s="110" t="s">
        <v>131</v>
      </c>
      <c r="I17" s="110" t="s">
        <v>131</v>
      </c>
      <c r="J17" s="110" t="s">
        <v>131</v>
      </c>
      <c r="K17" s="973"/>
      <c r="L17" s="973"/>
      <c r="M17" s="142"/>
    </row>
    <row r="18" spans="1:13" s="111" customFormat="1" ht="7.5" customHeight="1">
      <c r="A18" s="125"/>
      <c r="B18" s="132"/>
      <c r="C18" s="107"/>
      <c r="D18" s="107"/>
      <c r="E18" s="109"/>
      <c r="F18" s="109"/>
      <c r="G18" s="109"/>
      <c r="H18" s="109"/>
      <c r="I18" s="109"/>
      <c r="J18" s="109"/>
      <c r="K18" s="182"/>
      <c r="M18" s="142"/>
    </row>
    <row r="19" spans="1:13" s="111" customFormat="1" ht="13.5" customHeight="1">
      <c r="A19" s="135" t="s">
        <v>215</v>
      </c>
      <c r="B19" s="974"/>
      <c r="C19" s="107"/>
      <c r="D19" s="107"/>
      <c r="E19" s="109"/>
      <c r="F19" s="109"/>
      <c r="G19" s="109"/>
      <c r="H19" s="109"/>
      <c r="I19" s="109"/>
      <c r="J19" s="109"/>
      <c r="K19" s="182"/>
      <c r="M19" s="142"/>
    </row>
    <row r="20" spans="1:13" s="949" customFormat="1" ht="19.5" customHeight="1">
      <c r="A20" s="120" t="s">
        <v>0</v>
      </c>
      <c r="B20" s="120">
        <v>31</v>
      </c>
      <c r="C20" s="121">
        <v>151</v>
      </c>
      <c r="D20" s="121">
        <v>2116.3110000000001</v>
      </c>
      <c r="E20" s="121">
        <v>80.433000000000007</v>
      </c>
      <c r="F20" s="121">
        <v>3995.7820000000002</v>
      </c>
      <c r="G20" s="121">
        <v>7971.1570000000002</v>
      </c>
      <c r="H20" s="121">
        <v>1.589</v>
      </c>
      <c r="I20" s="121">
        <v>7969.5680000000002</v>
      </c>
      <c r="J20" s="121">
        <v>-1276.347</v>
      </c>
      <c r="K20" s="950"/>
    </row>
    <row r="21" spans="1:13" s="111" customFormat="1" ht="13.5" customHeight="1">
      <c r="A21" s="125" t="s">
        <v>102</v>
      </c>
      <c r="B21" s="132">
        <v>29</v>
      </c>
      <c r="C21" s="109" t="s">
        <v>119</v>
      </c>
      <c r="D21" s="109" t="s">
        <v>131</v>
      </c>
      <c r="E21" s="109" t="s">
        <v>131</v>
      </c>
      <c r="F21" s="109" t="s">
        <v>131</v>
      </c>
      <c r="G21" s="109" t="s">
        <v>131</v>
      </c>
      <c r="H21" s="109" t="s">
        <v>131</v>
      </c>
      <c r="I21" s="109" t="s">
        <v>131</v>
      </c>
      <c r="J21" s="109" t="s">
        <v>131</v>
      </c>
      <c r="K21" s="182"/>
    </row>
    <row r="22" spans="1:13" s="111" customFormat="1" ht="13.5" customHeight="1">
      <c r="A22" s="124" t="s">
        <v>104</v>
      </c>
      <c r="B22" s="132">
        <v>1</v>
      </c>
      <c r="C22" s="109" t="s">
        <v>119</v>
      </c>
      <c r="D22" s="109" t="s">
        <v>131</v>
      </c>
      <c r="E22" s="109" t="s">
        <v>131</v>
      </c>
      <c r="F22" s="109" t="s">
        <v>131</v>
      </c>
      <c r="G22" s="109" t="s">
        <v>131</v>
      </c>
      <c r="H22" s="109" t="s">
        <v>131</v>
      </c>
      <c r="I22" s="109" t="s">
        <v>131</v>
      </c>
      <c r="J22" s="109" t="s">
        <v>131</v>
      </c>
      <c r="K22" s="182"/>
    </row>
    <row r="23" spans="1:13" s="111" customFormat="1" ht="13.5" customHeight="1">
      <c r="A23" s="124" t="s">
        <v>105</v>
      </c>
      <c r="B23" s="132">
        <v>1</v>
      </c>
      <c r="C23" s="109" t="s">
        <v>119</v>
      </c>
      <c r="D23" s="109" t="s">
        <v>131</v>
      </c>
      <c r="E23" s="109" t="s">
        <v>131</v>
      </c>
      <c r="F23" s="109" t="s">
        <v>131</v>
      </c>
      <c r="G23" s="109" t="s">
        <v>131</v>
      </c>
      <c r="H23" s="109" t="s">
        <v>131</v>
      </c>
      <c r="I23" s="109" t="s">
        <v>131</v>
      </c>
      <c r="J23" s="109" t="s">
        <v>131</v>
      </c>
      <c r="K23" s="182"/>
    </row>
    <row r="24" spans="1:13" s="111" customFormat="1" ht="13.5" customHeight="1">
      <c r="A24" s="125" t="s">
        <v>106</v>
      </c>
      <c r="B24" s="132">
        <v>0</v>
      </c>
      <c r="C24" s="109">
        <v>0</v>
      </c>
      <c r="D24" s="109">
        <v>0</v>
      </c>
      <c r="E24" s="109">
        <v>0</v>
      </c>
      <c r="F24" s="109">
        <v>0</v>
      </c>
      <c r="G24" s="109">
        <v>0</v>
      </c>
      <c r="H24" s="109">
        <v>0</v>
      </c>
      <c r="I24" s="109">
        <v>0</v>
      </c>
      <c r="J24" s="109">
        <v>0</v>
      </c>
      <c r="K24" s="182"/>
    </row>
    <row r="25" spans="1:13" s="111" customFormat="1" ht="7.5" customHeight="1">
      <c r="A25" s="125"/>
      <c r="B25" s="132"/>
      <c r="C25" s="107"/>
      <c r="D25" s="107"/>
      <c r="E25" s="109"/>
      <c r="F25" s="109"/>
      <c r="G25" s="109"/>
      <c r="H25" s="109"/>
      <c r="I25" s="109"/>
      <c r="J25" s="109"/>
      <c r="K25" s="182"/>
    </row>
    <row r="26" spans="1:13" s="111" customFormat="1" ht="13.5" customHeight="1">
      <c r="A26" s="135" t="s">
        <v>216</v>
      </c>
      <c r="B26" s="132"/>
      <c r="C26" s="107"/>
      <c r="D26" s="107"/>
      <c r="E26" s="109"/>
      <c r="F26" s="109"/>
      <c r="G26" s="109"/>
      <c r="H26" s="109"/>
      <c r="I26" s="109"/>
      <c r="J26" s="109"/>
      <c r="K26" s="182"/>
    </row>
    <row r="27" spans="1:13" s="972" customFormat="1" ht="13.5" customHeight="1">
      <c r="A27" s="120" t="s">
        <v>0</v>
      </c>
      <c r="B27" s="120">
        <v>68</v>
      </c>
      <c r="C27" s="121">
        <v>562</v>
      </c>
      <c r="D27" s="121">
        <v>13173.294</v>
      </c>
      <c r="E27" s="121">
        <v>390.45</v>
      </c>
      <c r="F27" s="121">
        <v>19268.005000000001</v>
      </c>
      <c r="G27" s="121">
        <v>22248.291000000001</v>
      </c>
      <c r="H27" s="121">
        <v>488.73700000000002</v>
      </c>
      <c r="I27" s="121">
        <v>21759.554</v>
      </c>
      <c r="J27" s="121">
        <v>-627.48400000000004</v>
      </c>
      <c r="K27" s="975"/>
    </row>
    <row r="28" spans="1:13" s="111" customFormat="1" ht="13.5" customHeight="1">
      <c r="A28" s="125" t="s">
        <v>102</v>
      </c>
      <c r="B28" s="132">
        <v>64</v>
      </c>
      <c r="C28" s="110">
        <v>93</v>
      </c>
      <c r="D28" s="110">
        <v>597.39599999999996</v>
      </c>
      <c r="E28" s="110">
        <v>71.203000000000003</v>
      </c>
      <c r="F28" s="110">
        <v>923.20600000000002</v>
      </c>
      <c r="G28" s="110">
        <v>1482.8019999999999</v>
      </c>
      <c r="H28" s="110">
        <v>70.400000000000006</v>
      </c>
      <c r="I28" s="110">
        <v>1412.402</v>
      </c>
      <c r="J28" s="110">
        <v>-411.50400000000002</v>
      </c>
      <c r="K28" s="182"/>
    </row>
    <row r="29" spans="1:13" s="111" customFormat="1" ht="13.5" customHeight="1">
      <c r="A29" s="124" t="s">
        <v>104</v>
      </c>
      <c r="B29" s="132">
        <v>2</v>
      </c>
      <c r="C29" s="110" t="s">
        <v>119</v>
      </c>
      <c r="D29" s="110" t="s">
        <v>131</v>
      </c>
      <c r="E29" s="110" t="s">
        <v>131</v>
      </c>
      <c r="F29" s="110" t="s">
        <v>131</v>
      </c>
      <c r="G29" s="110" t="s">
        <v>131</v>
      </c>
      <c r="H29" s="110" t="s">
        <v>131</v>
      </c>
      <c r="I29" s="110" t="s">
        <v>131</v>
      </c>
      <c r="J29" s="110" t="s">
        <v>131</v>
      </c>
      <c r="K29" s="182"/>
    </row>
    <row r="30" spans="1:13" s="111" customFormat="1" ht="13.5" customHeight="1">
      <c r="A30" s="124" t="s">
        <v>105</v>
      </c>
      <c r="B30" s="132">
        <v>1</v>
      </c>
      <c r="C30" s="109" t="s">
        <v>119</v>
      </c>
      <c r="D30" s="109" t="s">
        <v>131</v>
      </c>
      <c r="E30" s="109" t="s">
        <v>131</v>
      </c>
      <c r="F30" s="109" t="s">
        <v>131</v>
      </c>
      <c r="G30" s="109" t="s">
        <v>131</v>
      </c>
      <c r="H30" s="109" t="s">
        <v>131</v>
      </c>
      <c r="I30" s="109" t="s">
        <v>131</v>
      </c>
      <c r="J30" s="109" t="s">
        <v>131</v>
      </c>
      <c r="K30" s="182"/>
    </row>
    <row r="31" spans="1:13" s="111" customFormat="1" ht="13.5" customHeight="1">
      <c r="A31" s="125" t="s">
        <v>106</v>
      </c>
      <c r="B31" s="132">
        <v>1</v>
      </c>
      <c r="C31" s="109" t="s">
        <v>119</v>
      </c>
      <c r="D31" s="109" t="s">
        <v>131</v>
      </c>
      <c r="E31" s="109" t="s">
        <v>131</v>
      </c>
      <c r="F31" s="109" t="s">
        <v>131</v>
      </c>
      <c r="G31" s="109" t="s">
        <v>131</v>
      </c>
      <c r="H31" s="109" t="s">
        <v>131</v>
      </c>
      <c r="I31" s="109" t="s">
        <v>131</v>
      </c>
      <c r="J31" s="109" t="s">
        <v>131</v>
      </c>
      <c r="K31" s="182"/>
    </row>
    <row r="32" spans="1:13" s="111" customFormat="1" ht="7.5" customHeight="1">
      <c r="A32" s="125"/>
      <c r="B32" s="132"/>
      <c r="C32" s="107"/>
      <c r="D32" s="107"/>
      <c r="E32" s="109"/>
      <c r="F32" s="109"/>
      <c r="G32" s="109"/>
      <c r="H32" s="109"/>
      <c r="I32" s="109"/>
      <c r="J32" s="109"/>
      <c r="K32" s="182"/>
    </row>
    <row r="33" spans="1:11" s="111" customFormat="1" ht="13.5" customHeight="1">
      <c r="A33" s="135" t="s">
        <v>217</v>
      </c>
      <c r="B33" s="974"/>
      <c r="C33" s="107"/>
      <c r="D33" s="107"/>
      <c r="E33" s="109"/>
      <c r="F33" s="109"/>
      <c r="G33" s="109"/>
      <c r="H33" s="109"/>
      <c r="I33" s="109"/>
      <c r="J33" s="109"/>
      <c r="K33" s="182"/>
    </row>
    <row r="34" spans="1:11" s="949" customFormat="1" ht="13.5" customHeight="1">
      <c r="A34" s="120" t="s">
        <v>0</v>
      </c>
      <c r="B34" s="120">
        <v>118</v>
      </c>
      <c r="C34" s="121">
        <v>431</v>
      </c>
      <c r="D34" s="121">
        <v>5350.34</v>
      </c>
      <c r="E34" s="121">
        <v>943.41099999999994</v>
      </c>
      <c r="F34" s="121">
        <v>7789.3670000000002</v>
      </c>
      <c r="G34" s="121">
        <v>15858.145</v>
      </c>
      <c r="H34" s="121">
        <v>169.458</v>
      </c>
      <c r="I34" s="121">
        <v>15688.687</v>
      </c>
      <c r="J34" s="121">
        <v>1804.442</v>
      </c>
      <c r="K34" s="950"/>
    </row>
    <row r="35" spans="1:11" s="111" customFormat="1" ht="13.5" customHeight="1">
      <c r="A35" s="125" t="s">
        <v>102</v>
      </c>
      <c r="B35" s="132">
        <v>109</v>
      </c>
      <c r="C35" s="110" t="s">
        <v>119</v>
      </c>
      <c r="D35" s="110" t="s">
        <v>131</v>
      </c>
      <c r="E35" s="110" t="s">
        <v>131</v>
      </c>
      <c r="F35" s="110" t="s">
        <v>131</v>
      </c>
      <c r="G35" s="110" t="s">
        <v>131</v>
      </c>
      <c r="H35" s="110" t="s">
        <v>131</v>
      </c>
      <c r="I35" s="110" t="s">
        <v>131</v>
      </c>
      <c r="J35" s="110" t="s">
        <v>131</v>
      </c>
      <c r="K35" s="182"/>
    </row>
    <row r="36" spans="1:11" s="111" customFormat="1" ht="13.5" customHeight="1">
      <c r="A36" s="124" t="s">
        <v>104</v>
      </c>
      <c r="B36" s="132">
        <v>8</v>
      </c>
      <c r="C36" s="109">
        <v>180</v>
      </c>
      <c r="D36" s="109">
        <v>2926.9110000000001</v>
      </c>
      <c r="E36" s="109">
        <v>416.04500000000002</v>
      </c>
      <c r="F36" s="109">
        <v>3352.6790000000001</v>
      </c>
      <c r="G36" s="109">
        <v>8283.1059999999998</v>
      </c>
      <c r="H36" s="109">
        <v>149.68</v>
      </c>
      <c r="I36" s="109">
        <v>8133.4260000000004</v>
      </c>
      <c r="J36" s="109">
        <v>1612.567</v>
      </c>
      <c r="K36" s="182"/>
    </row>
    <row r="37" spans="1:11" s="111" customFormat="1" ht="13.5" customHeight="1">
      <c r="A37" s="124" t="s">
        <v>105</v>
      </c>
      <c r="B37" s="920">
        <v>1</v>
      </c>
      <c r="C37" s="110" t="s">
        <v>119</v>
      </c>
      <c r="D37" s="110" t="s">
        <v>131</v>
      </c>
      <c r="E37" s="110" t="s">
        <v>131</v>
      </c>
      <c r="F37" s="110" t="s">
        <v>131</v>
      </c>
      <c r="G37" s="110" t="s">
        <v>131</v>
      </c>
      <c r="H37" s="110" t="s">
        <v>131</v>
      </c>
      <c r="I37" s="110" t="s">
        <v>131</v>
      </c>
      <c r="J37" s="110" t="s">
        <v>131</v>
      </c>
      <c r="K37" s="182"/>
    </row>
    <row r="38" spans="1:11" s="111" customFormat="1" ht="13.5" customHeight="1">
      <c r="A38" s="125" t="s">
        <v>106</v>
      </c>
      <c r="B38" s="132">
        <v>0</v>
      </c>
      <c r="C38" s="109">
        <v>0</v>
      </c>
      <c r="D38" s="109">
        <v>0</v>
      </c>
      <c r="E38" s="109">
        <v>0</v>
      </c>
      <c r="F38" s="109">
        <v>0</v>
      </c>
      <c r="G38" s="109">
        <v>0</v>
      </c>
      <c r="H38" s="109">
        <v>0</v>
      </c>
      <c r="I38" s="109">
        <v>0</v>
      </c>
      <c r="J38" s="109">
        <v>0</v>
      </c>
      <c r="K38" s="182"/>
    </row>
    <row r="39" spans="1:11" s="111" customFormat="1" ht="7.5" customHeight="1" thickBot="1">
      <c r="A39" s="130"/>
      <c r="B39" s="130"/>
      <c r="C39" s="130"/>
      <c r="D39" s="130"/>
      <c r="E39" s="130"/>
      <c r="F39" s="130"/>
      <c r="G39" s="130"/>
      <c r="H39" s="130"/>
      <c r="I39" s="130"/>
      <c r="J39" s="130"/>
    </row>
    <row r="40" spans="1:11" s="111" customFormat="1" ht="13.5" customHeight="1" thickTop="1">
      <c r="A40" s="126" t="s">
        <v>108</v>
      </c>
      <c r="B40" s="126"/>
      <c r="C40" s="126"/>
      <c r="D40" s="132"/>
    </row>
    <row r="41" spans="1:11" s="111" customFormat="1" ht="13.5" customHeight="1">
      <c r="A41" s="132"/>
      <c r="B41" s="132"/>
      <c r="C41" s="132"/>
      <c r="D41" s="132"/>
    </row>
    <row r="42" spans="1:11" s="111" customFormat="1" ht="13.5" customHeight="1">
      <c r="A42" s="132"/>
      <c r="B42" s="132"/>
      <c r="C42" s="132"/>
      <c r="D42" s="132"/>
    </row>
    <row r="43" spans="1:11" s="111" customFormat="1" ht="13.5" customHeight="1">
      <c r="A43" s="132"/>
      <c r="B43" s="132"/>
      <c r="C43" s="132"/>
      <c r="D43" s="132"/>
    </row>
    <row r="44" spans="1:11" s="111" customFormat="1" ht="13.5" customHeight="1">
      <c r="A44" s="132"/>
      <c r="B44" s="132"/>
      <c r="C44" s="132"/>
      <c r="D44" s="132"/>
    </row>
    <row r="45" spans="1:11" s="111" customFormat="1" ht="13.5" customHeight="1">
      <c r="A45" s="132"/>
      <c r="B45" s="132"/>
      <c r="C45" s="132"/>
      <c r="D45" s="132"/>
    </row>
    <row r="46" spans="1:11" ht="21.75" customHeight="1"/>
    <row r="47" spans="1:11" ht="13.5" customHeight="1"/>
    <row r="48" spans="1:11" ht="13.5" customHeight="1"/>
    <row r="49" ht="13.5" customHeight="1"/>
    <row r="50" ht="4.5" customHeight="1"/>
    <row r="51" ht="12" customHeight="1"/>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6"/>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28" ht="18.75" customHeight="1">
      <c r="A1" s="2064" t="s">
        <v>218</v>
      </c>
      <c r="B1" s="2064"/>
      <c r="C1" s="2064"/>
    </row>
    <row r="2" spans="1:28" ht="24" customHeight="1">
      <c r="A2" s="2070" t="s">
        <v>219</v>
      </c>
      <c r="B2" s="2070"/>
      <c r="C2" s="2070"/>
      <c r="D2" s="2077"/>
      <c r="E2" s="2077"/>
      <c r="F2" s="2077"/>
      <c r="G2" s="2077"/>
      <c r="H2" s="2077"/>
      <c r="I2" s="2077"/>
      <c r="J2" s="2077"/>
    </row>
    <row r="3" spans="1:28" ht="12.75" customHeight="1">
      <c r="A3" s="209">
        <v>2018</v>
      </c>
      <c r="B3" s="84"/>
      <c r="C3" s="85"/>
      <c r="D3" s="98"/>
    </row>
    <row r="4" spans="1:28" ht="12.75" customHeight="1">
      <c r="A4" s="2049" t="s">
        <v>88</v>
      </c>
      <c r="B4" s="2049" t="s">
        <v>89</v>
      </c>
      <c r="C4" s="2049" t="s">
        <v>90</v>
      </c>
      <c r="D4" s="2053" t="s">
        <v>91</v>
      </c>
      <c r="E4" s="2054"/>
      <c r="F4" s="2054"/>
      <c r="G4" s="2055" t="s">
        <v>92</v>
      </c>
      <c r="H4" s="2056"/>
      <c r="I4" s="2056"/>
      <c r="J4" s="2057" t="s">
        <v>93</v>
      </c>
    </row>
    <row r="5" spans="1:28" ht="4.5" customHeight="1">
      <c r="A5" s="2050"/>
      <c r="B5" s="2050"/>
      <c r="C5" s="2050"/>
      <c r="D5" s="2049" t="s">
        <v>94</v>
      </c>
      <c r="E5" s="2049" t="s">
        <v>95</v>
      </c>
      <c r="F5" s="2049" t="s">
        <v>96</v>
      </c>
      <c r="G5" s="2049" t="s">
        <v>0</v>
      </c>
      <c r="H5" s="2049" t="s">
        <v>97</v>
      </c>
      <c r="I5" s="2049" t="s">
        <v>98</v>
      </c>
      <c r="J5" s="2058"/>
    </row>
    <row r="6" spans="1:28" ht="12.75" customHeight="1">
      <c r="A6" s="2050"/>
      <c r="B6" s="2050"/>
      <c r="C6" s="2050"/>
      <c r="D6" s="2050"/>
      <c r="E6" s="2050"/>
      <c r="F6" s="2050"/>
      <c r="G6" s="2050"/>
      <c r="H6" s="2050"/>
      <c r="I6" s="2050"/>
      <c r="J6" s="2058"/>
    </row>
    <row r="7" spans="1:28">
      <c r="A7" s="2050"/>
      <c r="B7" s="2050"/>
      <c r="C7" s="2050"/>
      <c r="D7" s="2050"/>
      <c r="E7" s="2050"/>
      <c r="F7" s="2050"/>
      <c r="G7" s="2050"/>
      <c r="H7" s="2050"/>
      <c r="I7" s="2050"/>
      <c r="J7" s="2058"/>
    </row>
    <row r="8" spans="1:28">
      <c r="A8" s="2050"/>
      <c r="B8" s="2050"/>
      <c r="C8" s="2050"/>
      <c r="D8" s="2050"/>
      <c r="E8" s="2050"/>
      <c r="F8" s="2050"/>
      <c r="G8" s="2050"/>
      <c r="H8" s="2050"/>
      <c r="I8" s="2050"/>
      <c r="J8" s="2058"/>
    </row>
    <row r="9" spans="1:28" ht="18.75" customHeight="1">
      <c r="A9" s="2050"/>
      <c r="B9" s="2052"/>
      <c r="C9" s="2052"/>
      <c r="D9" s="2052"/>
      <c r="E9" s="2052"/>
      <c r="F9" s="2052"/>
      <c r="G9" s="2052"/>
      <c r="H9" s="2052"/>
      <c r="I9" s="2052"/>
      <c r="J9" s="2059"/>
    </row>
    <row r="10" spans="1:28" ht="12.75" customHeight="1">
      <c r="A10" s="2051"/>
      <c r="B10" s="2060" t="s">
        <v>99</v>
      </c>
      <c r="C10" s="2061"/>
      <c r="D10" s="2060" t="s">
        <v>100</v>
      </c>
      <c r="E10" s="2062"/>
      <c r="F10" s="2062"/>
      <c r="G10" s="2062"/>
      <c r="H10" s="2062"/>
      <c r="I10" s="2062"/>
      <c r="J10" s="2062"/>
    </row>
    <row r="11" spans="1:28" ht="5.25" customHeight="1">
      <c r="A11" s="87"/>
      <c r="B11" s="87"/>
      <c r="C11" s="87"/>
      <c r="D11" s="98"/>
    </row>
    <row r="12" spans="1:28" ht="12.95" customHeight="1">
      <c r="A12" s="88" t="s">
        <v>214</v>
      </c>
      <c r="B12" s="98"/>
      <c r="C12" s="98"/>
      <c r="D12" s="98"/>
    </row>
    <row r="13" spans="1:28" ht="4.5" customHeight="1">
      <c r="A13" s="98"/>
      <c r="B13" s="98"/>
      <c r="C13" s="98"/>
      <c r="D13" s="98"/>
    </row>
    <row r="14" spans="1:28" s="953" customFormat="1" ht="13.5" customHeight="1">
      <c r="A14" s="135" t="s">
        <v>114</v>
      </c>
      <c r="B14" s="135">
        <v>234</v>
      </c>
      <c r="C14" s="962">
        <v>1936</v>
      </c>
      <c r="D14" s="962">
        <v>36257.232000000004</v>
      </c>
      <c r="E14" s="962">
        <v>6182.2129999999997</v>
      </c>
      <c r="F14" s="962">
        <v>55168.983</v>
      </c>
      <c r="G14" s="962">
        <v>115534.74099999999</v>
      </c>
      <c r="H14" s="962">
        <v>5577.4409999999998</v>
      </c>
      <c r="I14" s="962">
        <v>109957.3</v>
      </c>
      <c r="J14" s="962">
        <v>11365.587</v>
      </c>
      <c r="K14" s="109"/>
      <c r="L14" s="109"/>
      <c r="M14" s="109"/>
      <c r="N14" s="109"/>
      <c r="O14" s="109"/>
      <c r="P14" s="109"/>
      <c r="Q14" s="109"/>
      <c r="R14" s="109"/>
      <c r="S14" s="109"/>
      <c r="T14" s="141"/>
      <c r="U14" s="141"/>
      <c r="V14" s="141"/>
      <c r="W14" s="141"/>
      <c r="X14" s="141"/>
      <c r="Y14" s="141"/>
      <c r="Z14" s="141"/>
      <c r="AA14" s="141"/>
      <c r="AB14" s="141"/>
    </row>
    <row r="15" spans="1:28" s="111" customFormat="1" ht="13.5" customHeight="1">
      <c r="A15" s="135" t="s">
        <v>115</v>
      </c>
      <c r="B15" s="135">
        <v>224</v>
      </c>
      <c r="C15" s="962">
        <v>1860</v>
      </c>
      <c r="D15" s="962">
        <v>35293.502</v>
      </c>
      <c r="E15" s="962">
        <v>6088.7219999999998</v>
      </c>
      <c r="F15" s="962">
        <v>54504.235999999997</v>
      </c>
      <c r="G15" s="962">
        <v>112723.273</v>
      </c>
      <c r="H15" s="962">
        <v>5478.3059999999996</v>
      </c>
      <c r="I15" s="962">
        <v>107244.967</v>
      </c>
      <c r="J15" s="962">
        <v>10621.222</v>
      </c>
      <c r="K15" s="109"/>
      <c r="L15" s="109"/>
      <c r="M15" s="109"/>
      <c r="N15" s="109"/>
      <c r="O15" s="109"/>
      <c r="P15" s="109"/>
      <c r="Q15" s="109"/>
      <c r="R15" s="109"/>
      <c r="S15" s="109"/>
      <c r="T15" s="141"/>
      <c r="U15" s="141"/>
      <c r="V15" s="141"/>
      <c r="W15" s="141"/>
      <c r="X15" s="141"/>
      <c r="Y15" s="141"/>
      <c r="Z15" s="141"/>
      <c r="AA15" s="141"/>
      <c r="AB15" s="141"/>
    </row>
    <row r="16" spans="1:28" s="111" customFormat="1" ht="12.75" customHeight="1">
      <c r="A16" s="136" t="s">
        <v>116</v>
      </c>
      <c r="B16" s="132">
        <v>44</v>
      </c>
      <c r="C16" s="147">
        <v>216</v>
      </c>
      <c r="D16" s="147">
        <v>2940.3690000000001</v>
      </c>
      <c r="E16" s="147">
        <v>873.39</v>
      </c>
      <c r="F16" s="147">
        <v>4505.0140000000001</v>
      </c>
      <c r="G16" s="147">
        <v>8797.7929999999997</v>
      </c>
      <c r="H16" s="147">
        <v>74.043000000000006</v>
      </c>
      <c r="I16" s="147">
        <v>8723.75</v>
      </c>
      <c r="J16" s="147">
        <v>805.33799999999997</v>
      </c>
      <c r="K16" s="109"/>
      <c r="L16" s="109"/>
      <c r="M16" s="109"/>
      <c r="N16" s="109"/>
      <c r="O16" s="109"/>
      <c r="P16" s="109"/>
      <c r="Q16" s="109"/>
      <c r="R16" s="109"/>
      <c r="S16" s="109"/>
      <c r="T16" s="141"/>
      <c r="U16" s="141"/>
      <c r="V16" s="141"/>
      <c r="W16" s="141"/>
      <c r="X16" s="141"/>
      <c r="Y16" s="141"/>
      <c r="Z16" s="141"/>
      <c r="AA16" s="141"/>
      <c r="AB16" s="141"/>
    </row>
    <row r="17" spans="1:28" s="111" customFormat="1" ht="12.75" customHeight="1">
      <c r="A17" s="136" t="s">
        <v>117</v>
      </c>
      <c r="B17" s="132">
        <v>62</v>
      </c>
      <c r="C17" s="147">
        <v>197</v>
      </c>
      <c r="D17" s="147">
        <v>2434.9949999999999</v>
      </c>
      <c r="E17" s="147">
        <v>422.39100000000002</v>
      </c>
      <c r="F17" s="147">
        <v>2190.835</v>
      </c>
      <c r="G17" s="147">
        <v>5361.5590000000002</v>
      </c>
      <c r="H17" s="147">
        <v>227.137</v>
      </c>
      <c r="I17" s="147">
        <v>5134.4219999999996</v>
      </c>
      <c r="J17" s="147">
        <v>218.815</v>
      </c>
      <c r="K17" s="109"/>
      <c r="L17" s="109"/>
      <c r="M17" s="109"/>
      <c r="N17" s="109"/>
      <c r="O17" s="109"/>
      <c r="P17" s="109"/>
      <c r="Q17" s="109"/>
      <c r="R17" s="109"/>
      <c r="S17" s="109"/>
      <c r="T17" s="141"/>
      <c r="U17" s="141"/>
      <c r="V17" s="141"/>
      <c r="W17" s="141"/>
      <c r="X17" s="141"/>
      <c r="Y17" s="141"/>
      <c r="Z17" s="141"/>
      <c r="AA17" s="141"/>
      <c r="AB17" s="141"/>
    </row>
    <row r="18" spans="1:28" s="111" customFormat="1" ht="12.75" customHeight="1">
      <c r="A18" s="136" t="s">
        <v>118</v>
      </c>
      <c r="B18" s="132">
        <v>93</v>
      </c>
      <c r="C18" s="147">
        <v>1364</v>
      </c>
      <c r="D18" s="147">
        <v>28979.991999999998</v>
      </c>
      <c r="E18" s="147">
        <v>4381.2659999999996</v>
      </c>
      <c r="F18" s="147">
        <v>46970.493999999999</v>
      </c>
      <c r="G18" s="147">
        <v>95930.251999999993</v>
      </c>
      <c r="H18" s="147">
        <v>4801.5349999999999</v>
      </c>
      <c r="I18" s="147">
        <v>91128.717000000004</v>
      </c>
      <c r="J18" s="147">
        <v>9544.6049999999996</v>
      </c>
      <c r="K18" s="109"/>
      <c r="L18" s="109"/>
      <c r="M18" s="109"/>
      <c r="N18" s="109"/>
      <c r="O18" s="109"/>
      <c r="P18" s="109"/>
      <c r="Q18" s="109"/>
      <c r="R18" s="109"/>
      <c r="S18" s="109"/>
      <c r="T18" s="141"/>
      <c r="U18" s="141"/>
      <c r="V18" s="141"/>
      <c r="W18" s="141"/>
      <c r="X18" s="141"/>
      <c r="Y18" s="141"/>
      <c r="Z18" s="141"/>
      <c r="AA18" s="141"/>
      <c r="AB18" s="141"/>
    </row>
    <row r="19" spans="1:28" s="111" customFormat="1" ht="12.75" customHeight="1">
      <c r="A19" s="136" t="s">
        <v>120</v>
      </c>
      <c r="B19" s="132">
        <v>19</v>
      </c>
      <c r="C19" s="963">
        <v>54</v>
      </c>
      <c r="D19" s="963">
        <v>677.14200000000005</v>
      </c>
      <c r="E19" s="963">
        <v>132.58600000000001</v>
      </c>
      <c r="F19" s="963">
        <v>600.59699999999998</v>
      </c>
      <c r="G19" s="963">
        <v>1664.915</v>
      </c>
      <c r="H19" s="963">
        <v>292.67</v>
      </c>
      <c r="I19" s="963">
        <v>1372.2449999999999</v>
      </c>
      <c r="J19" s="963">
        <v>-47.45</v>
      </c>
      <c r="K19" s="109"/>
      <c r="L19" s="109"/>
      <c r="M19" s="109"/>
      <c r="N19" s="109"/>
      <c r="O19" s="109"/>
      <c r="P19" s="109"/>
      <c r="Q19" s="109"/>
      <c r="R19" s="109"/>
      <c r="S19" s="109"/>
      <c r="T19" s="141"/>
      <c r="U19" s="141"/>
      <c r="V19" s="141"/>
      <c r="W19" s="141"/>
      <c r="X19" s="141"/>
      <c r="Y19" s="141"/>
      <c r="Z19" s="141"/>
      <c r="AA19" s="141"/>
      <c r="AB19" s="141"/>
    </row>
    <row r="20" spans="1:28" s="111" customFormat="1" ht="12.75" customHeight="1">
      <c r="A20" s="136" t="s">
        <v>121</v>
      </c>
      <c r="B20" s="132">
        <v>6</v>
      </c>
      <c r="C20" s="143">
        <v>29</v>
      </c>
      <c r="D20" s="143">
        <v>261.00400000000002</v>
      </c>
      <c r="E20" s="143">
        <v>279.089</v>
      </c>
      <c r="F20" s="143">
        <v>237.29599999999999</v>
      </c>
      <c r="G20" s="143">
        <v>968.75400000000002</v>
      </c>
      <c r="H20" s="143">
        <v>82.921000000000006</v>
      </c>
      <c r="I20" s="143">
        <v>885.83299999999997</v>
      </c>
      <c r="J20" s="143">
        <v>99.914000000000001</v>
      </c>
      <c r="K20" s="109"/>
      <c r="L20" s="109"/>
      <c r="M20" s="109"/>
      <c r="N20" s="109"/>
      <c r="O20" s="109"/>
      <c r="P20" s="109"/>
      <c r="Q20" s="109"/>
      <c r="R20" s="109"/>
      <c r="S20" s="109"/>
      <c r="T20" s="141"/>
      <c r="U20" s="141"/>
      <c r="V20" s="141"/>
      <c r="W20" s="141"/>
      <c r="X20" s="141"/>
      <c r="Y20" s="141"/>
      <c r="Z20" s="141"/>
      <c r="AA20" s="141"/>
      <c r="AB20" s="141"/>
    </row>
    <row r="21" spans="1:28" s="111" customFormat="1" ht="15" customHeight="1">
      <c r="A21" s="964" t="s">
        <v>122</v>
      </c>
      <c r="B21" s="135">
        <v>5</v>
      </c>
      <c r="C21" s="106">
        <v>12</v>
      </c>
      <c r="D21" s="106">
        <v>171.84399999999999</v>
      </c>
      <c r="E21" s="106">
        <v>6.2549999999999999</v>
      </c>
      <c r="F21" s="106">
        <v>217.05600000000001</v>
      </c>
      <c r="G21" s="106">
        <v>1008.044</v>
      </c>
      <c r="H21" s="106">
        <v>0</v>
      </c>
      <c r="I21" s="106">
        <v>1008.044</v>
      </c>
      <c r="J21" s="106">
        <v>443.27100000000002</v>
      </c>
      <c r="K21" s="109"/>
      <c r="L21" s="109"/>
      <c r="M21" s="109"/>
      <c r="N21" s="109"/>
      <c r="O21" s="109"/>
      <c r="P21" s="109"/>
      <c r="Q21" s="109"/>
      <c r="R21" s="109"/>
      <c r="S21" s="109"/>
      <c r="T21" s="141"/>
      <c r="U21" s="141"/>
      <c r="V21" s="141"/>
      <c r="W21" s="141"/>
      <c r="X21" s="141"/>
      <c r="Y21" s="141"/>
      <c r="Z21" s="141"/>
      <c r="AA21" s="141"/>
      <c r="AB21" s="141"/>
    </row>
    <row r="22" spans="1:28" s="111" customFormat="1" ht="12.95" customHeight="1">
      <c r="A22" s="964" t="s">
        <v>123</v>
      </c>
      <c r="B22" s="135">
        <v>5</v>
      </c>
      <c r="C22" s="106">
        <v>64</v>
      </c>
      <c r="D22" s="106">
        <v>791.88599999999997</v>
      </c>
      <c r="E22" s="106">
        <v>87.236000000000004</v>
      </c>
      <c r="F22" s="106">
        <v>447.69099999999997</v>
      </c>
      <c r="G22" s="106">
        <v>1803.424</v>
      </c>
      <c r="H22" s="106">
        <v>99.135000000000005</v>
      </c>
      <c r="I22" s="141">
        <v>1704.289</v>
      </c>
      <c r="J22" s="141">
        <v>301.09399999999999</v>
      </c>
      <c r="K22" s="109"/>
      <c r="L22" s="109"/>
      <c r="M22" s="109"/>
      <c r="N22" s="109"/>
      <c r="O22" s="109"/>
      <c r="P22" s="109"/>
      <c r="Q22" s="109"/>
      <c r="R22" s="109"/>
      <c r="S22" s="109"/>
      <c r="T22" s="141"/>
      <c r="U22" s="141"/>
      <c r="V22" s="141"/>
      <c r="W22" s="141"/>
      <c r="X22" s="141"/>
      <c r="Y22" s="141"/>
      <c r="Z22" s="141"/>
      <c r="AA22" s="141"/>
      <c r="AB22" s="141"/>
    </row>
    <row r="23" spans="1:28" s="111" customFormat="1" ht="7.5" customHeight="1">
      <c r="A23" s="964"/>
      <c r="B23" s="965"/>
      <c r="C23" s="966"/>
      <c r="D23" s="967"/>
      <c r="E23" s="123"/>
      <c r="F23" s="123"/>
      <c r="G23" s="123"/>
      <c r="H23" s="123"/>
      <c r="I23" s="123"/>
      <c r="J23" s="123"/>
      <c r="K23" s="109"/>
      <c r="L23" s="109"/>
      <c r="M23" s="109"/>
      <c r="N23" s="109"/>
      <c r="O23" s="109"/>
      <c r="P23" s="109"/>
      <c r="Q23" s="109"/>
      <c r="R23" s="109"/>
      <c r="S23" s="109"/>
    </row>
    <row r="24" spans="1:28" s="111" customFormat="1" ht="13.5" customHeight="1">
      <c r="A24" s="135" t="s">
        <v>215</v>
      </c>
      <c r="B24" s="132"/>
      <c r="C24" s="107"/>
      <c r="D24" s="107"/>
      <c r="E24" s="109"/>
      <c r="F24" s="109"/>
      <c r="G24" s="109"/>
      <c r="H24" s="109"/>
      <c r="I24" s="109"/>
      <c r="J24" s="109"/>
    </row>
    <row r="25" spans="1:28" s="111" customFormat="1" ht="7.5" customHeight="1">
      <c r="A25" s="135" t="s">
        <v>139</v>
      </c>
      <c r="B25" s="132"/>
      <c r="C25" s="107"/>
      <c r="D25" s="107"/>
      <c r="E25" s="109"/>
      <c r="F25" s="109"/>
      <c r="G25" s="109"/>
      <c r="H25" s="109"/>
      <c r="I25" s="109"/>
      <c r="J25" s="109"/>
    </row>
    <row r="26" spans="1:28" s="953" customFormat="1" ht="13.5" customHeight="1">
      <c r="A26" s="137" t="s">
        <v>114</v>
      </c>
      <c r="B26" s="968">
        <v>31</v>
      </c>
      <c r="C26" s="106">
        <v>151</v>
      </c>
      <c r="D26" s="106">
        <v>2116.3110000000001</v>
      </c>
      <c r="E26" s="106">
        <v>80.433000000000007</v>
      </c>
      <c r="F26" s="106">
        <v>3995.7820000000002</v>
      </c>
      <c r="G26" s="106">
        <v>7971.1570000000002</v>
      </c>
      <c r="H26" s="106">
        <v>1.589</v>
      </c>
      <c r="I26" s="106">
        <v>7969.5680000000002</v>
      </c>
      <c r="J26" s="106">
        <v>-1276.347</v>
      </c>
      <c r="K26" s="109"/>
      <c r="L26" s="109"/>
      <c r="M26" s="109"/>
      <c r="N26" s="107"/>
      <c r="O26" s="109"/>
      <c r="P26" s="109"/>
      <c r="Q26" s="109"/>
      <c r="R26" s="109"/>
      <c r="S26" s="109"/>
      <c r="T26" s="141"/>
      <c r="U26" s="141"/>
      <c r="V26" s="141"/>
      <c r="W26" s="141"/>
      <c r="X26" s="141"/>
      <c r="Y26" s="141"/>
      <c r="Z26" s="141"/>
      <c r="AA26" s="141"/>
      <c r="AB26" s="141"/>
    </row>
    <row r="27" spans="1:28" s="953" customFormat="1" ht="13.5" customHeight="1">
      <c r="A27" s="135" t="s">
        <v>115</v>
      </c>
      <c r="B27" s="968">
        <v>29</v>
      </c>
      <c r="C27" s="113" t="s">
        <v>119</v>
      </c>
      <c r="D27" s="113" t="s">
        <v>131</v>
      </c>
      <c r="E27" s="113" t="s">
        <v>131</v>
      </c>
      <c r="F27" s="113" t="s">
        <v>131</v>
      </c>
      <c r="G27" s="113" t="s">
        <v>131</v>
      </c>
      <c r="H27" s="113" t="s">
        <v>131</v>
      </c>
      <c r="I27" s="113" t="s">
        <v>131</v>
      </c>
      <c r="J27" s="113" t="s">
        <v>131</v>
      </c>
      <c r="K27" s="109"/>
      <c r="L27" s="109"/>
      <c r="M27" s="109"/>
      <c r="N27" s="107"/>
      <c r="O27" s="109"/>
      <c r="P27" s="109"/>
      <c r="Q27" s="109"/>
      <c r="R27" s="109"/>
      <c r="S27" s="109"/>
      <c r="T27" s="141"/>
      <c r="U27" s="141"/>
      <c r="V27" s="141"/>
      <c r="W27" s="141"/>
      <c r="X27" s="141"/>
      <c r="Y27" s="141"/>
      <c r="Z27" s="141"/>
      <c r="AA27" s="141"/>
      <c r="AB27" s="141"/>
    </row>
    <row r="28" spans="1:28" s="111" customFormat="1" ht="12.75" customHeight="1">
      <c r="A28" s="136" t="s">
        <v>116</v>
      </c>
      <c r="B28" s="266">
        <v>6</v>
      </c>
      <c r="C28" s="110" t="s">
        <v>119</v>
      </c>
      <c r="D28" s="110" t="s">
        <v>131</v>
      </c>
      <c r="E28" s="110" t="s">
        <v>131</v>
      </c>
      <c r="F28" s="110" t="s">
        <v>131</v>
      </c>
      <c r="G28" s="110" t="s">
        <v>131</v>
      </c>
      <c r="H28" s="110" t="s">
        <v>131</v>
      </c>
      <c r="I28" s="110" t="s">
        <v>131</v>
      </c>
      <c r="J28" s="110" t="s">
        <v>131</v>
      </c>
      <c r="K28" s="109"/>
      <c r="L28" s="109"/>
      <c r="M28" s="109"/>
      <c r="N28" s="109"/>
      <c r="O28" s="109"/>
      <c r="P28" s="109"/>
      <c r="Q28" s="109"/>
      <c r="R28" s="109"/>
      <c r="S28" s="109"/>
      <c r="T28" s="141"/>
      <c r="U28" s="141"/>
      <c r="V28" s="141"/>
      <c r="W28" s="141"/>
      <c r="X28" s="141"/>
      <c r="Y28" s="141"/>
      <c r="Z28" s="141"/>
      <c r="AA28" s="141"/>
      <c r="AB28" s="141"/>
    </row>
    <row r="29" spans="1:28" s="111" customFormat="1" ht="12.75" customHeight="1">
      <c r="A29" s="136" t="s">
        <v>117</v>
      </c>
      <c r="B29" s="266">
        <v>6</v>
      </c>
      <c r="C29" s="110">
        <v>6</v>
      </c>
      <c r="D29" s="110">
        <v>14.702</v>
      </c>
      <c r="E29" s="969">
        <v>0.37</v>
      </c>
      <c r="F29" s="110">
        <v>58.954000000000001</v>
      </c>
      <c r="G29" s="110">
        <v>88.65</v>
      </c>
      <c r="H29" s="110">
        <v>1.589</v>
      </c>
      <c r="I29" s="110">
        <v>87.061000000000007</v>
      </c>
      <c r="J29" s="110">
        <v>9.8480000000000008</v>
      </c>
      <c r="K29" s="109"/>
      <c r="L29" s="109"/>
      <c r="M29" s="109"/>
      <c r="N29" s="109"/>
      <c r="O29" s="109"/>
      <c r="P29" s="109"/>
      <c r="Q29" s="109"/>
      <c r="R29" s="109"/>
      <c r="S29" s="109"/>
      <c r="T29" s="141"/>
      <c r="U29" s="141"/>
      <c r="V29" s="141"/>
      <c r="W29" s="141"/>
      <c r="X29" s="141"/>
      <c r="Y29" s="141"/>
      <c r="Z29" s="141"/>
      <c r="AA29" s="141"/>
      <c r="AB29" s="141"/>
    </row>
    <row r="30" spans="1:28" s="111" customFormat="1" ht="12.75" customHeight="1">
      <c r="A30" s="136" t="s">
        <v>118</v>
      </c>
      <c r="B30" s="266">
        <v>17</v>
      </c>
      <c r="C30" s="110">
        <v>136</v>
      </c>
      <c r="D30" s="110">
        <v>2066.7310000000002</v>
      </c>
      <c r="E30" s="110">
        <v>80.063000000000002</v>
      </c>
      <c r="F30" s="110">
        <v>3756.085</v>
      </c>
      <c r="G30" s="110">
        <v>7526.5959999999995</v>
      </c>
      <c r="H30" s="110">
        <v>0</v>
      </c>
      <c r="I30" s="110">
        <v>7526.5959999999995</v>
      </c>
      <c r="J30" s="110">
        <v>-1396.31</v>
      </c>
      <c r="K30" s="109"/>
      <c r="L30" s="109"/>
      <c r="M30" s="109"/>
      <c r="N30" s="107"/>
      <c r="O30" s="109"/>
      <c r="P30" s="109"/>
      <c r="Q30" s="109"/>
      <c r="R30" s="109"/>
      <c r="S30" s="109"/>
      <c r="T30" s="141"/>
      <c r="U30" s="141"/>
      <c r="V30" s="141"/>
      <c r="W30" s="141"/>
      <c r="X30" s="141"/>
      <c r="Y30" s="141"/>
      <c r="Z30" s="141"/>
      <c r="AA30" s="141"/>
      <c r="AB30" s="141"/>
    </row>
    <row r="31" spans="1:28" s="111" customFormat="1" ht="12.75" customHeight="1">
      <c r="A31" s="136" t="s">
        <v>120</v>
      </c>
      <c r="B31" s="266">
        <v>0</v>
      </c>
      <c r="C31" s="110">
        <v>0</v>
      </c>
      <c r="D31" s="110">
        <v>0</v>
      </c>
      <c r="E31" s="110">
        <v>0</v>
      </c>
      <c r="F31" s="110">
        <v>0</v>
      </c>
      <c r="G31" s="110">
        <v>0</v>
      </c>
      <c r="H31" s="110">
        <v>0</v>
      </c>
      <c r="I31" s="110">
        <v>0</v>
      </c>
      <c r="J31" s="110">
        <v>0</v>
      </c>
      <c r="K31" s="109"/>
      <c r="L31" s="109"/>
      <c r="M31" s="109"/>
      <c r="N31" s="109"/>
      <c r="O31" s="109"/>
      <c r="P31" s="109"/>
      <c r="Q31" s="109"/>
      <c r="R31" s="109"/>
      <c r="S31" s="109"/>
      <c r="T31" s="141"/>
      <c r="U31" s="141"/>
      <c r="V31" s="141"/>
      <c r="W31" s="141"/>
      <c r="X31" s="141"/>
      <c r="Y31" s="141"/>
      <c r="Z31" s="141"/>
      <c r="AA31" s="141"/>
      <c r="AB31" s="141"/>
    </row>
    <row r="32" spans="1:28" s="111" customFormat="1" ht="12.75" customHeight="1">
      <c r="A32" s="136" t="s">
        <v>121</v>
      </c>
      <c r="B32" s="266">
        <v>0</v>
      </c>
      <c r="C32" s="110">
        <v>0</v>
      </c>
      <c r="D32" s="110">
        <v>0</v>
      </c>
      <c r="E32" s="110">
        <v>0</v>
      </c>
      <c r="F32" s="110">
        <v>0</v>
      </c>
      <c r="G32" s="110">
        <v>0</v>
      </c>
      <c r="H32" s="110">
        <v>0</v>
      </c>
      <c r="I32" s="110">
        <v>0</v>
      </c>
      <c r="J32" s="110">
        <v>0</v>
      </c>
      <c r="K32" s="109"/>
      <c r="L32" s="109"/>
      <c r="M32" s="109"/>
      <c r="N32" s="109"/>
      <c r="O32" s="109"/>
      <c r="P32" s="109"/>
      <c r="Q32" s="109"/>
      <c r="R32" s="109"/>
      <c r="S32" s="109"/>
      <c r="T32" s="141"/>
      <c r="U32" s="141"/>
      <c r="V32" s="141"/>
      <c r="W32" s="141"/>
      <c r="X32" s="141"/>
      <c r="Y32" s="141"/>
      <c r="Z32" s="141"/>
      <c r="AA32" s="141"/>
      <c r="AB32" s="141"/>
    </row>
    <row r="33" spans="1:28" s="953" customFormat="1" ht="15" customHeight="1">
      <c r="A33" s="137" t="s">
        <v>136</v>
      </c>
      <c r="B33" s="968">
        <v>0</v>
      </c>
      <c r="C33" s="139">
        <v>0</v>
      </c>
      <c r="D33" s="139">
        <v>0</v>
      </c>
      <c r="E33" s="139">
        <v>0</v>
      </c>
      <c r="F33" s="139">
        <v>0</v>
      </c>
      <c r="G33" s="139">
        <v>0</v>
      </c>
      <c r="H33" s="139">
        <v>0</v>
      </c>
      <c r="I33" s="139">
        <v>0</v>
      </c>
      <c r="J33" s="139">
        <v>0</v>
      </c>
      <c r="K33" s="109"/>
      <c r="L33" s="109"/>
      <c r="M33" s="109"/>
      <c r="N33" s="109"/>
      <c r="O33" s="109"/>
      <c r="P33" s="109"/>
      <c r="Q33" s="109"/>
      <c r="R33" s="109"/>
      <c r="S33" s="109"/>
      <c r="T33" s="141"/>
      <c r="U33" s="141"/>
      <c r="V33" s="141"/>
      <c r="W33" s="141"/>
      <c r="X33" s="141"/>
      <c r="Y33" s="141"/>
      <c r="Z33" s="141"/>
      <c r="AA33" s="141"/>
      <c r="AB33" s="141"/>
    </row>
    <row r="34" spans="1:28" s="953" customFormat="1" ht="13.5" customHeight="1">
      <c r="A34" s="137" t="s">
        <v>137</v>
      </c>
      <c r="B34" s="968">
        <v>2</v>
      </c>
      <c r="C34" s="139" t="s">
        <v>119</v>
      </c>
      <c r="D34" s="139" t="s">
        <v>131</v>
      </c>
      <c r="E34" s="139" t="s">
        <v>131</v>
      </c>
      <c r="F34" s="139" t="s">
        <v>131</v>
      </c>
      <c r="G34" s="139" t="s">
        <v>131</v>
      </c>
      <c r="H34" s="139" t="s">
        <v>131</v>
      </c>
      <c r="I34" s="139" t="s">
        <v>131</v>
      </c>
      <c r="J34" s="139" t="s">
        <v>131</v>
      </c>
      <c r="K34" s="109"/>
      <c r="L34" s="109"/>
      <c r="M34" s="109"/>
      <c r="N34" s="109"/>
      <c r="O34" s="109"/>
      <c r="P34" s="109"/>
      <c r="Q34" s="109"/>
      <c r="R34" s="109"/>
      <c r="S34" s="109"/>
      <c r="T34" s="141"/>
      <c r="U34" s="141"/>
      <c r="V34" s="141"/>
      <c r="W34" s="141"/>
      <c r="X34" s="141"/>
      <c r="Y34" s="141"/>
      <c r="Z34" s="141"/>
      <c r="AA34" s="141"/>
      <c r="AB34" s="141"/>
    </row>
    <row r="35" spans="1:28" s="953" customFormat="1" ht="7.5" customHeight="1">
      <c r="A35" s="137"/>
      <c r="B35" s="135"/>
      <c r="C35" s="138"/>
      <c r="D35" s="138"/>
      <c r="E35" s="106"/>
      <c r="F35" s="106"/>
      <c r="G35" s="106"/>
      <c r="H35" s="106"/>
      <c r="I35" s="106"/>
      <c r="J35" s="106"/>
      <c r="K35" s="109"/>
      <c r="L35" s="109"/>
      <c r="M35" s="109"/>
      <c r="N35" s="109"/>
      <c r="O35" s="109"/>
      <c r="P35" s="109"/>
      <c r="Q35" s="109"/>
      <c r="R35" s="109"/>
      <c r="S35" s="109"/>
    </row>
    <row r="36" spans="1:28" s="111" customFormat="1" ht="13.5" customHeight="1">
      <c r="A36" s="135" t="s">
        <v>216</v>
      </c>
      <c r="B36" s="132"/>
      <c r="C36" s="107"/>
      <c r="D36" s="107"/>
      <c r="E36" s="109"/>
      <c r="F36" s="109"/>
      <c r="G36" s="109"/>
      <c r="H36" s="109"/>
      <c r="I36" s="109"/>
      <c r="J36" s="109"/>
    </row>
    <row r="37" spans="1:28" s="111" customFormat="1" ht="7.5" customHeight="1">
      <c r="A37" s="135" t="s">
        <v>139</v>
      </c>
      <c r="B37" s="132"/>
      <c r="C37" s="107"/>
      <c r="D37" s="107"/>
      <c r="E37" s="109"/>
      <c r="F37" s="109"/>
      <c r="G37" s="109"/>
      <c r="H37" s="109"/>
      <c r="I37" s="109"/>
      <c r="J37" s="109"/>
    </row>
    <row r="38" spans="1:28" s="953" customFormat="1" ht="13.5" customHeight="1">
      <c r="A38" s="137" t="s">
        <v>114</v>
      </c>
      <c r="B38" s="135">
        <v>68</v>
      </c>
      <c r="C38" s="106">
        <v>562</v>
      </c>
      <c r="D38" s="106">
        <v>13173.294</v>
      </c>
      <c r="E38" s="106">
        <v>390.45</v>
      </c>
      <c r="F38" s="106">
        <v>19268.005000000001</v>
      </c>
      <c r="G38" s="106">
        <v>22248.291000000001</v>
      </c>
      <c r="H38" s="106">
        <v>488.73700000000002</v>
      </c>
      <c r="I38" s="106">
        <v>21759.554</v>
      </c>
      <c r="J38" s="106">
        <v>-627.48400000000004</v>
      </c>
      <c r="K38" s="109"/>
      <c r="L38" s="109"/>
      <c r="M38" s="109"/>
      <c r="N38" s="109"/>
      <c r="O38" s="109"/>
      <c r="P38" s="109"/>
      <c r="Q38" s="109"/>
      <c r="R38" s="109"/>
      <c r="S38" s="109"/>
      <c r="T38" s="141"/>
      <c r="U38" s="141"/>
      <c r="V38" s="141"/>
      <c r="W38" s="141"/>
      <c r="X38" s="141"/>
      <c r="Y38" s="141"/>
      <c r="Z38" s="141"/>
      <c r="AA38" s="141"/>
      <c r="AB38" s="141"/>
    </row>
    <row r="39" spans="1:28" s="953" customFormat="1" ht="13.5" customHeight="1">
      <c r="A39" s="135" t="s">
        <v>115</v>
      </c>
      <c r="B39" s="135">
        <v>63</v>
      </c>
      <c r="C39" s="106">
        <v>556</v>
      </c>
      <c r="D39" s="106">
        <v>13149.217000000001</v>
      </c>
      <c r="E39" s="106">
        <v>384.19499999999999</v>
      </c>
      <c r="F39" s="106">
        <v>19203.214</v>
      </c>
      <c r="G39" s="106">
        <v>22145.742999999999</v>
      </c>
      <c r="H39" s="106">
        <v>488.73700000000002</v>
      </c>
      <c r="I39" s="106">
        <v>21657.006000000001</v>
      </c>
      <c r="J39" s="106">
        <v>-575.32000000000005</v>
      </c>
      <c r="K39" s="109"/>
      <c r="L39" s="109"/>
      <c r="M39" s="109"/>
      <c r="N39" s="109"/>
      <c r="O39" s="109"/>
      <c r="P39" s="109"/>
      <c r="Q39" s="109"/>
      <c r="R39" s="109"/>
      <c r="S39" s="109"/>
      <c r="T39" s="141"/>
      <c r="U39" s="141"/>
      <c r="V39" s="141"/>
      <c r="W39" s="141"/>
      <c r="X39" s="141"/>
      <c r="Y39" s="141"/>
      <c r="Z39" s="141"/>
      <c r="AA39" s="141"/>
      <c r="AB39" s="141"/>
    </row>
    <row r="40" spans="1:28" s="111" customFormat="1" ht="12.75" customHeight="1">
      <c r="A40" s="136" t="s">
        <v>116</v>
      </c>
      <c r="B40" s="132">
        <v>14</v>
      </c>
      <c r="C40" s="110" t="s">
        <v>119</v>
      </c>
      <c r="D40" s="110" t="s">
        <v>131</v>
      </c>
      <c r="E40" s="110" t="s">
        <v>131</v>
      </c>
      <c r="F40" s="110" t="s">
        <v>131</v>
      </c>
      <c r="G40" s="110" t="s">
        <v>131</v>
      </c>
      <c r="H40" s="110" t="s">
        <v>131</v>
      </c>
      <c r="I40" s="110" t="s">
        <v>131</v>
      </c>
      <c r="J40" s="110" t="s">
        <v>131</v>
      </c>
      <c r="K40" s="109"/>
      <c r="L40" s="109"/>
      <c r="M40" s="109"/>
      <c r="N40" s="109"/>
      <c r="O40" s="109"/>
      <c r="P40" s="109"/>
      <c r="Q40" s="109"/>
      <c r="R40" s="109"/>
      <c r="S40" s="109"/>
      <c r="T40" s="141"/>
      <c r="U40" s="141"/>
      <c r="V40" s="141"/>
      <c r="W40" s="141"/>
      <c r="X40" s="141"/>
      <c r="Y40" s="141"/>
      <c r="Z40" s="141"/>
      <c r="AA40" s="141"/>
      <c r="AB40" s="141"/>
    </row>
    <row r="41" spans="1:28" s="111" customFormat="1" ht="12.75" customHeight="1">
      <c r="A41" s="136" t="s">
        <v>117</v>
      </c>
      <c r="B41" s="132">
        <v>13</v>
      </c>
      <c r="C41" s="110">
        <v>43</v>
      </c>
      <c r="D41" s="110">
        <v>680.79100000000005</v>
      </c>
      <c r="E41" s="110">
        <v>71.55</v>
      </c>
      <c r="F41" s="110">
        <v>503.48700000000002</v>
      </c>
      <c r="G41" s="110">
        <v>1285.1990000000001</v>
      </c>
      <c r="H41" s="110">
        <v>110.459</v>
      </c>
      <c r="I41" s="110">
        <v>1174.74</v>
      </c>
      <c r="J41" s="110">
        <v>35.582999999999998</v>
      </c>
      <c r="K41" s="109"/>
      <c r="L41" s="109"/>
      <c r="M41" s="109"/>
      <c r="N41" s="109"/>
      <c r="O41" s="109"/>
      <c r="P41" s="109"/>
      <c r="Q41" s="109"/>
      <c r="R41" s="109"/>
      <c r="S41" s="109"/>
      <c r="T41" s="141"/>
      <c r="U41" s="141"/>
      <c r="V41" s="141"/>
      <c r="W41" s="141"/>
      <c r="X41" s="141"/>
      <c r="Y41" s="141"/>
      <c r="Z41" s="141"/>
      <c r="AA41" s="141"/>
      <c r="AB41" s="141"/>
    </row>
    <row r="42" spans="1:28" s="111" customFormat="1" ht="12.75" customHeight="1">
      <c r="A42" s="136" t="s">
        <v>118</v>
      </c>
      <c r="B42" s="132">
        <v>29</v>
      </c>
      <c r="C42" s="110">
        <v>488</v>
      </c>
      <c r="D42" s="110">
        <v>12448.884</v>
      </c>
      <c r="E42" s="110">
        <v>312.19299999999998</v>
      </c>
      <c r="F42" s="110">
        <v>18623.553</v>
      </c>
      <c r="G42" s="110">
        <v>20757.294999999998</v>
      </c>
      <c r="H42" s="110">
        <v>378.14299999999997</v>
      </c>
      <c r="I42" s="110">
        <v>20379.151999999998</v>
      </c>
      <c r="J42" s="110">
        <v>-529.22400000000005</v>
      </c>
      <c r="K42" s="109"/>
      <c r="L42" s="109"/>
      <c r="M42" s="109"/>
      <c r="N42" s="109"/>
      <c r="O42" s="109"/>
      <c r="P42" s="109"/>
      <c r="Q42" s="109"/>
      <c r="R42" s="109"/>
      <c r="S42" s="109"/>
      <c r="T42" s="141"/>
      <c r="U42" s="141"/>
      <c r="V42" s="141"/>
      <c r="W42" s="141"/>
      <c r="X42" s="141"/>
      <c r="Y42" s="141"/>
      <c r="Z42" s="141"/>
      <c r="AA42" s="141"/>
      <c r="AB42" s="141"/>
    </row>
    <row r="43" spans="1:28" s="111" customFormat="1" ht="12.75" customHeight="1">
      <c r="A43" s="136" t="s">
        <v>120</v>
      </c>
      <c r="B43" s="132">
        <v>3</v>
      </c>
      <c r="C43" s="110">
        <v>4</v>
      </c>
      <c r="D43" s="110">
        <v>2.617</v>
      </c>
      <c r="E43" s="110">
        <v>0</v>
      </c>
      <c r="F43" s="110">
        <v>2.2229999999999999</v>
      </c>
      <c r="G43" s="110">
        <v>4.5</v>
      </c>
      <c r="H43" s="110">
        <v>0</v>
      </c>
      <c r="I43" s="110">
        <v>4.5</v>
      </c>
      <c r="J43" s="110">
        <v>-1.4379999999999999</v>
      </c>
      <c r="K43" s="109"/>
      <c r="L43" s="109"/>
      <c r="M43" s="109"/>
      <c r="N43" s="109"/>
      <c r="O43" s="109"/>
      <c r="P43" s="109"/>
      <c r="Q43" s="109"/>
      <c r="R43" s="109"/>
      <c r="S43" s="109"/>
      <c r="T43" s="141"/>
      <c r="U43" s="141"/>
      <c r="V43" s="141"/>
      <c r="W43" s="141"/>
      <c r="X43" s="141"/>
      <c r="Y43" s="141"/>
      <c r="Z43" s="141"/>
      <c r="AA43" s="141"/>
      <c r="AB43" s="141"/>
    </row>
    <row r="44" spans="1:28" s="111" customFormat="1" ht="12.75" customHeight="1">
      <c r="A44" s="136" t="s">
        <v>121</v>
      </c>
      <c r="B44" s="132">
        <v>4</v>
      </c>
      <c r="C44" s="109" t="s">
        <v>119</v>
      </c>
      <c r="D44" s="109" t="s">
        <v>131</v>
      </c>
      <c r="E44" s="109" t="s">
        <v>131</v>
      </c>
      <c r="F44" s="109" t="s">
        <v>131</v>
      </c>
      <c r="G44" s="109" t="s">
        <v>131</v>
      </c>
      <c r="H44" s="109" t="s">
        <v>131</v>
      </c>
      <c r="I44" s="109" t="s">
        <v>131</v>
      </c>
      <c r="J44" s="109" t="s">
        <v>131</v>
      </c>
      <c r="K44" s="109"/>
      <c r="L44" s="109"/>
      <c r="M44" s="109"/>
      <c r="N44" s="109"/>
      <c r="O44" s="109"/>
      <c r="P44" s="109"/>
      <c r="Q44" s="109"/>
      <c r="R44" s="109"/>
      <c r="S44" s="109"/>
      <c r="T44" s="141"/>
      <c r="U44" s="141"/>
      <c r="V44" s="141"/>
      <c r="W44" s="141"/>
      <c r="X44" s="141"/>
      <c r="Y44" s="141"/>
      <c r="Z44" s="141"/>
      <c r="AA44" s="141"/>
      <c r="AB44" s="141"/>
    </row>
    <row r="45" spans="1:28" s="953" customFormat="1" ht="15" customHeight="1">
      <c r="A45" s="137" t="s">
        <v>136</v>
      </c>
      <c r="B45" s="135">
        <v>4</v>
      </c>
      <c r="C45" s="139" t="s">
        <v>119</v>
      </c>
      <c r="D45" s="139" t="s">
        <v>131</v>
      </c>
      <c r="E45" s="139" t="s">
        <v>131</v>
      </c>
      <c r="F45" s="139" t="s">
        <v>131</v>
      </c>
      <c r="G45" s="139" t="s">
        <v>131</v>
      </c>
      <c r="H45" s="139" t="s">
        <v>131</v>
      </c>
      <c r="I45" s="139" t="s">
        <v>131</v>
      </c>
      <c r="J45" s="139" t="s">
        <v>131</v>
      </c>
      <c r="K45" s="109"/>
      <c r="L45" s="109"/>
      <c r="M45" s="109"/>
      <c r="N45" s="109"/>
      <c r="O45" s="109"/>
      <c r="P45" s="109"/>
      <c r="Q45" s="109"/>
      <c r="R45" s="109"/>
      <c r="S45" s="109"/>
      <c r="T45" s="141"/>
      <c r="U45" s="141"/>
      <c r="V45" s="141"/>
      <c r="W45" s="141"/>
      <c r="X45" s="141"/>
      <c r="Y45" s="141"/>
      <c r="Z45" s="141"/>
      <c r="AA45" s="141"/>
      <c r="AB45" s="141"/>
    </row>
    <row r="46" spans="1:28" s="953" customFormat="1" ht="12.75" customHeight="1">
      <c r="A46" s="137" t="s">
        <v>137</v>
      </c>
      <c r="B46" s="135">
        <v>1</v>
      </c>
      <c r="C46" s="138" t="s">
        <v>119</v>
      </c>
      <c r="D46" s="138" t="s">
        <v>131</v>
      </c>
      <c r="E46" s="138" t="s">
        <v>131</v>
      </c>
      <c r="F46" s="138" t="s">
        <v>131</v>
      </c>
      <c r="G46" s="138" t="s">
        <v>131</v>
      </c>
      <c r="H46" s="138" t="s">
        <v>131</v>
      </c>
      <c r="I46" s="138" t="s">
        <v>131</v>
      </c>
      <c r="J46" s="138" t="s">
        <v>131</v>
      </c>
      <c r="K46" s="109"/>
      <c r="L46" s="109"/>
      <c r="M46" s="109"/>
      <c r="N46" s="109"/>
      <c r="O46" s="109"/>
      <c r="P46" s="109"/>
      <c r="Q46" s="109"/>
      <c r="R46" s="109"/>
      <c r="S46" s="109"/>
      <c r="T46" s="141"/>
      <c r="U46" s="141"/>
      <c r="V46" s="141"/>
      <c r="W46" s="141"/>
      <c r="X46" s="141"/>
      <c r="Y46" s="141"/>
      <c r="Z46" s="141"/>
      <c r="AA46" s="141"/>
      <c r="AB46" s="141"/>
    </row>
    <row r="47" spans="1:28" s="111" customFormat="1" ht="7.5" customHeight="1">
      <c r="A47" s="280"/>
      <c r="B47" s="132"/>
      <c r="C47" s="138"/>
      <c r="D47" s="138"/>
      <c r="E47" s="138"/>
      <c r="F47" s="138"/>
      <c r="G47" s="138"/>
      <c r="H47" s="138"/>
      <c r="I47" s="138"/>
      <c r="J47" s="138"/>
      <c r="K47" s="109"/>
      <c r="L47" s="109"/>
      <c r="M47" s="109"/>
      <c r="N47" s="109"/>
      <c r="O47" s="109"/>
      <c r="P47" s="109"/>
      <c r="Q47" s="109"/>
      <c r="R47" s="109"/>
      <c r="S47" s="109"/>
    </row>
    <row r="48" spans="1:28" s="111" customFormat="1" ht="13.5" customHeight="1">
      <c r="A48" s="135" t="s">
        <v>217</v>
      </c>
      <c r="B48" s="132"/>
      <c r="C48" s="106"/>
      <c r="D48" s="106"/>
      <c r="E48" s="106"/>
      <c r="F48" s="106"/>
      <c r="G48" s="106"/>
      <c r="H48" s="106"/>
      <c r="I48" s="106"/>
      <c r="J48" s="106"/>
    </row>
    <row r="49" spans="1:28" s="111" customFormat="1" ht="7.5" customHeight="1">
      <c r="A49" s="135" t="s">
        <v>139</v>
      </c>
      <c r="B49" s="132"/>
      <c r="C49" s="107"/>
      <c r="D49" s="107"/>
      <c r="E49" s="109"/>
      <c r="F49" s="109"/>
      <c r="G49" s="109"/>
      <c r="H49" s="109"/>
      <c r="I49" s="109"/>
      <c r="J49" s="109"/>
    </row>
    <row r="50" spans="1:28" s="953" customFormat="1" ht="9.75" customHeight="1">
      <c r="A50" s="137" t="s">
        <v>114</v>
      </c>
      <c r="B50" s="968">
        <v>118</v>
      </c>
      <c r="C50" s="106">
        <v>431</v>
      </c>
      <c r="D50" s="106">
        <v>5350.34</v>
      </c>
      <c r="E50" s="106">
        <v>943.41099999999994</v>
      </c>
      <c r="F50" s="106">
        <v>7789.3670000000002</v>
      </c>
      <c r="G50" s="106">
        <v>15858.145</v>
      </c>
      <c r="H50" s="106">
        <v>169.458</v>
      </c>
      <c r="I50" s="106">
        <v>15688.687</v>
      </c>
      <c r="J50" s="106">
        <v>1804.442</v>
      </c>
      <c r="K50" s="109"/>
      <c r="L50" s="109"/>
      <c r="M50" s="109"/>
      <c r="N50" s="109"/>
      <c r="O50" s="109"/>
      <c r="P50" s="109"/>
      <c r="Q50" s="109"/>
      <c r="R50" s="109"/>
      <c r="S50" s="109"/>
      <c r="T50" s="141"/>
      <c r="U50" s="141"/>
      <c r="V50" s="141"/>
      <c r="W50" s="141"/>
      <c r="X50" s="141"/>
      <c r="Y50" s="141"/>
      <c r="Z50" s="141"/>
      <c r="AA50" s="141"/>
      <c r="AB50" s="141"/>
    </row>
    <row r="51" spans="1:28" s="953" customFormat="1" ht="12" customHeight="1">
      <c r="A51" s="135" t="s">
        <v>115</v>
      </c>
      <c r="B51" s="968">
        <v>117</v>
      </c>
      <c r="C51" s="113" t="s">
        <v>119</v>
      </c>
      <c r="D51" s="113" t="s">
        <v>131</v>
      </c>
      <c r="E51" s="113" t="s">
        <v>131</v>
      </c>
      <c r="F51" s="113" t="s">
        <v>131</v>
      </c>
      <c r="G51" s="113" t="s">
        <v>131</v>
      </c>
      <c r="H51" s="113" t="s">
        <v>131</v>
      </c>
      <c r="I51" s="113" t="s">
        <v>131</v>
      </c>
      <c r="J51" s="113" t="s">
        <v>131</v>
      </c>
      <c r="K51" s="109"/>
      <c r="L51" s="109"/>
      <c r="M51" s="109"/>
      <c r="N51" s="109"/>
      <c r="O51" s="109"/>
      <c r="P51" s="109"/>
      <c r="Q51" s="109"/>
      <c r="R51" s="109"/>
      <c r="S51" s="109"/>
      <c r="T51" s="141"/>
      <c r="U51" s="141"/>
      <c r="V51" s="141"/>
      <c r="W51" s="141"/>
      <c r="X51" s="141"/>
      <c r="Y51" s="141"/>
      <c r="Z51" s="141"/>
      <c r="AA51" s="141"/>
      <c r="AB51" s="141"/>
    </row>
    <row r="52" spans="1:28" s="111" customFormat="1" ht="12.95" customHeight="1">
      <c r="A52" s="136" t="s">
        <v>116</v>
      </c>
      <c r="B52" s="266">
        <v>21</v>
      </c>
      <c r="C52" s="106">
        <v>141</v>
      </c>
      <c r="D52" s="106">
        <v>2155.1039999999998</v>
      </c>
      <c r="E52" s="106">
        <v>410.613</v>
      </c>
      <c r="F52" s="106">
        <v>3757.3159999999998</v>
      </c>
      <c r="G52" s="106">
        <v>6864.2550000000001</v>
      </c>
      <c r="H52" s="106">
        <v>1.117</v>
      </c>
      <c r="I52" s="106">
        <v>6863.1379999999999</v>
      </c>
      <c r="J52" s="106">
        <v>1236.5419999999999</v>
      </c>
      <c r="K52" s="109"/>
      <c r="L52" s="109"/>
      <c r="M52" s="109"/>
      <c r="N52" s="109"/>
      <c r="O52" s="109"/>
      <c r="P52" s="109"/>
      <c r="Q52" s="109"/>
      <c r="R52" s="109"/>
      <c r="S52" s="109"/>
      <c r="T52" s="141"/>
      <c r="U52" s="141"/>
      <c r="V52" s="141"/>
      <c r="W52" s="141"/>
      <c r="X52" s="141"/>
      <c r="Y52" s="141"/>
      <c r="Z52" s="141"/>
      <c r="AA52" s="141"/>
      <c r="AB52" s="141"/>
    </row>
    <row r="53" spans="1:28" s="111" customFormat="1" ht="12.95" customHeight="1">
      <c r="A53" s="136" t="s">
        <v>117</v>
      </c>
      <c r="B53" s="266">
        <v>38</v>
      </c>
      <c r="C53" s="110">
        <v>128</v>
      </c>
      <c r="D53" s="110">
        <v>1514.7460000000001</v>
      </c>
      <c r="E53" s="110">
        <v>284.09399999999999</v>
      </c>
      <c r="F53" s="110">
        <v>1474.338</v>
      </c>
      <c r="G53" s="110">
        <v>3886.2809999999999</v>
      </c>
      <c r="H53" s="110">
        <v>86.073999999999998</v>
      </c>
      <c r="I53" s="110">
        <v>3800.2069999999999</v>
      </c>
      <c r="J53" s="110">
        <v>383.892</v>
      </c>
      <c r="K53" s="109"/>
      <c r="L53" s="109"/>
      <c r="M53" s="109"/>
      <c r="N53" s="109"/>
      <c r="O53" s="109"/>
      <c r="P53" s="109"/>
      <c r="Q53" s="109"/>
      <c r="R53" s="109"/>
      <c r="S53" s="109"/>
      <c r="T53" s="141"/>
      <c r="U53" s="141"/>
      <c r="V53" s="141"/>
      <c r="W53" s="141"/>
      <c r="X53" s="141"/>
      <c r="Y53" s="141"/>
      <c r="Z53" s="141"/>
      <c r="AA53" s="141"/>
      <c r="AB53" s="141"/>
    </row>
    <row r="54" spans="1:28" s="111" customFormat="1" ht="12.95" customHeight="1">
      <c r="A54" s="136" t="s">
        <v>118</v>
      </c>
      <c r="B54" s="266">
        <v>44</v>
      </c>
      <c r="C54" s="109">
        <v>108</v>
      </c>
      <c r="D54" s="109">
        <v>1151.1769999999999</v>
      </c>
      <c r="E54" s="109">
        <v>162.75700000000001</v>
      </c>
      <c r="F54" s="109">
        <v>2311.6990000000001</v>
      </c>
      <c r="G54" s="109">
        <v>3874.2910000000002</v>
      </c>
      <c r="H54" s="109">
        <v>4.8090000000000002</v>
      </c>
      <c r="I54" s="109">
        <v>3869.482</v>
      </c>
      <c r="J54" s="109">
        <v>-65.069999999999993</v>
      </c>
      <c r="K54" s="109"/>
      <c r="L54" s="109"/>
      <c r="M54" s="109"/>
      <c r="N54" s="109"/>
      <c r="O54" s="109"/>
      <c r="P54" s="109"/>
      <c r="Q54" s="109"/>
      <c r="R54" s="109"/>
      <c r="S54" s="109"/>
      <c r="T54" s="141"/>
      <c r="U54" s="141"/>
      <c r="V54" s="141"/>
      <c r="W54" s="141"/>
      <c r="X54" s="141"/>
      <c r="Y54" s="141"/>
      <c r="Z54" s="141"/>
      <c r="AA54" s="141"/>
      <c r="AB54" s="141"/>
    </row>
    <row r="55" spans="1:28" s="111" customFormat="1" ht="12.95" customHeight="1">
      <c r="A55" s="136" t="s">
        <v>120</v>
      </c>
      <c r="B55" s="266">
        <v>14</v>
      </c>
      <c r="C55" s="109" t="s">
        <v>119</v>
      </c>
      <c r="D55" s="109" t="s">
        <v>131</v>
      </c>
      <c r="E55" s="109" t="s">
        <v>131</v>
      </c>
      <c r="F55" s="109" t="s">
        <v>131</v>
      </c>
      <c r="G55" s="109" t="s">
        <v>131</v>
      </c>
      <c r="H55" s="109" t="s">
        <v>131</v>
      </c>
      <c r="I55" s="109" t="s">
        <v>131</v>
      </c>
      <c r="J55" s="109" t="s">
        <v>131</v>
      </c>
      <c r="K55" s="109"/>
      <c r="L55" s="109"/>
      <c r="M55" s="109"/>
      <c r="N55" s="109"/>
      <c r="O55" s="109"/>
      <c r="P55" s="109"/>
      <c r="Q55" s="109"/>
      <c r="R55" s="109"/>
      <c r="S55" s="109"/>
      <c r="T55" s="141"/>
      <c r="U55" s="141"/>
      <c r="V55" s="141"/>
      <c r="W55" s="141"/>
      <c r="X55" s="141"/>
      <c r="Y55" s="141"/>
      <c r="Z55" s="141"/>
      <c r="AA55" s="141"/>
      <c r="AB55" s="141"/>
    </row>
    <row r="56" spans="1:28" s="111" customFormat="1" ht="12.95" customHeight="1">
      <c r="A56" s="136" t="s">
        <v>121</v>
      </c>
      <c r="B56" s="266">
        <v>0</v>
      </c>
      <c r="C56" s="110">
        <v>0</v>
      </c>
      <c r="D56" s="110">
        <v>0</v>
      </c>
      <c r="E56" s="110">
        <v>0</v>
      </c>
      <c r="F56" s="110">
        <v>0</v>
      </c>
      <c r="G56" s="110">
        <v>0</v>
      </c>
      <c r="H56" s="110">
        <v>0</v>
      </c>
      <c r="I56" s="110">
        <v>0</v>
      </c>
      <c r="J56" s="110">
        <v>0</v>
      </c>
      <c r="K56" s="109"/>
      <c r="L56" s="109"/>
      <c r="M56" s="109"/>
      <c r="N56" s="109"/>
      <c r="O56" s="109"/>
      <c r="P56" s="109"/>
      <c r="Q56" s="109"/>
      <c r="R56" s="109"/>
      <c r="S56" s="109"/>
      <c r="T56" s="141"/>
      <c r="U56" s="141"/>
      <c r="V56" s="141"/>
      <c r="W56" s="141"/>
      <c r="X56" s="141"/>
      <c r="Y56" s="141"/>
      <c r="Z56" s="141"/>
      <c r="AA56" s="141"/>
      <c r="AB56" s="141"/>
    </row>
    <row r="57" spans="1:28" s="953" customFormat="1" ht="15" customHeight="1">
      <c r="A57" s="137" t="s">
        <v>136</v>
      </c>
      <c r="B57" s="968">
        <v>0</v>
      </c>
      <c r="C57" s="139">
        <v>0</v>
      </c>
      <c r="D57" s="139">
        <v>0</v>
      </c>
      <c r="E57" s="139">
        <v>0</v>
      </c>
      <c r="F57" s="139">
        <v>0</v>
      </c>
      <c r="G57" s="139">
        <v>0</v>
      </c>
      <c r="H57" s="139">
        <v>0</v>
      </c>
      <c r="I57" s="139">
        <v>0</v>
      </c>
      <c r="J57" s="139">
        <v>0</v>
      </c>
      <c r="K57" s="109"/>
      <c r="L57" s="109"/>
      <c r="M57" s="109"/>
      <c r="N57" s="109"/>
      <c r="O57" s="109"/>
      <c r="P57" s="109"/>
      <c r="Q57" s="109"/>
      <c r="R57" s="109"/>
      <c r="S57" s="109"/>
      <c r="T57" s="141"/>
      <c r="U57" s="141"/>
      <c r="V57" s="141"/>
      <c r="W57" s="141"/>
      <c r="X57" s="141"/>
      <c r="Y57" s="141"/>
      <c r="Z57" s="141"/>
      <c r="AA57" s="141"/>
      <c r="AB57" s="141"/>
    </row>
    <row r="58" spans="1:28" s="953" customFormat="1" ht="12.95" customHeight="1">
      <c r="A58" s="137" t="s">
        <v>137</v>
      </c>
      <c r="B58" s="968">
        <v>1</v>
      </c>
      <c r="C58" s="139" t="s">
        <v>119</v>
      </c>
      <c r="D58" s="139" t="s">
        <v>131</v>
      </c>
      <c r="E58" s="139" t="s">
        <v>131</v>
      </c>
      <c r="F58" s="139" t="s">
        <v>131</v>
      </c>
      <c r="G58" s="139" t="s">
        <v>131</v>
      </c>
      <c r="H58" s="139" t="s">
        <v>131</v>
      </c>
      <c r="I58" s="139" t="s">
        <v>131</v>
      </c>
      <c r="J58" s="139" t="s">
        <v>131</v>
      </c>
      <c r="K58" s="109"/>
      <c r="L58" s="109"/>
      <c r="M58" s="109"/>
      <c r="N58" s="109"/>
      <c r="O58" s="109"/>
      <c r="P58" s="109"/>
      <c r="Q58" s="109"/>
      <c r="R58" s="109"/>
      <c r="S58" s="109"/>
      <c r="T58" s="141"/>
      <c r="U58" s="141"/>
      <c r="V58" s="141"/>
      <c r="W58" s="141"/>
      <c r="X58" s="141"/>
      <c r="Y58" s="141"/>
      <c r="Z58" s="141"/>
      <c r="AA58" s="141"/>
      <c r="AB58" s="141"/>
    </row>
    <row r="59" spans="1:28" s="111" customFormat="1" ht="2.25" customHeight="1" thickBot="1">
      <c r="A59" s="130"/>
      <c r="B59" s="130"/>
      <c r="C59" s="145"/>
      <c r="D59" s="145"/>
      <c r="E59" s="145"/>
      <c r="F59" s="145"/>
      <c r="G59" s="145"/>
      <c r="H59" s="145"/>
      <c r="I59" s="145"/>
      <c r="J59" s="145"/>
    </row>
    <row r="60" spans="1:28" s="111" customFormat="1" ht="3.75" customHeight="1" thickTop="1">
      <c r="A60" s="280"/>
      <c r="B60" s="280"/>
      <c r="C60" s="970"/>
      <c r="D60" s="132"/>
    </row>
    <row r="61" spans="1:28" s="111" customFormat="1" ht="12" customHeight="1">
      <c r="A61" s="126" t="s">
        <v>108</v>
      </c>
      <c r="B61" s="126"/>
      <c r="C61" s="126"/>
      <c r="D61" s="132"/>
    </row>
    <row r="62" spans="1:28" s="111" customFormat="1" ht="15.75" customHeight="1">
      <c r="A62" s="132"/>
      <c r="B62" s="132"/>
      <c r="C62" s="132"/>
      <c r="D62" s="132"/>
    </row>
    <row r="63" spans="1:28" s="111" customFormat="1">
      <c r="A63" s="132"/>
      <c r="B63" s="132"/>
      <c r="C63" s="132"/>
      <c r="D63" s="132"/>
    </row>
    <row r="64" spans="1:28" s="111" customFormat="1">
      <c r="A64" s="132"/>
      <c r="B64" s="132"/>
      <c r="C64" s="132"/>
      <c r="D64" s="132"/>
    </row>
    <row r="65" spans="1:4">
      <c r="A65" s="98"/>
      <c r="B65" s="98"/>
      <c r="C65" s="98"/>
      <c r="D65" s="98"/>
    </row>
    <row r="66" spans="1:4">
      <c r="A66" s="98"/>
      <c r="B66" s="98"/>
      <c r="C66" s="98"/>
      <c r="D66" s="98"/>
    </row>
  </sheetData>
  <mergeCells count="16">
    <mergeCell ref="A1:C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workbookViewId="0">
      <selection sqref="A1:G1"/>
    </sheetView>
  </sheetViews>
  <sheetFormatPr defaultColWidth="10.5703125" defaultRowHeight="12.75"/>
  <cols>
    <col min="1" max="1" width="32" style="82" customWidth="1"/>
    <col min="2" max="2" width="7.140625" style="82" customWidth="1"/>
    <col min="3" max="3" width="9.28515625" style="82" customWidth="1"/>
    <col min="4" max="4" width="10.42578125" style="82" customWidth="1"/>
    <col min="5" max="5" width="7.140625" style="82" customWidth="1"/>
    <col min="6" max="6" width="9.28515625" style="82" customWidth="1"/>
    <col min="7" max="8" width="10.42578125" style="82" customWidth="1"/>
    <col min="9" max="14" width="10.5703125" style="111"/>
    <col min="15" max="16384" width="10.5703125" style="82"/>
  </cols>
  <sheetData>
    <row r="1" spans="1:13" ht="12.75" customHeight="1">
      <c r="A1" s="2064" t="s">
        <v>220</v>
      </c>
      <c r="B1" s="2064"/>
      <c r="C1" s="2064"/>
      <c r="D1" s="2064"/>
      <c r="E1" s="2064"/>
      <c r="F1" s="2064"/>
      <c r="G1" s="2064"/>
    </row>
    <row r="2" spans="1:13" ht="22.5" customHeight="1">
      <c r="A2" s="2066" t="s">
        <v>221</v>
      </c>
      <c r="B2" s="2066"/>
      <c r="C2" s="2066"/>
      <c r="D2" s="2066"/>
      <c r="E2" s="2066"/>
      <c r="F2" s="2066"/>
      <c r="G2" s="2066"/>
    </row>
    <row r="3" spans="1:13" ht="9" customHeight="1">
      <c r="A3" s="151"/>
      <c r="B3" s="84"/>
      <c r="C3" s="85"/>
      <c r="D3" s="85"/>
      <c r="E3" s="85"/>
      <c r="F3" s="85"/>
      <c r="G3" s="85"/>
    </row>
    <row r="4" spans="1:13" ht="12.75" customHeight="1">
      <c r="A4" s="2049" t="s">
        <v>222</v>
      </c>
      <c r="B4" s="2053">
        <v>2018</v>
      </c>
      <c r="C4" s="2054"/>
      <c r="D4" s="2054"/>
      <c r="E4" s="2053">
        <v>2017</v>
      </c>
      <c r="F4" s="2054"/>
      <c r="G4" s="2078"/>
    </row>
    <row r="5" spans="1:13" ht="9" customHeight="1">
      <c r="A5" s="2050"/>
      <c r="B5" s="2049" t="s">
        <v>89</v>
      </c>
      <c r="C5" s="2049" t="s">
        <v>223</v>
      </c>
      <c r="D5" s="2049" t="s">
        <v>224</v>
      </c>
      <c r="E5" s="2049" t="s">
        <v>89</v>
      </c>
      <c r="F5" s="2049" t="s">
        <v>223</v>
      </c>
      <c r="G5" s="2049" t="s">
        <v>224</v>
      </c>
    </row>
    <row r="6" spans="1:13" ht="9" customHeight="1">
      <c r="A6" s="2050"/>
      <c r="B6" s="2050"/>
      <c r="C6" s="2050"/>
      <c r="D6" s="2050"/>
      <c r="E6" s="2050"/>
      <c r="F6" s="2050"/>
      <c r="G6" s="2050"/>
    </row>
    <row r="7" spans="1:13" ht="9" customHeight="1">
      <c r="A7" s="2050"/>
      <c r="B7" s="2050"/>
      <c r="C7" s="2050"/>
      <c r="D7" s="2050"/>
      <c r="E7" s="2050"/>
      <c r="F7" s="2050"/>
      <c r="G7" s="2050"/>
    </row>
    <row r="8" spans="1:13" ht="9" customHeight="1">
      <c r="A8" s="2050"/>
      <c r="B8" s="2050"/>
      <c r="C8" s="2050"/>
      <c r="D8" s="2050"/>
      <c r="E8" s="2050"/>
      <c r="F8" s="2050"/>
      <c r="G8" s="2050"/>
    </row>
    <row r="9" spans="1:13" ht="18.75" customHeight="1">
      <c r="A9" s="2050"/>
      <c r="B9" s="2052"/>
      <c r="C9" s="2052"/>
      <c r="D9" s="2052"/>
      <c r="E9" s="2052"/>
      <c r="F9" s="2052"/>
      <c r="G9" s="2052"/>
    </row>
    <row r="10" spans="1:13" ht="12.75" customHeight="1">
      <c r="A10" s="2051"/>
      <c r="B10" s="210" t="s">
        <v>99</v>
      </c>
      <c r="C10" s="2060" t="s">
        <v>100</v>
      </c>
      <c r="D10" s="2061"/>
      <c r="E10" s="210" t="s">
        <v>99</v>
      </c>
      <c r="F10" s="2060" t="s">
        <v>100</v>
      </c>
      <c r="G10" s="2061"/>
      <c r="K10" s="960"/>
      <c r="L10" s="961"/>
      <c r="M10" s="961"/>
    </row>
    <row r="11" spans="1:13" s="111" customFormat="1" ht="6.75" customHeight="1">
      <c r="A11" s="146"/>
      <c r="B11" s="146"/>
      <c r="C11" s="146"/>
      <c r="D11" s="146"/>
      <c r="E11" s="146"/>
      <c r="F11" s="146"/>
      <c r="G11" s="146"/>
    </row>
    <row r="12" spans="1:13" s="111" customFormat="1" ht="12.95" customHeight="1">
      <c r="A12" s="936" t="s">
        <v>225</v>
      </c>
      <c r="B12" s="141">
        <f>SUM(B14:B49)</f>
        <v>62701</v>
      </c>
      <c r="C12" s="141">
        <v>53297.345999999998</v>
      </c>
      <c r="D12" s="141">
        <v>5847.9110000000001</v>
      </c>
      <c r="E12" s="141">
        <v>61916</v>
      </c>
      <c r="F12" s="141">
        <v>53925.74500000001</v>
      </c>
      <c r="G12" s="141">
        <v>7363.3499999999985</v>
      </c>
      <c r="H12" s="889"/>
      <c r="I12" s="937"/>
      <c r="J12" s="937"/>
      <c r="K12" s="937"/>
      <c r="L12" s="937"/>
      <c r="M12" s="937"/>
    </row>
    <row r="13" spans="1:13" s="111" customFormat="1" ht="6.75" customHeight="1">
      <c r="A13" s="146"/>
      <c r="B13" s="142"/>
      <c r="C13" s="938"/>
      <c r="D13" s="938"/>
      <c r="E13" s="142"/>
      <c r="F13" s="938"/>
      <c r="G13" s="938"/>
      <c r="H13" s="938"/>
    </row>
    <row r="14" spans="1:13" s="111" customFormat="1" ht="13.5" customHeight="1">
      <c r="A14" s="939" t="s">
        <v>226</v>
      </c>
      <c r="B14" s="142">
        <v>25</v>
      </c>
      <c r="C14" s="297">
        <v>0</v>
      </c>
      <c r="D14" s="297">
        <v>0</v>
      </c>
      <c r="E14" s="142">
        <v>24</v>
      </c>
      <c r="F14" s="297">
        <v>0</v>
      </c>
      <c r="G14" s="297">
        <v>0</v>
      </c>
      <c r="H14" s="938"/>
    </row>
    <row r="15" spans="1:13" s="111" customFormat="1" ht="13.5" customHeight="1">
      <c r="A15" s="939" t="s">
        <v>227</v>
      </c>
      <c r="B15" s="142">
        <v>1475</v>
      </c>
      <c r="C15" s="297">
        <v>1186.8910000000001</v>
      </c>
      <c r="D15" s="297">
        <v>8.7040000000000006</v>
      </c>
      <c r="E15" s="142">
        <v>1435</v>
      </c>
      <c r="F15" s="297">
        <v>2088.8560000000002</v>
      </c>
      <c r="G15" s="297">
        <v>15.007</v>
      </c>
      <c r="H15" s="938"/>
    </row>
    <row r="16" spans="1:13" s="111" customFormat="1" ht="23.25" customHeight="1">
      <c r="A16" s="940" t="s">
        <v>228</v>
      </c>
      <c r="B16" s="142">
        <v>719</v>
      </c>
      <c r="C16" s="297">
        <v>32.369</v>
      </c>
      <c r="D16" s="297">
        <v>0</v>
      </c>
      <c r="E16" s="142">
        <v>761</v>
      </c>
      <c r="F16" s="297">
        <v>29.594999999999999</v>
      </c>
      <c r="G16" s="297">
        <v>0</v>
      </c>
      <c r="H16" s="938"/>
    </row>
    <row r="17" spans="1:12" s="111" customFormat="1" ht="13.5" customHeight="1">
      <c r="A17" s="939" t="s">
        <v>229</v>
      </c>
      <c r="B17" s="142">
        <v>145</v>
      </c>
      <c r="C17" s="941" t="s">
        <v>183</v>
      </c>
      <c r="D17" s="297">
        <v>0</v>
      </c>
      <c r="E17" s="142">
        <v>145</v>
      </c>
      <c r="F17" s="297">
        <v>0</v>
      </c>
      <c r="G17" s="297">
        <v>0</v>
      </c>
      <c r="H17" s="938"/>
    </row>
    <row r="18" spans="1:12" s="111" customFormat="1" ht="13.5" customHeight="1">
      <c r="A18" s="939" t="s">
        <v>230</v>
      </c>
      <c r="B18" s="142">
        <v>32</v>
      </c>
      <c r="C18" s="297">
        <v>3784.98</v>
      </c>
      <c r="D18" s="297">
        <v>0</v>
      </c>
      <c r="E18" s="142">
        <v>38</v>
      </c>
      <c r="F18" s="297">
        <v>3911.6010000000001</v>
      </c>
      <c r="G18" s="297">
        <v>0</v>
      </c>
      <c r="H18" s="938"/>
    </row>
    <row r="19" spans="1:12" s="111" customFormat="1" ht="13.5" customHeight="1">
      <c r="A19" s="939" t="s">
        <v>231</v>
      </c>
      <c r="B19" s="142">
        <v>730</v>
      </c>
      <c r="C19" s="297">
        <v>6.141</v>
      </c>
      <c r="D19" s="297">
        <v>0</v>
      </c>
      <c r="E19" s="142">
        <v>694</v>
      </c>
      <c r="F19" s="297">
        <v>13.048</v>
      </c>
      <c r="G19" s="297">
        <v>0</v>
      </c>
      <c r="H19" s="938"/>
    </row>
    <row r="20" spans="1:12" s="111" customFormat="1" ht="15" customHeight="1">
      <c r="A20" s="939" t="s">
        <v>232</v>
      </c>
      <c r="B20" s="142">
        <v>54</v>
      </c>
      <c r="C20" s="297">
        <v>0</v>
      </c>
      <c r="D20" s="297">
        <v>0</v>
      </c>
      <c r="E20" s="142">
        <v>49</v>
      </c>
      <c r="F20" s="297">
        <v>0</v>
      </c>
      <c r="G20" s="297">
        <v>0</v>
      </c>
      <c r="H20" s="938"/>
    </row>
    <row r="21" spans="1:12" s="111" customFormat="1" ht="23.25" customHeight="1">
      <c r="A21" s="942" t="s">
        <v>233</v>
      </c>
      <c r="B21" s="297">
        <v>600</v>
      </c>
      <c r="C21" s="297">
        <v>43.384999999999998</v>
      </c>
      <c r="D21" s="297">
        <v>1.3029999999999999</v>
      </c>
      <c r="E21" s="297">
        <v>608</v>
      </c>
      <c r="F21" s="297">
        <v>57.07</v>
      </c>
      <c r="G21" s="297">
        <v>0</v>
      </c>
    </row>
    <row r="22" spans="1:12" s="111" customFormat="1" ht="25.5" customHeight="1">
      <c r="A22" s="943" t="s">
        <v>234</v>
      </c>
      <c r="B22" s="297">
        <v>3990</v>
      </c>
      <c r="C22" s="297">
        <v>3.407</v>
      </c>
      <c r="D22" s="297">
        <v>59.585000000000001</v>
      </c>
      <c r="E22" s="297">
        <v>4215</v>
      </c>
      <c r="F22" s="297">
        <v>5.444</v>
      </c>
      <c r="G22" s="297">
        <v>186.631</v>
      </c>
      <c r="H22" s="938"/>
      <c r="I22" s="182"/>
      <c r="J22" s="182"/>
    </row>
    <row r="23" spans="1:12" s="111" customFormat="1" ht="23.25" customHeight="1">
      <c r="A23" s="943" t="s">
        <v>235</v>
      </c>
      <c r="B23" s="297">
        <v>75</v>
      </c>
      <c r="C23" s="941" t="s">
        <v>183</v>
      </c>
      <c r="D23" s="297">
        <v>3.0529999999999999</v>
      </c>
      <c r="E23" s="297">
        <v>88</v>
      </c>
      <c r="F23" s="941" t="s">
        <v>183</v>
      </c>
      <c r="G23" s="297">
        <v>9.3309999999999995</v>
      </c>
      <c r="K23" s="182"/>
    </row>
    <row r="24" spans="1:12" s="111" customFormat="1" ht="13.5" customHeight="1">
      <c r="A24" s="944" t="s">
        <v>236</v>
      </c>
      <c r="B24" s="297">
        <v>441</v>
      </c>
      <c r="C24" s="297">
        <v>15355.235000000001</v>
      </c>
      <c r="D24" s="297">
        <v>354.71199999999999</v>
      </c>
      <c r="E24" s="297">
        <v>440</v>
      </c>
      <c r="F24" s="297">
        <v>16828.606</v>
      </c>
      <c r="G24" s="297">
        <v>449.32400000000001</v>
      </c>
      <c r="H24" s="938"/>
      <c r="I24" s="182"/>
      <c r="J24" s="182"/>
    </row>
    <row r="25" spans="1:12" s="111" customFormat="1" ht="13.5" customHeight="1">
      <c r="A25" s="944" t="s">
        <v>237</v>
      </c>
      <c r="B25" s="297">
        <v>300</v>
      </c>
      <c r="C25" s="297">
        <v>376.19900000000001</v>
      </c>
      <c r="D25" s="297">
        <v>0</v>
      </c>
      <c r="E25" s="297">
        <v>295</v>
      </c>
      <c r="F25" s="297">
        <v>259.685</v>
      </c>
      <c r="G25" s="297">
        <v>69.55</v>
      </c>
    </row>
    <row r="26" spans="1:12" s="111" customFormat="1" ht="13.5" customHeight="1">
      <c r="A26" s="945" t="s">
        <v>238</v>
      </c>
      <c r="B26" s="946">
        <v>421</v>
      </c>
      <c r="C26" s="946">
        <v>2252.25</v>
      </c>
      <c r="D26" s="947">
        <v>76.402000000000001</v>
      </c>
      <c r="E26" s="946">
        <v>418</v>
      </c>
      <c r="F26" s="946">
        <v>1782.702</v>
      </c>
      <c r="G26" s="948">
        <v>2.036</v>
      </c>
      <c r="K26" s="949"/>
    </row>
    <row r="27" spans="1:12" s="111" customFormat="1" ht="13.5" customHeight="1">
      <c r="A27" s="945" t="s">
        <v>239</v>
      </c>
      <c r="B27" s="946">
        <v>36</v>
      </c>
      <c r="C27" s="946">
        <v>0</v>
      </c>
      <c r="D27" s="946">
        <v>0</v>
      </c>
      <c r="E27" s="946">
        <v>26</v>
      </c>
      <c r="F27" s="946">
        <v>0</v>
      </c>
      <c r="G27" s="946">
        <v>0</v>
      </c>
      <c r="K27" s="950"/>
      <c r="L27" s="117"/>
    </row>
    <row r="28" spans="1:12" s="111" customFormat="1" ht="24" customHeight="1">
      <c r="A28" s="943" t="s">
        <v>240</v>
      </c>
      <c r="B28" s="946">
        <v>2242</v>
      </c>
      <c r="C28" s="946">
        <v>8061.4870000000001</v>
      </c>
      <c r="D28" s="946">
        <v>1939.98</v>
      </c>
      <c r="E28" s="946">
        <v>2090</v>
      </c>
      <c r="F28" s="946">
        <v>6493.7920000000004</v>
      </c>
      <c r="G28" s="946">
        <v>1787.442</v>
      </c>
      <c r="K28" s="950"/>
    </row>
    <row r="29" spans="1:12" s="117" customFormat="1" ht="24" customHeight="1">
      <c r="A29" s="951" t="s">
        <v>241</v>
      </c>
      <c r="B29" s="952">
        <v>354</v>
      </c>
      <c r="C29" s="952">
        <v>9.2650000000000006</v>
      </c>
      <c r="D29" s="952">
        <v>0</v>
      </c>
      <c r="E29" s="952">
        <v>326</v>
      </c>
      <c r="F29" s="952">
        <v>10.266</v>
      </c>
      <c r="G29" s="952">
        <v>0</v>
      </c>
    </row>
    <row r="30" spans="1:12" s="111" customFormat="1" ht="23.25" customHeight="1">
      <c r="A30" s="951" t="s">
        <v>242</v>
      </c>
      <c r="B30" s="297">
        <v>51</v>
      </c>
      <c r="C30" s="297">
        <v>7002.4849999999997</v>
      </c>
      <c r="D30" s="952">
        <v>1028.9480000000001</v>
      </c>
      <c r="E30" s="297">
        <v>61</v>
      </c>
      <c r="F30" s="297">
        <v>6867.1580000000004</v>
      </c>
      <c r="G30" s="952">
        <v>2351.692</v>
      </c>
    </row>
    <row r="31" spans="1:12" s="111" customFormat="1" ht="13.5" customHeight="1">
      <c r="A31" s="944" t="s">
        <v>243</v>
      </c>
      <c r="B31" s="297">
        <v>69</v>
      </c>
      <c r="C31" s="297">
        <v>1759.174</v>
      </c>
      <c r="D31" s="297">
        <v>0</v>
      </c>
      <c r="E31" s="297">
        <v>65</v>
      </c>
      <c r="F31" s="297">
        <v>1264.4459999999999</v>
      </c>
      <c r="G31" s="297">
        <v>0</v>
      </c>
      <c r="H31" s="938"/>
      <c r="I31" s="182"/>
      <c r="J31" s="182"/>
      <c r="K31" s="182"/>
    </row>
    <row r="32" spans="1:12" s="111" customFormat="1" ht="13.5" customHeight="1">
      <c r="A32" s="944" t="s">
        <v>244</v>
      </c>
      <c r="B32" s="297">
        <v>390</v>
      </c>
      <c r="C32" s="297">
        <v>1479.904</v>
      </c>
      <c r="D32" s="297">
        <v>1825.8209999999999</v>
      </c>
      <c r="E32" s="297">
        <v>397</v>
      </c>
      <c r="F32" s="297">
        <v>1168.913</v>
      </c>
      <c r="G32" s="297">
        <v>1592.701</v>
      </c>
      <c r="H32" s="938"/>
      <c r="I32" s="182"/>
      <c r="J32" s="182"/>
    </row>
    <row r="33" spans="1:11" s="111" customFormat="1" ht="13.5" customHeight="1">
      <c r="A33" s="944" t="s">
        <v>245</v>
      </c>
      <c r="B33" s="297">
        <v>298</v>
      </c>
      <c r="C33" s="297">
        <v>693.30200000000002</v>
      </c>
      <c r="D33" s="297">
        <v>0</v>
      </c>
      <c r="E33" s="297">
        <v>293</v>
      </c>
      <c r="F33" s="297">
        <v>709.27300000000002</v>
      </c>
      <c r="G33" s="297">
        <v>0</v>
      </c>
    </row>
    <row r="34" spans="1:11" s="111" customFormat="1" ht="13.5" customHeight="1">
      <c r="A34" s="944" t="s">
        <v>246</v>
      </c>
      <c r="B34" s="297">
        <v>74</v>
      </c>
      <c r="C34" s="297">
        <v>2700.2449999999999</v>
      </c>
      <c r="D34" s="297">
        <v>45.948</v>
      </c>
      <c r="E34" s="297">
        <v>63</v>
      </c>
      <c r="F34" s="297">
        <v>2732.3339999999998</v>
      </c>
      <c r="G34" s="297">
        <v>243.291</v>
      </c>
    </row>
    <row r="35" spans="1:11" s="111" customFormat="1" ht="13.5" customHeight="1">
      <c r="A35" s="944" t="s">
        <v>247</v>
      </c>
      <c r="B35" s="297">
        <v>45</v>
      </c>
      <c r="C35" s="297">
        <v>8.7360000000000007</v>
      </c>
      <c r="D35" s="297">
        <v>0</v>
      </c>
      <c r="E35" s="297">
        <v>37</v>
      </c>
      <c r="F35" s="941" t="s">
        <v>183</v>
      </c>
      <c r="G35" s="297">
        <v>0</v>
      </c>
      <c r="H35" s="938"/>
      <c r="I35" s="182"/>
      <c r="J35" s="182"/>
    </row>
    <row r="36" spans="1:11" s="111" customFormat="1" ht="13.5" customHeight="1">
      <c r="A36" s="944" t="s">
        <v>248</v>
      </c>
      <c r="B36" s="297">
        <v>9339</v>
      </c>
      <c r="C36" s="297">
        <v>165.256</v>
      </c>
      <c r="D36" s="297">
        <v>22.745000000000001</v>
      </c>
      <c r="E36" s="297">
        <v>9230</v>
      </c>
      <c r="F36" s="297">
        <v>192.43899999999999</v>
      </c>
      <c r="G36" s="297">
        <v>98.263999999999996</v>
      </c>
    </row>
    <row r="37" spans="1:11" s="111" customFormat="1" ht="13.5" customHeight="1">
      <c r="A37" s="111" t="s">
        <v>249</v>
      </c>
      <c r="B37" s="297">
        <v>3992</v>
      </c>
      <c r="C37" s="297">
        <v>7065.9040000000005</v>
      </c>
      <c r="D37" s="297">
        <v>57.277000000000001</v>
      </c>
      <c r="E37" s="297">
        <v>3764</v>
      </c>
      <c r="F37" s="297">
        <v>8127.2749999999996</v>
      </c>
      <c r="G37" s="297">
        <v>73.111000000000004</v>
      </c>
    </row>
    <row r="38" spans="1:11" s="111" customFormat="1" ht="13.5" customHeight="1">
      <c r="A38" s="944" t="s">
        <v>250</v>
      </c>
      <c r="B38" s="297">
        <v>6226</v>
      </c>
      <c r="C38" s="297">
        <v>285.80200000000002</v>
      </c>
      <c r="D38" s="297">
        <v>5.2050000000000001</v>
      </c>
      <c r="E38" s="297">
        <v>5765</v>
      </c>
      <c r="F38" s="297">
        <v>283.02100000000002</v>
      </c>
      <c r="G38" s="297">
        <v>106.38200000000001</v>
      </c>
    </row>
    <row r="39" spans="1:11" s="111" customFormat="1" ht="13.5" customHeight="1">
      <c r="A39" s="944" t="s">
        <v>251</v>
      </c>
      <c r="B39" s="297">
        <v>2893</v>
      </c>
      <c r="C39" s="941" t="s">
        <v>183</v>
      </c>
      <c r="D39" s="297">
        <v>0</v>
      </c>
      <c r="E39" s="297">
        <v>2682</v>
      </c>
      <c r="F39" s="297">
        <v>0.50700000000000001</v>
      </c>
      <c r="G39" s="297">
        <v>3</v>
      </c>
    </row>
    <row r="40" spans="1:11" s="111" customFormat="1" ht="13.5" customHeight="1">
      <c r="A40" s="111" t="s">
        <v>252</v>
      </c>
      <c r="B40" s="297">
        <v>3350</v>
      </c>
      <c r="C40" s="297">
        <v>25.007999999999999</v>
      </c>
      <c r="D40" s="297">
        <v>0.60699999999999998</v>
      </c>
      <c r="E40" s="297">
        <v>3392</v>
      </c>
      <c r="F40" s="297">
        <v>7.2140000000000004</v>
      </c>
      <c r="G40" s="941" t="s">
        <v>183</v>
      </c>
    </row>
    <row r="41" spans="1:11" s="953" customFormat="1" ht="13.5" customHeight="1">
      <c r="A41" s="944" t="s">
        <v>253</v>
      </c>
      <c r="B41" s="297">
        <v>19</v>
      </c>
      <c r="C41" s="297">
        <v>0</v>
      </c>
      <c r="D41" s="297">
        <v>0</v>
      </c>
      <c r="E41" s="297">
        <v>20</v>
      </c>
      <c r="F41" s="297">
        <v>0</v>
      </c>
      <c r="G41" s="297">
        <v>0</v>
      </c>
    </row>
    <row r="42" spans="1:11" s="111" customFormat="1" ht="13.5" customHeight="1">
      <c r="A42" s="944" t="s">
        <v>254</v>
      </c>
      <c r="B42" s="297">
        <v>439</v>
      </c>
      <c r="C42" s="297">
        <v>8.4719999999999995</v>
      </c>
      <c r="D42" s="297">
        <v>0</v>
      </c>
      <c r="E42" s="297">
        <v>392</v>
      </c>
      <c r="F42" s="297">
        <v>11.067</v>
      </c>
      <c r="G42" s="297">
        <v>0</v>
      </c>
      <c r="K42" s="182"/>
    </row>
    <row r="43" spans="1:11" s="111" customFormat="1" ht="13.5" customHeight="1">
      <c r="A43" s="954" t="s">
        <v>255</v>
      </c>
      <c r="B43" s="297">
        <v>16795</v>
      </c>
      <c r="C43" s="297">
        <v>631.12800000000004</v>
      </c>
      <c r="D43" s="297">
        <v>171.15799999999999</v>
      </c>
      <c r="E43" s="297">
        <v>16978</v>
      </c>
      <c r="F43" s="297">
        <v>775.83799999999997</v>
      </c>
      <c r="G43" s="297">
        <v>205.53800000000001</v>
      </c>
    </row>
    <row r="44" spans="1:11" s="111" customFormat="1" ht="13.5" customHeight="1">
      <c r="A44" s="954" t="s">
        <v>256</v>
      </c>
      <c r="B44" s="297">
        <v>921</v>
      </c>
      <c r="C44" s="297">
        <v>203.62299999999999</v>
      </c>
      <c r="D44" s="297">
        <v>88.813999999999993</v>
      </c>
      <c r="E44" s="297">
        <v>798</v>
      </c>
      <c r="F44" s="297">
        <v>130.178</v>
      </c>
      <c r="G44" s="297">
        <v>100.721</v>
      </c>
    </row>
    <row r="45" spans="1:11" s="111" customFormat="1" ht="13.5" customHeight="1">
      <c r="A45" s="944" t="s">
        <v>257</v>
      </c>
      <c r="B45" s="297">
        <v>5888</v>
      </c>
      <c r="C45" s="297">
        <v>5.4880000000000004</v>
      </c>
      <c r="D45" s="297">
        <v>117.331</v>
      </c>
      <c r="E45" s="297">
        <v>6055</v>
      </c>
      <c r="F45" s="297">
        <v>2.1320000000000001</v>
      </c>
      <c r="G45" s="297">
        <v>28.489000000000001</v>
      </c>
    </row>
    <row r="46" spans="1:11" s="111" customFormat="1" ht="21.75" customHeight="1">
      <c r="A46" s="943" t="s">
        <v>258</v>
      </c>
      <c r="B46" s="955">
        <v>56</v>
      </c>
      <c r="C46" s="955">
        <v>1.532</v>
      </c>
      <c r="D46" s="956" t="s">
        <v>183</v>
      </c>
      <c r="E46" s="955">
        <v>58</v>
      </c>
      <c r="F46" s="955">
        <v>0</v>
      </c>
      <c r="G46" s="956" t="s">
        <v>183</v>
      </c>
    </row>
    <row r="47" spans="1:11" s="111" customFormat="1" ht="13.5" customHeight="1">
      <c r="A47" s="944" t="s">
        <v>259</v>
      </c>
      <c r="B47" s="297">
        <v>31</v>
      </c>
      <c r="C47" s="297">
        <v>0</v>
      </c>
      <c r="D47" s="297">
        <v>0</v>
      </c>
      <c r="E47" s="297">
        <v>40</v>
      </c>
      <c r="F47" s="297">
        <v>0</v>
      </c>
      <c r="G47" s="297">
        <v>0</v>
      </c>
      <c r="K47" s="297"/>
    </row>
    <row r="48" spans="1:11" s="111" customFormat="1" ht="13.5" customHeight="1">
      <c r="A48" s="944" t="s">
        <v>260</v>
      </c>
      <c r="B48" s="297">
        <v>68</v>
      </c>
      <c r="C48" s="297">
        <v>148.572</v>
      </c>
      <c r="D48" s="297">
        <v>40</v>
      </c>
      <c r="E48" s="297">
        <v>74</v>
      </c>
      <c r="F48" s="297">
        <v>172.33799999999999</v>
      </c>
      <c r="G48" s="297">
        <v>40</v>
      </c>
      <c r="K48" s="297"/>
    </row>
    <row r="49" spans="1:12" s="111" customFormat="1" ht="13.5" customHeight="1">
      <c r="A49" s="944" t="s">
        <v>261</v>
      </c>
      <c r="B49" s="297">
        <v>118</v>
      </c>
      <c r="C49" s="948">
        <v>0.71399999999999997</v>
      </c>
      <c r="D49" s="297">
        <v>0</v>
      </c>
      <c r="E49" s="297">
        <v>100</v>
      </c>
      <c r="F49" s="948">
        <v>0.77400000000000002</v>
      </c>
      <c r="G49" s="297">
        <v>0</v>
      </c>
      <c r="K49" s="953"/>
      <c r="L49" s="957"/>
    </row>
    <row r="50" spans="1:12" s="111" customFormat="1" ht="4.5" customHeight="1" thickBot="1">
      <c r="A50" s="130"/>
      <c r="B50" s="130"/>
      <c r="C50" s="958"/>
      <c r="D50" s="959"/>
      <c r="E50" s="959"/>
      <c r="F50" s="958"/>
      <c r="G50" s="959"/>
    </row>
    <row r="51" spans="1:12" s="111" customFormat="1" ht="12" customHeight="1" thickTop="1">
      <c r="A51" s="2069" t="s">
        <v>108</v>
      </c>
      <c r="B51" s="2069"/>
      <c r="C51" s="2069"/>
      <c r="D51" s="2069"/>
      <c r="E51" s="2069"/>
      <c r="F51" s="2069"/>
      <c r="G51" s="2069"/>
    </row>
    <row r="52" spans="1:12" s="111" customFormat="1">
      <c r="A52" s="132"/>
      <c r="B52" s="132"/>
      <c r="C52" s="297"/>
      <c r="D52" s="297"/>
      <c r="E52" s="297"/>
      <c r="F52" s="297"/>
      <c r="G52" s="297"/>
      <c r="H52" s="938"/>
      <c r="I52" s="182"/>
      <c r="J52" s="182"/>
      <c r="K52" s="953"/>
    </row>
    <row r="53" spans="1:12" s="111" customFormat="1">
      <c r="A53" s="132"/>
      <c r="B53" s="132"/>
      <c r="C53" s="132"/>
      <c r="D53" s="132"/>
      <c r="E53" s="132"/>
      <c r="F53" s="132"/>
      <c r="G53" s="132"/>
    </row>
    <row r="54" spans="1:12" s="111" customFormat="1">
      <c r="A54" s="132"/>
      <c r="B54" s="132"/>
      <c r="C54" s="132"/>
      <c r="D54" s="132"/>
      <c r="E54" s="132"/>
      <c r="F54" s="132"/>
      <c r="G54" s="132"/>
    </row>
    <row r="55" spans="1:12" s="111" customFormat="1">
      <c r="A55" s="132"/>
      <c r="B55" s="132"/>
      <c r="C55" s="132"/>
      <c r="D55" s="132"/>
      <c r="E55" s="132"/>
      <c r="F55" s="132"/>
      <c r="G55" s="132"/>
    </row>
    <row r="56" spans="1:12" s="111" customFormat="1">
      <c r="A56" s="132"/>
      <c r="B56" s="132"/>
      <c r="C56" s="132"/>
      <c r="D56" s="132"/>
      <c r="E56" s="132"/>
      <c r="F56" s="132"/>
      <c r="G56" s="132"/>
    </row>
    <row r="57" spans="1:12" s="111" customFormat="1"/>
    <row r="58" spans="1:12" s="111" customFormat="1"/>
  </sheetData>
  <mergeCells count="14">
    <mergeCell ref="G5:G9"/>
    <mergeCell ref="C10:D10"/>
    <mergeCell ref="F10:G10"/>
    <mergeCell ref="A51:G51"/>
    <mergeCell ref="A1:G1"/>
    <mergeCell ref="A2:G2"/>
    <mergeCell ref="A4:A10"/>
    <mergeCell ref="B4:D4"/>
    <mergeCell ref="E4:G4"/>
    <mergeCell ref="B5:B9"/>
    <mergeCell ref="C5:C9"/>
    <mergeCell ref="D5:D9"/>
    <mergeCell ref="E5:E9"/>
    <mergeCell ref="F5:F9"/>
  </mergeCells>
  <conditionalFormatting sqref="F14:G49">
    <cfRule type="cellIs" dxfId="63" priority="2" operator="between">
      <formula>0.001</formula>
      <formula>0.499</formula>
    </cfRule>
  </conditionalFormatting>
  <conditionalFormatting sqref="C12:D49">
    <cfRule type="cellIs" dxfId="62" priority="1" operator="between">
      <formula>0.001</formula>
      <formula>0.499</formula>
    </cfRule>
  </conditionalFormatting>
  <pageMargins left="0.78740157480314965" right="0.78740157480314965" top="0.73" bottom="0.3" header="0" footer="0"/>
  <pageSetup paperSize="9"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98"/>
  <sheetViews>
    <sheetView workbookViewId="0"/>
  </sheetViews>
  <sheetFormatPr defaultColWidth="9.7109375" defaultRowHeight="12.75"/>
  <cols>
    <col min="1" max="1" width="21.7109375" style="214" customWidth="1"/>
    <col min="2" max="7" width="10.85546875" style="214" customWidth="1"/>
    <col min="8" max="16384" width="9.7109375" style="214"/>
  </cols>
  <sheetData>
    <row r="2" spans="1:9" ht="18" customHeight="1">
      <c r="A2" s="212" t="s">
        <v>292</v>
      </c>
      <c r="B2" s="213"/>
      <c r="C2" s="213"/>
      <c r="D2" s="213"/>
      <c r="E2" s="213"/>
      <c r="F2" s="213"/>
      <c r="G2" s="213"/>
    </row>
    <row r="3" spans="1:9" ht="23.25" customHeight="1">
      <c r="A3" s="2079" t="s">
        <v>293</v>
      </c>
      <c r="B3" s="2079"/>
      <c r="C3" s="2079"/>
      <c r="D3" s="2079"/>
      <c r="E3" s="2079"/>
      <c r="F3" s="2079"/>
      <c r="G3" s="2079"/>
    </row>
    <row r="4" spans="1:9" ht="13.5" customHeight="1">
      <c r="A4" s="215"/>
      <c r="B4" s="215"/>
      <c r="C4" s="215"/>
      <c r="D4" s="215"/>
      <c r="E4" s="216"/>
      <c r="F4" s="217"/>
      <c r="G4" s="218" t="s">
        <v>294</v>
      </c>
    </row>
    <row r="5" spans="1:9" ht="29.25" customHeight="1">
      <c r="A5" s="2080" t="s">
        <v>295</v>
      </c>
      <c r="B5" s="2083" t="s">
        <v>296</v>
      </c>
      <c r="C5" s="2084"/>
      <c r="D5" s="2085"/>
      <c r="E5" s="2083" t="s">
        <v>297</v>
      </c>
      <c r="F5" s="2084"/>
      <c r="G5" s="2085"/>
    </row>
    <row r="6" spans="1:9" ht="11.25" customHeight="1">
      <c r="A6" s="2081"/>
      <c r="B6" s="2086" t="s">
        <v>57</v>
      </c>
      <c r="C6" s="2086" t="s">
        <v>298</v>
      </c>
      <c r="D6" s="2086" t="s">
        <v>11</v>
      </c>
      <c r="E6" s="2086" t="s">
        <v>57</v>
      </c>
      <c r="F6" s="2086" t="s">
        <v>298</v>
      </c>
      <c r="G6" s="2086" t="s">
        <v>11</v>
      </c>
    </row>
    <row r="7" spans="1:9" ht="11.25" customHeight="1">
      <c r="A7" s="2082"/>
      <c r="B7" s="2087"/>
      <c r="C7" s="2087"/>
      <c r="D7" s="2087"/>
      <c r="E7" s="2087"/>
      <c r="F7" s="2087"/>
      <c r="G7" s="2087"/>
    </row>
    <row r="8" spans="1:9" ht="12.95" customHeight="1">
      <c r="A8" s="219"/>
      <c r="B8" s="219"/>
      <c r="C8" s="219"/>
      <c r="D8" s="219"/>
      <c r="E8" s="219"/>
      <c r="F8" s="219"/>
      <c r="G8" s="219"/>
    </row>
    <row r="9" spans="1:9" ht="12.95" customHeight="1">
      <c r="A9" s="220" t="s">
        <v>0</v>
      </c>
      <c r="B9" s="221">
        <v>424293.08800000028</v>
      </c>
      <c r="C9" s="221">
        <v>417469.18299999984</v>
      </c>
      <c r="D9" s="221">
        <v>376883.14400000015</v>
      </c>
      <c r="E9" s="221">
        <v>195415.17600000001</v>
      </c>
      <c r="F9" s="221">
        <v>167956.02099999975</v>
      </c>
      <c r="G9" s="221">
        <v>180097.42599999998</v>
      </c>
    </row>
    <row r="10" spans="1:9" ht="12.95" customHeight="1">
      <c r="A10" s="222"/>
      <c r="B10" s="223">
        <v>0</v>
      </c>
      <c r="C10" s="223"/>
      <c r="D10" s="223">
        <v>0</v>
      </c>
      <c r="E10" s="223">
        <v>0</v>
      </c>
      <c r="F10" s="223"/>
      <c r="G10" s="223"/>
    </row>
    <row r="11" spans="1:9" ht="12.95" customHeight="1">
      <c r="A11" s="224" t="s">
        <v>299</v>
      </c>
      <c r="B11" s="225">
        <v>379011.36500000005</v>
      </c>
      <c r="C11" s="225">
        <v>370607.80500000005</v>
      </c>
      <c r="D11" s="225">
        <v>343435.03100000013</v>
      </c>
      <c r="E11" s="225">
        <v>124037.58399999987</v>
      </c>
      <c r="F11" s="225">
        <v>110150.92099999994</v>
      </c>
      <c r="G11" s="225">
        <v>107198.13899999998</v>
      </c>
      <c r="H11" s="226"/>
      <c r="I11" s="227"/>
    </row>
    <row r="12" spans="1:9" ht="12.95" customHeight="1">
      <c r="A12" s="228" t="s">
        <v>300</v>
      </c>
      <c r="B12" s="223">
        <v>0</v>
      </c>
      <c r="C12" s="223">
        <v>0</v>
      </c>
      <c r="D12" s="223">
        <v>0</v>
      </c>
      <c r="E12" s="223">
        <v>0</v>
      </c>
      <c r="F12" s="223">
        <v>0</v>
      </c>
      <c r="G12" s="223">
        <v>0</v>
      </c>
      <c r="H12" s="226"/>
      <c r="I12" s="227"/>
    </row>
    <row r="13" spans="1:9" ht="12.95" customHeight="1">
      <c r="A13" s="228" t="s">
        <v>301</v>
      </c>
      <c r="B13" s="223">
        <v>49395.416999999994</v>
      </c>
      <c r="C13" s="223">
        <v>28766.332999999999</v>
      </c>
      <c r="D13" s="223">
        <v>28235</v>
      </c>
      <c r="E13" s="223">
        <v>19506.639000000003</v>
      </c>
      <c r="F13" s="223">
        <v>17550.990000000002</v>
      </c>
      <c r="G13" s="223">
        <v>16250.715999999997</v>
      </c>
      <c r="H13" s="226"/>
      <c r="I13" s="227"/>
    </row>
    <row r="14" spans="1:9" ht="12.95" customHeight="1">
      <c r="A14" s="228" t="s">
        <v>302</v>
      </c>
      <c r="B14" s="223">
        <v>200596.74400000004</v>
      </c>
      <c r="C14" s="223">
        <v>199353.05300000001</v>
      </c>
      <c r="D14" s="223">
        <v>171559</v>
      </c>
      <c r="E14" s="223">
        <v>28971.361000000004</v>
      </c>
      <c r="F14" s="223">
        <v>28306.378999999994</v>
      </c>
      <c r="G14" s="223">
        <v>24244.644</v>
      </c>
      <c r="H14" s="226"/>
      <c r="I14" s="227"/>
    </row>
    <row r="15" spans="1:9" ht="12.95" customHeight="1">
      <c r="A15" s="229" t="s">
        <v>303</v>
      </c>
      <c r="B15" s="230">
        <v>28129.364999999991</v>
      </c>
      <c r="C15" s="230">
        <v>22348.718999999994</v>
      </c>
      <c r="D15" s="230">
        <v>40710</v>
      </c>
      <c r="E15" s="230">
        <v>27076.047999999999</v>
      </c>
      <c r="F15" s="230">
        <v>24673.518000000004</v>
      </c>
      <c r="G15" s="230">
        <v>24139.291000000005</v>
      </c>
      <c r="H15" s="226"/>
      <c r="I15" s="227"/>
    </row>
    <row r="16" spans="1:9" ht="12.95" customHeight="1">
      <c r="A16" s="229" t="s">
        <v>304</v>
      </c>
      <c r="B16" s="230">
        <v>30652.608</v>
      </c>
      <c r="C16" s="230">
        <v>38176.580999999984</v>
      </c>
      <c r="D16" s="230">
        <v>28986</v>
      </c>
      <c r="E16" s="230">
        <v>14541.593999999999</v>
      </c>
      <c r="F16" s="230">
        <v>11585.438000000002</v>
      </c>
      <c r="G16" s="230">
        <v>13986.747999999998</v>
      </c>
      <c r="H16" s="226"/>
      <c r="I16" s="227"/>
    </row>
    <row r="17" spans="1:21" ht="12.95" customHeight="1">
      <c r="A17" s="229"/>
      <c r="B17" s="223">
        <v>0</v>
      </c>
      <c r="C17" s="223">
        <v>0</v>
      </c>
      <c r="D17" s="223">
        <v>0</v>
      </c>
      <c r="E17" s="223">
        <v>0</v>
      </c>
      <c r="F17" s="223">
        <v>0</v>
      </c>
      <c r="G17" s="223">
        <v>0</v>
      </c>
      <c r="H17" s="226"/>
      <c r="I17" s="227"/>
    </row>
    <row r="18" spans="1:21" ht="12.95" customHeight="1">
      <c r="A18" s="231" t="s">
        <v>305</v>
      </c>
      <c r="B18" s="225">
        <v>45281.723000000231</v>
      </c>
      <c r="C18" s="225">
        <v>46861.377999999793</v>
      </c>
      <c r="D18" s="225">
        <v>33448.113000000012</v>
      </c>
      <c r="E18" s="225">
        <v>71377.592000000135</v>
      </c>
      <c r="F18" s="225">
        <v>57805.099999999802</v>
      </c>
      <c r="G18" s="225">
        <v>72899.286999999997</v>
      </c>
      <c r="H18" s="226"/>
      <c r="I18" s="227"/>
    </row>
    <row r="19" spans="1:21" ht="12.95" customHeight="1">
      <c r="A19" s="229" t="s">
        <v>300</v>
      </c>
      <c r="B19" s="223">
        <v>0</v>
      </c>
      <c r="C19" s="223">
        <v>0</v>
      </c>
      <c r="D19" s="223">
        <v>0</v>
      </c>
      <c r="E19" s="223">
        <v>0</v>
      </c>
      <c r="F19" s="223">
        <v>0</v>
      </c>
      <c r="G19" s="223">
        <v>0</v>
      </c>
      <c r="H19" s="226"/>
      <c r="I19" s="227"/>
    </row>
    <row r="20" spans="1:21" ht="12.95" customHeight="1">
      <c r="A20" s="229" t="s">
        <v>306</v>
      </c>
      <c r="B20" s="223">
        <v>3051.3549999999991</v>
      </c>
      <c r="C20" s="223">
        <v>3437.6599999999989</v>
      </c>
      <c r="D20" s="223">
        <v>2159</v>
      </c>
      <c r="E20" s="223">
        <v>9692.7730000000029</v>
      </c>
      <c r="F20" s="223">
        <v>2039.973</v>
      </c>
      <c r="G20" s="223">
        <v>24673.874999999996</v>
      </c>
      <c r="H20" s="226"/>
      <c r="I20" s="227"/>
    </row>
    <row r="21" spans="1:21" ht="12.95" customHeight="1">
      <c r="A21" s="229" t="s">
        <v>307</v>
      </c>
      <c r="B21" s="223">
        <v>11720.328</v>
      </c>
      <c r="C21" s="223">
        <v>9006.8339999999989</v>
      </c>
      <c r="D21" s="223">
        <v>10976</v>
      </c>
      <c r="E21" s="223">
        <v>1545.5430000000001</v>
      </c>
      <c r="F21" s="223">
        <v>633.21299999999997</v>
      </c>
      <c r="G21" s="223">
        <v>371.90899999999993</v>
      </c>
      <c r="H21" s="226"/>
      <c r="I21" s="227"/>
    </row>
    <row r="22" spans="1:21" ht="12.95" customHeight="1">
      <c r="A22" s="229" t="s">
        <v>308</v>
      </c>
      <c r="B22" s="223">
        <v>11107.098</v>
      </c>
      <c r="C22" s="223">
        <v>13936.063999999998</v>
      </c>
      <c r="D22" s="223">
        <v>7757</v>
      </c>
      <c r="E22" s="223">
        <v>13427.365</v>
      </c>
      <c r="F22" s="223">
        <v>12629.547999999999</v>
      </c>
      <c r="G22" s="223">
        <v>10649.088000000002</v>
      </c>
      <c r="H22" s="226"/>
      <c r="I22" s="227"/>
    </row>
    <row r="23" spans="1:21" ht="25.5" customHeight="1">
      <c r="A23" s="232" t="s">
        <v>309</v>
      </c>
      <c r="B23" s="230">
        <v>124.92099999999999</v>
      </c>
      <c r="C23" s="230">
        <v>133.76000000000002</v>
      </c>
      <c r="D23" s="230">
        <v>118</v>
      </c>
      <c r="E23" s="230">
        <v>25307.144999999993</v>
      </c>
      <c r="F23" s="230">
        <v>22597.214999999986</v>
      </c>
      <c r="G23" s="230">
        <v>24190.061999999991</v>
      </c>
      <c r="H23" s="226"/>
      <c r="I23" s="227"/>
    </row>
    <row r="24" spans="1:21" ht="12.95" customHeight="1">
      <c r="A24" s="229" t="s">
        <v>310</v>
      </c>
      <c r="B24" s="111"/>
      <c r="C24" s="111">
        <v>0</v>
      </c>
      <c r="D24" s="223"/>
      <c r="E24" s="223"/>
      <c r="F24" s="223">
        <v>0</v>
      </c>
      <c r="G24" s="223">
        <v>0</v>
      </c>
      <c r="H24" s="226"/>
      <c r="I24" s="227"/>
    </row>
    <row r="25" spans="1:21" ht="12.95" customHeight="1">
      <c r="A25" s="229" t="s">
        <v>311</v>
      </c>
      <c r="B25" s="223">
        <v>101.342</v>
      </c>
      <c r="C25" s="223">
        <v>98.128999999999991</v>
      </c>
      <c r="D25" s="223">
        <v>70</v>
      </c>
      <c r="E25" s="223">
        <v>14033.156999999997</v>
      </c>
      <c r="F25" s="223">
        <v>10888.628000000002</v>
      </c>
      <c r="G25" s="223">
        <v>11920.794999999995</v>
      </c>
      <c r="H25" s="226"/>
      <c r="I25" s="227"/>
    </row>
    <row r="26" spans="1:21" ht="12.95" customHeight="1">
      <c r="A26" s="229" t="s">
        <v>312</v>
      </c>
      <c r="B26" s="223">
        <v>23.266999999999999</v>
      </c>
      <c r="C26" s="223">
        <v>33.637999999999998</v>
      </c>
      <c r="D26" s="223">
        <v>43</v>
      </c>
      <c r="E26" s="223">
        <v>9726.5540000000001</v>
      </c>
      <c r="F26" s="223">
        <v>9695.2679999999946</v>
      </c>
      <c r="G26" s="223">
        <v>11139.861999999999</v>
      </c>
      <c r="H26" s="226"/>
      <c r="I26" s="227"/>
    </row>
    <row r="27" spans="1:21" ht="6.95" customHeight="1" thickBot="1">
      <c r="A27" s="233"/>
      <c r="B27" s="233"/>
      <c r="C27" s="233"/>
      <c r="D27" s="234"/>
      <c r="E27" s="235"/>
      <c r="F27" s="233"/>
      <c r="G27" s="236"/>
    </row>
    <row r="28" spans="1:21" ht="3.75" customHeight="1" thickTop="1">
      <c r="A28" s="237"/>
      <c r="B28" s="222"/>
      <c r="C28" s="222"/>
      <c r="D28" s="222"/>
      <c r="E28" s="222"/>
      <c r="F28" s="222"/>
      <c r="G28" s="222"/>
    </row>
    <row r="29" spans="1:21" s="242" customFormat="1" ht="12.95" customHeight="1">
      <c r="A29" s="238" t="s">
        <v>313</v>
      </c>
      <c r="B29" s="239"/>
      <c r="C29" s="239"/>
      <c r="D29" s="239"/>
      <c r="E29" s="240"/>
      <c r="F29" s="240"/>
      <c r="G29" s="240"/>
      <c r="H29" s="241"/>
      <c r="I29" s="241"/>
      <c r="J29" s="241"/>
      <c r="K29" s="241"/>
      <c r="L29" s="241"/>
      <c r="M29" s="241"/>
      <c r="N29" s="241"/>
      <c r="O29" s="241"/>
      <c r="P29" s="241"/>
      <c r="Q29" s="241"/>
      <c r="R29" s="241"/>
      <c r="S29" s="241"/>
      <c r="T29" s="241"/>
      <c r="U29" s="241"/>
    </row>
    <row r="30" spans="1:21" ht="10.5" customHeight="1">
      <c r="A30" s="222"/>
      <c r="B30" s="222"/>
      <c r="C30" s="222"/>
      <c r="D30" s="222"/>
      <c r="E30" s="222"/>
      <c r="F30" s="222"/>
      <c r="G30" s="222"/>
    </row>
    <row r="31" spans="1:21" ht="17.100000000000001" customHeight="1">
      <c r="A31" s="243"/>
      <c r="B31" s="243"/>
      <c r="C31" s="243"/>
      <c r="D31" s="243"/>
      <c r="E31" s="243"/>
      <c r="F31" s="243"/>
      <c r="G31" s="243"/>
      <c r="H31" s="243"/>
      <c r="I31" s="243"/>
      <c r="J31" s="243"/>
    </row>
    <row r="32" spans="1:21" ht="17.100000000000001" customHeight="1">
      <c r="A32" s="244"/>
      <c r="B32" s="244"/>
      <c r="C32" s="244"/>
      <c r="D32" s="244"/>
      <c r="E32" s="244"/>
      <c r="F32" s="244"/>
      <c r="G32" s="244"/>
      <c r="H32" s="244"/>
      <c r="I32" s="244"/>
      <c r="J32" s="244"/>
    </row>
    <row r="33" spans="1:10" ht="17.100000000000001" customHeight="1">
      <c r="A33" s="244"/>
      <c r="B33" s="244"/>
      <c r="C33" s="244"/>
      <c r="D33" s="244"/>
      <c r="E33" s="244"/>
      <c r="F33" s="244"/>
      <c r="G33" s="244"/>
      <c r="H33" s="244"/>
      <c r="I33" s="244"/>
      <c r="J33" s="244"/>
    </row>
    <row r="34" spans="1:10" ht="17.100000000000001" customHeight="1">
      <c r="A34" s="244"/>
      <c r="B34" s="244"/>
      <c r="C34" s="244"/>
      <c r="D34" s="244"/>
      <c r="E34" s="244"/>
      <c r="F34" s="244"/>
      <c r="G34" s="244"/>
      <c r="H34" s="244"/>
      <c r="I34" s="244"/>
      <c r="J34" s="244"/>
    </row>
    <row r="35" spans="1:10" ht="17.100000000000001" customHeight="1">
      <c r="A35" s="244"/>
      <c r="B35" s="244"/>
      <c r="C35" s="244"/>
      <c r="D35" s="244"/>
      <c r="E35" s="244"/>
      <c r="F35" s="244"/>
      <c r="G35" s="244"/>
      <c r="H35" s="244"/>
      <c r="I35" s="244"/>
      <c r="J35" s="244"/>
    </row>
    <row r="36" spans="1:10" ht="17.100000000000001" customHeight="1">
      <c r="A36" s="244"/>
      <c r="B36" s="244"/>
      <c r="C36" s="244"/>
      <c r="D36" s="244"/>
      <c r="E36" s="244"/>
      <c r="F36" s="244"/>
      <c r="G36" s="244"/>
      <c r="H36" s="244"/>
      <c r="I36" s="244"/>
      <c r="J36" s="244"/>
    </row>
    <row r="37" spans="1:10" ht="17.100000000000001" customHeight="1">
      <c r="A37" s="244"/>
      <c r="B37" s="244"/>
      <c r="C37" s="244"/>
      <c r="D37" s="244"/>
      <c r="E37" s="244"/>
      <c r="F37" s="244"/>
      <c r="G37" s="244"/>
      <c r="H37" s="244"/>
      <c r="I37" s="244"/>
      <c r="J37" s="244"/>
    </row>
    <row r="38" spans="1:10" ht="17.100000000000001" customHeight="1">
      <c r="A38" s="244"/>
      <c r="B38" s="244"/>
      <c r="C38" s="244"/>
      <c r="D38" s="244"/>
      <c r="E38" s="244"/>
      <c r="F38" s="244"/>
      <c r="G38" s="244"/>
      <c r="H38" s="244"/>
      <c r="I38" s="244"/>
      <c r="J38" s="244"/>
    </row>
    <row r="39" spans="1:10" ht="17.100000000000001" customHeight="1">
      <c r="A39" s="244"/>
      <c r="B39" s="244"/>
      <c r="C39" s="244"/>
      <c r="D39" s="244"/>
      <c r="E39" s="244"/>
      <c r="F39" s="244"/>
      <c r="G39" s="244"/>
      <c r="H39" s="244"/>
      <c r="I39" s="244"/>
      <c r="J39" s="245"/>
    </row>
    <row r="40" spans="1:10" ht="17.100000000000001" customHeight="1">
      <c r="A40" s="244"/>
      <c r="B40" s="244"/>
      <c r="C40" s="244"/>
      <c r="D40" s="244"/>
      <c r="E40" s="244"/>
      <c r="F40" s="244"/>
      <c r="G40" s="244"/>
      <c r="H40" s="244"/>
      <c r="I40" s="244"/>
      <c r="J40" s="245"/>
    </row>
    <row r="41" spans="1:10" ht="17.100000000000001" customHeight="1">
      <c r="A41" s="244"/>
      <c r="B41" s="244"/>
      <c r="C41" s="244"/>
      <c r="D41" s="244"/>
      <c r="E41" s="244"/>
      <c r="F41" s="244"/>
      <c r="G41" s="244"/>
      <c r="H41" s="244"/>
      <c r="I41" s="244"/>
      <c r="J41" s="245"/>
    </row>
    <row r="42" spans="1:10" ht="17.100000000000001" customHeight="1"/>
    <row r="43" spans="1:10" ht="17.100000000000001" customHeight="1"/>
    <row r="44" spans="1:10" ht="17.100000000000001" customHeight="1"/>
    <row r="45" spans="1:10" ht="17.100000000000001" customHeight="1"/>
    <row r="46" spans="1:10" ht="17.100000000000001" customHeight="1"/>
    <row r="47" spans="1:10" ht="17.100000000000001" customHeight="1"/>
    <row r="48" spans="1:10"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0">
    <mergeCell ref="A3:G3"/>
    <mergeCell ref="A5:A7"/>
    <mergeCell ref="B5:D5"/>
    <mergeCell ref="E5:G5"/>
    <mergeCell ref="B6:B7"/>
    <mergeCell ref="C6:C7"/>
    <mergeCell ref="D6:D7"/>
    <mergeCell ref="E6:E7"/>
    <mergeCell ref="F6:F7"/>
    <mergeCell ref="G6:G7"/>
  </mergeCells>
  <pageMargins left="0.78740157480314965" right="0.24" top="1.1811023622047245" bottom="0.78740157480314965" header="0" footer="0"/>
  <pageSetup paperSize="9" orientation="portrait" horizontalDpi="4294967292" verticalDpi="24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workbookViewId="0"/>
  </sheetViews>
  <sheetFormatPr defaultColWidth="9.140625" defaultRowHeight="12.75"/>
  <cols>
    <col min="1" max="1" width="21" style="246" customWidth="1"/>
    <col min="2" max="7" width="10.5703125" style="246" customWidth="1"/>
    <col min="8" max="12" width="9.140625" style="246"/>
    <col min="13" max="27" width="9.140625" style="111"/>
    <col min="28" max="16384" width="9.140625" style="246"/>
  </cols>
  <sheetData>
    <row r="1" spans="1:12">
      <c r="A1" s="111"/>
      <c r="B1" s="111"/>
      <c r="C1" s="111"/>
      <c r="D1" s="111"/>
      <c r="E1" s="111"/>
      <c r="F1" s="111"/>
      <c r="G1" s="111"/>
      <c r="H1" s="111"/>
      <c r="I1" s="111"/>
      <c r="J1" s="111"/>
      <c r="K1" s="111"/>
      <c r="L1" s="111"/>
    </row>
    <row r="2" spans="1:12" ht="23.25" customHeight="1">
      <c r="A2" s="278" t="s">
        <v>314</v>
      </c>
      <c r="B2" s="111"/>
      <c r="C2" s="111"/>
      <c r="D2" s="111"/>
      <c r="E2" s="111"/>
      <c r="F2" s="111"/>
      <c r="G2" s="111"/>
      <c r="H2" s="111"/>
      <c r="I2" s="111"/>
      <c r="J2" s="111"/>
      <c r="K2" s="111"/>
      <c r="L2" s="111"/>
    </row>
    <row r="3" spans="1:12" ht="19.5" customHeight="1">
      <c r="A3" s="2074" t="s">
        <v>315</v>
      </c>
      <c r="B3" s="2074"/>
      <c r="C3" s="2074"/>
      <c r="D3" s="2074"/>
      <c r="E3" s="2074"/>
      <c r="F3" s="2074"/>
      <c r="G3" s="2074"/>
      <c r="H3" s="111"/>
      <c r="I3" s="111"/>
      <c r="J3" s="111"/>
      <c r="K3" s="111"/>
      <c r="L3" s="111"/>
    </row>
    <row r="4" spans="1:12" ht="13.5" customHeight="1">
      <c r="A4" s="285"/>
      <c r="B4" s="280"/>
      <c r="C4" s="280"/>
      <c r="D4" s="280"/>
      <c r="E4" s="111"/>
      <c r="F4" s="111"/>
      <c r="G4" s="286" t="s">
        <v>316</v>
      </c>
      <c r="H4" s="111"/>
      <c r="I4" s="111"/>
      <c r="J4" s="111"/>
      <c r="K4" s="111"/>
      <c r="L4" s="111"/>
    </row>
    <row r="5" spans="1:12" ht="21" customHeight="1">
      <c r="A5" s="2049" t="s">
        <v>295</v>
      </c>
      <c r="B5" s="2053" t="s">
        <v>296</v>
      </c>
      <c r="C5" s="2054"/>
      <c r="D5" s="2054"/>
      <c r="E5" s="2053" t="s">
        <v>297</v>
      </c>
      <c r="F5" s="2054"/>
      <c r="G5" s="2078"/>
      <c r="H5" s="111"/>
      <c r="I5" s="111"/>
      <c r="J5" s="111"/>
      <c r="K5" s="111"/>
      <c r="L5" s="111"/>
    </row>
    <row r="6" spans="1:12" ht="11.25" customHeight="1">
      <c r="A6" s="2050"/>
      <c r="B6" s="2086" t="s">
        <v>57</v>
      </c>
      <c r="C6" s="2086" t="s">
        <v>298</v>
      </c>
      <c r="D6" s="2086" t="s">
        <v>11</v>
      </c>
      <c r="E6" s="2086" t="s">
        <v>57</v>
      </c>
      <c r="F6" s="2086" t="s">
        <v>298</v>
      </c>
      <c r="G6" s="2086" t="s">
        <v>11</v>
      </c>
      <c r="H6" s="111"/>
      <c r="I6" s="111"/>
      <c r="J6" s="111"/>
      <c r="K6" s="111"/>
      <c r="L6" s="111"/>
    </row>
    <row r="7" spans="1:12" ht="11.25" customHeight="1">
      <c r="A7" s="2051"/>
      <c r="B7" s="2087"/>
      <c r="C7" s="2087"/>
      <c r="D7" s="2087"/>
      <c r="E7" s="2087"/>
      <c r="F7" s="2087"/>
      <c r="G7" s="2087"/>
      <c r="H7" s="111"/>
      <c r="I7" s="111"/>
      <c r="J7" s="111"/>
      <c r="K7" s="111"/>
      <c r="L7" s="111"/>
    </row>
    <row r="8" spans="1:12" ht="10.5" customHeight="1">
      <c r="A8" s="132"/>
      <c r="B8" s="160"/>
      <c r="C8" s="132"/>
      <c r="D8" s="132"/>
      <c r="E8" s="111"/>
      <c r="F8" s="111"/>
      <c r="G8" s="111"/>
      <c r="H8" s="111"/>
      <c r="I8" s="111"/>
      <c r="J8" s="111"/>
      <c r="K8" s="111"/>
      <c r="L8" s="111"/>
    </row>
    <row r="9" spans="1:12" ht="12.95" customHeight="1">
      <c r="A9" s="135" t="s">
        <v>0</v>
      </c>
      <c r="B9" s="221">
        <v>114034.3560000001</v>
      </c>
      <c r="C9" s="221">
        <v>134580.81400000004</v>
      </c>
      <c r="D9" s="221">
        <v>100888</v>
      </c>
      <c r="E9" s="221">
        <v>31688.146000000015</v>
      </c>
      <c r="F9" s="221">
        <v>32404.501000000004</v>
      </c>
      <c r="G9" s="221">
        <v>32078</v>
      </c>
      <c r="H9" s="111"/>
      <c r="I9" s="223"/>
      <c r="J9" s="111"/>
      <c r="K9" s="111"/>
      <c r="L9" s="111"/>
    </row>
    <row r="10" spans="1:12" ht="7.5" customHeight="1">
      <c r="A10" s="132"/>
      <c r="B10" s="223"/>
      <c r="C10" s="223"/>
      <c r="D10" s="223"/>
      <c r="E10" s="223"/>
      <c r="F10" s="223"/>
      <c r="G10" s="223"/>
      <c r="H10" s="111"/>
      <c r="I10" s="223"/>
      <c r="J10" s="111"/>
      <c r="K10" s="111"/>
      <c r="L10" s="111"/>
    </row>
    <row r="11" spans="1:12" ht="18" customHeight="1">
      <c r="A11" s="120" t="s">
        <v>299</v>
      </c>
      <c r="B11" s="225">
        <v>105548.81100000005</v>
      </c>
      <c r="C11" s="225">
        <v>127478.59999999999</v>
      </c>
      <c r="D11" s="225">
        <v>94425</v>
      </c>
      <c r="E11" s="225">
        <v>11911.777</v>
      </c>
      <c r="F11" s="225">
        <v>13201.231000000002</v>
      </c>
      <c r="G11" s="225">
        <v>10495</v>
      </c>
      <c r="H11" s="111"/>
      <c r="I11" s="223"/>
      <c r="J11" s="111"/>
      <c r="K11" s="111"/>
      <c r="L11" s="111"/>
    </row>
    <row r="12" spans="1:12" ht="12.95" customHeight="1">
      <c r="A12" s="132" t="s">
        <v>300</v>
      </c>
      <c r="B12" s="223"/>
      <c r="C12" s="223"/>
      <c r="D12" s="223"/>
      <c r="E12" s="223"/>
      <c r="F12" s="223"/>
      <c r="G12" s="223"/>
      <c r="H12" s="111"/>
      <c r="I12" s="223"/>
      <c r="J12" s="111"/>
      <c r="K12" s="111"/>
      <c r="L12" s="111"/>
    </row>
    <row r="13" spans="1:12" ht="21" customHeight="1">
      <c r="A13" s="132" t="s">
        <v>301</v>
      </c>
      <c r="B13" s="223">
        <v>8499.0149999999994</v>
      </c>
      <c r="C13" s="223">
        <v>7871.9380000000001</v>
      </c>
      <c r="D13" s="223">
        <v>8102</v>
      </c>
      <c r="E13" s="223">
        <v>348.83300000000003</v>
      </c>
      <c r="F13" s="223">
        <v>252.29500000000002</v>
      </c>
      <c r="G13" s="223">
        <v>308</v>
      </c>
      <c r="H13" s="111"/>
      <c r="I13" s="223"/>
      <c r="J13" s="111"/>
      <c r="K13" s="111"/>
      <c r="L13" s="111"/>
    </row>
    <row r="14" spans="1:12" ht="12.95" customHeight="1">
      <c r="A14" s="132" t="s">
        <v>302</v>
      </c>
      <c r="B14" s="223">
        <v>64458.053999999989</v>
      </c>
      <c r="C14" s="223">
        <v>76635.986000000004</v>
      </c>
      <c r="D14" s="223">
        <v>51106</v>
      </c>
      <c r="E14" s="223">
        <v>5123.5259999999998</v>
      </c>
      <c r="F14" s="223">
        <v>6397.4229999999998</v>
      </c>
      <c r="G14" s="223">
        <v>4537</v>
      </c>
      <c r="H14" s="111"/>
      <c r="I14" s="223"/>
      <c r="J14" s="111"/>
      <c r="K14" s="111"/>
      <c r="L14" s="111"/>
    </row>
    <row r="15" spans="1:12" ht="12.95" customHeight="1">
      <c r="A15" s="271" t="s">
        <v>303</v>
      </c>
      <c r="B15" s="230">
        <v>7608.7580000000007</v>
      </c>
      <c r="C15" s="230">
        <v>7487.2149999999992</v>
      </c>
      <c r="D15" s="230">
        <v>8670</v>
      </c>
      <c r="E15" s="230">
        <v>4643.6900000000005</v>
      </c>
      <c r="F15" s="230">
        <v>5156.3500000000004</v>
      </c>
      <c r="G15" s="230">
        <v>3796</v>
      </c>
      <c r="H15" s="111"/>
      <c r="I15" s="223"/>
      <c r="J15" s="111"/>
      <c r="K15" s="111"/>
      <c r="L15" s="111"/>
    </row>
    <row r="16" spans="1:12" ht="12.95" customHeight="1">
      <c r="A16" s="271" t="s">
        <v>304</v>
      </c>
      <c r="B16" s="230">
        <v>17593.370999999999</v>
      </c>
      <c r="C16" s="230">
        <v>25432.114000000001</v>
      </c>
      <c r="D16" s="230">
        <v>18271</v>
      </c>
      <c r="E16" s="230">
        <v>769.05600000000004</v>
      </c>
      <c r="F16" s="230">
        <v>451.76799999999997</v>
      </c>
      <c r="G16" s="230">
        <v>762</v>
      </c>
      <c r="H16" s="111"/>
      <c r="I16" s="223"/>
      <c r="J16" s="111"/>
      <c r="K16" s="111"/>
      <c r="L16" s="111"/>
    </row>
    <row r="17" spans="1:12" ht="7.5" customHeight="1">
      <c r="A17" s="132"/>
      <c r="B17" s="223"/>
      <c r="C17" s="223"/>
      <c r="D17" s="223"/>
      <c r="E17" s="223"/>
      <c r="F17" s="223"/>
      <c r="G17" s="223"/>
      <c r="H17" s="111"/>
      <c r="I17" s="223"/>
      <c r="J17" s="111"/>
      <c r="K17" s="111"/>
      <c r="L17" s="111"/>
    </row>
    <row r="18" spans="1:12" ht="18" customHeight="1">
      <c r="A18" s="120" t="s">
        <v>305</v>
      </c>
      <c r="B18" s="225">
        <v>8485.5450000000565</v>
      </c>
      <c r="C18" s="225">
        <v>7102.2140000000509</v>
      </c>
      <c r="D18" s="225">
        <v>6463</v>
      </c>
      <c r="E18" s="225">
        <v>19776.369000000013</v>
      </c>
      <c r="F18" s="225">
        <v>19203.270000000004</v>
      </c>
      <c r="G18" s="225">
        <v>21582</v>
      </c>
      <c r="H18" s="111"/>
      <c r="I18" s="223"/>
      <c r="J18" s="111"/>
      <c r="K18" s="111"/>
      <c r="L18" s="111"/>
    </row>
    <row r="19" spans="1:12" ht="12.95" customHeight="1">
      <c r="A19" s="296" t="s">
        <v>300</v>
      </c>
      <c r="B19" s="223"/>
      <c r="C19" s="223"/>
      <c r="D19" s="223"/>
      <c r="E19" s="223"/>
      <c r="F19" s="223"/>
      <c r="G19" s="223"/>
      <c r="H19" s="111"/>
      <c r="I19" s="223"/>
      <c r="J19" s="111"/>
      <c r="K19" s="111"/>
      <c r="L19" s="111"/>
    </row>
    <row r="20" spans="1:12" ht="12.95" customHeight="1">
      <c r="A20" s="132" t="s">
        <v>306</v>
      </c>
      <c r="B20" s="223">
        <v>1472.672</v>
      </c>
      <c r="C20" s="223">
        <v>1074.8040000000001</v>
      </c>
      <c r="D20" s="223">
        <v>1077</v>
      </c>
      <c r="E20" s="223">
        <v>1533.4529999999997</v>
      </c>
      <c r="F20" s="223">
        <v>1675.5439999999999</v>
      </c>
      <c r="G20" s="223">
        <v>2431</v>
      </c>
      <c r="H20" s="111"/>
      <c r="I20" s="223"/>
      <c r="J20" s="111"/>
      <c r="K20" s="111"/>
      <c r="L20" s="111"/>
    </row>
    <row r="21" spans="1:12" ht="12.95" customHeight="1">
      <c r="A21" s="132" t="s">
        <v>307</v>
      </c>
      <c r="B21" s="223">
        <v>2094.8420000000001</v>
      </c>
      <c r="C21" s="223">
        <v>2002.4849999999999</v>
      </c>
      <c r="D21" s="223">
        <v>1594</v>
      </c>
      <c r="E21" s="223">
        <v>5.1020000000000003</v>
      </c>
      <c r="F21" s="223">
        <v>1.0030000000000001</v>
      </c>
      <c r="G21" s="223">
        <v>19</v>
      </c>
      <c r="H21" s="111"/>
      <c r="I21" s="223"/>
      <c r="J21" s="111"/>
      <c r="K21" s="111"/>
      <c r="L21" s="111"/>
    </row>
    <row r="22" spans="1:12" ht="12.95" customHeight="1">
      <c r="A22" s="132" t="s">
        <v>308</v>
      </c>
      <c r="B22" s="223">
        <v>1935.7809999999999</v>
      </c>
      <c r="C22" s="223">
        <v>2001.3779999999999</v>
      </c>
      <c r="D22" s="223">
        <v>1924</v>
      </c>
      <c r="E22" s="223">
        <v>138.702</v>
      </c>
      <c r="F22" s="223">
        <v>130.221</v>
      </c>
      <c r="G22" s="223">
        <v>184</v>
      </c>
      <c r="H22" s="111"/>
      <c r="I22" s="223"/>
      <c r="J22" s="111"/>
      <c r="K22" s="111"/>
      <c r="L22" s="111"/>
    </row>
    <row r="23" spans="1:12" ht="25.5" customHeight="1">
      <c r="A23" s="273" t="s">
        <v>309</v>
      </c>
      <c r="B23" s="230">
        <v>5.6950000000000003</v>
      </c>
      <c r="C23" s="230">
        <v>7.839999999999999</v>
      </c>
      <c r="D23" s="230">
        <v>17</v>
      </c>
      <c r="E23" s="230">
        <v>16796.775000000001</v>
      </c>
      <c r="F23" s="230">
        <v>15993.618999999997</v>
      </c>
      <c r="G23" s="230">
        <v>16737</v>
      </c>
      <c r="H23" s="111"/>
      <c r="I23" s="223"/>
      <c r="J23" s="111"/>
      <c r="K23" s="111"/>
      <c r="L23" s="111"/>
    </row>
    <row r="24" spans="1:12" ht="12.95" customHeight="1">
      <c r="A24" s="280" t="s">
        <v>310</v>
      </c>
      <c r="B24" s="223"/>
      <c r="C24" s="223"/>
      <c r="D24" s="223"/>
      <c r="E24" s="297"/>
      <c r="F24" s="111"/>
      <c r="G24" s="111"/>
      <c r="H24" s="111"/>
      <c r="I24" s="223"/>
      <c r="J24" s="111"/>
      <c r="K24" s="111"/>
      <c r="L24" s="111"/>
    </row>
    <row r="25" spans="1:12" ht="12.95" customHeight="1">
      <c r="A25" s="132" t="s">
        <v>311</v>
      </c>
      <c r="B25" s="223">
        <v>3.972</v>
      </c>
      <c r="C25" s="223">
        <v>4.6399999999999997</v>
      </c>
      <c r="D25" s="223">
        <v>7</v>
      </c>
      <c r="E25" s="223">
        <v>6323.8410000000003</v>
      </c>
      <c r="F25" s="223">
        <v>5396.9949999999999</v>
      </c>
      <c r="G25" s="223">
        <v>4977</v>
      </c>
      <c r="H25" s="111"/>
      <c r="I25" s="223"/>
      <c r="J25" s="111"/>
      <c r="K25" s="111"/>
      <c r="L25" s="111"/>
    </row>
    <row r="26" spans="1:12" ht="12.95" customHeight="1">
      <c r="A26" s="132" t="s">
        <v>312</v>
      </c>
      <c r="B26" s="223">
        <v>1.5089999999999999</v>
      </c>
      <c r="C26" s="223">
        <v>2.1240000000000001</v>
      </c>
      <c r="D26" s="223">
        <v>8</v>
      </c>
      <c r="E26" s="223">
        <v>9401.5910000000022</v>
      </c>
      <c r="F26" s="223">
        <v>8878.6709999999985</v>
      </c>
      <c r="G26" s="223">
        <v>10886</v>
      </c>
      <c r="H26" s="111"/>
      <c r="I26" s="223"/>
      <c r="J26" s="111"/>
      <c r="K26" s="111"/>
      <c r="L26" s="111"/>
    </row>
    <row r="27" spans="1:12" ht="6.95" customHeight="1" thickBot="1">
      <c r="A27" s="130"/>
      <c r="B27" s="276"/>
      <c r="C27" s="277"/>
      <c r="D27" s="277"/>
      <c r="E27" s="277"/>
      <c r="F27" s="277"/>
      <c r="G27" s="277"/>
      <c r="H27" s="111"/>
      <c r="I27" s="111"/>
      <c r="J27" s="111"/>
      <c r="K27" s="111"/>
      <c r="L27" s="111"/>
    </row>
    <row r="28" spans="1:12" ht="13.5" customHeight="1" thickTop="1">
      <c r="A28" s="135" t="s">
        <v>313</v>
      </c>
      <c r="B28" s="295"/>
      <c r="C28" s="295"/>
      <c r="D28" s="295"/>
      <c r="E28" s="111"/>
      <c r="F28" s="111"/>
      <c r="G28" s="111"/>
      <c r="H28" s="111"/>
      <c r="I28" s="111"/>
      <c r="J28" s="111"/>
      <c r="K28" s="111"/>
      <c r="L28" s="111"/>
    </row>
    <row r="29" spans="1:12">
      <c r="A29" s="111"/>
      <c r="B29" s="111"/>
      <c r="C29" s="111"/>
      <c r="D29" s="111"/>
      <c r="E29" s="111"/>
      <c r="F29" s="111"/>
      <c r="G29" s="111"/>
      <c r="H29" s="111"/>
      <c r="I29" s="111"/>
      <c r="J29" s="111"/>
      <c r="K29" s="111"/>
      <c r="L29" s="111"/>
    </row>
    <row r="30" spans="1:12">
      <c r="A30" s="243"/>
      <c r="B30" s="251"/>
      <c r="C30" s="251"/>
      <c r="D30" s="251"/>
      <c r="E30" s="251"/>
      <c r="F30" s="251"/>
      <c r="G30" s="251"/>
      <c r="H30" s="251"/>
      <c r="I30" s="251"/>
      <c r="J30" s="111"/>
      <c r="K30" s="111"/>
      <c r="L30" s="111"/>
    </row>
    <row r="31" spans="1:12">
      <c r="A31" s="251"/>
      <c r="B31" s="111"/>
      <c r="C31" s="111"/>
      <c r="D31" s="111"/>
      <c r="E31" s="111"/>
      <c r="F31" s="111"/>
      <c r="G31" s="111"/>
      <c r="H31" s="111"/>
      <c r="I31" s="111"/>
      <c r="J31" s="111"/>
      <c r="K31" s="111"/>
      <c r="L31" s="111"/>
    </row>
    <row r="32" spans="1:12">
      <c r="A32" s="251"/>
      <c r="B32" s="111"/>
      <c r="C32" s="111"/>
      <c r="D32" s="111"/>
      <c r="E32" s="111"/>
      <c r="F32" s="111"/>
      <c r="G32" s="111"/>
      <c r="H32" s="111"/>
      <c r="I32" s="111"/>
      <c r="J32" s="111"/>
      <c r="K32" s="111"/>
      <c r="L32" s="111"/>
    </row>
    <row r="33" spans="1:12">
      <c r="A33" s="251"/>
      <c r="B33" s="111"/>
      <c r="C33" s="111"/>
      <c r="D33" s="111"/>
      <c r="E33" s="111"/>
      <c r="F33" s="111"/>
      <c r="G33" s="111"/>
      <c r="H33" s="111"/>
      <c r="I33" s="111"/>
      <c r="J33" s="111"/>
      <c r="K33" s="111"/>
      <c r="L33" s="111"/>
    </row>
    <row r="34" spans="1:12">
      <c r="A34" s="251"/>
      <c r="B34" s="111"/>
      <c r="C34" s="111"/>
      <c r="D34" s="111"/>
      <c r="E34" s="111"/>
      <c r="F34" s="111"/>
      <c r="G34" s="111"/>
      <c r="H34" s="111"/>
      <c r="I34" s="111"/>
      <c r="J34" s="111"/>
      <c r="K34" s="111"/>
      <c r="L34" s="111"/>
    </row>
    <row r="35" spans="1:12">
      <c r="A35" s="251"/>
      <c r="B35" s="111"/>
      <c r="C35" s="111"/>
      <c r="D35" s="111"/>
      <c r="E35" s="111"/>
      <c r="F35" s="111"/>
      <c r="G35" s="111"/>
      <c r="H35" s="111"/>
      <c r="I35" s="111"/>
      <c r="J35" s="111"/>
      <c r="K35" s="111"/>
      <c r="L35" s="111"/>
    </row>
    <row r="36" spans="1:12">
      <c r="A36" s="251"/>
      <c r="B36" s="111"/>
      <c r="C36" s="111"/>
      <c r="D36" s="111"/>
      <c r="E36" s="111"/>
      <c r="F36" s="111"/>
      <c r="G36" s="111"/>
      <c r="H36" s="111"/>
      <c r="I36" s="111"/>
      <c r="J36" s="111"/>
      <c r="K36" s="111"/>
      <c r="L36" s="111"/>
    </row>
    <row r="37" spans="1:12">
      <c r="A37" s="251"/>
      <c r="B37" s="111"/>
      <c r="C37" s="111"/>
      <c r="D37" s="111"/>
      <c r="E37" s="111"/>
      <c r="F37" s="111"/>
      <c r="G37" s="111"/>
      <c r="H37" s="111"/>
      <c r="I37" s="111"/>
      <c r="J37" s="111"/>
      <c r="K37" s="111"/>
      <c r="L37" s="111"/>
    </row>
    <row r="38" spans="1:12">
      <c r="A38" s="251"/>
      <c r="B38" s="111"/>
      <c r="C38" s="111"/>
      <c r="D38" s="111"/>
      <c r="E38" s="111"/>
      <c r="F38" s="111"/>
      <c r="G38" s="111"/>
      <c r="H38" s="111"/>
      <c r="I38" s="111"/>
      <c r="J38" s="111"/>
      <c r="K38" s="111"/>
      <c r="L38" s="111"/>
    </row>
    <row r="39" spans="1:12">
      <c r="A39" s="251"/>
      <c r="B39" s="111"/>
      <c r="C39" s="111"/>
      <c r="D39" s="111"/>
      <c r="E39" s="111"/>
      <c r="F39" s="111"/>
      <c r="G39" s="111"/>
      <c r="H39" s="111"/>
      <c r="I39" s="111"/>
      <c r="J39" s="111"/>
      <c r="K39" s="111"/>
      <c r="L39" s="111"/>
    </row>
    <row r="40" spans="1:12">
      <c r="A40" s="111"/>
      <c r="B40" s="111"/>
      <c r="C40" s="111"/>
      <c r="D40" s="111"/>
      <c r="E40" s="111"/>
      <c r="F40" s="111"/>
      <c r="G40" s="111"/>
      <c r="H40" s="111"/>
      <c r="I40" s="111"/>
      <c r="J40" s="111"/>
      <c r="K40" s="111"/>
      <c r="L40" s="111"/>
    </row>
    <row r="41" spans="1:12">
      <c r="A41" s="111"/>
      <c r="B41" s="111"/>
      <c r="C41" s="111"/>
      <c r="D41" s="111"/>
      <c r="E41" s="111"/>
      <c r="F41" s="111"/>
      <c r="G41" s="111"/>
      <c r="H41" s="111"/>
      <c r="I41" s="111"/>
      <c r="J41" s="111"/>
      <c r="K41" s="111"/>
      <c r="L41" s="111"/>
    </row>
    <row r="42" spans="1:12">
      <c r="A42" s="111"/>
      <c r="B42" s="111"/>
      <c r="C42" s="111"/>
      <c r="D42" s="111"/>
      <c r="E42" s="111"/>
      <c r="F42" s="111"/>
      <c r="G42" s="111"/>
      <c r="H42" s="111"/>
      <c r="I42" s="111"/>
      <c r="J42" s="111"/>
      <c r="K42" s="111"/>
      <c r="L42" s="111"/>
    </row>
    <row r="43" spans="1:12">
      <c r="A43" s="111"/>
      <c r="B43" s="111"/>
      <c r="C43" s="111"/>
      <c r="D43" s="111"/>
      <c r="E43" s="111"/>
      <c r="F43" s="111"/>
      <c r="G43" s="111"/>
      <c r="H43" s="111"/>
      <c r="I43" s="111"/>
      <c r="J43" s="111"/>
      <c r="K43" s="111"/>
      <c r="L43" s="111"/>
    </row>
    <row r="44" spans="1:12" s="111" customFormat="1"/>
    <row r="45" spans="1:12" s="111" customFormat="1"/>
    <row r="46" spans="1:12" s="111" customFormat="1"/>
  </sheetData>
  <mergeCells count="10">
    <mergeCell ref="A3:G3"/>
    <mergeCell ref="A5:A7"/>
    <mergeCell ref="B5:D5"/>
    <mergeCell ref="E5:G5"/>
    <mergeCell ref="B6:B7"/>
    <mergeCell ref="C6:C7"/>
    <mergeCell ref="D6:D7"/>
    <mergeCell ref="E6:E7"/>
    <mergeCell ref="F6:F7"/>
    <mergeCell ref="G6:G7"/>
  </mergeCells>
  <pageMargins left="0.78740157480314965" right="0.14000000000000001" top="1.1811023622047245" bottom="0.78740157480314965" header="0" footer="0"/>
  <pageSetup paperSize="9" orientation="portrait" horizontalDpi="2400" verticalDpi="24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workbookViewId="0"/>
  </sheetViews>
  <sheetFormatPr defaultColWidth="9.140625" defaultRowHeight="12.75"/>
  <cols>
    <col min="1" max="1" width="21.140625" style="249" customWidth="1"/>
    <col min="2" max="7" width="10.5703125" style="249" customWidth="1"/>
    <col min="8" max="12" width="9.140625" style="249"/>
    <col min="13" max="27" width="9.140625" style="132"/>
    <col min="28" max="16384" width="9.140625" style="249"/>
  </cols>
  <sheetData>
    <row r="1" spans="1:12">
      <c r="A1" s="132"/>
      <c r="B1" s="132"/>
      <c r="C1" s="132"/>
      <c r="D1" s="132"/>
      <c r="E1" s="132"/>
      <c r="F1" s="132"/>
      <c r="G1" s="132"/>
      <c r="H1" s="132"/>
      <c r="I1" s="132"/>
      <c r="J1" s="132"/>
      <c r="K1" s="132"/>
      <c r="L1" s="132"/>
    </row>
    <row r="2" spans="1:12" ht="23.25" customHeight="1">
      <c r="A2" s="2088" t="s">
        <v>317</v>
      </c>
      <c r="B2" s="2088"/>
      <c r="C2" s="2088"/>
      <c r="D2" s="2088"/>
      <c r="E2" s="132"/>
      <c r="F2" s="132"/>
      <c r="G2" s="132"/>
      <c r="H2" s="132"/>
      <c r="I2" s="132"/>
      <c r="J2" s="132"/>
      <c r="K2" s="132"/>
      <c r="L2" s="132"/>
    </row>
    <row r="3" spans="1:12" ht="19.5" customHeight="1">
      <c r="A3" s="2089" t="s">
        <v>318</v>
      </c>
      <c r="B3" s="2090"/>
      <c r="C3" s="2090"/>
      <c r="D3" s="2090"/>
      <c r="E3" s="2090"/>
      <c r="F3" s="2090"/>
      <c r="G3" s="2090"/>
      <c r="H3" s="132"/>
      <c r="I3" s="132"/>
      <c r="J3" s="132"/>
      <c r="K3" s="132"/>
      <c r="L3" s="132"/>
    </row>
    <row r="4" spans="1:12" ht="13.5" customHeight="1">
      <c r="A4" s="294"/>
      <c r="B4" s="280"/>
      <c r="C4" s="280"/>
      <c r="D4" s="280"/>
      <c r="E4" s="132"/>
      <c r="F4" s="132"/>
      <c r="G4" s="286" t="s">
        <v>316</v>
      </c>
      <c r="H4" s="132"/>
      <c r="I4" s="132"/>
      <c r="J4" s="132"/>
      <c r="K4" s="132"/>
      <c r="L4" s="132"/>
    </row>
    <row r="5" spans="1:12" ht="21" customHeight="1">
      <c r="A5" s="2049" t="s">
        <v>295</v>
      </c>
      <c r="B5" s="2053" t="s">
        <v>296</v>
      </c>
      <c r="C5" s="2054"/>
      <c r="D5" s="2054"/>
      <c r="E5" s="2053" t="s">
        <v>297</v>
      </c>
      <c r="F5" s="2054"/>
      <c r="G5" s="2078"/>
      <c r="H5" s="132"/>
      <c r="I5" s="132"/>
      <c r="J5" s="132"/>
      <c r="K5" s="132"/>
      <c r="L5" s="132"/>
    </row>
    <row r="6" spans="1:12" ht="11.25" customHeight="1">
      <c r="A6" s="2050"/>
      <c r="B6" s="2086" t="s">
        <v>57</v>
      </c>
      <c r="C6" s="2086" t="s">
        <v>298</v>
      </c>
      <c r="D6" s="2086" t="s">
        <v>11</v>
      </c>
      <c r="E6" s="2086" t="s">
        <v>57</v>
      </c>
      <c r="F6" s="2086" t="s">
        <v>298</v>
      </c>
      <c r="G6" s="2086" t="s">
        <v>11</v>
      </c>
      <c r="H6" s="132"/>
      <c r="I6" s="132"/>
      <c r="J6" s="132"/>
      <c r="K6" s="132"/>
      <c r="L6" s="132"/>
    </row>
    <row r="7" spans="1:12" ht="11.25" customHeight="1">
      <c r="A7" s="2051"/>
      <c r="B7" s="2087"/>
      <c r="C7" s="2087"/>
      <c r="D7" s="2087"/>
      <c r="E7" s="2087"/>
      <c r="F7" s="2087"/>
      <c r="G7" s="2087"/>
      <c r="H7" s="132"/>
      <c r="I7" s="132"/>
      <c r="J7" s="132"/>
      <c r="K7" s="132"/>
      <c r="L7" s="132"/>
    </row>
    <row r="8" spans="1:12" ht="12.95" customHeight="1">
      <c r="A8" s="289"/>
      <c r="B8" s="290"/>
      <c r="C8" s="290"/>
      <c r="D8" s="290"/>
      <c r="E8" s="132"/>
      <c r="F8" s="132"/>
      <c r="G8" s="132"/>
      <c r="H8" s="132"/>
      <c r="I8" s="132"/>
      <c r="J8" s="132"/>
      <c r="K8" s="132"/>
      <c r="L8" s="132"/>
    </row>
    <row r="9" spans="1:12" ht="12.95" customHeight="1">
      <c r="A9" s="135" t="s">
        <v>0</v>
      </c>
      <c r="B9" s="268">
        <v>20965.332000000002</v>
      </c>
      <c r="C9" s="268">
        <v>24556.69300000001</v>
      </c>
      <c r="D9" s="268">
        <v>14601</v>
      </c>
      <c r="E9" s="268">
        <v>11828.863000000001</v>
      </c>
      <c r="F9" s="268">
        <v>12207.216000000002</v>
      </c>
      <c r="G9" s="268">
        <v>12898</v>
      </c>
      <c r="H9" s="132"/>
      <c r="I9" s="269"/>
      <c r="J9" s="132"/>
      <c r="K9" s="132"/>
      <c r="L9" s="132"/>
    </row>
    <row r="10" spans="1:12" ht="12.95" customHeight="1">
      <c r="A10" s="132"/>
      <c r="B10" s="269">
        <v>0</v>
      </c>
      <c r="C10" s="269">
        <v>0</v>
      </c>
      <c r="D10" s="269">
        <v>0</v>
      </c>
      <c r="E10" s="269">
        <v>0</v>
      </c>
      <c r="F10" s="269">
        <v>0</v>
      </c>
      <c r="G10" s="269">
        <v>0</v>
      </c>
      <c r="H10" s="132"/>
      <c r="I10" s="269"/>
      <c r="J10" s="132"/>
      <c r="K10" s="132"/>
      <c r="L10" s="132"/>
    </row>
    <row r="11" spans="1:12" ht="18" customHeight="1">
      <c r="A11" s="120" t="s">
        <v>299</v>
      </c>
      <c r="B11" s="270">
        <v>9958.7649999999994</v>
      </c>
      <c r="C11" s="270">
        <v>7816.7669999999998</v>
      </c>
      <c r="D11" s="270">
        <v>7801</v>
      </c>
      <c r="E11" s="270">
        <v>7510.7949999999973</v>
      </c>
      <c r="F11" s="270">
        <v>7511.2279999999992</v>
      </c>
      <c r="G11" s="270">
        <v>8825</v>
      </c>
      <c r="H11" s="132"/>
      <c r="I11" s="269"/>
      <c r="J11" s="132"/>
      <c r="K11" s="132"/>
      <c r="L11" s="132"/>
    </row>
    <row r="12" spans="1:12" ht="12.95" customHeight="1">
      <c r="A12" s="132" t="s">
        <v>300</v>
      </c>
      <c r="B12" s="269">
        <v>0</v>
      </c>
      <c r="C12" s="269">
        <v>0</v>
      </c>
      <c r="D12" s="269">
        <v>0</v>
      </c>
      <c r="E12" s="269">
        <v>0</v>
      </c>
      <c r="F12" s="269">
        <v>0</v>
      </c>
      <c r="G12" s="269">
        <v>0</v>
      </c>
      <c r="H12" s="132"/>
      <c r="I12" s="269"/>
      <c r="J12" s="132"/>
      <c r="K12" s="132"/>
      <c r="L12" s="132"/>
    </row>
    <row r="13" spans="1:12" ht="12.95" customHeight="1">
      <c r="A13" s="132" t="s">
        <v>301</v>
      </c>
      <c r="B13" s="291">
        <v>2417.444</v>
      </c>
      <c r="C13" s="291">
        <v>1849.4690000000001</v>
      </c>
      <c r="D13" s="291">
        <v>1273</v>
      </c>
      <c r="E13" s="269">
        <v>610.51299999999992</v>
      </c>
      <c r="F13" s="269">
        <v>747.64099999999996</v>
      </c>
      <c r="G13" s="269">
        <v>665</v>
      </c>
      <c r="H13" s="132"/>
      <c r="I13" s="269"/>
      <c r="J13" s="132"/>
      <c r="K13" s="132"/>
      <c r="L13" s="132"/>
    </row>
    <row r="14" spans="1:12" ht="12.95" customHeight="1">
      <c r="A14" s="132" t="s">
        <v>302</v>
      </c>
      <c r="B14" s="269">
        <v>3006.9850000000001</v>
      </c>
      <c r="C14" s="269">
        <v>3599.8209999999999</v>
      </c>
      <c r="D14" s="269">
        <v>3316</v>
      </c>
      <c r="E14" s="291">
        <v>1868.9259999999999</v>
      </c>
      <c r="F14" s="291">
        <v>2708.6220000000003</v>
      </c>
      <c r="G14" s="291">
        <v>2126</v>
      </c>
      <c r="H14" s="132"/>
      <c r="I14" s="269"/>
      <c r="J14" s="132"/>
      <c r="K14" s="132"/>
      <c r="L14" s="132"/>
    </row>
    <row r="15" spans="1:12" ht="12.95" customHeight="1">
      <c r="A15" s="271" t="s">
        <v>303</v>
      </c>
      <c r="B15" s="291">
        <v>951.99099999999999</v>
      </c>
      <c r="C15" s="291">
        <v>814.40099999999995</v>
      </c>
      <c r="D15" s="291">
        <v>1901</v>
      </c>
      <c r="E15" s="291">
        <v>1506.819</v>
      </c>
      <c r="F15" s="291">
        <v>1660.0030000000002</v>
      </c>
      <c r="G15" s="291">
        <v>3254</v>
      </c>
      <c r="H15" s="132"/>
      <c r="I15" s="269"/>
      <c r="J15" s="132"/>
      <c r="K15" s="132"/>
      <c r="L15" s="132"/>
    </row>
    <row r="16" spans="1:12" ht="12.95" customHeight="1">
      <c r="A16" s="271" t="s">
        <v>304</v>
      </c>
      <c r="B16" s="269">
        <v>3085.69</v>
      </c>
      <c r="C16" s="269">
        <v>968.846</v>
      </c>
      <c r="D16" s="269">
        <v>740</v>
      </c>
      <c r="E16" s="288">
        <v>1006.203</v>
      </c>
      <c r="F16" s="288">
        <v>211.61800000000002</v>
      </c>
      <c r="G16" s="291">
        <v>413</v>
      </c>
      <c r="H16" s="132"/>
      <c r="I16" s="269"/>
      <c r="J16" s="132"/>
      <c r="K16" s="132"/>
      <c r="L16" s="132"/>
    </row>
    <row r="17" spans="1:12" ht="12.95" customHeight="1">
      <c r="A17" s="132"/>
      <c r="B17" s="269"/>
      <c r="C17" s="269"/>
      <c r="D17" s="269">
        <v>0</v>
      </c>
      <c r="E17" s="132"/>
      <c r="F17" s="132"/>
      <c r="G17" s="132"/>
      <c r="H17" s="132"/>
      <c r="I17" s="269"/>
      <c r="J17" s="132"/>
      <c r="K17" s="132"/>
      <c r="L17" s="132"/>
    </row>
    <row r="18" spans="1:12" ht="18" customHeight="1">
      <c r="A18" s="120" t="s">
        <v>305</v>
      </c>
      <c r="B18" s="270">
        <v>11006.567000000003</v>
      </c>
      <c r="C18" s="270">
        <v>16739.92600000001</v>
      </c>
      <c r="D18" s="270">
        <v>6800</v>
      </c>
      <c r="E18" s="270">
        <v>4318.0680000000038</v>
      </c>
      <c r="F18" s="270">
        <v>4695.988000000003</v>
      </c>
      <c r="G18" s="270">
        <v>4073</v>
      </c>
      <c r="H18" s="132"/>
      <c r="I18" s="269"/>
      <c r="J18" s="132"/>
      <c r="K18" s="132"/>
      <c r="L18" s="132"/>
    </row>
    <row r="19" spans="1:12" ht="12.95" customHeight="1">
      <c r="A19" s="111" t="s">
        <v>300</v>
      </c>
      <c r="B19" s="269"/>
      <c r="C19" s="269"/>
      <c r="D19" s="269">
        <v>0</v>
      </c>
      <c r="E19" s="132"/>
      <c r="F19" s="132"/>
      <c r="G19" s="132"/>
      <c r="H19" s="132"/>
      <c r="I19" s="269"/>
      <c r="J19" s="132"/>
      <c r="K19" s="132"/>
      <c r="L19" s="132"/>
    </row>
    <row r="20" spans="1:12" ht="12.95" customHeight="1">
      <c r="A20" s="132" t="s">
        <v>306</v>
      </c>
      <c r="B20" s="269">
        <v>1094.1320000000001</v>
      </c>
      <c r="C20" s="269">
        <v>1851.443</v>
      </c>
      <c r="D20" s="269">
        <v>821</v>
      </c>
      <c r="E20" s="269">
        <v>15.351999999999999</v>
      </c>
      <c r="F20" s="269">
        <v>40.378999999999998</v>
      </c>
      <c r="G20" s="269">
        <v>254</v>
      </c>
      <c r="H20" s="132"/>
      <c r="I20" s="269"/>
      <c r="J20" s="132"/>
      <c r="K20" s="132"/>
      <c r="L20" s="132"/>
    </row>
    <row r="21" spans="1:12" ht="12.95" customHeight="1">
      <c r="A21" s="132" t="s">
        <v>307</v>
      </c>
      <c r="B21" s="269">
        <v>784.91100000000006</v>
      </c>
      <c r="C21" s="269">
        <v>671.87000000000012</v>
      </c>
      <c r="D21" s="269">
        <v>876</v>
      </c>
      <c r="E21" s="292">
        <v>10.544</v>
      </c>
      <c r="F21" s="223">
        <v>5.0709999999999997</v>
      </c>
      <c r="G21" s="223">
        <v>5</v>
      </c>
      <c r="H21" s="132"/>
      <c r="I21" s="269"/>
      <c r="J21" s="132"/>
      <c r="K21" s="132"/>
      <c r="L21" s="132"/>
    </row>
    <row r="22" spans="1:12" ht="12.95" customHeight="1">
      <c r="A22" s="132" t="s">
        <v>308</v>
      </c>
      <c r="B22" s="269">
        <v>6114.4539999999997</v>
      </c>
      <c r="C22" s="269">
        <v>9928.0570000000007</v>
      </c>
      <c r="D22" s="269">
        <v>4076</v>
      </c>
      <c r="E22" s="269">
        <v>1016.059</v>
      </c>
      <c r="F22" s="269">
        <v>2152.7649999999999</v>
      </c>
      <c r="G22" s="269">
        <v>954</v>
      </c>
      <c r="H22" s="132"/>
      <c r="I22" s="269"/>
      <c r="J22" s="132"/>
      <c r="K22" s="132"/>
      <c r="L22" s="132"/>
    </row>
    <row r="23" spans="1:12" ht="25.5" customHeight="1">
      <c r="A23" s="287" t="s">
        <v>309</v>
      </c>
      <c r="B23" s="291">
        <v>21.731000000000002</v>
      </c>
      <c r="C23" s="291">
        <v>40.311</v>
      </c>
      <c r="D23" s="291">
        <v>42</v>
      </c>
      <c r="E23" s="291">
        <v>803.63000000000011</v>
      </c>
      <c r="F23" s="291">
        <v>849.52700000000004</v>
      </c>
      <c r="G23" s="291">
        <v>1027</v>
      </c>
      <c r="H23" s="132"/>
      <c r="I23" s="269"/>
      <c r="J23" s="132"/>
      <c r="K23" s="132"/>
      <c r="L23" s="132"/>
    </row>
    <row r="24" spans="1:12" ht="12.95" customHeight="1">
      <c r="A24" s="280" t="s">
        <v>310</v>
      </c>
      <c r="B24" s="269"/>
      <c r="C24" s="269"/>
      <c r="D24" s="269"/>
      <c r="E24" s="132"/>
      <c r="F24" s="132"/>
      <c r="G24" s="132"/>
      <c r="H24" s="132"/>
      <c r="I24" s="269"/>
      <c r="J24" s="132"/>
      <c r="K24" s="132"/>
      <c r="L24" s="132"/>
    </row>
    <row r="25" spans="1:12" ht="12.95" customHeight="1">
      <c r="A25" s="132" t="s">
        <v>311</v>
      </c>
      <c r="B25" s="269">
        <v>15.731999999999999</v>
      </c>
      <c r="C25" s="269">
        <v>37.533000000000001</v>
      </c>
      <c r="D25" s="269">
        <v>33</v>
      </c>
      <c r="E25" s="269">
        <v>651.77</v>
      </c>
      <c r="F25" s="272">
        <v>743.04399999999998</v>
      </c>
      <c r="G25" s="272">
        <v>958</v>
      </c>
      <c r="H25" s="132"/>
      <c r="I25" s="269"/>
      <c r="J25" s="132"/>
      <c r="K25" s="132"/>
      <c r="L25" s="132"/>
    </row>
    <row r="26" spans="1:12" ht="12.95" customHeight="1">
      <c r="A26" s="132" t="s">
        <v>312</v>
      </c>
      <c r="B26" s="269">
        <v>5.9489999999999998</v>
      </c>
      <c r="C26" s="269">
        <v>2.5579999999999998</v>
      </c>
      <c r="D26" s="269">
        <v>9</v>
      </c>
      <c r="E26" s="272">
        <v>62.912000000000006</v>
      </c>
      <c r="F26" s="272">
        <v>53.818999999999996</v>
      </c>
      <c r="G26" s="272">
        <v>20</v>
      </c>
      <c r="H26" s="132"/>
      <c r="I26" s="269"/>
      <c r="J26" s="132"/>
      <c r="K26" s="132"/>
      <c r="L26" s="132"/>
    </row>
    <row r="27" spans="1:12" ht="6.95" customHeight="1" thickBot="1">
      <c r="A27" s="162"/>
      <c r="B27" s="293"/>
      <c r="C27" s="293"/>
      <c r="D27" s="293"/>
      <c r="E27" s="293"/>
      <c r="F27" s="293"/>
      <c r="G27" s="293"/>
      <c r="H27" s="132"/>
      <c r="I27" s="132"/>
      <c r="J27" s="132"/>
      <c r="K27" s="132"/>
      <c r="L27" s="132"/>
    </row>
    <row r="28" spans="1:12" ht="12.95" customHeight="1" thickTop="1">
      <c r="A28" s="135" t="s">
        <v>313</v>
      </c>
      <c r="B28" s="283"/>
      <c r="C28" s="283"/>
      <c r="D28" s="283"/>
      <c r="E28" s="132"/>
      <c r="F28" s="132"/>
      <c r="G28" s="132"/>
      <c r="H28" s="132"/>
      <c r="I28" s="132"/>
      <c r="J28" s="132"/>
      <c r="K28" s="132"/>
      <c r="L28" s="132"/>
    </row>
    <row r="29" spans="1:12">
      <c r="A29" s="132"/>
      <c r="B29" s="132"/>
      <c r="C29" s="132"/>
      <c r="D29" s="132"/>
      <c r="E29" s="132"/>
      <c r="F29" s="132"/>
      <c r="G29" s="132"/>
      <c r="H29" s="132"/>
      <c r="I29" s="132"/>
      <c r="J29" s="132"/>
      <c r="K29" s="132"/>
      <c r="L29" s="132"/>
    </row>
    <row r="30" spans="1:12">
      <c r="A30" s="243"/>
      <c r="B30" s="132"/>
      <c r="C30" s="132"/>
      <c r="D30" s="132"/>
      <c r="E30" s="132"/>
      <c r="F30" s="132"/>
      <c r="G30" s="132"/>
      <c r="H30" s="132"/>
      <c r="I30" s="132"/>
      <c r="J30" s="132"/>
      <c r="K30" s="132"/>
      <c r="L30" s="132"/>
    </row>
    <row r="31" spans="1:12">
      <c r="A31" s="251"/>
      <c r="B31" s="132"/>
      <c r="C31" s="132"/>
      <c r="D31" s="132"/>
      <c r="E31" s="132"/>
      <c r="F31" s="132"/>
      <c r="G31" s="132"/>
      <c r="H31" s="132"/>
      <c r="I31" s="132"/>
      <c r="J31" s="132"/>
      <c r="K31" s="132"/>
      <c r="L31" s="132"/>
    </row>
    <row r="32" spans="1:12">
      <c r="A32" s="251"/>
      <c r="B32" s="132"/>
      <c r="C32" s="132"/>
      <c r="D32" s="132"/>
      <c r="E32" s="132"/>
      <c r="F32" s="132"/>
      <c r="G32" s="132"/>
      <c r="H32" s="132"/>
      <c r="I32" s="132"/>
      <c r="J32" s="132"/>
      <c r="K32" s="132"/>
      <c r="L32" s="132"/>
    </row>
    <row r="33" spans="1:12">
      <c r="A33" s="251"/>
      <c r="B33" s="132"/>
      <c r="C33" s="132"/>
      <c r="D33" s="132"/>
      <c r="E33" s="132"/>
      <c r="F33" s="132"/>
      <c r="G33" s="132"/>
      <c r="H33" s="132"/>
      <c r="I33" s="132"/>
      <c r="J33" s="132"/>
      <c r="K33" s="132"/>
      <c r="L33" s="132"/>
    </row>
    <row r="34" spans="1:12">
      <c r="A34" s="251"/>
      <c r="B34" s="132"/>
      <c r="C34" s="132"/>
      <c r="D34" s="132"/>
      <c r="E34" s="132"/>
      <c r="F34" s="132"/>
      <c r="G34" s="132"/>
      <c r="H34" s="132"/>
      <c r="I34" s="132"/>
      <c r="J34" s="132"/>
      <c r="K34" s="132"/>
      <c r="L34" s="132"/>
    </row>
    <row r="35" spans="1:12">
      <c r="A35" s="251"/>
      <c r="B35" s="132"/>
      <c r="C35" s="132"/>
      <c r="D35" s="132"/>
      <c r="E35" s="132"/>
      <c r="F35" s="132"/>
      <c r="G35" s="132"/>
      <c r="H35" s="132"/>
      <c r="I35" s="132"/>
      <c r="J35" s="132"/>
      <c r="K35" s="132"/>
      <c r="L35" s="132"/>
    </row>
    <row r="36" spans="1:12">
      <c r="A36" s="251"/>
      <c r="B36" s="132"/>
      <c r="C36" s="132"/>
      <c r="D36" s="132"/>
      <c r="E36" s="132"/>
      <c r="F36" s="132"/>
      <c r="G36" s="132"/>
      <c r="H36" s="132"/>
      <c r="I36" s="132"/>
      <c r="J36" s="132"/>
      <c r="K36" s="132"/>
      <c r="L36" s="132"/>
    </row>
    <row r="37" spans="1:12">
      <c r="A37" s="251"/>
      <c r="B37" s="132"/>
      <c r="C37" s="132"/>
      <c r="D37" s="132"/>
      <c r="E37" s="132"/>
      <c r="F37" s="132"/>
      <c r="G37" s="132"/>
      <c r="H37" s="132"/>
      <c r="I37" s="132"/>
      <c r="J37" s="132"/>
      <c r="K37" s="132"/>
      <c r="L37" s="132"/>
    </row>
    <row r="38" spans="1:12">
      <c r="A38" s="132"/>
      <c r="B38" s="132"/>
      <c r="C38" s="132"/>
      <c r="D38" s="132"/>
      <c r="E38" s="132"/>
      <c r="F38" s="132"/>
      <c r="G38" s="132"/>
      <c r="H38" s="132"/>
      <c r="I38" s="132"/>
      <c r="J38" s="132"/>
      <c r="K38" s="132"/>
      <c r="L38" s="132"/>
    </row>
    <row r="39" spans="1:12">
      <c r="A39" s="132"/>
      <c r="B39" s="132"/>
      <c r="C39" s="132"/>
      <c r="D39" s="132"/>
      <c r="E39" s="132"/>
      <c r="F39" s="132"/>
      <c r="G39" s="132"/>
      <c r="H39" s="132"/>
      <c r="I39" s="132"/>
      <c r="J39" s="132"/>
      <c r="K39" s="132"/>
      <c r="L39" s="132"/>
    </row>
    <row r="40" spans="1:12">
      <c r="A40" s="132"/>
      <c r="B40" s="132"/>
      <c r="C40" s="132"/>
      <c r="D40" s="132"/>
      <c r="E40" s="132"/>
      <c r="F40" s="132"/>
      <c r="G40" s="132"/>
      <c r="H40" s="132"/>
      <c r="I40" s="132"/>
      <c r="J40" s="132"/>
      <c r="K40" s="132"/>
      <c r="L40" s="132"/>
    </row>
    <row r="41" spans="1:12">
      <c r="A41" s="132"/>
      <c r="B41" s="132"/>
      <c r="C41" s="132"/>
      <c r="D41" s="132"/>
      <c r="E41" s="132"/>
      <c r="F41" s="132"/>
      <c r="G41" s="132"/>
      <c r="H41" s="132"/>
      <c r="I41" s="132"/>
      <c r="J41" s="132"/>
      <c r="K41" s="132"/>
      <c r="L41" s="132"/>
    </row>
    <row r="42" spans="1:12">
      <c r="A42" s="132"/>
      <c r="B42" s="132"/>
      <c r="C42" s="132"/>
      <c r="D42" s="132"/>
      <c r="E42" s="132"/>
      <c r="F42" s="132"/>
      <c r="G42" s="132"/>
      <c r="H42" s="132"/>
      <c r="I42" s="132"/>
      <c r="J42" s="132"/>
      <c r="K42" s="132"/>
      <c r="L42" s="132"/>
    </row>
    <row r="43" spans="1:12">
      <c r="A43" s="132"/>
      <c r="B43" s="132"/>
      <c r="C43" s="132"/>
      <c r="D43" s="132"/>
      <c r="E43" s="132"/>
      <c r="F43" s="132"/>
      <c r="G43" s="132"/>
      <c r="H43" s="132"/>
      <c r="I43" s="132"/>
      <c r="J43" s="132"/>
      <c r="K43" s="132"/>
      <c r="L43" s="132"/>
    </row>
    <row r="44" spans="1:12" s="132" customFormat="1"/>
    <row r="45" spans="1:12" s="132" customFormat="1"/>
    <row r="46" spans="1:12" s="132" customFormat="1"/>
  </sheetData>
  <mergeCells count="11">
    <mergeCell ref="G6:G7"/>
    <mergeCell ref="A2:D2"/>
    <mergeCell ref="A3:G3"/>
    <mergeCell ref="A5:A7"/>
    <mergeCell ref="B5:D5"/>
    <mergeCell ref="E5:G5"/>
    <mergeCell ref="B6:B7"/>
    <mergeCell ref="C6:C7"/>
    <mergeCell ref="D6:D7"/>
    <mergeCell ref="E6:E7"/>
    <mergeCell ref="F6:F7"/>
  </mergeCells>
  <printOptions gridLines="1" gridLinesSet="0"/>
  <pageMargins left="0.78740157480314965" right="0.22" top="1.1811023622047243" bottom="0.78740157480314965" header="0" footer="0"/>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workbookViewId="0"/>
  </sheetViews>
  <sheetFormatPr defaultColWidth="9.140625" defaultRowHeight="12.75"/>
  <cols>
    <col min="1" max="1" width="21.140625" style="246" customWidth="1"/>
    <col min="2" max="7" width="10.5703125" style="246" customWidth="1"/>
    <col min="8" max="12" width="9.140625" style="246"/>
    <col min="13" max="27" width="9.140625" style="111"/>
    <col min="28" max="16384" width="9.140625" style="246"/>
  </cols>
  <sheetData>
    <row r="1" spans="1:12">
      <c r="A1" s="111"/>
      <c r="B1" s="111"/>
      <c r="C1" s="111"/>
      <c r="D1" s="111"/>
      <c r="E1" s="111"/>
      <c r="F1" s="111"/>
      <c r="G1" s="111"/>
      <c r="H1" s="111"/>
      <c r="I1" s="111"/>
      <c r="J1" s="111"/>
      <c r="K1" s="111"/>
      <c r="L1" s="111"/>
    </row>
    <row r="2" spans="1:12" ht="23.25" customHeight="1">
      <c r="A2" s="2088" t="s">
        <v>319</v>
      </c>
      <c r="B2" s="2088"/>
      <c r="C2" s="2088"/>
      <c r="D2" s="2088"/>
      <c r="E2" s="111"/>
      <c r="F2" s="111"/>
      <c r="G2" s="111"/>
      <c r="H2" s="111"/>
      <c r="I2" s="111"/>
      <c r="J2" s="111"/>
      <c r="K2" s="111"/>
      <c r="L2" s="111"/>
    </row>
    <row r="3" spans="1:12" ht="19.5" customHeight="1">
      <c r="A3" s="2074" t="s">
        <v>320</v>
      </c>
      <c r="B3" s="2074"/>
      <c r="C3" s="2074"/>
      <c r="D3" s="2074"/>
      <c r="E3" s="2074"/>
      <c r="F3" s="2074"/>
      <c r="G3" s="2074"/>
      <c r="H3" s="111"/>
      <c r="I3" s="111"/>
      <c r="J3" s="111"/>
      <c r="K3" s="111"/>
      <c r="L3" s="111"/>
    </row>
    <row r="4" spans="1:12" s="111" customFormat="1" ht="13.5" customHeight="1">
      <c r="A4" s="285"/>
      <c r="B4" s="280"/>
      <c r="C4" s="280"/>
      <c r="D4" s="280"/>
      <c r="G4" s="286" t="s">
        <v>316</v>
      </c>
    </row>
    <row r="5" spans="1:12" ht="21" customHeight="1">
      <c r="A5" s="2049" t="s">
        <v>295</v>
      </c>
      <c r="B5" s="2053" t="s">
        <v>296</v>
      </c>
      <c r="C5" s="2054"/>
      <c r="D5" s="2054"/>
      <c r="E5" s="2053" t="s">
        <v>297</v>
      </c>
      <c r="F5" s="2054"/>
      <c r="G5" s="2054"/>
      <c r="H5" s="111"/>
      <c r="I5" s="111"/>
      <c r="J5" s="111"/>
      <c r="K5" s="111"/>
      <c r="L5" s="111"/>
    </row>
    <row r="6" spans="1:12" ht="11.25" customHeight="1">
      <c r="A6" s="2050"/>
      <c r="B6" s="2086" t="s">
        <v>57</v>
      </c>
      <c r="C6" s="2086" t="s">
        <v>298</v>
      </c>
      <c r="D6" s="2086" t="s">
        <v>11</v>
      </c>
      <c r="E6" s="2086" t="s">
        <v>57</v>
      </c>
      <c r="F6" s="2086" t="s">
        <v>298</v>
      </c>
      <c r="G6" s="2086" t="s">
        <v>11</v>
      </c>
      <c r="H6" s="111"/>
      <c r="I6" s="111"/>
      <c r="J6" s="111"/>
      <c r="K6" s="111"/>
      <c r="L6" s="111"/>
    </row>
    <row r="7" spans="1:12" ht="11.25" customHeight="1">
      <c r="A7" s="2051"/>
      <c r="B7" s="2087"/>
      <c r="C7" s="2087"/>
      <c r="D7" s="2087"/>
      <c r="E7" s="2087"/>
      <c r="F7" s="2087"/>
      <c r="G7" s="2087"/>
      <c r="H7" s="111"/>
      <c r="I7" s="111"/>
      <c r="J7" s="111"/>
      <c r="K7" s="111"/>
      <c r="L7" s="111"/>
    </row>
    <row r="8" spans="1:12" ht="12.95" customHeight="1">
      <c r="A8" s="132"/>
      <c r="B8" s="160"/>
      <c r="C8" s="132"/>
      <c r="D8" s="132"/>
      <c r="E8" s="111"/>
      <c r="F8" s="111"/>
      <c r="G8" s="111"/>
      <c r="H8" s="111"/>
      <c r="I8" s="111"/>
      <c r="J8" s="111"/>
      <c r="K8" s="111"/>
      <c r="L8" s="111"/>
    </row>
    <row r="9" spans="1:12" ht="12.95" customHeight="1">
      <c r="A9" s="135" t="s">
        <v>0</v>
      </c>
      <c r="B9" s="268">
        <v>129683.90299999999</v>
      </c>
      <c r="C9" s="268">
        <v>115279.13900000005</v>
      </c>
      <c r="D9" s="268">
        <v>122483</v>
      </c>
      <c r="E9" s="268">
        <v>121574.35399999993</v>
      </c>
      <c r="F9" s="268">
        <v>100917.14199999988</v>
      </c>
      <c r="G9" s="268">
        <v>109061</v>
      </c>
      <c r="H9" s="111"/>
      <c r="I9" s="223"/>
      <c r="J9" s="111"/>
      <c r="K9" s="111"/>
      <c r="L9" s="111"/>
    </row>
    <row r="10" spans="1:12" ht="12.95" customHeight="1">
      <c r="A10" s="132"/>
      <c r="B10" s="269"/>
      <c r="C10" s="269"/>
      <c r="D10" s="269"/>
      <c r="E10" s="269"/>
      <c r="F10" s="269"/>
      <c r="G10" s="269"/>
      <c r="H10" s="111"/>
      <c r="I10" s="223"/>
      <c r="J10" s="111"/>
      <c r="K10" s="111"/>
      <c r="L10" s="111"/>
    </row>
    <row r="11" spans="1:12" ht="18" customHeight="1">
      <c r="A11" s="120" t="s">
        <v>299</v>
      </c>
      <c r="B11" s="270">
        <v>111011.84900000002</v>
      </c>
      <c r="C11" s="270">
        <v>98052.127000000051</v>
      </c>
      <c r="D11" s="270">
        <v>106147</v>
      </c>
      <c r="E11" s="270">
        <v>84391.030999999944</v>
      </c>
      <c r="F11" s="270">
        <v>72667.590999999957</v>
      </c>
      <c r="G11" s="270">
        <v>68560</v>
      </c>
      <c r="H11" s="111"/>
      <c r="I11" s="223"/>
      <c r="J11" s="111"/>
      <c r="K11" s="111"/>
      <c r="L11" s="111"/>
    </row>
    <row r="12" spans="1:12" ht="12.95" customHeight="1">
      <c r="A12" s="132" t="s">
        <v>300</v>
      </c>
      <c r="B12" s="269"/>
      <c r="C12" s="269"/>
      <c r="D12" s="269"/>
      <c r="E12" s="269"/>
      <c r="F12" s="269"/>
      <c r="G12" s="269"/>
      <c r="H12" s="111"/>
      <c r="I12" s="223"/>
      <c r="J12" s="111"/>
      <c r="K12" s="111"/>
      <c r="L12" s="111"/>
    </row>
    <row r="13" spans="1:12" ht="12.95" customHeight="1">
      <c r="A13" s="132" t="s">
        <v>301</v>
      </c>
      <c r="B13" s="269">
        <v>18541.001</v>
      </c>
      <c r="C13" s="269">
        <v>4769.4639999999999</v>
      </c>
      <c r="D13" s="269">
        <v>5921</v>
      </c>
      <c r="E13" s="269">
        <v>14345.712999999996</v>
      </c>
      <c r="F13" s="269">
        <v>12671.619000000001</v>
      </c>
      <c r="G13" s="269">
        <v>11492</v>
      </c>
      <c r="H13" s="111"/>
      <c r="I13" s="223"/>
      <c r="J13" s="111"/>
      <c r="K13" s="111"/>
      <c r="L13" s="111"/>
    </row>
    <row r="14" spans="1:12" ht="12.95" customHeight="1">
      <c r="A14" s="132" t="s">
        <v>302</v>
      </c>
      <c r="B14" s="269">
        <v>35885.972999999998</v>
      </c>
      <c r="C14" s="269">
        <v>30749.173000000003</v>
      </c>
      <c r="D14" s="269">
        <v>29162</v>
      </c>
      <c r="E14" s="269">
        <v>16996.048000000003</v>
      </c>
      <c r="F14" s="269">
        <v>14883.533999999998</v>
      </c>
      <c r="G14" s="269">
        <v>14569</v>
      </c>
      <c r="H14" s="111"/>
      <c r="I14" s="223"/>
      <c r="J14" s="111"/>
      <c r="K14" s="111"/>
      <c r="L14" s="111"/>
    </row>
    <row r="15" spans="1:12" ht="12.95" customHeight="1">
      <c r="A15" s="271" t="s">
        <v>303</v>
      </c>
      <c r="B15" s="230">
        <v>14218.715</v>
      </c>
      <c r="C15" s="230">
        <v>9734.9660000000003</v>
      </c>
      <c r="D15" s="230">
        <v>25321</v>
      </c>
      <c r="E15" s="230">
        <v>18580.857</v>
      </c>
      <c r="F15" s="230">
        <v>17333.448</v>
      </c>
      <c r="G15" s="230">
        <v>16735</v>
      </c>
      <c r="H15" s="111"/>
      <c r="I15" s="223"/>
      <c r="J15" s="111"/>
      <c r="K15" s="111"/>
      <c r="L15" s="111"/>
    </row>
    <row r="16" spans="1:12" ht="12.95" customHeight="1">
      <c r="A16" s="271" t="s">
        <v>304</v>
      </c>
      <c r="B16" s="230">
        <v>776.79999999999984</v>
      </c>
      <c r="C16" s="230">
        <v>696.39499999999975</v>
      </c>
      <c r="D16" s="230">
        <v>1127</v>
      </c>
      <c r="E16" s="230">
        <v>8556.1519999999982</v>
      </c>
      <c r="F16" s="230">
        <v>7207.4620000000004</v>
      </c>
      <c r="G16" s="230">
        <v>6353</v>
      </c>
      <c r="H16" s="111"/>
      <c r="I16" s="223"/>
      <c r="J16" s="111"/>
      <c r="K16" s="111"/>
      <c r="L16" s="111"/>
    </row>
    <row r="17" spans="1:27" ht="12.95" customHeight="1">
      <c r="A17" s="132"/>
      <c r="B17" s="230"/>
      <c r="C17" s="230"/>
      <c r="D17" s="223"/>
      <c r="E17" s="230"/>
      <c r="F17" s="230"/>
      <c r="G17" s="230"/>
      <c r="H17" s="111"/>
      <c r="I17" s="223"/>
      <c r="J17" s="111"/>
      <c r="K17" s="111"/>
      <c r="L17" s="111"/>
    </row>
    <row r="18" spans="1:27" ht="18" customHeight="1">
      <c r="A18" s="120" t="s">
        <v>305</v>
      </c>
      <c r="B18" s="225">
        <v>18672.053999999975</v>
      </c>
      <c r="C18" s="225">
        <v>17227.012000000002</v>
      </c>
      <c r="D18" s="270">
        <v>16336</v>
      </c>
      <c r="E18" s="225">
        <v>37183.322999999989</v>
      </c>
      <c r="F18" s="225">
        <v>28249.550999999919</v>
      </c>
      <c r="G18" s="225">
        <v>40501</v>
      </c>
      <c r="H18" s="111"/>
      <c r="I18" s="223"/>
      <c r="J18" s="111"/>
      <c r="K18" s="111"/>
      <c r="L18" s="111"/>
    </row>
    <row r="19" spans="1:27" ht="12.95" customHeight="1">
      <c r="A19" s="111" t="s">
        <v>300</v>
      </c>
      <c r="B19" s="272"/>
      <c r="C19" s="272"/>
      <c r="D19" s="272"/>
      <c r="E19" s="272"/>
      <c r="F19" s="272"/>
      <c r="G19" s="272"/>
      <c r="H19" s="111"/>
      <c r="I19" s="223"/>
      <c r="J19" s="111"/>
      <c r="K19" s="111"/>
      <c r="L19" s="111"/>
    </row>
    <row r="20" spans="1:27" ht="12.95" customHeight="1">
      <c r="A20" s="132" t="s">
        <v>306</v>
      </c>
      <c r="B20" s="272">
        <v>273.07599999999996</v>
      </c>
      <c r="C20" s="272">
        <v>353.01400000000001</v>
      </c>
      <c r="D20" s="272">
        <v>206</v>
      </c>
      <c r="E20" s="272">
        <v>8116.8420000000015</v>
      </c>
      <c r="F20" s="272">
        <v>301.529</v>
      </c>
      <c r="G20" s="272">
        <v>21974</v>
      </c>
      <c r="H20" s="111"/>
      <c r="I20" s="223"/>
      <c r="J20" s="111"/>
      <c r="K20" s="111"/>
      <c r="L20" s="111"/>
    </row>
    <row r="21" spans="1:27" ht="12.95" customHeight="1">
      <c r="A21" s="132" t="s">
        <v>307</v>
      </c>
      <c r="B21" s="272">
        <v>7307.9170000000013</v>
      </c>
      <c r="C21" s="272">
        <v>5391.9369999999999</v>
      </c>
      <c r="D21" s="272">
        <v>7578</v>
      </c>
      <c r="E21" s="272">
        <v>519.74</v>
      </c>
      <c r="F21" s="272">
        <v>595.75400000000002</v>
      </c>
      <c r="G21" s="272">
        <v>342</v>
      </c>
      <c r="H21" s="111"/>
      <c r="I21" s="223"/>
      <c r="J21" s="111"/>
      <c r="K21" s="111"/>
      <c r="L21" s="111"/>
    </row>
    <row r="22" spans="1:27" ht="12.95" customHeight="1">
      <c r="A22" s="132" t="s">
        <v>308</v>
      </c>
      <c r="B22" s="272">
        <v>780.54300000000001</v>
      </c>
      <c r="C22" s="272">
        <v>216.09499999999991</v>
      </c>
      <c r="D22" s="272">
        <v>234</v>
      </c>
      <c r="E22" s="272">
        <v>10725.288999999999</v>
      </c>
      <c r="F22" s="272">
        <v>9127.7919999999995</v>
      </c>
      <c r="G22" s="272">
        <v>8493</v>
      </c>
      <c r="H22" s="111"/>
      <c r="I22" s="223"/>
      <c r="J22" s="111"/>
      <c r="K22" s="111"/>
      <c r="L22" s="111"/>
    </row>
    <row r="23" spans="1:27" ht="26.25" customHeight="1">
      <c r="A23" s="287" t="s">
        <v>309</v>
      </c>
      <c r="B23" s="274">
        <v>78.652999999999992</v>
      </c>
      <c r="C23" s="274">
        <v>63.506</v>
      </c>
      <c r="D23" s="274">
        <v>27</v>
      </c>
      <c r="E23" s="274">
        <v>2226.3300000000004</v>
      </c>
      <c r="F23" s="274">
        <v>2391.8250000000012</v>
      </c>
      <c r="G23" s="274">
        <v>2519</v>
      </c>
      <c r="H23" s="111"/>
      <c r="I23" s="223"/>
      <c r="J23" s="111"/>
      <c r="K23" s="111"/>
      <c r="L23" s="111"/>
    </row>
    <row r="24" spans="1:27" ht="12.95" customHeight="1">
      <c r="A24" s="280" t="s">
        <v>310</v>
      </c>
      <c r="B24" s="272"/>
      <c r="C24" s="272"/>
      <c r="D24" s="272"/>
      <c r="E24" s="272"/>
      <c r="F24" s="272"/>
      <c r="G24" s="272"/>
      <c r="H24" s="111"/>
      <c r="I24" s="223"/>
      <c r="J24" s="111"/>
      <c r="K24" s="111"/>
      <c r="L24" s="111"/>
    </row>
    <row r="25" spans="1:27" ht="12.95" customHeight="1">
      <c r="A25" s="132" t="s">
        <v>311</v>
      </c>
      <c r="B25" s="272">
        <v>77.926999999999992</v>
      </c>
      <c r="C25" s="272">
        <v>48.121000000000002</v>
      </c>
      <c r="D25" s="272">
        <v>27</v>
      </c>
      <c r="E25" s="272">
        <v>1935.1580000000001</v>
      </c>
      <c r="F25" s="272">
        <v>2221.8809999999999</v>
      </c>
      <c r="G25" s="272">
        <v>2446</v>
      </c>
      <c r="H25" s="111"/>
      <c r="I25" s="223"/>
      <c r="J25" s="111"/>
      <c r="K25" s="111"/>
      <c r="L25" s="111"/>
    </row>
    <row r="26" spans="1:27" ht="12.95" customHeight="1">
      <c r="A26" s="132" t="s">
        <v>312</v>
      </c>
      <c r="B26" s="272">
        <v>0.67799999999999994</v>
      </c>
      <c r="C26" s="288">
        <v>15.385</v>
      </c>
      <c r="D26" s="288" t="s">
        <v>321</v>
      </c>
      <c r="E26" s="272">
        <v>28.942000000000004</v>
      </c>
      <c r="F26" s="272">
        <v>66.756</v>
      </c>
      <c r="G26" s="272">
        <v>66</v>
      </c>
      <c r="H26" s="111"/>
      <c r="I26" s="223"/>
      <c r="J26" s="111"/>
      <c r="K26" s="111"/>
      <c r="L26" s="111"/>
    </row>
    <row r="27" spans="1:27" ht="6.95" customHeight="1" thickBot="1">
      <c r="A27" s="130"/>
      <c r="B27" s="276"/>
      <c r="C27" s="277"/>
      <c r="D27" s="277"/>
      <c r="E27" s="277"/>
      <c r="F27" s="277"/>
      <c r="G27" s="277"/>
      <c r="H27" s="111"/>
      <c r="I27" s="111"/>
      <c r="J27" s="111"/>
      <c r="K27" s="111"/>
      <c r="L27" s="111"/>
    </row>
    <row r="28" spans="1:27" ht="3.75" customHeight="1" thickTop="1">
      <c r="A28" s="280"/>
      <c r="B28" s="281"/>
      <c r="C28" s="282"/>
      <c r="D28" s="282"/>
      <c r="E28" s="111"/>
      <c r="F28" s="111"/>
      <c r="G28" s="111"/>
      <c r="H28" s="111"/>
      <c r="I28" s="111"/>
      <c r="J28" s="111"/>
      <c r="K28" s="111"/>
      <c r="L28" s="111"/>
    </row>
    <row r="29" spans="1:27" s="249" customFormat="1" ht="12.95" customHeight="1">
      <c r="A29" s="135" t="s">
        <v>313</v>
      </c>
      <c r="B29" s="283"/>
      <c r="C29" s="283"/>
      <c r="D29" s="283"/>
      <c r="E29" s="132"/>
      <c r="F29" s="132"/>
      <c r="G29" s="132"/>
      <c r="H29" s="132"/>
      <c r="I29" s="132"/>
      <c r="J29" s="132"/>
      <c r="K29" s="132"/>
      <c r="L29" s="132"/>
      <c r="M29" s="132"/>
      <c r="N29" s="132"/>
      <c r="O29" s="132"/>
      <c r="P29" s="132"/>
      <c r="Q29" s="132"/>
      <c r="R29" s="132"/>
      <c r="S29" s="132"/>
      <c r="T29" s="132"/>
      <c r="U29" s="132"/>
      <c r="V29" s="132"/>
      <c r="W29" s="132"/>
      <c r="X29" s="132"/>
      <c r="Y29" s="132"/>
      <c r="Z29" s="132"/>
      <c r="AA29" s="132"/>
    </row>
    <row r="30" spans="1:27">
      <c r="A30" s="111"/>
      <c r="B30" s="111"/>
      <c r="C30" s="111"/>
      <c r="D30" s="111"/>
      <c r="E30" s="111"/>
      <c r="F30" s="111"/>
      <c r="G30" s="111"/>
      <c r="H30" s="111"/>
      <c r="I30" s="111"/>
      <c r="J30" s="111"/>
      <c r="K30" s="111"/>
      <c r="L30" s="111"/>
    </row>
    <row r="31" spans="1:27">
      <c r="A31" s="243"/>
      <c r="B31" s="243"/>
      <c r="C31" s="243"/>
      <c r="D31" s="111"/>
      <c r="E31" s="111"/>
      <c r="F31" s="111"/>
      <c r="G31" s="111"/>
      <c r="H31" s="111"/>
      <c r="I31" s="111"/>
      <c r="J31" s="111"/>
      <c r="K31" s="111"/>
      <c r="L31" s="111"/>
    </row>
    <row r="32" spans="1:27">
      <c r="A32" s="251"/>
      <c r="B32" s="252"/>
      <c r="C32" s="252"/>
      <c r="D32" s="111"/>
      <c r="E32" s="111"/>
      <c r="F32" s="111"/>
      <c r="G32" s="111"/>
      <c r="H32" s="111"/>
      <c r="I32" s="111"/>
      <c r="J32" s="111"/>
      <c r="K32" s="111"/>
      <c r="L32" s="111"/>
    </row>
    <row r="33" spans="1:12">
      <c r="A33" s="251"/>
      <c r="B33" s="252"/>
      <c r="C33" s="252"/>
      <c r="D33" s="111"/>
      <c r="E33" s="111"/>
      <c r="F33" s="111"/>
      <c r="G33" s="111"/>
      <c r="H33" s="111"/>
      <c r="I33" s="111"/>
      <c r="J33" s="111"/>
      <c r="K33" s="111"/>
      <c r="L33" s="111"/>
    </row>
    <row r="34" spans="1:12">
      <c r="A34" s="251"/>
      <c r="B34" s="252"/>
      <c r="C34" s="252"/>
      <c r="D34" s="111"/>
      <c r="E34" s="111"/>
      <c r="F34" s="111"/>
      <c r="G34" s="111"/>
      <c r="H34" s="111"/>
      <c r="I34" s="111"/>
      <c r="J34" s="111"/>
      <c r="K34" s="111"/>
      <c r="L34" s="111"/>
    </row>
    <row r="35" spans="1:12">
      <c r="A35" s="251"/>
      <c r="B35" s="252"/>
      <c r="C35" s="252"/>
      <c r="D35" s="111"/>
      <c r="E35" s="111"/>
      <c r="F35" s="111"/>
      <c r="G35" s="111"/>
      <c r="H35" s="111"/>
      <c r="I35" s="111"/>
      <c r="J35" s="111"/>
      <c r="K35" s="111"/>
      <c r="L35" s="111"/>
    </row>
    <row r="36" spans="1:12">
      <c r="A36" s="251"/>
      <c r="B36" s="252"/>
      <c r="C36" s="252"/>
      <c r="D36" s="111"/>
      <c r="E36" s="111"/>
      <c r="F36" s="111"/>
      <c r="G36" s="111"/>
      <c r="H36" s="111"/>
      <c r="I36" s="111"/>
      <c r="J36" s="111"/>
      <c r="K36" s="111"/>
      <c r="L36" s="111"/>
    </row>
    <row r="37" spans="1:12">
      <c r="A37" s="251"/>
      <c r="B37" s="252"/>
      <c r="C37" s="252"/>
      <c r="D37" s="111"/>
      <c r="E37" s="111"/>
      <c r="F37" s="111"/>
      <c r="G37" s="111"/>
      <c r="H37" s="111"/>
      <c r="I37" s="111"/>
      <c r="J37" s="111"/>
      <c r="K37" s="111"/>
      <c r="L37" s="111"/>
    </row>
    <row r="38" spans="1:12">
      <c r="A38" s="251"/>
      <c r="B38" s="252"/>
      <c r="C38" s="252"/>
      <c r="D38" s="111"/>
      <c r="E38" s="111"/>
      <c r="F38" s="111"/>
      <c r="G38" s="111"/>
      <c r="H38" s="111"/>
      <c r="I38" s="111"/>
      <c r="J38" s="111"/>
      <c r="K38" s="111"/>
      <c r="L38" s="111"/>
    </row>
    <row r="39" spans="1:12">
      <c r="A39" s="251"/>
      <c r="B39" s="252"/>
      <c r="C39" s="252"/>
      <c r="D39" s="111"/>
      <c r="E39" s="111"/>
      <c r="F39" s="111"/>
      <c r="G39" s="111"/>
      <c r="H39" s="111"/>
      <c r="I39" s="111"/>
      <c r="J39" s="111"/>
      <c r="K39" s="111"/>
      <c r="L39" s="111"/>
    </row>
    <row r="40" spans="1:12">
      <c r="A40" s="251"/>
      <c r="B40" s="252"/>
      <c r="C40" s="252"/>
      <c r="D40" s="111"/>
      <c r="E40" s="111"/>
      <c r="F40" s="111"/>
      <c r="G40" s="111"/>
      <c r="H40" s="111"/>
      <c r="I40" s="111"/>
      <c r="J40" s="111"/>
      <c r="K40" s="111"/>
      <c r="L40" s="111"/>
    </row>
    <row r="41" spans="1:12">
      <c r="A41" s="251"/>
      <c r="B41" s="252"/>
      <c r="C41" s="252"/>
      <c r="D41" s="111"/>
      <c r="E41" s="111"/>
      <c r="F41" s="111"/>
      <c r="G41" s="111"/>
      <c r="H41" s="111"/>
      <c r="I41" s="111"/>
      <c r="J41" s="111"/>
      <c r="K41" s="111"/>
      <c r="L41" s="111"/>
    </row>
    <row r="42" spans="1:12">
      <c r="A42" s="251"/>
      <c r="B42" s="252"/>
      <c r="C42" s="111"/>
      <c r="D42" s="111"/>
      <c r="E42" s="111"/>
      <c r="F42" s="111"/>
      <c r="G42" s="111"/>
      <c r="H42" s="111"/>
      <c r="I42" s="111"/>
      <c r="J42" s="111"/>
      <c r="K42" s="111"/>
      <c r="L42" s="111"/>
    </row>
    <row r="43" spans="1:12">
      <c r="A43" s="252"/>
      <c r="B43" s="252"/>
      <c r="C43" s="111"/>
      <c r="D43" s="111"/>
      <c r="E43" s="111"/>
      <c r="F43" s="111"/>
      <c r="G43" s="111"/>
      <c r="H43" s="111"/>
      <c r="I43" s="111"/>
      <c r="J43" s="111"/>
      <c r="K43" s="111"/>
      <c r="L43" s="111"/>
    </row>
    <row r="44" spans="1:12">
      <c r="A44" s="252"/>
      <c r="B44" s="252"/>
      <c r="C44" s="111"/>
      <c r="D44" s="111"/>
      <c r="E44" s="111"/>
      <c r="F44" s="111"/>
      <c r="G44" s="111"/>
      <c r="H44" s="111"/>
      <c r="I44" s="111"/>
      <c r="J44" s="111"/>
      <c r="K44" s="111"/>
      <c r="L44" s="111"/>
    </row>
    <row r="45" spans="1:12" s="111" customFormat="1"/>
    <row r="46" spans="1:12" s="111" customFormat="1"/>
    <row r="47" spans="1:12" s="111" customFormat="1"/>
  </sheetData>
  <mergeCells count="11">
    <mergeCell ref="G6:G7"/>
    <mergeCell ref="A2:D2"/>
    <mergeCell ref="A3:G3"/>
    <mergeCell ref="A5:A7"/>
    <mergeCell ref="B5:D5"/>
    <mergeCell ref="E5:G5"/>
    <mergeCell ref="B6:B7"/>
    <mergeCell ref="C6:C7"/>
    <mergeCell ref="D6:D7"/>
    <mergeCell ref="E6:E7"/>
    <mergeCell ref="F6:F7"/>
  </mergeCells>
  <pageMargins left="0.78740157480314965" right="0.28999999999999998" top="1.1811023622047243" bottom="0.78740157480314965" header="0" footer="0"/>
  <pageSetup paperSize="9" orientation="portrait" horizontalDpi="2400" verticalDpi="2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zoomScaleNormal="100" workbookViewId="0"/>
  </sheetViews>
  <sheetFormatPr defaultRowHeight="12.75"/>
  <cols>
    <col min="1" max="1" width="39.28515625" style="116" customWidth="1"/>
    <col min="2" max="2" width="9" style="116" customWidth="1"/>
    <col min="3" max="7" width="10.7109375" style="116" customWidth="1"/>
    <col min="8" max="26" width="9.140625" style="115"/>
    <col min="27" max="16384" width="9.140625" style="116"/>
  </cols>
  <sheetData>
    <row r="1" spans="1:7" ht="13.5">
      <c r="A1" s="542" t="s">
        <v>1789</v>
      </c>
      <c r="B1" s="543"/>
      <c r="C1" s="543"/>
      <c r="D1" s="543"/>
      <c r="E1" s="543"/>
      <c r="F1" s="544"/>
      <c r="G1" s="544"/>
    </row>
    <row r="2" spans="1:7" ht="13.5">
      <c r="A2" s="111"/>
      <c r="B2" s="591"/>
      <c r="C2" s="591"/>
      <c r="D2" s="591"/>
      <c r="E2" s="591"/>
      <c r="F2" s="117"/>
      <c r="G2" s="117"/>
    </row>
    <row r="3" spans="1:7" ht="13.5">
      <c r="A3" s="546"/>
      <c r="B3" s="546" t="s">
        <v>673</v>
      </c>
      <c r="C3" s="1663">
        <v>2019</v>
      </c>
      <c r="D3" s="546">
        <v>2018</v>
      </c>
      <c r="E3" s="546">
        <v>2017</v>
      </c>
      <c r="F3" s="546">
        <v>2016</v>
      </c>
      <c r="G3" s="546">
        <v>2015</v>
      </c>
    </row>
    <row r="4" spans="1:7" ht="14.25" thickBot="1">
      <c r="A4" s="1028" t="s">
        <v>726</v>
      </c>
      <c r="B4" s="626"/>
      <c r="C4" s="626"/>
      <c r="D4" s="626"/>
      <c r="E4" s="626"/>
      <c r="F4" s="1029"/>
      <c r="G4" s="1029"/>
    </row>
    <row r="5" spans="1:7" ht="14.25" thickBot="1">
      <c r="A5" s="592" t="s">
        <v>727</v>
      </c>
      <c r="B5" s="1010"/>
      <c r="C5" s="1010"/>
      <c r="D5" s="1010"/>
      <c r="E5" s="1010"/>
      <c r="F5" s="1030"/>
      <c r="G5" s="621"/>
    </row>
    <row r="6" spans="1:7">
      <c r="A6" s="1002" t="s">
        <v>0</v>
      </c>
      <c r="B6" s="1031" t="s">
        <v>722</v>
      </c>
      <c r="C6" s="1974">
        <v>195415.17599999998</v>
      </c>
      <c r="D6" s="627">
        <v>167956.02099999998</v>
      </c>
      <c r="E6" s="628">
        <v>180097.42599999998</v>
      </c>
      <c r="F6" s="628">
        <v>148936.15800000002</v>
      </c>
      <c r="G6" s="627">
        <v>158094.63999999998</v>
      </c>
    </row>
    <row r="7" spans="1:7" ht="13.5">
      <c r="A7" s="1033" t="s">
        <v>728</v>
      </c>
      <c r="B7" s="1034" t="s">
        <v>722</v>
      </c>
      <c r="C7" s="1975">
        <v>1641.0370000000003</v>
      </c>
      <c r="D7" s="611">
        <v>1518.8780000000006</v>
      </c>
      <c r="E7" s="630">
        <v>4724.0839999999998</v>
      </c>
      <c r="F7" s="630">
        <v>2481.5720000000001</v>
      </c>
      <c r="G7" s="631">
        <v>4239.8019999999997</v>
      </c>
    </row>
    <row r="8" spans="1:7" ht="13.5">
      <c r="A8" s="1660" t="s">
        <v>729</v>
      </c>
      <c r="B8" s="588" t="s">
        <v>722</v>
      </c>
      <c r="C8" s="1976">
        <v>1641.0370000000003</v>
      </c>
      <c r="D8" s="590">
        <v>1518.8780000000006</v>
      </c>
      <c r="E8" s="556">
        <v>4724.0839999999998</v>
      </c>
      <c r="F8" s="556">
        <v>2481.5720000000001</v>
      </c>
      <c r="G8" s="612">
        <v>4239.8019999999997</v>
      </c>
    </row>
    <row r="9" spans="1:7" ht="13.5">
      <c r="A9" s="618" t="s">
        <v>730</v>
      </c>
      <c r="B9" s="588" t="s">
        <v>722</v>
      </c>
      <c r="C9" s="1976">
        <v>31688.146000000004</v>
      </c>
      <c r="D9" s="613">
        <v>32404.501</v>
      </c>
      <c r="E9" s="554">
        <v>32077.647999999997</v>
      </c>
      <c r="F9" s="554">
        <v>25550.033000000007</v>
      </c>
      <c r="G9" s="614">
        <v>37753.238999999987</v>
      </c>
    </row>
    <row r="10" spans="1:7" ht="13.5">
      <c r="A10" s="1660" t="s">
        <v>731</v>
      </c>
      <c r="B10" s="588" t="s">
        <v>722</v>
      </c>
      <c r="C10" s="1976">
        <v>28062.586000000007</v>
      </c>
      <c r="D10" s="590">
        <v>27671.718000000001</v>
      </c>
      <c r="E10" s="556">
        <v>26233.527999999998</v>
      </c>
      <c r="F10" s="556">
        <v>21502.009000000005</v>
      </c>
      <c r="G10" s="612">
        <v>33511.060999999987</v>
      </c>
    </row>
    <row r="11" spans="1:7" ht="13.5">
      <c r="A11" s="1660" t="s">
        <v>732</v>
      </c>
      <c r="B11" s="588" t="s">
        <v>722</v>
      </c>
      <c r="C11" s="1976">
        <v>3614.2599999999993</v>
      </c>
      <c r="D11" s="590">
        <v>4713.884</v>
      </c>
      <c r="E11" s="556">
        <v>5787.572000000001</v>
      </c>
      <c r="F11" s="556">
        <v>4010.0219999999999</v>
      </c>
      <c r="G11" s="612">
        <v>4144.5789999999997</v>
      </c>
    </row>
    <row r="12" spans="1:7">
      <c r="A12" s="601" t="s">
        <v>733</v>
      </c>
      <c r="B12" s="602" t="s">
        <v>722</v>
      </c>
      <c r="C12" s="1977">
        <v>11.299999999999999</v>
      </c>
      <c r="D12" s="586">
        <v>18.899000000000001</v>
      </c>
      <c r="E12" s="603">
        <v>56.548000000000002</v>
      </c>
      <c r="F12" s="603">
        <v>38.002000000000002</v>
      </c>
      <c r="G12" s="636">
        <v>97.599000000000018</v>
      </c>
    </row>
    <row r="13" spans="1:7" ht="13.5">
      <c r="A13" s="615" t="s">
        <v>734</v>
      </c>
      <c r="B13" s="1035" t="s">
        <v>722</v>
      </c>
      <c r="C13" s="1978">
        <v>11828.863000000003</v>
      </c>
      <c r="D13" s="616">
        <v>12207.216000000002</v>
      </c>
      <c r="E13" s="639">
        <v>12898.438999999998</v>
      </c>
      <c r="F13" s="639">
        <v>13595.982</v>
      </c>
      <c r="G13" s="640">
        <v>12647.857000000004</v>
      </c>
    </row>
    <row r="14" spans="1:7" ht="13.5">
      <c r="A14" s="1659" t="s">
        <v>430</v>
      </c>
      <c r="B14" s="1036" t="s">
        <v>722</v>
      </c>
      <c r="C14" s="1979">
        <v>654.98300000000006</v>
      </c>
      <c r="D14" s="617">
        <v>428.80600000000004</v>
      </c>
      <c r="E14" s="642">
        <v>305.15800000000002</v>
      </c>
      <c r="F14" s="642">
        <v>1019.467</v>
      </c>
      <c r="G14" s="643">
        <v>1115.0030000000002</v>
      </c>
    </row>
    <row r="15" spans="1:7" ht="13.5">
      <c r="A15" s="1659" t="s">
        <v>735</v>
      </c>
      <c r="B15" s="1036" t="s">
        <v>722</v>
      </c>
      <c r="C15" s="1979">
        <v>11173.880000000003</v>
      </c>
      <c r="D15" s="617">
        <v>11778.410000000002</v>
      </c>
      <c r="E15" s="642">
        <v>12593.280999999999</v>
      </c>
      <c r="F15" s="642">
        <v>12576.514999999999</v>
      </c>
      <c r="G15" s="643">
        <v>11532.854000000003</v>
      </c>
    </row>
    <row r="16" spans="1:7" ht="13.5">
      <c r="A16" s="618" t="s">
        <v>736</v>
      </c>
      <c r="B16" s="1035" t="s">
        <v>722</v>
      </c>
      <c r="C16" s="1978">
        <v>121574.35399999996</v>
      </c>
      <c r="D16" s="616">
        <v>100917.14199999998</v>
      </c>
      <c r="E16" s="639">
        <v>109060.58199999997</v>
      </c>
      <c r="F16" s="639">
        <v>93074.031000000017</v>
      </c>
      <c r="G16" s="640">
        <v>87036.778000000006</v>
      </c>
    </row>
    <row r="17" spans="1:7" ht="13.5">
      <c r="A17" s="1660" t="s">
        <v>737</v>
      </c>
      <c r="B17" s="1037" t="s">
        <v>722</v>
      </c>
      <c r="C17" s="1979">
        <v>65002.093999999968</v>
      </c>
      <c r="D17" s="619">
        <v>59227.601999999977</v>
      </c>
      <c r="E17" s="648">
        <v>55548.054999999978</v>
      </c>
      <c r="F17" s="648">
        <v>55697.434999999998</v>
      </c>
      <c r="G17" s="649">
        <v>53329.076000000008</v>
      </c>
    </row>
    <row r="18" spans="1:7" ht="25.5">
      <c r="A18" s="1660" t="s">
        <v>738</v>
      </c>
      <c r="B18" s="1036" t="s">
        <v>722</v>
      </c>
      <c r="C18" s="1979">
        <v>56572.26</v>
      </c>
      <c r="D18" s="617">
        <v>41689.54</v>
      </c>
      <c r="E18" s="642">
        <v>53512.526999999987</v>
      </c>
      <c r="F18" s="642">
        <v>37376.596000000012</v>
      </c>
      <c r="G18" s="643">
        <v>33707.701999999997</v>
      </c>
    </row>
    <row r="19" spans="1:7" ht="13.5">
      <c r="A19" s="618" t="s">
        <v>739</v>
      </c>
      <c r="B19" s="1037" t="s">
        <v>722</v>
      </c>
      <c r="C19" s="1979">
        <v>9322.625</v>
      </c>
      <c r="D19" s="620">
        <v>6685.5420000000022</v>
      </c>
      <c r="E19" s="645">
        <v>6142.9870000000001</v>
      </c>
      <c r="F19" s="645">
        <v>4503.7449999999999</v>
      </c>
      <c r="G19" s="646">
        <v>5535.6310000000003</v>
      </c>
    </row>
    <row r="20" spans="1:7" ht="13.5">
      <c r="A20" s="1660" t="s">
        <v>740</v>
      </c>
      <c r="B20" s="1037" t="s">
        <v>722</v>
      </c>
      <c r="C20" s="1979">
        <v>9322.625</v>
      </c>
      <c r="D20" s="619">
        <v>6685.5420000000022</v>
      </c>
      <c r="E20" s="648">
        <v>6142.9870000000001</v>
      </c>
      <c r="F20" s="648">
        <v>4503.7449999999999</v>
      </c>
      <c r="G20" s="649">
        <v>5535.6310000000003</v>
      </c>
    </row>
    <row r="21" spans="1:7" ht="13.5">
      <c r="A21" s="618" t="s">
        <v>741</v>
      </c>
      <c r="B21" s="1038" t="s">
        <v>722</v>
      </c>
      <c r="C21" s="1978">
        <v>18404.815000000002</v>
      </c>
      <c r="D21" s="620">
        <v>14051.588000000003</v>
      </c>
      <c r="E21" s="645">
        <v>14822.418</v>
      </c>
      <c r="F21" s="645">
        <v>8692.027</v>
      </c>
      <c r="G21" s="646">
        <v>10099.861000000001</v>
      </c>
    </row>
    <row r="22" spans="1:7" ht="13.5">
      <c r="A22" s="1660" t="s">
        <v>742</v>
      </c>
      <c r="B22" s="1037" t="s">
        <v>722</v>
      </c>
      <c r="C22" s="1979">
        <v>5137.6559999999999</v>
      </c>
      <c r="D22" s="619">
        <v>1899.4880000000001</v>
      </c>
      <c r="E22" s="648">
        <v>2084.1239999999998</v>
      </c>
      <c r="F22" s="648">
        <v>5375.630000000001</v>
      </c>
      <c r="G22" s="649">
        <v>6506.3649999999998</v>
      </c>
    </row>
    <row r="23" spans="1:7" ht="13.5">
      <c r="A23" s="1660" t="s">
        <v>743</v>
      </c>
      <c r="B23" s="1037" t="s">
        <v>722</v>
      </c>
      <c r="C23" s="1979">
        <v>5994.3140000000012</v>
      </c>
      <c r="D23" s="619">
        <v>5684.4710000000005</v>
      </c>
      <c r="E23" s="648">
        <v>904.79900000000009</v>
      </c>
      <c r="F23" s="648">
        <v>1102.9619999999998</v>
      </c>
      <c r="G23" s="649">
        <v>1124.796</v>
      </c>
    </row>
    <row r="24" spans="1:7" ht="13.5">
      <c r="A24" s="1660" t="s">
        <v>744</v>
      </c>
      <c r="B24" s="1037" t="s">
        <v>722</v>
      </c>
      <c r="C24" s="1979">
        <v>3389.755000000001</v>
      </c>
      <c r="D24" s="619">
        <v>931.85100000000023</v>
      </c>
      <c r="E24" s="648">
        <v>6907.6769999999988</v>
      </c>
      <c r="F24" s="648">
        <v>145.19900000000001</v>
      </c>
      <c r="G24" s="649">
        <v>436.65299999999996</v>
      </c>
    </row>
    <row r="25" spans="1:7" ht="13.5">
      <c r="A25" s="1660" t="s">
        <v>745</v>
      </c>
      <c r="B25" s="588" t="s">
        <v>722</v>
      </c>
      <c r="C25" s="1979">
        <v>3883.0899999999992</v>
      </c>
      <c r="D25" s="590">
        <v>5535.7780000000012</v>
      </c>
      <c r="E25" s="556">
        <v>4925.8180000000011</v>
      </c>
      <c r="F25" s="556">
        <v>2068.2359999999999</v>
      </c>
      <c r="G25" s="612">
        <v>2032.0470000000003</v>
      </c>
    </row>
    <row r="26" spans="1:7" ht="13.5">
      <c r="A26" s="618" t="s">
        <v>746</v>
      </c>
      <c r="B26" s="588" t="s">
        <v>722</v>
      </c>
      <c r="C26" s="1978">
        <v>955.3359999999999</v>
      </c>
      <c r="D26" s="621">
        <v>171.154</v>
      </c>
      <c r="E26" s="622">
        <v>371.26800000000009</v>
      </c>
      <c r="F26" s="622">
        <v>1038.7679999999998</v>
      </c>
      <c r="G26" s="1039">
        <v>781.47199999999998</v>
      </c>
    </row>
    <row r="27" spans="1:7" ht="13.5">
      <c r="A27" s="1660" t="s">
        <v>747</v>
      </c>
      <c r="B27" s="588" t="s">
        <v>722</v>
      </c>
      <c r="C27" s="1978">
        <v>955.3359999999999</v>
      </c>
      <c r="D27" s="579">
        <v>171.154</v>
      </c>
      <c r="E27" s="559">
        <v>371.26800000000009</v>
      </c>
      <c r="F27" s="559">
        <v>1038.7679999999998</v>
      </c>
      <c r="G27" s="1040">
        <v>781.47199999999998</v>
      </c>
    </row>
    <row r="28" spans="1:7" ht="6.75" customHeight="1" thickBot="1">
      <c r="A28" s="1660"/>
      <c r="B28" s="588"/>
      <c r="C28" s="1980"/>
      <c r="D28" s="595"/>
      <c r="E28" s="594"/>
      <c r="F28" s="594"/>
      <c r="G28" s="1041"/>
    </row>
    <row r="29" spans="1:7" ht="13.5">
      <c r="A29" s="1042" t="s">
        <v>748</v>
      </c>
      <c r="B29" s="1043" t="s">
        <v>696</v>
      </c>
      <c r="C29" s="1981">
        <v>0.32622038295479527</v>
      </c>
      <c r="D29" s="623">
        <v>0.28999999999999998</v>
      </c>
      <c r="E29" s="624">
        <v>0.33</v>
      </c>
      <c r="F29" s="624">
        <v>0.3</v>
      </c>
      <c r="G29" s="625">
        <v>0.32</v>
      </c>
    </row>
    <row r="30" spans="1:7" ht="26.25" customHeight="1" thickBot="1">
      <c r="A30" s="618" t="s">
        <v>749</v>
      </c>
      <c r="B30" s="626"/>
      <c r="C30" s="626"/>
      <c r="D30" s="626"/>
      <c r="E30" s="626"/>
      <c r="F30" s="626"/>
      <c r="G30" s="1044"/>
    </row>
    <row r="31" spans="1:7">
      <c r="A31" s="1664" t="s">
        <v>0</v>
      </c>
      <c r="B31" s="1031" t="s">
        <v>722</v>
      </c>
      <c r="C31" s="1974">
        <v>424293.08799999993</v>
      </c>
      <c r="D31" s="627">
        <v>417469.18299999996</v>
      </c>
      <c r="E31" s="628">
        <v>376883.14400000003</v>
      </c>
      <c r="F31" s="628">
        <v>311950.98199999996</v>
      </c>
      <c r="G31" s="627">
        <v>307064.12400000001</v>
      </c>
    </row>
    <row r="32" spans="1:7" ht="13.5">
      <c r="A32" s="1033" t="s">
        <v>728</v>
      </c>
      <c r="B32" s="1034" t="s">
        <v>722</v>
      </c>
      <c r="C32" s="1975">
        <v>2112.0930000000003</v>
      </c>
      <c r="D32" s="611">
        <v>1029.22</v>
      </c>
      <c r="E32" s="629">
        <v>882.02199999999993</v>
      </c>
      <c r="F32" s="630">
        <v>664.07899999999995</v>
      </c>
      <c r="G32" s="631">
        <v>1125.4180000000001</v>
      </c>
    </row>
    <row r="33" spans="1:7" ht="13.5">
      <c r="A33" s="1660" t="s">
        <v>729</v>
      </c>
      <c r="B33" s="588" t="s">
        <v>722</v>
      </c>
      <c r="C33" s="1976">
        <v>2112.0930000000003</v>
      </c>
      <c r="D33" s="590">
        <v>1029.22</v>
      </c>
      <c r="E33" s="632">
        <v>882.02199999999993</v>
      </c>
      <c r="F33" s="556">
        <v>664.07899999999995</v>
      </c>
      <c r="G33" s="612">
        <v>1125.4180000000001</v>
      </c>
    </row>
    <row r="34" spans="1:7" ht="13.5">
      <c r="A34" s="618" t="s">
        <v>730</v>
      </c>
      <c r="B34" s="1045" t="s">
        <v>722</v>
      </c>
      <c r="C34" s="1982">
        <v>114034.35599999999</v>
      </c>
      <c r="D34" s="613">
        <v>134580.81399999995</v>
      </c>
      <c r="E34" s="633">
        <v>100888.212</v>
      </c>
      <c r="F34" s="554">
        <v>112016.26299999999</v>
      </c>
      <c r="G34" s="614">
        <v>113361.95100000002</v>
      </c>
    </row>
    <row r="35" spans="1:7" ht="13.5">
      <c r="A35" s="1660" t="s">
        <v>731</v>
      </c>
      <c r="B35" s="1004" t="s">
        <v>722</v>
      </c>
      <c r="C35" s="1976">
        <v>55161.163999999975</v>
      </c>
      <c r="D35" s="590">
        <v>71875.442999999985</v>
      </c>
      <c r="E35" s="634">
        <v>49328.642999999996</v>
      </c>
      <c r="F35" s="1658">
        <v>47152.794000000016</v>
      </c>
      <c r="G35" s="612">
        <v>46274.127000000008</v>
      </c>
    </row>
    <row r="36" spans="1:7" ht="13.5">
      <c r="A36" s="1660" t="s">
        <v>732</v>
      </c>
      <c r="B36" s="588" t="s">
        <v>722</v>
      </c>
      <c r="C36" s="1976">
        <v>57751.039000000004</v>
      </c>
      <c r="D36" s="590">
        <v>61899.141999999985</v>
      </c>
      <c r="E36" s="632">
        <v>51091.865000000013</v>
      </c>
      <c r="F36" s="556">
        <v>64300.833999999981</v>
      </c>
      <c r="G36" s="612">
        <v>66620.497000000003</v>
      </c>
    </row>
    <row r="37" spans="1:7" ht="13.5">
      <c r="A37" s="601" t="s">
        <v>733</v>
      </c>
      <c r="B37" s="602" t="s">
        <v>722</v>
      </c>
      <c r="C37" s="1976">
        <v>1122.1529999999998</v>
      </c>
      <c r="D37" s="586">
        <v>806.22900000000016</v>
      </c>
      <c r="E37" s="635">
        <v>467.70399999999995</v>
      </c>
      <c r="F37" s="603">
        <v>562.63499999999999</v>
      </c>
      <c r="G37" s="636">
        <v>467.32699999999994</v>
      </c>
    </row>
    <row r="38" spans="1:7" ht="13.5">
      <c r="A38" s="637" t="s">
        <v>734</v>
      </c>
      <c r="B38" s="1035" t="s">
        <v>722</v>
      </c>
      <c r="C38" s="1982">
        <v>20965.33199999998</v>
      </c>
      <c r="D38" s="616">
        <v>24556.693000000017</v>
      </c>
      <c r="E38" s="638">
        <v>14601.115999999995</v>
      </c>
      <c r="F38" s="639">
        <v>13170.781999999999</v>
      </c>
      <c r="G38" s="640">
        <v>9926.0519999999997</v>
      </c>
    </row>
    <row r="39" spans="1:7" ht="13.5">
      <c r="A39" s="1660" t="s">
        <v>430</v>
      </c>
      <c r="B39" s="1036" t="s">
        <v>722</v>
      </c>
      <c r="C39" s="1976">
        <v>993.64300000000003</v>
      </c>
      <c r="D39" s="617">
        <v>1237.9050000000004</v>
      </c>
      <c r="E39" s="641">
        <v>1170.6439999999998</v>
      </c>
      <c r="F39" s="642">
        <v>1290.904</v>
      </c>
      <c r="G39" s="643">
        <v>1411.4959999999999</v>
      </c>
    </row>
    <row r="40" spans="1:7" ht="13.5">
      <c r="A40" s="1660" t="s">
        <v>735</v>
      </c>
      <c r="B40" s="1036" t="s">
        <v>722</v>
      </c>
      <c r="C40" s="1976">
        <v>19971.68899999998</v>
      </c>
      <c r="D40" s="617">
        <v>23318.788000000019</v>
      </c>
      <c r="E40" s="641">
        <v>13430.471999999994</v>
      </c>
      <c r="F40" s="642">
        <v>11879.877999999999</v>
      </c>
      <c r="G40" s="643">
        <v>8514.5560000000005</v>
      </c>
    </row>
    <row r="41" spans="1:7" ht="13.5">
      <c r="A41" s="618" t="s">
        <v>736</v>
      </c>
      <c r="B41" s="1038" t="s">
        <v>722</v>
      </c>
      <c r="C41" s="1982">
        <v>129683.90299999999</v>
      </c>
      <c r="D41" s="620">
        <v>115279.13899999998</v>
      </c>
      <c r="E41" s="644">
        <v>122483.47200000002</v>
      </c>
      <c r="F41" s="645">
        <v>105202.109</v>
      </c>
      <c r="G41" s="646">
        <v>99094.853999999992</v>
      </c>
    </row>
    <row r="42" spans="1:7" ht="13.5">
      <c r="A42" s="1660" t="s">
        <v>737</v>
      </c>
      <c r="B42" s="1037" t="s">
        <v>722</v>
      </c>
      <c r="C42" s="1976">
        <v>36888.039000000004</v>
      </c>
      <c r="D42" s="619">
        <v>37818.224000000002</v>
      </c>
      <c r="E42" s="647">
        <v>37297.058999999994</v>
      </c>
      <c r="F42" s="648">
        <v>40873.661</v>
      </c>
      <c r="G42" s="649">
        <v>38656.655999999995</v>
      </c>
    </row>
    <row r="43" spans="1:7" ht="25.5">
      <c r="A43" s="1660" t="s">
        <v>738</v>
      </c>
      <c r="B43" s="1036" t="s">
        <v>722</v>
      </c>
      <c r="C43" s="1977">
        <v>92795.863999999987</v>
      </c>
      <c r="D43" s="617">
        <v>77460.914999999979</v>
      </c>
      <c r="E43" s="641">
        <v>85186.41300000003</v>
      </c>
      <c r="F43" s="642">
        <v>64328.448000000004</v>
      </c>
      <c r="G43" s="643">
        <v>60438.198000000004</v>
      </c>
    </row>
    <row r="44" spans="1:7" ht="13.5">
      <c r="A44" s="618" t="s">
        <v>739</v>
      </c>
      <c r="B44" s="1037" t="s">
        <v>722</v>
      </c>
      <c r="C44" s="1976">
        <v>36575.297999999981</v>
      </c>
      <c r="D44" s="620">
        <v>31626.718999999986</v>
      </c>
      <c r="E44" s="644">
        <v>29434.355</v>
      </c>
      <c r="F44" s="645">
        <v>29051.429999999997</v>
      </c>
      <c r="G44" s="646">
        <v>26217.371000000006</v>
      </c>
    </row>
    <row r="45" spans="1:7" ht="13.5">
      <c r="A45" s="1660" t="s">
        <v>740</v>
      </c>
      <c r="B45" s="1037" t="s">
        <v>722</v>
      </c>
      <c r="C45" s="1976">
        <v>36575.297999999981</v>
      </c>
      <c r="D45" s="619">
        <v>31626.718999999986</v>
      </c>
      <c r="E45" s="647">
        <v>29434.355</v>
      </c>
      <c r="F45" s="648">
        <v>29051.429999999997</v>
      </c>
      <c r="G45" s="649">
        <v>26217.371000000006</v>
      </c>
    </row>
    <row r="46" spans="1:7" ht="13.5">
      <c r="A46" s="618" t="s">
        <v>741</v>
      </c>
      <c r="B46" s="1038" t="s">
        <v>722</v>
      </c>
      <c r="C46" s="1982">
        <v>117051.11600000001</v>
      </c>
      <c r="D46" s="620">
        <v>110041.92199999999</v>
      </c>
      <c r="E46" s="644">
        <v>107739.864</v>
      </c>
      <c r="F46" s="645">
        <v>51597.666000000005</v>
      </c>
      <c r="G46" s="646">
        <v>55879.478000000003</v>
      </c>
    </row>
    <row r="47" spans="1:7" ht="13.5">
      <c r="A47" s="1660" t="s">
        <v>742</v>
      </c>
      <c r="B47" s="1037" t="s">
        <v>722</v>
      </c>
      <c r="C47" s="1976">
        <v>51247.742999999995</v>
      </c>
      <c r="D47" s="619">
        <v>45088.236000000004</v>
      </c>
      <c r="E47" s="647">
        <v>47078.782000000007</v>
      </c>
      <c r="F47" s="648">
        <v>40246.627000000008</v>
      </c>
      <c r="G47" s="649">
        <v>43319.69</v>
      </c>
    </row>
    <row r="48" spans="1:7" ht="13.5">
      <c r="A48" s="1660" t="s">
        <v>743</v>
      </c>
      <c r="B48" s="1037" t="s">
        <v>722</v>
      </c>
      <c r="C48" s="1976">
        <v>25060.707999999999</v>
      </c>
      <c r="D48" s="619">
        <v>24395.068000000003</v>
      </c>
      <c r="E48" s="647">
        <v>27137.917000000005</v>
      </c>
      <c r="F48" s="648">
        <v>10440.83</v>
      </c>
      <c r="G48" s="649">
        <v>8749.2349999999988</v>
      </c>
    </row>
    <row r="49" spans="1:7" ht="13.5">
      <c r="A49" s="1660" t="s">
        <v>744</v>
      </c>
      <c r="B49" s="1037" t="s">
        <v>722</v>
      </c>
      <c r="C49" s="1976">
        <v>34152.610999999997</v>
      </c>
      <c r="D49" s="619">
        <v>28078.566999999999</v>
      </c>
      <c r="E49" s="647">
        <v>25192.447000000004</v>
      </c>
      <c r="F49" s="648">
        <v>425.38599999999997</v>
      </c>
      <c r="G49" s="649">
        <v>304.06100000000004</v>
      </c>
    </row>
    <row r="50" spans="1:7" ht="13.5">
      <c r="A50" s="1660" t="s">
        <v>745</v>
      </c>
      <c r="B50" s="588" t="s">
        <v>722</v>
      </c>
      <c r="C50" s="1976">
        <v>6590.0540000000001</v>
      </c>
      <c r="D50" s="619">
        <v>12480.050999999998</v>
      </c>
      <c r="E50" s="647">
        <v>8330.7179999999989</v>
      </c>
      <c r="F50" s="648">
        <v>484.82299999999998</v>
      </c>
      <c r="G50" s="649">
        <v>3506.4919999999997</v>
      </c>
    </row>
    <row r="51" spans="1:7" ht="13.5">
      <c r="A51" s="1983" t="s">
        <v>746</v>
      </c>
      <c r="B51" s="1984" t="s">
        <v>722</v>
      </c>
      <c r="C51" s="1982">
        <v>3870.9900000000002</v>
      </c>
      <c r="D51" s="620">
        <v>354.67599999999999</v>
      </c>
      <c r="E51" s="644">
        <v>854.10300000000007</v>
      </c>
      <c r="F51" s="645">
        <v>248.65300000000002</v>
      </c>
      <c r="G51" s="646">
        <v>1459</v>
      </c>
    </row>
    <row r="52" spans="1:7" ht="13.5">
      <c r="A52" s="601" t="s">
        <v>747</v>
      </c>
      <c r="B52" s="602" t="s">
        <v>722</v>
      </c>
      <c r="C52" s="1985">
        <v>3870.9900000000002</v>
      </c>
      <c r="D52" s="617">
        <v>354.67599999999999</v>
      </c>
      <c r="E52" s="641">
        <v>854.10300000000007</v>
      </c>
      <c r="F52" s="642">
        <v>248.65300000000002</v>
      </c>
      <c r="G52" s="643">
        <v>1459</v>
      </c>
    </row>
    <row r="53" spans="1:7" ht="5.25" customHeight="1">
      <c r="A53" s="1046"/>
      <c r="B53" s="1047"/>
      <c r="C53" s="1986"/>
      <c r="D53" s="650"/>
      <c r="E53" s="651"/>
      <c r="F53" s="652"/>
      <c r="G53" s="653"/>
    </row>
    <row r="54" spans="1:7" ht="14.25" thickBot="1">
      <c r="A54" s="1048" t="s">
        <v>750</v>
      </c>
      <c r="B54" s="1049" t="s">
        <v>696</v>
      </c>
      <c r="C54" s="1987">
        <v>0.53051803281772347</v>
      </c>
      <c r="D54" s="654">
        <v>0.55338461540276551</v>
      </c>
      <c r="E54" s="655">
        <v>0.54</v>
      </c>
      <c r="F54" s="656">
        <v>0.51</v>
      </c>
      <c r="G54" s="657">
        <v>0.51</v>
      </c>
    </row>
    <row r="55" spans="1:7" ht="13.5">
      <c r="A55" s="2025" t="s">
        <v>751</v>
      </c>
      <c r="B55" s="2026"/>
      <c r="C55" s="2026"/>
      <c r="D55" s="2026"/>
      <c r="E55" s="2026"/>
      <c r="F55" s="2026"/>
      <c r="G55" s="2026"/>
    </row>
    <row r="56" spans="1:7" ht="26.25" customHeight="1" thickBot="1">
      <c r="A56" s="1016" t="s">
        <v>752</v>
      </c>
      <c r="B56" s="582"/>
      <c r="C56" s="582"/>
      <c r="D56" s="582"/>
      <c r="E56" s="582"/>
      <c r="F56" s="583"/>
      <c r="G56" s="583"/>
    </row>
    <row r="57" spans="1:7" ht="38.25">
      <c r="A57" s="1050" t="s">
        <v>753</v>
      </c>
      <c r="B57" s="1051"/>
      <c r="C57" s="1988"/>
      <c r="D57" s="658"/>
      <c r="E57" s="659"/>
      <c r="F57" s="659"/>
      <c r="G57" s="660"/>
    </row>
    <row r="58" spans="1:7">
      <c r="A58" s="1052" t="s">
        <v>754</v>
      </c>
      <c r="B58" s="1053" t="s">
        <v>696</v>
      </c>
      <c r="C58" s="1989" t="s">
        <v>43</v>
      </c>
      <c r="D58" s="661" t="s">
        <v>43</v>
      </c>
      <c r="E58" s="662" t="s">
        <v>43</v>
      </c>
      <c r="F58" s="662">
        <v>67.2</v>
      </c>
      <c r="G58" s="663" t="s">
        <v>43</v>
      </c>
    </row>
    <row r="59" spans="1:7">
      <c r="A59" s="1054" t="s">
        <v>755</v>
      </c>
      <c r="B59" s="1055" t="s">
        <v>696</v>
      </c>
      <c r="C59" s="1989" t="s">
        <v>43</v>
      </c>
      <c r="D59" s="664" t="s">
        <v>43</v>
      </c>
      <c r="E59" s="665" t="s">
        <v>43</v>
      </c>
      <c r="F59" s="665">
        <v>32.799999999999997</v>
      </c>
      <c r="G59" s="666" t="s">
        <v>43</v>
      </c>
    </row>
    <row r="60" spans="1:7" ht="6.75" customHeight="1">
      <c r="A60" s="1056"/>
      <c r="B60" s="1005"/>
      <c r="C60" s="1990"/>
      <c r="D60" s="667"/>
      <c r="E60" s="668"/>
      <c r="F60" s="667"/>
      <c r="G60" s="669"/>
    </row>
    <row r="61" spans="1:7" ht="25.5">
      <c r="A61" s="1050" t="s">
        <v>756</v>
      </c>
      <c r="B61" s="1051"/>
      <c r="C61" s="1991"/>
      <c r="D61" s="658"/>
      <c r="E61" s="659"/>
      <c r="F61" s="659"/>
      <c r="G61" s="660"/>
    </row>
    <row r="62" spans="1:7" ht="13.5">
      <c r="A62" s="1057" t="s">
        <v>757</v>
      </c>
      <c r="B62" s="1004" t="s">
        <v>696</v>
      </c>
      <c r="C62" s="1989" t="s">
        <v>43</v>
      </c>
      <c r="D62" s="661" t="s">
        <v>43</v>
      </c>
      <c r="E62" s="670" t="s">
        <v>43</v>
      </c>
      <c r="F62" s="670">
        <v>75.900000000000006</v>
      </c>
      <c r="G62" s="671" t="s">
        <v>43</v>
      </c>
    </row>
    <row r="63" spans="1:7" ht="13.5">
      <c r="A63" s="1057" t="s">
        <v>758</v>
      </c>
      <c r="B63" s="1004" t="s">
        <v>696</v>
      </c>
      <c r="C63" s="1992" t="s">
        <v>43</v>
      </c>
      <c r="D63" s="664" t="s">
        <v>43</v>
      </c>
      <c r="E63" s="670" t="s">
        <v>43</v>
      </c>
      <c r="F63" s="670">
        <v>24.1</v>
      </c>
      <c r="G63" s="671" t="s">
        <v>43</v>
      </c>
    </row>
    <row r="64" spans="1:7" ht="5.25" customHeight="1">
      <c r="A64" s="1056"/>
      <c r="B64" s="1005"/>
      <c r="C64" s="1993"/>
      <c r="D64" s="667"/>
      <c r="E64" s="668"/>
      <c r="F64" s="667"/>
      <c r="G64" s="669"/>
    </row>
    <row r="65" spans="1:7" ht="25.5">
      <c r="A65" s="1050" t="s">
        <v>759</v>
      </c>
      <c r="B65" s="1004"/>
      <c r="C65" s="1992"/>
      <c r="D65" s="672"/>
      <c r="E65" s="673"/>
      <c r="F65" s="559"/>
      <c r="G65" s="559"/>
    </row>
    <row r="66" spans="1:7" ht="13.5">
      <c r="A66" s="1052" t="s">
        <v>754</v>
      </c>
      <c r="B66" s="1004" t="s">
        <v>696</v>
      </c>
      <c r="C66" s="1989" t="s">
        <v>43</v>
      </c>
      <c r="D66" s="661" t="s">
        <v>43</v>
      </c>
      <c r="E66" s="670" t="s">
        <v>43</v>
      </c>
      <c r="F66" s="670">
        <v>45.6</v>
      </c>
      <c r="G66" s="671" t="s">
        <v>43</v>
      </c>
    </row>
    <row r="67" spans="1:7" ht="13.5">
      <c r="A67" s="1054" t="s">
        <v>755</v>
      </c>
      <c r="B67" s="1004" t="s">
        <v>696</v>
      </c>
      <c r="C67" s="1989" t="s">
        <v>43</v>
      </c>
      <c r="D67" s="664" t="s">
        <v>43</v>
      </c>
      <c r="E67" s="670" t="s">
        <v>43</v>
      </c>
      <c r="F67" s="670">
        <v>54.4</v>
      </c>
      <c r="G67" s="671" t="s">
        <v>43</v>
      </c>
    </row>
    <row r="68" spans="1:7" ht="6.75" customHeight="1">
      <c r="A68" s="1059"/>
      <c r="B68" s="1005"/>
      <c r="C68" s="1993"/>
      <c r="D68" s="674"/>
      <c r="E68" s="675"/>
      <c r="F68" s="675"/>
      <c r="G68" s="676"/>
    </row>
    <row r="69" spans="1:7" ht="25.5">
      <c r="A69" s="1060" t="s">
        <v>760</v>
      </c>
      <c r="B69" s="1004"/>
      <c r="C69" s="1992"/>
      <c r="D69" s="672"/>
      <c r="E69" s="673"/>
      <c r="F69" s="559"/>
      <c r="G69" s="559"/>
    </row>
    <row r="70" spans="1:7" ht="13.5">
      <c r="A70" s="1057" t="s">
        <v>761</v>
      </c>
      <c r="B70" s="1004" t="s">
        <v>696</v>
      </c>
      <c r="C70" s="1989" t="s">
        <v>43</v>
      </c>
      <c r="D70" s="661" t="s">
        <v>43</v>
      </c>
      <c r="E70" s="670" t="s">
        <v>43</v>
      </c>
      <c r="F70" s="670">
        <v>69.5</v>
      </c>
      <c r="G70" s="671" t="s">
        <v>43</v>
      </c>
    </row>
    <row r="71" spans="1:7" ht="13.5">
      <c r="A71" s="1057" t="s">
        <v>758</v>
      </c>
      <c r="B71" s="1004" t="s">
        <v>696</v>
      </c>
      <c r="C71" s="1989" t="s">
        <v>43</v>
      </c>
      <c r="D71" s="664" t="s">
        <v>43</v>
      </c>
      <c r="E71" s="670" t="s">
        <v>43</v>
      </c>
      <c r="F71" s="670">
        <v>30.5</v>
      </c>
      <c r="G71" s="671" t="s">
        <v>43</v>
      </c>
    </row>
    <row r="72" spans="1:7" ht="6.75" customHeight="1">
      <c r="A72" s="1059"/>
      <c r="B72" s="1005"/>
      <c r="C72" s="1990"/>
      <c r="D72" s="674"/>
      <c r="E72" s="675"/>
      <c r="F72" s="675"/>
      <c r="G72" s="676"/>
    </row>
    <row r="73" spans="1:7" ht="25.5">
      <c r="A73" s="1050" t="s">
        <v>762</v>
      </c>
      <c r="B73" s="1004"/>
      <c r="C73" s="1992"/>
      <c r="D73" s="672"/>
      <c r="E73" s="673"/>
      <c r="F73" s="559"/>
      <c r="G73" s="559"/>
    </row>
    <row r="74" spans="1:7" ht="13.5">
      <c r="A74" s="1052" t="s">
        <v>763</v>
      </c>
      <c r="B74" s="1004" t="s">
        <v>696</v>
      </c>
      <c r="C74" s="1989" t="s">
        <v>43</v>
      </c>
      <c r="D74" s="661" t="s">
        <v>43</v>
      </c>
      <c r="E74" s="670" t="s">
        <v>43</v>
      </c>
      <c r="F74" s="670">
        <v>46.4</v>
      </c>
      <c r="G74" s="671" t="s">
        <v>43</v>
      </c>
    </row>
    <row r="75" spans="1:7" ht="13.5">
      <c r="A75" s="1054" t="s">
        <v>764</v>
      </c>
      <c r="B75" s="1004" t="s">
        <v>696</v>
      </c>
      <c r="C75" s="1989" t="s">
        <v>43</v>
      </c>
      <c r="D75" s="664" t="s">
        <v>43</v>
      </c>
      <c r="E75" s="670" t="s">
        <v>43</v>
      </c>
      <c r="F75" s="670">
        <v>53.6</v>
      </c>
      <c r="G75" s="671" t="s">
        <v>43</v>
      </c>
    </row>
    <row r="76" spans="1:7" ht="6.75" customHeight="1">
      <c r="A76" s="1057"/>
      <c r="B76" s="1004"/>
      <c r="C76" s="1992"/>
      <c r="D76" s="1658"/>
      <c r="E76" s="677"/>
      <c r="F76" s="677"/>
      <c r="G76" s="556"/>
    </row>
    <row r="77" spans="1:7" ht="25.5">
      <c r="A77" s="1061" t="s">
        <v>765</v>
      </c>
      <c r="B77" s="1062"/>
      <c r="C77" s="1994"/>
      <c r="D77" s="678"/>
      <c r="E77" s="679"/>
      <c r="F77" s="679"/>
      <c r="G77" s="680"/>
    </row>
    <row r="78" spans="1:7" ht="13.5">
      <c r="A78" s="1057" t="s">
        <v>761</v>
      </c>
      <c r="B78" s="1004" t="s">
        <v>696</v>
      </c>
      <c r="C78" s="1989" t="s">
        <v>43</v>
      </c>
      <c r="D78" s="661" t="s">
        <v>43</v>
      </c>
      <c r="E78" s="670" t="s">
        <v>43</v>
      </c>
      <c r="F78" s="670">
        <v>76.3</v>
      </c>
      <c r="G78" s="671" t="s">
        <v>43</v>
      </c>
    </row>
    <row r="79" spans="1:7" ht="13.5">
      <c r="A79" s="1057" t="s">
        <v>766</v>
      </c>
      <c r="B79" s="1004" t="s">
        <v>696</v>
      </c>
      <c r="C79" s="1989" t="s">
        <v>43</v>
      </c>
      <c r="D79" s="664" t="s">
        <v>43</v>
      </c>
      <c r="E79" s="670" t="s">
        <v>43</v>
      </c>
      <c r="F79" s="670">
        <v>23.7</v>
      </c>
      <c r="G79" s="671" t="s">
        <v>43</v>
      </c>
    </row>
    <row r="80" spans="1:7" ht="6.75" customHeight="1">
      <c r="A80" s="1059"/>
      <c r="B80" s="1005"/>
      <c r="C80" s="1990"/>
      <c r="D80" s="674"/>
      <c r="E80" s="675"/>
      <c r="F80" s="675"/>
      <c r="G80" s="676"/>
    </row>
    <row r="81" spans="1:7" ht="25.5">
      <c r="A81" s="1063" t="s">
        <v>767</v>
      </c>
      <c r="B81" s="1064"/>
      <c r="C81" s="1992"/>
      <c r="D81" s="681"/>
      <c r="E81" s="682"/>
      <c r="F81" s="682"/>
      <c r="G81" s="559"/>
    </row>
    <row r="82" spans="1:7" ht="13.5">
      <c r="A82" s="1057" t="s">
        <v>768</v>
      </c>
      <c r="B82" s="1004" t="s">
        <v>696</v>
      </c>
      <c r="C82" s="1989" t="s">
        <v>43</v>
      </c>
      <c r="D82" s="661" t="s">
        <v>43</v>
      </c>
      <c r="E82" s="670" t="s">
        <v>43</v>
      </c>
      <c r="F82" s="670">
        <v>55</v>
      </c>
      <c r="G82" s="670" t="s">
        <v>43</v>
      </c>
    </row>
    <row r="83" spans="1:7" ht="13.5">
      <c r="A83" s="1057" t="s">
        <v>769</v>
      </c>
      <c r="B83" s="1004" t="s">
        <v>696</v>
      </c>
      <c r="C83" s="1989" t="s">
        <v>43</v>
      </c>
      <c r="D83" s="664" t="s">
        <v>43</v>
      </c>
      <c r="E83" s="670" t="s">
        <v>43</v>
      </c>
      <c r="F83" s="670">
        <v>25.3</v>
      </c>
      <c r="G83" s="670" t="s">
        <v>43</v>
      </c>
    </row>
    <row r="84" spans="1:7" ht="13.5">
      <c r="A84" s="1057" t="s">
        <v>770</v>
      </c>
      <c r="B84" s="1004" t="s">
        <v>696</v>
      </c>
      <c r="C84" s="1989" t="s">
        <v>43</v>
      </c>
      <c r="D84" s="661" t="s">
        <v>43</v>
      </c>
      <c r="E84" s="670" t="s">
        <v>43</v>
      </c>
      <c r="F84" s="670">
        <v>6.6</v>
      </c>
      <c r="G84" s="670" t="s">
        <v>43</v>
      </c>
    </row>
    <row r="85" spans="1:7" ht="13.5">
      <c r="A85" s="1057" t="s">
        <v>771</v>
      </c>
      <c r="B85" s="1004" t="s">
        <v>696</v>
      </c>
      <c r="C85" s="1989" t="s">
        <v>43</v>
      </c>
      <c r="D85" s="664" t="s">
        <v>43</v>
      </c>
      <c r="E85" s="670" t="s">
        <v>43</v>
      </c>
      <c r="F85" s="670">
        <v>5</v>
      </c>
      <c r="G85" s="670" t="s">
        <v>43</v>
      </c>
    </row>
    <row r="86" spans="1:7" ht="13.5">
      <c r="A86" s="1057" t="s">
        <v>772</v>
      </c>
      <c r="B86" s="1004" t="s">
        <v>696</v>
      </c>
      <c r="C86" s="1989" t="s">
        <v>43</v>
      </c>
      <c r="D86" s="683" t="s">
        <v>43</v>
      </c>
      <c r="E86" s="670" t="s">
        <v>43</v>
      </c>
      <c r="F86" s="670">
        <v>8</v>
      </c>
      <c r="G86" s="671" t="s">
        <v>43</v>
      </c>
    </row>
    <row r="87" spans="1:7" ht="6.75" customHeight="1">
      <c r="A87" s="1065"/>
      <c r="B87" s="1066"/>
      <c r="C87" s="1995"/>
      <c r="D87" s="684"/>
      <c r="E87" s="685"/>
      <c r="F87" s="685"/>
      <c r="G87" s="686"/>
    </row>
    <row r="88" spans="1:7" ht="25.5">
      <c r="A88" s="1067" t="s">
        <v>773</v>
      </c>
      <c r="B88" s="1068"/>
      <c r="C88" s="1996"/>
      <c r="D88" s="687"/>
      <c r="E88" s="688"/>
      <c r="F88" s="688"/>
      <c r="G88" s="689"/>
    </row>
    <row r="89" spans="1:7" ht="13.5">
      <c r="A89" s="1052" t="s">
        <v>763</v>
      </c>
      <c r="B89" s="1004" t="s">
        <v>696</v>
      </c>
      <c r="C89" s="1989" t="s">
        <v>43</v>
      </c>
      <c r="D89" s="661" t="s">
        <v>43</v>
      </c>
      <c r="E89" s="670" t="s">
        <v>43</v>
      </c>
      <c r="F89" s="670">
        <v>38.799999999999997</v>
      </c>
      <c r="G89" s="671" t="s">
        <v>43</v>
      </c>
    </row>
    <row r="90" spans="1:7" ht="13.5">
      <c r="A90" s="1054" t="s">
        <v>764</v>
      </c>
      <c r="B90" s="1004" t="s">
        <v>696</v>
      </c>
      <c r="C90" s="1989" t="s">
        <v>43</v>
      </c>
      <c r="D90" s="664" t="s">
        <v>43</v>
      </c>
      <c r="E90" s="670" t="s">
        <v>43</v>
      </c>
      <c r="F90" s="670">
        <v>61.2</v>
      </c>
      <c r="G90" s="671" t="s">
        <v>43</v>
      </c>
    </row>
    <row r="91" spans="1:7" ht="6.75" customHeight="1">
      <c r="A91" s="1059"/>
      <c r="B91" s="1005"/>
      <c r="C91" s="1990"/>
      <c r="D91" s="674"/>
      <c r="E91" s="675"/>
      <c r="F91" s="675"/>
      <c r="G91" s="676"/>
    </row>
    <row r="92" spans="1:7" ht="25.5">
      <c r="A92" s="1067" t="s">
        <v>774</v>
      </c>
      <c r="B92" s="1068"/>
      <c r="C92" s="1997"/>
      <c r="D92" s="687"/>
      <c r="E92" s="688"/>
      <c r="F92" s="688"/>
      <c r="G92" s="689"/>
    </row>
    <row r="93" spans="1:7" ht="13.5">
      <c r="A93" s="1057" t="s">
        <v>775</v>
      </c>
      <c r="B93" s="1004" t="s">
        <v>696</v>
      </c>
      <c r="C93" s="1989" t="s">
        <v>43</v>
      </c>
      <c r="D93" s="661" t="s">
        <v>43</v>
      </c>
      <c r="E93" s="670" t="s">
        <v>43</v>
      </c>
      <c r="F93" s="670">
        <v>69.8</v>
      </c>
      <c r="G93" s="671" t="s">
        <v>43</v>
      </c>
    </row>
    <row r="94" spans="1:7" ht="13.5">
      <c r="A94" s="1057" t="s">
        <v>776</v>
      </c>
      <c r="B94" s="1004" t="s">
        <v>696</v>
      </c>
      <c r="C94" s="1989" t="s">
        <v>43</v>
      </c>
      <c r="D94" s="664" t="s">
        <v>43</v>
      </c>
      <c r="E94" s="670" t="s">
        <v>43</v>
      </c>
      <c r="F94" s="670">
        <v>18.7</v>
      </c>
      <c r="G94" s="671" t="s">
        <v>43</v>
      </c>
    </row>
    <row r="95" spans="1:7" ht="13.5">
      <c r="A95" s="1057" t="s">
        <v>777</v>
      </c>
      <c r="B95" s="1004" t="s">
        <v>696</v>
      </c>
      <c r="C95" s="1989" t="s">
        <v>43</v>
      </c>
      <c r="D95" s="683" t="s">
        <v>43</v>
      </c>
      <c r="E95" s="670" t="s">
        <v>43</v>
      </c>
      <c r="F95" s="670">
        <v>11.4</v>
      </c>
      <c r="G95" s="671" t="s">
        <v>43</v>
      </c>
    </row>
    <row r="96" spans="1:7" ht="6.75" customHeight="1">
      <c r="A96" s="1059"/>
      <c r="B96" s="1005"/>
      <c r="C96" s="1990"/>
      <c r="D96" s="674"/>
      <c r="E96" s="675"/>
      <c r="F96" s="675"/>
      <c r="G96" s="676"/>
    </row>
    <row r="97" spans="1:7" ht="13.5">
      <c r="A97" s="1069" t="s">
        <v>778</v>
      </c>
      <c r="B97" s="700"/>
      <c r="C97" s="700"/>
      <c r="D97" s="700"/>
      <c r="E97" s="690"/>
      <c r="F97" s="690"/>
      <c r="G97" s="690"/>
    </row>
    <row r="98" spans="1:7">
      <c r="A98" s="115"/>
      <c r="B98" s="115"/>
      <c r="C98" s="115"/>
      <c r="D98" s="115"/>
      <c r="E98" s="115"/>
      <c r="F98" s="115"/>
      <c r="G98" s="115"/>
    </row>
    <row r="99" spans="1:7">
      <c r="A99" s="115"/>
      <c r="B99" s="115"/>
      <c r="C99" s="115"/>
      <c r="D99" s="115"/>
      <c r="E99" s="115"/>
      <c r="F99" s="115"/>
      <c r="G99" s="115"/>
    </row>
    <row r="100" spans="1:7">
      <c r="A100" s="115"/>
      <c r="B100" s="115"/>
      <c r="C100" s="115"/>
      <c r="D100" s="115"/>
      <c r="E100" s="115"/>
      <c r="F100" s="115"/>
      <c r="G100" s="115"/>
    </row>
    <row r="101" spans="1:7">
      <c r="A101" s="115"/>
      <c r="B101" s="115"/>
      <c r="C101" s="115"/>
      <c r="D101" s="115"/>
      <c r="E101" s="115"/>
      <c r="F101" s="115"/>
      <c r="G101" s="115"/>
    </row>
    <row r="102" spans="1:7">
      <c r="A102" s="115"/>
      <c r="B102" s="115"/>
      <c r="C102" s="115"/>
      <c r="D102" s="115"/>
      <c r="E102" s="115"/>
      <c r="F102" s="115"/>
      <c r="G102" s="115"/>
    </row>
    <row r="103" spans="1:7">
      <c r="A103" s="115"/>
      <c r="B103" s="115"/>
      <c r="C103" s="115"/>
      <c r="D103" s="115"/>
      <c r="E103" s="115"/>
      <c r="F103" s="115"/>
      <c r="G103" s="115"/>
    </row>
    <row r="104" spans="1:7">
      <c r="A104" s="115"/>
      <c r="B104" s="115"/>
      <c r="C104" s="115"/>
      <c r="D104" s="115"/>
      <c r="E104" s="115"/>
      <c r="F104" s="115"/>
      <c r="G104" s="115"/>
    </row>
    <row r="105" spans="1:7">
      <c r="A105" s="115"/>
      <c r="B105" s="115"/>
      <c r="C105" s="115"/>
      <c r="D105" s="115"/>
      <c r="E105" s="115"/>
      <c r="F105" s="115"/>
      <c r="G105" s="115"/>
    </row>
    <row r="106" spans="1:7">
      <c r="A106" s="115"/>
      <c r="B106" s="115"/>
      <c r="C106" s="115"/>
      <c r="D106" s="115"/>
      <c r="E106" s="115"/>
      <c r="F106" s="115"/>
      <c r="G106" s="115"/>
    </row>
    <row r="107" spans="1:7">
      <c r="A107" s="115"/>
      <c r="B107" s="115"/>
      <c r="C107" s="115"/>
      <c r="D107" s="115"/>
      <c r="E107" s="115"/>
      <c r="F107" s="115"/>
      <c r="G107" s="115"/>
    </row>
    <row r="108" spans="1:7">
      <c r="A108" s="115"/>
      <c r="B108" s="115"/>
      <c r="C108" s="115"/>
      <c r="D108" s="115"/>
      <c r="E108" s="115"/>
      <c r="F108" s="115"/>
      <c r="G108" s="115"/>
    </row>
    <row r="109" spans="1:7">
      <c r="A109" s="115"/>
      <c r="B109" s="115"/>
      <c r="C109" s="115"/>
      <c r="D109" s="115"/>
      <c r="E109" s="115"/>
      <c r="F109" s="115"/>
      <c r="G109" s="115"/>
    </row>
    <row r="110" spans="1:7">
      <c r="A110" s="115"/>
      <c r="B110" s="115"/>
      <c r="C110" s="115"/>
      <c r="D110" s="115"/>
      <c r="E110" s="115"/>
      <c r="F110" s="115"/>
      <c r="G110" s="115"/>
    </row>
    <row r="111" spans="1:7">
      <c r="A111" s="115"/>
      <c r="B111" s="115"/>
      <c r="C111" s="115"/>
      <c r="D111" s="115"/>
      <c r="E111" s="115"/>
      <c r="F111" s="115"/>
      <c r="G111" s="115"/>
    </row>
    <row r="112" spans="1:7">
      <c r="A112" s="115"/>
      <c r="B112" s="115"/>
      <c r="C112" s="115"/>
      <c r="D112" s="115"/>
      <c r="E112" s="115"/>
      <c r="F112" s="115"/>
      <c r="G112" s="115"/>
    </row>
    <row r="113" spans="1:7">
      <c r="A113" s="115"/>
      <c r="B113" s="115"/>
      <c r="C113" s="115"/>
      <c r="D113" s="115"/>
      <c r="E113" s="115"/>
      <c r="F113" s="115"/>
      <c r="G113" s="115"/>
    </row>
    <row r="114" spans="1:7">
      <c r="A114" s="115"/>
      <c r="B114" s="115"/>
      <c r="C114" s="115"/>
      <c r="D114" s="115"/>
      <c r="E114" s="115"/>
      <c r="F114" s="115"/>
      <c r="G114" s="115"/>
    </row>
    <row r="115" spans="1:7">
      <c r="A115" s="115"/>
      <c r="B115" s="115"/>
      <c r="C115" s="115"/>
      <c r="D115" s="115"/>
      <c r="E115" s="115"/>
      <c r="F115" s="115"/>
      <c r="G115" s="115"/>
    </row>
    <row r="116" spans="1:7">
      <c r="A116" s="115"/>
      <c r="B116" s="115"/>
      <c r="C116" s="115"/>
      <c r="D116" s="115"/>
      <c r="E116" s="115"/>
      <c r="F116" s="115"/>
      <c r="G116" s="115"/>
    </row>
    <row r="117" spans="1:7">
      <c r="A117" s="115"/>
      <c r="B117" s="115"/>
      <c r="C117" s="115"/>
      <c r="D117" s="115"/>
      <c r="E117" s="115"/>
      <c r="F117" s="115"/>
      <c r="G117" s="115"/>
    </row>
    <row r="118" spans="1:7">
      <c r="A118" s="115"/>
      <c r="B118" s="115"/>
      <c r="C118" s="115"/>
      <c r="D118" s="115"/>
      <c r="E118" s="115"/>
      <c r="F118" s="115"/>
      <c r="G118" s="115"/>
    </row>
    <row r="119" spans="1:7">
      <c r="A119" s="115"/>
      <c r="B119" s="115"/>
      <c r="C119" s="115"/>
      <c r="D119" s="115"/>
      <c r="E119" s="115"/>
      <c r="F119" s="115"/>
      <c r="G119" s="115"/>
    </row>
    <row r="120" spans="1:7">
      <c r="A120" s="115"/>
      <c r="B120" s="115"/>
      <c r="C120" s="115"/>
      <c r="D120" s="115"/>
      <c r="E120" s="115"/>
      <c r="F120" s="115"/>
      <c r="G120" s="115"/>
    </row>
    <row r="121" spans="1:7">
      <c r="A121" s="115"/>
      <c r="B121" s="115"/>
      <c r="C121" s="115"/>
      <c r="D121" s="115"/>
      <c r="E121" s="115"/>
      <c r="F121" s="115"/>
      <c r="G121" s="115"/>
    </row>
    <row r="122" spans="1:7">
      <c r="A122" s="115"/>
      <c r="B122" s="115"/>
      <c r="C122" s="115"/>
      <c r="D122" s="115"/>
      <c r="E122" s="115"/>
      <c r="F122" s="115"/>
      <c r="G122" s="115"/>
    </row>
    <row r="123" spans="1:7">
      <c r="A123" s="115"/>
      <c r="B123" s="115"/>
      <c r="C123" s="115"/>
      <c r="D123" s="115"/>
      <c r="E123" s="115"/>
      <c r="F123" s="115"/>
      <c r="G123" s="115"/>
    </row>
    <row r="124" spans="1:7">
      <c r="A124" s="115"/>
      <c r="B124" s="115"/>
      <c r="C124" s="115"/>
      <c r="D124" s="115"/>
      <c r="E124" s="115"/>
      <c r="F124" s="115"/>
      <c r="G124" s="115"/>
    </row>
    <row r="125" spans="1:7">
      <c r="A125" s="115"/>
      <c r="B125" s="115"/>
      <c r="C125" s="115"/>
      <c r="D125" s="115"/>
      <c r="E125" s="115"/>
      <c r="F125" s="115"/>
      <c r="G125" s="115"/>
    </row>
    <row r="126" spans="1:7">
      <c r="A126" s="115"/>
      <c r="B126" s="115"/>
      <c r="C126" s="115"/>
      <c r="D126" s="115"/>
      <c r="E126" s="115"/>
      <c r="F126" s="115"/>
      <c r="G126" s="115"/>
    </row>
    <row r="127" spans="1:7">
      <c r="A127" s="115"/>
      <c r="B127" s="115"/>
      <c r="C127" s="115"/>
      <c r="D127" s="115"/>
      <c r="E127" s="115"/>
      <c r="F127" s="115"/>
      <c r="G127" s="115"/>
    </row>
    <row r="128" spans="1:7">
      <c r="A128" s="115"/>
      <c r="B128" s="115"/>
      <c r="C128" s="115"/>
      <c r="D128" s="115"/>
      <c r="E128" s="115"/>
      <c r="F128" s="115"/>
      <c r="G128" s="115"/>
    </row>
    <row r="129" spans="1:7">
      <c r="A129" s="115"/>
      <c r="B129" s="115"/>
      <c r="C129" s="115"/>
      <c r="D129" s="115"/>
      <c r="E129" s="115"/>
      <c r="F129" s="115"/>
      <c r="G129" s="115"/>
    </row>
    <row r="130" spans="1:7">
      <c r="A130" s="115"/>
      <c r="B130" s="115"/>
      <c r="C130" s="115"/>
      <c r="D130" s="115"/>
      <c r="E130" s="115"/>
      <c r="F130" s="115"/>
      <c r="G130" s="115"/>
    </row>
    <row r="131" spans="1:7">
      <c r="A131" s="115"/>
      <c r="B131" s="115"/>
      <c r="C131" s="115"/>
      <c r="D131" s="115"/>
      <c r="E131" s="115"/>
      <c r="F131" s="115"/>
      <c r="G131" s="115"/>
    </row>
    <row r="132" spans="1:7">
      <c r="A132" s="115"/>
      <c r="B132" s="115"/>
      <c r="C132" s="115"/>
      <c r="D132" s="115"/>
      <c r="E132" s="115"/>
      <c r="F132" s="115"/>
      <c r="G132" s="115"/>
    </row>
    <row r="133" spans="1:7">
      <c r="A133" s="115"/>
      <c r="B133" s="115"/>
      <c r="C133" s="115"/>
      <c r="D133" s="115"/>
      <c r="E133" s="115"/>
      <c r="F133" s="115"/>
      <c r="G133" s="115"/>
    </row>
    <row r="134" spans="1:7">
      <c r="A134" s="115"/>
      <c r="B134" s="115"/>
      <c r="C134" s="115"/>
      <c r="D134" s="115"/>
      <c r="E134" s="115"/>
      <c r="F134" s="115"/>
      <c r="G134" s="115"/>
    </row>
    <row r="135" spans="1:7">
      <c r="A135" s="115"/>
      <c r="B135" s="115"/>
      <c r="C135" s="115"/>
      <c r="D135" s="115"/>
      <c r="E135" s="115"/>
      <c r="F135" s="115"/>
      <c r="G135" s="115"/>
    </row>
    <row r="136" spans="1:7">
      <c r="A136" s="115"/>
      <c r="B136" s="115"/>
      <c r="C136" s="115"/>
      <c r="D136" s="115"/>
      <c r="E136" s="115"/>
      <c r="F136" s="115"/>
      <c r="G136" s="115"/>
    </row>
    <row r="137" spans="1:7">
      <c r="A137" s="115"/>
      <c r="B137" s="115"/>
      <c r="C137" s="115"/>
      <c r="D137" s="115"/>
      <c r="E137" s="115"/>
      <c r="F137" s="115"/>
      <c r="G137" s="115"/>
    </row>
    <row r="138" spans="1:7">
      <c r="A138" s="115"/>
      <c r="B138" s="115"/>
      <c r="C138" s="115"/>
      <c r="D138" s="115"/>
      <c r="E138" s="115"/>
      <c r="F138" s="115"/>
      <c r="G138" s="115"/>
    </row>
    <row r="139" spans="1:7">
      <c r="A139" s="115"/>
      <c r="B139" s="115"/>
      <c r="C139" s="115"/>
      <c r="D139" s="115"/>
      <c r="E139" s="115"/>
      <c r="F139" s="115"/>
      <c r="G139" s="115"/>
    </row>
    <row r="140" spans="1:7">
      <c r="A140" s="115"/>
      <c r="B140" s="115"/>
      <c r="C140" s="115"/>
      <c r="D140" s="115"/>
      <c r="E140" s="115"/>
      <c r="F140" s="115"/>
      <c r="G140" s="115"/>
    </row>
    <row r="141" spans="1:7">
      <c r="A141" s="115"/>
      <c r="B141" s="115"/>
      <c r="C141" s="115"/>
      <c r="D141" s="115"/>
      <c r="E141" s="115"/>
      <c r="F141" s="115"/>
      <c r="G141" s="115"/>
    </row>
    <row r="142" spans="1:7">
      <c r="A142" s="115"/>
      <c r="B142" s="115"/>
      <c r="C142" s="115"/>
      <c r="D142" s="115"/>
      <c r="E142" s="115"/>
      <c r="F142" s="115"/>
      <c r="G142" s="115"/>
    </row>
    <row r="143" spans="1:7">
      <c r="A143" s="115"/>
      <c r="B143" s="115"/>
      <c r="C143" s="115"/>
      <c r="D143" s="115"/>
      <c r="E143" s="115"/>
      <c r="F143" s="115"/>
      <c r="G143" s="115"/>
    </row>
  </sheetData>
  <mergeCells count="1">
    <mergeCell ref="A55:G55"/>
  </mergeCells>
  <pageMargins left="0.7" right="0.7" top="0.75" bottom="0.75" header="0.3" footer="0.3"/>
  <pageSetup paperSize="9" scale="85" orientation="portrait" r:id="rId1"/>
  <rowBreaks count="2" manualBreakCount="2">
    <brk id="55" max="16383" man="1"/>
    <brk id="9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workbookViewId="0"/>
  </sheetViews>
  <sheetFormatPr defaultColWidth="9.140625" defaultRowHeight="12.75"/>
  <cols>
    <col min="1" max="1" width="21.7109375" style="246" customWidth="1"/>
    <col min="2" max="7" width="10.85546875" style="246" customWidth="1"/>
    <col min="8" max="11" width="9.140625" style="246"/>
    <col min="12" max="27" width="9.140625" style="111"/>
    <col min="28" max="16384" width="9.140625" style="246"/>
  </cols>
  <sheetData>
    <row r="1" spans="1:11">
      <c r="A1" s="111"/>
      <c r="B1" s="111"/>
      <c r="C1" s="111"/>
      <c r="D1" s="111"/>
      <c r="E1" s="111"/>
      <c r="F1" s="111"/>
      <c r="G1" s="111"/>
      <c r="H1" s="111"/>
      <c r="I1" s="111"/>
      <c r="J1" s="111"/>
      <c r="K1" s="111"/>
    </row>
    <row r="2" spans="1:11" ht="19.5" customHeight="1">
      <c r="A2" s="278" t="s">
        <v>322</v>
      </c>
      <c r="B2" s="279"/>
      <c r="C2" s="279"/>
      <c r="D2" s="279"/>
      <c r="E2" s="279"/>
      <c r="F2" s="279"/>
      <c r="G2" s="279"/>
      <c r="H2" s="111"/>
      <c r="I2" s="111"/>
      <c r="J2" s="111"/>
      <c r="K2" s="111"/>
    </row>
    <row r="3" spans="1:11" ht="23.25" customHeight="1">
      <c r="A3" s="2074" t="s">
        <v>323</v>
      </c>
      <c r="B3" s="2074"/>
      <c r="C3" s="2074"/>
      <c r="D3" s="2074"/>
      <c r="E3" s="2074"/>
      <c r="F3" s="2074"/>
      <c r="G3" s="2074"/>
      <c r="H3" s="111"/>
      <c r="I3" s="111"/>
      <c r="J3" s="111"/>
      <c r="K3" s="111"/>
    </row>
    <row r="4" spans="1:11" ht="13.5" customHeight="1">
      <c r="A4" s="285"/>
      <c r="B4" s="280"/>
      <c r="C4" s="280"/>
      <c r="D4" s="280"/>
      <c r="E4" s="286"/>
      <c r="F4" s="280"/>
      <c r="G4" s="286" t="s">
        <v>316</v>
      </c>
      <c r="H4" s="111"/>
      <c r="I4" s="111"/>
      <c r="J4" s="111"/>
      <c r="K4" s="111"/>
    </row>
    <row r="5" spans="1:11" ht="21" customHeight="1">
      <c r="A5" s="2049" t="s">
        <v>295</v>
      </c>
      <c r="B5" s="2053" t="s">
        <v>296</v>
      </c>
      <c r="C5" s="2054"/>
      <c r="D5" s="2078"/>
      <c r="E5" s="2053" t="s">
        <v>297</v>
      </c>
      <c r="F5" s="2054"/>
      <c r="G5" s="2078"/>
      <c r="H5" s="111"/>
      <c r="I5" s="111"/>
      <c r="J5" s="111"/>
      <c r="K5" s="111"/>
    </row>
    <row r="6" spans="1:11" ht="11.25" customHeight="1">
      <c r="A6" s="2050"/>
      <c r="B6" s="2086" t="s">
        <v>57</v>
      </c>
      <c r="C6" s="2086" t="s">
        <v>298</v>
      </c>
      <c r="D6" s="2086" t="s">
        <v>11</v>
      </c>
      <c r="E6" s="2086" t="s">
        <v>57</v>
      </c>
      <c r="F6" s="2086" t="s">
        <v>298</v>
      </c>
      <c r="G6" s="2086" t="s">
        <v>11</v>
      </c>
      <c r="H6" s="111"/>
      <c r="I6" s="111"/>
      <c r="J6" s="111"/>
      <c r="K6" s="111"/>
    </row>
    <row r="7" spans="1:11" ht="11.25" customHeight="1">
      <c r="A7" s="2051"/>
      <c r="B7" s="2087"/>
      <c r="C7" s="2087"/>
      <c r="D7" s="2087"/>
      <c r="E7" s="2087"/>
      <c r="F7" s="2087"/>
      <c r="G7" s="2087"/>
      <c r="H7" s="111"/>
      <c r="I7" s="111"/>
      <c r="J7" s="111"/>
      <c r="K7" s="111"/>
    </row>
    <row r="8" spans="1:11" ht="12.95" customHeight="1">
      <c r="A8" s="132"/>
      <c r="B8" s="160"/>
      <c r="C8" s="160"/>
      <c r="D8" s="132"/>
      <c r="E8" s="132"/>
      <c r="F8" s="132"/>
      <c r="G8" s="132"/>
      <c r="H8" s="111"/>
      <c r="I8" s="111"/>
      <c r="J8" s="111"/>
      <c r="K8" s="111"/>
    </row>
    <row r="9" spans="1:11" ht="12.95" customHeight="1">
      <c r="A9" s="135" t="s">
        <v>0</v>
      </c>
      <c r="B9" s="268">
        <v>36575.297999999995</v>
      </c>
      <c r="C9" s="268">
        <v>31626.718999999986</v>
      </c>
      <c r="D9" s="268">
        <v>29434</v>
      </c>
      <c r="E9" s="268">
        <v>9322.6249999999982</v>
      </c>
      <c r="F9" s="268">
        <v>6685.5420000000022</v>
      </c>
      <c r="G9" s="268">
        <v>6143</v>
      </c>
      <c r="H9" s="111"/>
      <c r="I9" s="111"/>
      <c r="J9" s="111"/>
      <c r="K9" s="111"/>
    </row>
    <row r="10" spans="1:11" ht="9" customHeight="1">
      <c r="A10" s="132"/>
      <c r="B10" s="269"/>
      <c r="C10" s="269"/>
      <c r="D10" s="269"/>
      <c r="E10" s="269"/>
      <c r="F10" s="269"/>
      <c r="G10" s="269"/>
      <c r="H10" s="111"/>
      <c r="I10" s="111"/>
      <c r="J10" s="111"/>
      <c r="K10" s="111"/>
    </row>
    <row r="11" spans="1:11" ht="18" customHeight="1">
      <c r="A11" s="120" t="s">
        <v>299</v>
      </c>
      <c r="B11" s="270">
        <v>32955.322999999997</v>
      </c>
      <c r="C11" s="270">
        <v>29733.606999999996</v>
      </c>
      <c r="D11" s="270">
        <v>27900</v>
      </c>
      <c r="E11" s="270">
        <v>8019.2289999999985</v>
      </c>
      <c r="F11" s="270">
        <v>6047.4000000000005</v>
      </c>
      <c r="G11" s="270">
        <v>4477</v>
      </c>
      <c r="H11" s="111"/>
      <c r="I11" s="111"/>
      <c r="J11" s="111"/>
      <c r="K11" s="111"/>
    </row>
    <row r="12" spans="1:11" ht="12.95" customHeight="1">
      <c r="A12" s="132" t="s">
        <v>300</v>
      </c>
      <c r="B12" s="269"/>
      <c r="C12" s="269"/>
      <c r="D12" s="269"/>
      <c r="E12" s="269"/>
      <c r="F12" s="269"/>
      <c r="G12" s="269"/>
      <c r="H12" s="111"/>
      <c r="I12" s="111"/>
      <c r="J12" s="111"/>
      <c r="K12" s="111"/>
    </row>
    <row r="13" spans="1:11" ht="12.95" customHeight="1">
      <c r="A13" s="132" t="s">
        <v>301</v>
      </c>
      <c r="B13" s="269">
        <v>10572.577000000003</v>
      </c>
      <c r="C13" s="269">
        <v>10138.313000000002</v>
      </c>
      <c r="D13" s="269">
        <v>7290</v>
      </c>
      <c r="E13" s="269">
        <v>3482.6840000000002</v>
      </c>
      <c r="F13" s="269">
        <v>3444.8830000000012</v>
      </c>
      <c r="G13" s="269">
        <v>2709</v>
      </c>
      <c r="H13" s="111"/>
      <c r="I13" s="111"/>
      <c r="J13" s="111"/>
      <c r="K13" s="111"/>
    </row>
    <row r="14" spans="1:11" ht="12.95" customHeight="1">
      <c r="A14" s="132" t="s">
        <v>302</v>
      </c>
      <c r="B14" s="269">
        <v>16362.290999999999</v>
      </c>
      <c r="C14" s="269">
        <v>15949.882999999996</v>
      </c>
      <c r="D14" s="269">
        <v>14958</v>
      </c>
      <c r="E14" s="269">
        <v>1844.7629999999999</v>
      </c>
      <c r="F14" s="269">
        <v>498.11500000000007</v>
      </c>
      <c r="G14" s="269">
        <v>483</v>
      </c>
      <c r="H14" s="111"/>
      <c r="I14" s="111"/>
      <c r="J14" s="111"/>
      <c r="K14" s="111"/>
    </row>
    <row r="15" spans="1:11" ht="12.95" customHeight="1">
      <c r="A15" s="271" t="s">
        <v>303</v>
      </c>
      <c r="B15" s="230">
        <v>1586.779</v>
      </c>
      <c r="C15" s="230">
        <v>1170.366</v>
      </c>
      <c r="D15" s="230">
        <v>1087</v>
      </c>
      <c r="E15" s="230">
        <v>588.13</v>
      </c>
      <c r="F15" s="230">
        <v>359.09399999999999</v>
      </c>
      <c r="G15" s="230">
        <v>283</v>
      </c>
      <c r="H15" s="111"/>
      <c r="I15" s="111"/>
      <c r="J15" s="111"/>
      <c r="K15" s="111"/>
    </row>
    <row r="16" spans="1:11" ht="12.95" customHeight="1">
      <c r="A16" s="271" t="s">
        <v>304</v>
      </c>
      <c r="B16" s="230">
        <v>286.39300000000003</v>
      </c>
      <c r="C16" s="230">
        <v>218.58300000000003</v>
      </c>
      <c r="D16" s="230">
        <v>400</v>
      </c>
      <c r="E16" s="230">
        <v>560.548</v>
      </c>
      <c r="F16" s="230">
        <v>650.82600000000014</v>
      </c>
      <c r="G16" s="230">
        <v>262</v>
      </c>
      <c r="H16" s="111"/>
      <c r="I16" s="111"/>
      <c r="J16" s="111"/>
      <c r="K16" s="111"/>
    </row>
    <row r="17" spans="1:27" ht="9" customHeight="1">
      <c r="A17" s="271"/>
      <c r="B17" s="230"/>
      <c r="C17" s="230"/>
      <c r="D17" s="230"/>
      <c r="E17" s="230"/>
      <c r="F17" s="230"/>
      <c r="G17" s="223"/>
      <c r="H17" s="111"/>
      <c r="I17" s="111"/>
      <c r="J17" s="111"/>
      <c r="K17" s="111"/>
    </row>
    <row r="18" spans="1:27" ht="18" customHeight="1">
      <c r="A18" s="120" t="s">
        <v>305</v>
      </c>
      <c r="B18" s="225">
        <v>3619.9749999999985</v>
      </c>
      <c r="C18" s="225">
        <v>1893.1119999999901</v>
      </c>
      <c r="D18" s="225">
        <v>1534</v>
      </c>
      <c r="E18" s="225">
        <v>1303.3959999999997</v>
      </c>
      <c r="F18" s="225">
        <v>638.14200000000164</v>
      </c>
      <c r="G18" s="268">
        <v>1666</v>
      </c>
      <c r="H18" s="111"/>
      <c r="I18" s="111"/>
      <c r="J18" s="111"/>
      <c r="K18" s="111"/>
    </row>
    <row r="19" spans="1:27" ht="12.95" customHeight="1">
      <c r="A19" s="132" t="s">
        <v>300</v>
      </c>
      <c r="B19" s="272">
        <v>0</v>
      </c>
      <c r="C19" s="272">
        <v>0</v>
      </c>
      <c r="D19" s="272">
        <v>0</v>
      </c>
      <c r="E19" s="272">
        <v>0</v>
      </c>
      <c r="F19" s="272">
        <v>0</v>
      </c>
      <c r="G19" s="272">
        <v>0</v>
      </c>
      <c r="H19" s="111"/>
      <c r="I19" s="111"/>
      <c r="J19" s="111"/>
      <c r="K19" s="111"/>
    </row>
    <row r="20" spans="1:27" ht="12.95" customHeight="1">
      <c r="A20" s="132" t="s">
        <v>306</v>
      </c>
      <c r="B20" s="272">
        <v>173.49100000000001</v>
      </c>
      <c r="C20" s="272">
        <v>97.47</v>
      </c>
      <c r="D20" s="272">
        <v>39</v>
      </c>
      <c r="E20" s="272">
        <v>11.132999999999999</v>
      </c>
      <c r="F20" s="272">
        <v>5.6059999999999999</v>
      </c>
      <c r="G20" s="272">
        <v>2</v>
      </c>
      <c r="H20" s="111"/>
      <c r="I20" s="111"/>
      <c r="J20" s="111"/>
      <c r="K20" s="111"/>
    </row>
    <row r="21" spans="1:27" ht="12.95" customHeight="1">
      <c r="A21" s="132" t="s">
        <v>307</v>
      </c>
      <c r="B21" s="272">
        <v>1283.7649999999999</v>
      </c>
      <c r="C21" s="272">
        <v>439.63199999999995</v>
      </c>
      <c r="D21" s="272">
        <v>332</v>
      </c>
      <c r="E21" s="272">
        <v>45.805999999999997</v>
      </c>
      <c r="F21" s="265">
        <v>11.385000000000002</v>
      </c>
      <c r="G21" s="272" t="s">
        <v>183</v>
      </c>
      <c r="H21" s="111"/>
      <c r="I21" s="111"/>
      <c r="J21" s="111"/>
      <c r="K21" s="111"/>
    </row>
    <row r="22" spans="1:27" ht="12.95" customHeight="1">
      <c r="A22" s="132" t="s">
        <v>308</v>
      </c>
      <c r="B22" s="272">
        <v>1023.0530000000002</v>
      </c>
      <c r="C22" s="272">
        <v>913.35800000000029</v>
      </c>
      <c r="D22" s="272">
        <v>816</v>
      </c>
      <c r="E22" s="272">
        <v>180.482</v>
      </c>
      <c r="F22" s="272">
        <v>116.999</v>
      </c>
      <c r="G22" s="272">
        <v>132</v>
      </c>
      <c r="H22" s="111"/>
      <c r="I22" s="111"/>
      <c r="J22" s="111"/>
      <c r="K22" s="111"/>
    </row>
    <row r="23" spans="1:27" ht="26.25" customHeight="1">
      <c r="A23" s="273" t="s">
        <v>309</v>
      </c>
      <c r="B23" s="274">
        <v>1.8149999999999999</v>
      </c>
      <c r="C23" s="274">
        <v>1.1850000000000001</v>
      </c>
      <c r="D23" s="274">
        <v>2</v>
      </c>
      <c r="E23" s="274">
        <v>718.73599999999999</v>
      </c>
      <c r="F23" s="274">
        <v>186.773</v>
      </c>
      <c r="G23" s="274">
        <v>1116</v>
      </c>
      <c r="H23" s="111"/>
      <c r="I23" s="111"/>
      <c r="J23" s="111"/>
      <c r="K23" s="111"/>
    </row>
    <row r="24" spans="1:27" ht="12.95" customHeight="1">
      <c r="A24" s="132" t="s">
        <v>310</v>
      </c>
      <c r="B24" s="272"/>
      <c r="C24" s="272"/>
      <c r="D24" s="272"/>
      <c r="E24" s="272"/>
      <c r="F24" s="272"/>
      <c r="G24" s="272"/>
      <c r="H24" s="111"/>
      <c r="I24" s="111"/>
      <c r="J24" s="111"/>
      <c r="K24" s="111"/>
    </row>
    <row r="25" spans="1:27" ht="12.95" customHeight="1">
      <c r="A25" s="132" t="s">
        <v>311</v>
      </c>
      <c r="B25" s="272">
        <v>1.8149999999999999</v>
      </c>
      <c r="C25" s="272">
        <v>0.92500000000000004</v>
      </c>
      <c r="D25" s="272">
        <v>1</v>
      </c>
      <c r="E25" s="272">
        <v>642.27800000000002</v>
      </c>
      <c r="F25" s="272">
        <v>107.29900000000001</v>
      </c>
      <c r="G25" s="272">
        <v>1058</v>
      </c>
      <c r="H25" s="111"/>
      <c r="I25" s="111"/>
      <c r="J25" s="111"/>
      <c r="K25" s="111"/>
    </row>
    <row r="26" spans="1:27" ht="12.95" customHeight="1">
      <c r="A26" s="132" t="s">
        <v>312</v>
      </c>
      <c r="B26" s="275">
        <v>0</v>
      </c>
      <c r="C26" s="275">
        <v>0</v>
      </c>
      <c r="D26" s="266" t="s">
        <v>183</v>
      </c>
      <c r="E26" s="272">
        <v>36.333000000000006</v>
      </c>
      <c r="F26" s="272">
        <v>29.257999999999999</v>
      </c>
      <c r="G26" s="272">
        <v>19</v>
      </c>
      <c r="H26" s="111"/>
      <c r="I26" s="111"/>
      <c r="J26" s="111"/>
      <c r="K26" s="111"/>
    </row>
    <row r="27" spans="1:27" ht="6.95" customHeight="1" thickBot="1">
      <c r="A27" s="130"/>
      <c r="B27" s="276"/>
      <c r="C27" s="277"/>
      <c r="D27" s="277"/>
      <c r="E27" s="277"/>
      <c r="F27" s="277"/>
      <c r="G27" s="130"/>
      <c r="H27" s="111"/>
      <c r="I27" s="111"/>
      <c r="J27" s="111"/>
      <c r="K27" s="111"/>
    </row>
    <row r="28" spans="1:27" ht="3.75" customHeight="1" thickTop="1">
      <c r="A28" s="280"/>
      <c r="B28" s="281"/>
      <c r="C28" s="282"/>
      <c r="D28" s="282"/>
      <c r="E28" s="282"/>
      <c r="F28" s="280"/>
      <c r="G28" s="282"/>
      <c r="H28" s="111"/>
      <c r="I28" s="111"/>
      <c r="J28" s="111"/>
      <c r="K28" s="111"/>
    </row>
    <row r="29" spans="1:27" s="249" customFormat="1" ht="12.95" customHeight="1">
      <c r="A29" s="132" t="s">
        <v>324</v>
      </c>
      <c r="B29" s="283"/>
      <c r="C29" s="283"/>
      <c r="D29" s="283"/>
      <c r="E29" s="283"/>
      <c r="F29" s="283"/>
      <c r="G29" s="283"/>
      <c r="H29" s="132"/>
      <c r="I29" s="132"/>
      <c r="J29" s="132"/>
      <c r="K29" s="132"/>
      <c r="L29" s="132"/>
      <c r="M29" s="132"/>
      <c r="N29" s="132"/>
      <c r="O29" s="132"/>
      <c r="P29" s="132"/>
      <c r="Q29" s="132"/>
      <c r="R29" s="132"/>
      <c r="S29" s="132"/>
      <c r="T29" s="132"/>
      <c r="U29" s="132"/>
      <c r="V29" s="132"/>
      <c r="W29" s="132"/>
      <c r="X29" s="132"/>
      <c r="Y29" s="132"/>
      <c r="Z29" s="132"/>
      <c r="AA29" s="132"/>
    </row>
    <row r="30" spans="1:27" s="200" customFormat="1" ht="8.25" customHeight="1">
      <c r="A30" s="182"/>
      <c r="B30" s="284"/>
      <c r="C30" s="284"/>
      <c r="D30" s="284"/>
      <c r="E30" s="284"/>
      <c r="F30" s="284"/>
      <c r="G30" s="284"/>
      <c r="H30" s="182"/>
      <c r="I30" s="182"/>
      <c r="J30" s="182"/>
      <c r="K30" s="182"/>
      <c r="L30" s="182"/>
      <c r="M30" s="182"/>
      <c r="N30" s="182"/>
      <c r="O30" s="182"/>
      <c r="P30" s="182"/>
      <c r="Q30" s="182"/>
      <c r="R30" s="182"/>
      <c r="S30" s="182"/>
      <c r="T30" s="182"/>
      <c r="U30" s="182"/>
      <c r="V30" s="182"/>
      <c r="W30" s="182"/>
      <c r="X30" s="182"/>
      <c r="Y30" s="182"/>
      <c r="Z30" s="182"/>
      <c r="AA30" s="182"/>
    </row>
    <row r="31" spans="1:27">
      <c r="A31" s="243"/>
      <c r="B31" s="243"/>
      <c r="C31" s="243"/>
      <c r="D31" s="283"/>
      <c r="E31" s="283"/>
      <c r="F31" s="283"/>
      <c r="G31" s="283"/>
      <c r="H31" s="111"/>
      <c r="I31" s="111"/>
      <c r="J31" s="111"/>
      <c r="K31" s="111"/>
    </row>
    <row r="32" spans="1:27">
      <c r="A32" s="253"/>
      <c r="B32" s="251"/>
      <c r="C32" s="251"/>
      <c r="D32" s="283"/>
      <c r="E32" s="283"/>
      <c r="F32" s="283"/>
      <c r="G32" s="283"/>
      <c r="H32" s="111"/>
      <c r="I32" s="111"/>
      <c r="J32" s="111"/>
      <c r="K32" s="111"/>
    </row>
    <row r="33" spans="1:11">
      <c r="A33" s="253"/>
      <c r="B33" s="251"/>
      <c r="C33" s="251"/>
      <c r="D33" s="283"/>
      <c r="E33" s="283"/>
      <c r="F33" s="283"/>
      <c r="G33" s="283"/>
      <c r="H33" s="111"/>
      <c r="I33" s="111"/>
      <c r="J33" s="111"/>
      <c r="K33" s="111"/>
    </row>
    <row r="34" spans="1:11">
      <c r="A34" s="253"/>
      <c r="B34" s="251"/>
      <c r="C34" s="251"/>
      <c r="D34" s="132"/>
      <c r="E34" s="132"/>
      <c r="F34" s="132"/>
      <c r="G34" s="132"/>
      <c r="H34" s="111"/>
      <c r="I34" s="111"/>
      <c r="J34" s="111"/>
      <c r="K34" s="111"/>
    </row>
    <row r="35" spans="1:11">
      <c r="A35" s="251"/>
      <c r="B35" s="251"/>
      <c r="C35" s="251"/>
      <c r="D35" s="111"/>
      <c r="E35" s="111"/>
      <c r="F35" s="111"/>
      <c r="G35" s="111"/>
      <c r="H35" s="111"/>
      <c r="I35" s="111"/>
      <c r="J35" s="111"/>
      <c r="K35" s="111"/>
    </row>
    <row r="36" spans="1:11">
      <c r="A36" s="251"/>
      <c r="B36" s="251"/>
      <c r="C36" s="111"/>
      <c r="D36" s="111"/>
      <c r="E36" s="111"/>
      <c r="F36" s="111"/>
      <c r="G36" s="111"/>
      <c r="H36" s="111"/>
      <c r="I36" s="111"/>
      <c r="J36" s="111"/>
      <c r="K36" s="111"/>
    </row>
    <row r="37" spans="1:11">
      <c r="A37" s="251"/>
      <c r="B37" s="251"/>
      <c r="C37" s="111"/>
      <c r="D37" s="111"/>
      <c r="E37" s="111"/>
      <c r="F37" s="111"/>
      <c r="G37" s="111"/>
      <c r="H37" s="111"/>
      <c r="I37" s="111"/>
      <c r="J37" s="111"/>
      <c r="K37" s="111"/>
    </row>
    <row r="38" spans="1:11">
      <c r="A38" s="251"/>
      <c r="B38" s="251"/>
      <c r="C38" s="111"/>
      <c r="D38" s="111"/>
      <c r="E38" s="111"/>
      <c r="F38" s="111"/>
      <c r="G38" s="111"/>
      <c r="H38" s="111"/>
      <c r="I38" s="111"/>
      <c r="J38" s="111"/>
      <c r="K38" s="111"/>
    </row>
    <row r="39" spans="1:11">
      <c r="A39" s="251"/>
      <c r="B39" s="251"/>
      <c r="C39" s="111"/>
      <c r="D39" s="111"/>
      <c r="E39" s="111"/>
      <c r="F39" s="111"/>
      <c r="G39" s="111"/>
      <c r="H39" s="111"/>
      <c r="I39" s="111"/>
      <c r="J39" s="111"/>
      <c r="K39" s="111"/>
    </row>
    <row r="40" spans="1:11">
      <c r="A40" s="251"/>
      <c r="B40" s="251"/>
      <c r="C40" s="111"/>
      <c r="D40" s="111"/>
      <c r="E40" s="111"/>
      <c r="F40" s="111"/>
      <c r="G40" s="111"/>
      <c r="H40" s="111"/>
      <c r="I40" s="111"/>
      <c r="J40" s="111"/>
      <c r="K40" s="111"/>
    </row>
    <row r="41" spans="1:11">
      <c r="A41" s="251"/>
      <c r="B41" s="251"/>
      <c r="C41" s="111"/>
      <c r="D41" s="111"/>
      <c r="E41" s="111"/>
      <c r="F41" s="111"/>
      <c r="G41" s="111"/>
      <c r="H41" s="111"/>
      <c r="I41" s="111"/>
      <c r="J41" s="111"/>
      <c r="K41" s="111"/>
    </row>
    <row r="42" spans="1:11">
      <c r="A42" s="251"/>
      <c r="B42" s="251"/>
      <c r="C42" s="111"/>
      <c r="D42" s="111"/>
      <c r="E42" s="111"/>
      <c r="F42" s="111"/>
      <c r="G42" s="111"/>
      <c r="H42" s="111"/>
      <c r="I42" s="111"/>
      <c r="J42" s="111"/>
      <c r="K42" s="111"/>
    </row>
    <row r="43" spans="1:11">
      <c r="A43" s="251"/>
      <c r="B43" s="251"/>
      <c r="C43" s="111"/>
      <c r="D43" s="111"/>
      <c r="E43" s="111"/>
      <c r="F43" s="111"/>
      <c r="G43" s="111"/>
      <c r="H43" s="111"/>
      <c r="I43" s="111"/>
      <c r="J43" s="111"/>
      <c r="K43" s="111"/>
    </row>
    <row r="44" spans="1:11" s="111" customFormat="1"/>
    <row r="45" spans="1:11" s="111" customFormat="1"/>
    <row r="46" spans="1:11" s="111" customFormat="1"/>
    <row r="47" spans="1:11" s="111" customFormat="1"/>
    <row r="48" spans="1:11" s="111" customFormat="1"/>
  </sheetData>
  <mergeCells count="10">
    <mergeCell ref="A3:G3"/>
    <mergeCell ref="A5:A7"/>
    <mergeCell ref="B5:D5"/>
    <mergeCell ref="E5:G5"/>
    <mergeCell ref="B6:B7"/>
    <mergeCell ref="C6:C7"/>
    <mergeCell ref="D6:D7"/>
    <mergeCell ref="E6:E7"/>
    <mergeCell ref="F6:F7"/>
    <mergeCell ref="G6:G7"/>
  </mergeCells>
  <pageMargins left="0.78740157480314965" right="0.25" top="1.1811023622047245" bottom="0.78740157480314965" header="0" footer="0"/>
  <pageSetup paperSize="9" orientation="portrait" horizontalDpi="2400" verticalDpi="24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8"/>
  <sheetViews>
    <sheetView workbookViewId="0"/>
  </sheetViews>
  <sheetFormatPr defaultColWidth="9.7109375" defaultRowHeight="12.75"/>
  <cols>
    <col min="1" max="1" width="21" style="214" customWidth="1"/>
    <col min="2" max="7" width="10.85546875" style="214" customWidth="1"/>
    <col min="8" max="16384" width="9.7109375" style="214"/>
  </cols>
  <sheetData>
    <row r="2" spans="1:8" ht="23.25" customHeight="1">
      <c r="A2" s="2091" t="s">
        <v>325</v>
      </c>
      <c r="B2" s="2091"/>
      <c r="C2" s="2091"/>
      <c r="D2" s="2091"/>
      <c r="E2" s="2091"/>
      <c r="F2" s="2091"/>
      <c r="G2" s="2091"/>
    </row>
    <row r="3" spans="1:8" ht="23.25" customHeight="1">
      <c r="A3" s="2079" t="s">
        <v>326</v>
      </c>
      <c r="B3" s="2079"/>
      <c r="C3" s="2079"/>
      <c r="D3" s="2079"/>
      <c r="E3" s="2079"/>
      <c r="F3" s="2079"/>
      <c r="G3" s="2079"/>
    </row>
    <row r="4" spans="1:8" ht="13.5" customHeight="1">
      <c r="A4" s="215"/>
      <c r="B4" s="215"/>
      <c r="C4" s="215"/>
      <c r="D4" s="215"/>
      <c r="E4" s="216"/>
      <c r="F4" s="217"/>
      <c r="G4" s="218" t="s">
        <v>294</v>
      </c>
    </row>
    <row r="5" spans="1:8" ht="21" customHeight="1">
      <c r="A5" s="2080" t="s">
        <v>295</v>
      </c>
      <c r="B5" s="2083" t="s">
        <v>296</v>
      </c>
      <c r="C5" s="2084"/>
      <c r="D5" s="2085"/>
      <c r="E5" s="2083" t="s">
        <v>297</v>
      </c>
      <c r="F5" s="2084"/>
      <c r="G5" s="2085"/>
    </row>
    <row r="6" spans="1:8" ht="11.25" customHeight="1">
      <c r="A6" s="2081"/>
      <c r="B6" s="2086" t="s">
        <v>57</v>
      </c>
      <c r="C6" s="2086" t="s">
        <v>298</v>
      </c>
      <c r="D6" s="2086" t="s">
        <v>11</v>
      </c>
      <c r="E6" s="2086" t="s">
        <v>57</v>
      </c>
      <c r="F6" s="2086" t="s">
        <v>298</v>
      </c>
      <c r="G6" s="2086" t="s">
        <v>11</v>
      </c>
    </row>
    <row r="7" spans="1:8" ht="11.25" customHeight="1">
      <c r="A7" s="2082"/>
      <c r="B7" s="2087"/>
      <c r="C7" s="2087"/>
      <c r="D7" s="2087"/>
      <c r="E7" s="2087"/>
      <c r="F7" s="2087"/>
      <c r="G7" s="2087"/>
    </row>
    <row r="8" spans="1:8" ht="12.75" customHeight="1">
      <c r="A8" s="219"/>
      <c r="B8" s="219"/>
      <c r="C8" s="219"/>
      <c r="D8" s="219"/>
      <c r="E8" s="219"/>
      <c r="F8" s="219"/>
      <c r="G8" s="219"/>
    </row>
    <row r="9" spans="1:8" ht="12.75" customHeight="1">
      <c r="A9" s="220" t="s">
        <v>0</v>
      </c>
      <c r="B9" s="254">
        <v>117051.11599999995</v>
      </c>
      <c r="C9" s="254">
        <v>110041.92200000004</v>
      </c>
      <c r="D9" s="254">
        <v>107740</v>
      </c>
      <c r="E9" s="254">
        <v>18404.815000000002</v>
      </c>
      <c r="F9" s="254">
        <v>14051.587999999998</v>
      </c>
      <c r="G9" s="254">
        <v>14822</v>
      </c>
    </row>
    <row r="10" spans="1:8" ht="12.75" customHeight="1">
      <c r="A10" s="220"/>
      <c r="B10" s="254"/>
      <c r="C10" s="254"/>
      <c r="D10" s="254"/>
      <c r="E10" s="254"/>
      <c r="F10" s="254"/>
      <c r="G10" s="254"/>
    </row>
    <row r="11" spans="1:8" ht="15.75" customHeight="1">
      <c r="A11" s="120" t="s">
        <v>299</v>
      </c>
      <c r="B11" s="254">
        <v>113753.41600000001</v>
      </c>
      <c r="C11" s="254">
        <v>106318.24000000003</v>
      </c>
      <c r="D11" s="254">
        <v>105840</v>
      </c>
      <c r="E11" s="255">
        <v>11001.898000000001</v>
      </c>
      <c r="F11" s="254">
        <v>9722.5439999999962</v>
      </c>
      <c r="G11" s="254">
        <v>11195</v>
      </c>
    </row>
    <row r="12" spans="1:8" ht="12.75" customHeight="1">
      <c r="A12" s="256" t="s">
        <v>300</v>
      </c>
      <c r="B12" s="257"/>
      <c r="C12" s="257"/>
      <c r="D12" s="257"/>
      <c r="E12" s="257"/>
      <c r="F12" s="257"/>
      <c r="G12" s="257"/>
      <c r="H12" s="226"/>
    </row>
    <row r="13" spans="1:8" ht="12.75" customHeight="1">
      <c r="A13" s="258" t="s">
        <v>301</v>
      </c>
      <c r="B13" s="257">
        <v>9144.875</v>
      </c>
      <c r="C13" s="257">
        <v>3965.0280000000002</v>
      </c>
      <c r="D13" s="257">
        <v>5580</v>
      </c>
      <c r="E13" s="257">
        <v>718.44800000000009</v>
      </c>
      <c r="F13" s="257">
        <v>267.50099999999998</v>
      </c>
      <c r="G13" s="257">
        <v>933</v>
      </c>
      <c r="H13" s="226"/>
    </row>
    <row r="14" spans="1:8" ht="12.75" customHeight="1">
      <c r="A14" s="228" t="s">
        <v>302</v>
      </c>
      <c r="B14" s="259">
        <v>78889.777000000002</v>
      </c>
      <c r="C14" s="259">
        <v>72196.410999999993</v>
      </c>
      <c r="D14" s="259">
        <v>72177</v>
      </c>
      <c r="E14" s="257">
        <v>2752.8249999999998</v>
      </c>
      <c r="F14" s="259">
        <v>3777.9150000000004</v>
      </c>
      <c r="G14" s="259">
        <v>2295</v>
      </c>
      <c r="H14" s="226"/>
    </row>
    <row r="15" spans="1:8" ht="12.75" customHeight="1">
      <c r="A15" s="229" t="s">
        <v>303</v>
      </c>
      <c r="B15" s="257">
        <v>3083.98</v>
      </c>
      <c r="C15" s="257">
        <v>2749.4139999999998</v>
      </c>
      <c r="D15" s="257">
        <v>3455</v>
      </c>
      <c r="E15" s="257">
        <v>1719.55</v>
      </c>
      <c r="F15" s="257">
        <v>64.665999999999997</v>
      </c>
      <c r="G15" s="257">
        <v>36</v>
      </c>
      <c r="H15" s="226"/>
    </row>
    <row r="16" spans="1:8" ht="12.75" customHeight="1">
      <c r="A16" s="229" t="s">
        <v>304</v>
      </c>
      <c r="B16" s="260">
        <v>8831.4030000000002</v>
      </c>
      <c r="C16" s="260">
        <v>10736.692999999999</v>
      </c>
      <c r="D16" s="260">
        <v>8443</v>
      </c>
      <c r="E16" s="260">
        <v>3247.0219999999999</v>
      </c>
      <c r="F16" s="260">
        <v>2415.3919999999998</v>
      </c>
      <c r="G16" s="260">
        <v>3117</v>
      </c>
      <c r="H16" s="226"/>
    </row>
    <row r="17" spans="1:17" ht="7.5" customHeight="1">
      <c r="A17" s="229"/>
      <c r="B17" s="254">
        <v>0</v>
      </c>
      <c r="C17" s="254">
        <v>0</v>
      </c>
      <c r="D17" s="254">
        <v>0</v>
      </c>
      <c r="E17" s="260"/>
      <c r="F17" s="254"/>
      <c r="G17" s="254"/>
      <c r="H17" s="226"/>
    </row>
    <row r="18" spans="1:17" ht="12.75" customHeight="1">
      <c r="A18" s="231" t="s">
        <v>305</v>
      </c>
      <c r="B18" s="254">
        <v>3297.6999999999389</v>
      </c>
      <c r="C18" s="254">
        <v>3723.6820000000007</v>
      </c>
      <c r="D18" s="254">
        <v>1900</v>
      </c>
      <c r="E18" s="254">
        <v>7402.9170000000013</v>
      </c>
      <c r="F18" s="254">
        <v>4329.0440000000017</v>
      </c>
      <c r="G18" s="254">
        <v>3627</v>
      </c>
      <c r="H18" s="226"/>
    </row>
    <row r="19" spans="1:17" ht="12.75" customHeight="1">
      <c r="A19" s="229" t="s">
        <v>300</v>
      </c>
      <c r="B19" s="257"/>
      <c r="C19" s="257"/>
      <c r="D19" s="257"/>
      <c r="E19" s="257"/>
      <c r="F19" s="257"/>
      <c r="G19" s="257"/>
      <c r="H19" s="226"/>
    </row>
    <row r="20" spans="1:17" ht="12.75" customHeight="1">
      <c r="A20" s="229" t="s">
        <v>306</v>
      </c>
      <c r="B20" s="257">
        <v>30.797999999999998</v>
      </c>
      <c r="C20" s="261">
        <v>47.29</v>
      </c>
      <c r="D20" s="261">
        <v>11</v>
      </c>
      <c r="E20" s="261">
        <v>0.185</v>
      </c>
      <c r="F20" s="261">
        <v>6.3250000000000002</v>
      </c>
      <c r="G20" s="132">
        <v>3</v>
      </c>
      <c r="H20" s="226"/>
    </row>
    <row r="21" spans="1:17" ht="12.75" customHeight="1">
      <c r="A21" s="229" t="s">
        <v>307</v>
      </c>
      <c r="B21" s="257">
        <v>226.32400000000001</v>
      </c>
      <c r="C21" s="261">
        <v>498.85899999999998</v>
      </c>
      <c r="D21" s="261">
        <v>595</v>
      </c>
      <c r="E21" s="261">
        <v>943.68700000000001</v>
      </c>
      <c r="F21" s="261">
        <v>3.6160000000000001</v>
      </c>
      <c r="G21" s="132">
        <v>6</v>
      </c>
      <c r="H21" s="226"/>
    </row>
    <row r="22" spans="1:17" ht="12.75" customHeight="1">
      <c r="A22" s="229" t="s">
        <v>308</v>
      </c>
      <c r="B22" s="257">
        <v>1192.7829999999999</v>
      </c>
      <c r="C22" s="261">
        <v>826.15000000000009</v>
      </c>
      <c r="D22" s="261">
        <v>645</v>
      </c>
      <c r="E22" s="261">
        <v>1001.7329999999999</v>
      </c>
      <c r="F22" s="261">
        <v>848.928</v>
      </c>
      <c r="G22" s="261">
        <v>713</v>
      </c>
      <c r="H22" s="226"/>
    </row>
    <row r="23" spans="1:17" ht="27.75" customHeight="1">
      <c r="A23" s="262" t="s">
        <v>309</v>
      </c>
      <c r="B23" s="263">
        <v>1.8960000000000001</v>
      </c>
      <c r="C23" s="264">
        <v>2.5619999999999998</v>
      </c>
      <c r="D23" s="264">
        <v>3</v>
      </c>
      <c r="E23" s="264">
        <v>4734.8429999999998</v>
      </c>
      <c r="F23" s="264">
        <v>3155.7659999999992</v>
      </c>
      <c r="G23" s="264">
        <v>2678</v>
      </c>
      <c r="H23" s="226"/>
    </row>
    <row r="24" spans="1:17" ht="12.75" customHeight="1">
      <c r="A24" s="229" t="s">
        <v>310</v>
      </c>
      <c r="B24" s="257"/>
      <c r="C24" s="261"/>
      <c r="D24" s="261"/>
      <c r="E24" s="261"/>
      <c r="F24" s="261"/>
      <c r="G24" s="261"/>
      <c r="H24" s="226"/>
    </row>
    <row r="25" spans="1:17" ht="12.75" customHeight="1">
      <c r="A25" s="229" t="s">
        <v>311</v>
      </c>
      <c r="B25" s="257">
        <v>1.8960000000000001</v>
      </c>
      <c r="C25" s="261">
        <v>1.1579999999999999</v>
      </c>
      <c r="D25" s="261">
        <v>2</v>
      </c>
      <c r="E25" s="261">
        <v>4470.8510000000006</v>
      </c>
      <c r="F25" s="261">
        <v>2404.1389999999997</v>
      </c>
      <c r="G25" s="261">
        <v>2455</v>
      </c>
      <c r="H25" s="226"/>
    </row>
    <row r="26" spans="1:17" ht="12.75" customHeight="1">
      <c r="A26" s="229" t="s">
        <v>312</v>
      </c>
      <c r="B26" s="257">
        <v>0</v>
      </c>
      <c r="C26" s="265">
        <v>0.70700000000000007</v>
      </c>
      <c r="D26" s="266" t="s">
        <v>183</v>
      </c>
      <c r="E26" s="261">
        <v>189.654</v>
      </c>
      <c r="F26" s="261">
        <v>666.66000000000008</v>
      </c>
      <c r="G26" s="265">
        <v>149</v>
      </c>
      <c r="H26" s="226"/>
    </row>
    <row r="27" spans="1:17" ht="6.95" customHeight="1" thickBot="1">
      <c r="A27" s="233"/>
      <c r="B27" s="233"/>
      <c r="C27" s="233"/>
      <c r="D27" s="234"/>
      <c r="E27" s="235"/>
      <c r="F27" s="233"/>
      <c r="G27" s="236"/>
    </row>
    <row r="28" spans="1:17" ht="3.75" customHeight="1" thickTop="1">
      <c r="A28" s="237"/>
      <c r="B28" s="222"/>
      <c r="C28" s="222"/>
      <c r="D28" s="222"/>
      <c r="E28" s="222"/>
      <c r="F28" s="222"/>
      <c r="G28" s="222"/>
    </row>
    <row r="29" spans="1:17" s="242" customFormat="1" ht="12.95" customHeight="1">
      <c r="A29" s="238" t="s">
        <v>313</v>
      </c>
      <c r="B29" s="239"/>
      <c r="C29" s="239"/>
      <c r="D29" s="239"/>
      <c r="E29" s="240"/>
      <c r="F29" s="240"/>
      <c r="G29" s="240"/>
      <c r="H29" s="241"/>
      <c r="I29" s="241"/>
      <c r="J29" s="241"/>
      <c r="K29" s="241"/>
      <c r="L29" s="241"/>
      <c r="M29" s="241"/>
      <c r="N29" s="241"/>
      <c r="O29" s="241"/>
      <c r="P29" s="241"/>
      <c r="Q29" s="241"/>
    </row>
    <row r="30" spans="1:17" ht="10.5" customHeight="1">
      <c r="A30" s="222"/>
      <c r="B30" s="222"/>
      <c r="C30" s="222"/>
      <c r="D30" s="222"/>
      <c r="E30" s="222"/>
      <c r="F30" s="222"/>
      <c r="G30" s="222"/>
    </row>
    <row r="31" spans="1:17" ht="17.100000000000001" customHeight="1">
      <c r="A31" s="243"/>
      <c r="B31" s="243"/>
    </row>
    <row r="32" spans="1:17" ht="17.100000000000001" customHeight="1">
      <c r="A32" s="267"/>
      <c r="B32" s="267"/>
    </row>
    <row r="33" spans="1:2" ht="17.100000000000001" customHeight="1">
      <c r="A33" s="267"/>
      <c r="B33" s="267"/>
    </row>
    <row r="34" spans="1:2" ht="17.100000000000001" customHeight="1">
      <c r="A34" s="267"/>
      <c r="B34" s="267"/>
    </row>
    <row r="35" spans="1:2" ht="17.100000000000001" customHeight="1">
      <c r="A35" s="267"/>
      <c r="B35" s="267"/>
    </row>
    <row r="36" spans="1:2" ht="17.100000000000001" customHeight="1">
      <c r="A36" s="267"/>
      <c r="B36" s="267"/>
    </row>
    <row r="37" spans="1:2" ht="17.100000000000001" customHeight="1">
      <c r="A37" s="267"/>
      <c r="B37" s="245"/>
    </row>
    <row r="38" spans="1:2" ht="17.100000000000001" customHeight="1"/>
    <row r="39" spans="1:2" ht="17.100000000000001" customHeight="1"/>
    <row r="40" spans="1:2" ht="17.100000000000001" customHeight="1"/>
    <row r="41" spans="1:2" ht="17.100000000000001" customHeight="1"/>
    <row r="42" spans="1:2" ht="17.100000000000001" customHeight="1"/>
    <row r="43" spans="1:2" ht="17.100000000000001" customHeight="1"/>
    <row r="44" spans="1:2" ht="17.100000000000001" customHeight="1"/>
    <row r="45" spans="1:2" ht="17.100000000000001" customHeight="1"/>
    <row r="46" spans="1:2" ht="17.100000000000001" customHeight="1"/>
    <row r="47" spans="1:2" ht="17.100000000000001" customHeight="1"/>
    <row r="48" spans="1: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sheetData>
  <mergeCells count="11">
    <mergeCell ref="G6:G7"/>
    <mergeCell ref="A2:G2"/>
    <mergeCell ref="A3:G3"/>
    <mergeCell ref="A5:A7"/>
    <mergeCell ref="B5:D5"/>
    <mergeCell ref="E5:G5"/>
    <mergeCell ref="B6:B7"/>
    <mergeCell ref="C6:C7"/>
    <mergeCell ref="D6:D7"/>
    <mergeCell ref="E6:E7"/>
    <mergeCell ref="F6:F7"/>
  </mergeCells>
  <conditionalFormatting sqref="A32:A37 B32:B36">
    <cfRule type="duplicateValues" dxfId="61" priority="1"/>
  </conditionalFormatting>
  <pageMargins left="0.78740157480314965" right="0.2" top="1.1811023622047245" bottom="0.78740157480314965" header="0" footer="0"/>
  <pageSetup paperSize="9" orientation="portrait" horizontalDpi="4294967292" verticalDpi="24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sqref="A1:H1"/>
    </sheetView>
  </sheetViews>
  <sheetFormatPr defaultColWidth="7.85546875" defaultRowHeight="12.75"/>
  <cols>
    <col min="1" max="1" width="5.28515625" style="299" customWidth="1"/>
    <col min="2" max="2" width="9.5703125" style="322" customWidth="1"/>
    <col min="3" max="3" width="9.5703125" style="323" customWidth="1"/>
    <col min="4" max="4" width="4" style="299" customWidth="1"/>
    <col min="5" max="5" width="27.28515625" style="299" customWidth="1"/>
    <col min="6" max="6" width="10.42578125" style="299" customWidth="1"/>
    <col min="7" max="7" width="9.5703125" style="299" customWidth="1"/>
    <col min="8" max="8" width="10.7109375" style="299" customWidth="1"/>
    <col min="9" max="9" width="14.7109375" style="299" customWidth="1"/>
    <col min="10" max="10" width="3.85546875" style="299" customWidth="1"/>
    <col min="11" max="11" width="2.7109375" style="299" customWidth="1"/>
    <col min="12" max="16384" width="7.85546875" style="299"/>
  </cols>
  <sheetData>
    <row r="1" spans="1:10" ht="12.75" customHeight="1">
      <c r="A1" s="2093" t="s">
        <v>333</v>
      </c>
      <c r="B1" s="2093"/>
      <c r="C1" s="2093"/>
      <c r="D1" s="2093"/>
      <c r="E1" s="2093"/>
      <c r="F1" s="2093"/>
      <c r="G1" s="2093"/>
      <c r="H1" s="2093"/>
      <c r="I1" s="298"/>
      <c r="J1" s="298"/>
    </row>
    <row r="2" spans="1:10" s="301" customFormat="1" ht="21.75" customHeight="1">
      <c r="A2" s="2094" t="s">
        <v>334</v>
      </c>
      <c r="B2" s="2094"/>
      <c r="C2" s="2094"/>
      <c r="D2" s="2094"/>
      <c r="E2" s="2094"/>
      <c r="F2" s="2094"/>
      <c r="G2" s="2094"/>
      <c r="H2" s="2094"/>
      <c r="I2" s="300"/>
      <c r="J2" s="300"/>
    </row>
    <row r="3" spans="1:10" ht="12.95" customHeight="1">
      <c r="A3" s="302">
        <v>2019</v>
      </c>
      <c r="B3" s="302"/>
      <c r="C3" s="303"/>
      <c r="D3" s="302"/>
      <c r="E3" s="303"/>
      <c r="F3" s="303"/>
      <c r="G3" s="303"/>
      <c r="H3" s="303"/>
      <c r="I3" s="304"/>
      <c r="J3" s="304"/>
    </row>
    <row r="4" spans="1:10" ht="21.75" customHeight="1">
      <c r="A4" s="2095" t="s">
        <v>335</v>
      </c>
      <c r="B4" s="2095"/>
      <c r="C4" s="2095"/>
      <c r="D4" s="2095"/>
      <c r="E4" s="2095"/>
      <c r="F4" s="2096" t="s">
        <v>336</v>
      </c>
      <c r="G4" s="2095"/>
      <c r="H4" s="2095"/>
    </row>
    <row r="5" spans="1:10" ht="12.95" customHeight="1">
      <c r="A5" s="304"/>
      <c r="B5" s="304"/>
      <c r="C5" s="304"/>
      <c r="D5" s="304"/>
      <c r="E5" s="304"/>
      <c r="F5" s="304"/>
      <c r="G5" s="304"/>
      <c r="H5" s="305"/>
      <c r="I5" s="304"/>
      <c r="J5" s="304"/>
    </row>
    <row r="6" spans="1:10" s="306" customFormat="1" ht="12.95" customHeight="1">
      <c r="A6" s="306" t="s">
        <v>337</v>
      </c>
      <c r="B6" s="307"/>
      <c r="C6" s="304"/>
      <c r="E6" s="304"/>
      <c r="G6" s="308"/>
      <c r="H6" s="309">
        <v>770</v>
      </c>
      <c r="I6" s="304"/>
    </row>
    <row r="7" spans="1:10" s="304" customFormat="1" ht="12.95" customHeight="1">
      <c r="A7" s="304" t="s">
        <v>338</v>
      </c>
      <c r="B7" s="310"/>
      <c r="G7" s="305"/>
      <c r="H7" s="311">
        <v>48</v>
      </c>
    </row>
    <row r="8" spans="1:10" s="304" customFormat="1" ht="12.95" customHeight="1">
      <c r="A8" s="303"/>
      <c r="B8" s="310"/>
      <c r="G8" s="305"/>
      <c r="H8" s="312"/>
    </row>
    <row r="9" spans="1:10" s="304" customFormat="1" ht="12.95" customHeight="1">
      <c r="A9" s="306" t="s">
        <v>339</v>
      </c>
      <c r="B9" s="310"/>
      <c r="G9" s="308"/>
      <c r="H9" s="309">
        <v>722</v>
      </c>
    </row>
    <row r="10" spans="1:10" s="304" customFormat="1" ht="12.95" customHeight="1">
      <c r="A10" s="306"/>
      <c r="B10" s="310"/>
      <c r="H10" s="309"/>
    </row>
    <row r="11" spans="1:10" s="304" customFormat="1" ht="12.95" customHeight="1">
      <c r="A11" s="313" t="s">
        <v>340</v>
      </c>
      <c r="B11" s="310"/>
      <c r="G11" s="306"/>
      <c r="H11" s="309">
        <v>662</v>
      </c>
    </row>
    <row r="12" spans="1:10" s="304" customFormat="1" ht="12.95" customHeight="1">
      <c r="A12" s="314" t="s">
        <v>341</v>
      </c>
      <c r="B12" s="310"/>
      <c r="H12" s="311">
        <v>436</v>
      </c>
    </row>
    <row r="13" spans="1:10" s="304" customFormat="1" ht="12.95" customHeight="1">
      <c r="A13" s="314" t="s">
        <v>342</v>
      </c>
      <c r="B13" s="310"/>
      <c r="H13" s="311">
        <v>226</v>
      </c>
    </row>
    <row r="14" spans="1:10" s="304" customFormat="1" ht="12.95" customHeight="1">
      <c r="A14" s="314"/>
      <c r="B14" s="310"/>
      <c r="H14" s="311"/>
    </row>
    <row r="15" spans="1:10" s="304" customFormat="1" ht="12.95" customHeight="1">
      <c r="A15" s="313" t="s">
        <v>343</v>
      </c>
      <c r="B15" s="310"/>
      <c r="G15" s="306"/>
      <c r="H15" s="309">
        <v>60</v>
      </c>
    </row>
    <row r="16" spans="1:10" s="304" customFormat="1" ht="12.95" customHeight="1">
      <c r="A16" s="314" t="s">
        <v>344</v>
      </c>
      <c r="B16" s="310"/>
      <c r="H16" s="311"/>
    </row>
    <row r="17" spans="1:12" s="304" customFormat="1" ht="12.95" customHeight="1">
      <c r="A17" s="314" t="s">
        <v>345</v>
      </c>
      <c r="B17" s="314" t="s">
        <v>346</v>
      </c>
      <c r="H17" s="311">
        <v>10</v>
      </c>
    </row>
    <row r="18" spans="1:12" s="304" customFormat="1" ht="12.95" customHeight="1">
      <c r="A18" s="314" t="s">
        <v>347</v>
      </c>
      <c r="B18" s="314" t="s">
        <v>348</v>
      </c>
      <c r="H18" s="311">
        <v>33</v>
      </c>
    </row>
    <row r="19" spans="1:12" s="304" customFormat="1" ht="12.95" customHeight="1">
      <c r="A19" s="314"/>
      <c r="B19" s="314" t="s">
        <v>349</v>
      </c>
      <c r="H19" s="311">
        <v>17</v>
      </c>
    </row>
    <row r="20" spans="1:12" s="316" customFormat="1" ht="6.95" customHeight="1" thickBot="1">
      <c r="A20" s="315"/>
      <c r="B20" s="315"/>
      <c r="C20" s="315"/>
      <c r="D20" s="315"/>
      <c r="E20" s="315"/>
      <c r="F20" s="315"/>
      <c r="G20" s="315"/>
      <c r="H20" s="315"/>
      <c r="I20" s="305"/>
      <c r="J20" s="305"/>
    </row>
    <row r="21" spans="1:12" ht="15.75" customHeight="1" thickTop="1">
      <c r="A21" s="304"/>
      <c r="B21" s="304"/>
      <c r="C21" s="304"/>
      <c r="D21" s="304"/>
      <c r="E21" s="304"/>
      <c r="F21" s="304"/>
      <c r="G21" s="304"/>
      <c r="H21" s="304"/>
      <c r="I21" s="317"/>
      <c r="J21" s="304"/>
      <c r="L21" s="318"/>
    </row>
    <row r="22" spans="1:12" ht="12.95" customHeight="1">
      <c r="A22" s="2097" t="s">
        <v>350</v>
      </c>
      <c r="B22" s="2097"/>
      <c r="C22" s="2097"/>
      <c r="D22" s="2097"/>
      <c r="E22" s="2097"/>
      <c r="F22" s="2097"/>
      <c r="G22" s="2097"/>
      <c r="H22" s="2097"/>
      <c r="I22" s="302"/>
      <c r="J22" s="304"/>
      <c r="K22" s="304"/>
    </row>
    <row r="23" spans="1:12" ht="12.95" customHeight="1">
      <c r="A23" s="319" t="s">
        <v>351</v>
      </c>
      <c r="B23" s="320"/>
      <c r="C23" s="310"/>
      <c r="D23" s="310"/>
      <c r="E23" s="317"/>
      <c r="F23" s="317"/>
    </row>
    <row r="24" spans="1:12" ht="12.95" customHeight="1">
      <c r="A24" s="321" t="s">
        <v>352</v>
      </c>
      <c r="B24" s="320"/>
      <c r="C24" s="310"/>
      <c r="D24" s="310"/>
      <c r="E24" s="317"/>
      <c r="F24" s="317"/>
    </row>
    <row r="25" spans="1:12" ht="12.95" customHeight="1">
      <c r="A25" s="321" t="s">
        <v>353</v>
      </c>
      <c r="B25" s="320"/>
      <c r="C25" s="310"/>
      <c r="D25" s="310"/>
      <c r="E25" s="317"/>
      <c r="F25" s="317"/>
    </row>
    <row r="26" spans="1:12" ht="12.95" customHeight="1">
      <c r="A26" s="321" t="s">
        <v>354</v>
      </c>
      <c r="B26" s="320"/>
      <c r="C26" s="310"/>
      <c r="D26" s="310"/>
      <c r="E26" s="317"/>
      <c r="F26" s="317"/>
    </row>
    <row r="27" spans="1:12" ht="12.95" customHeight="1">
      <c r="A27" s="321" t="s">
        <v>355</v>
      </c>
      <c r="B27" s="320"/>
      <c r="C27" s="310"/>
      <c r="D27" s="310"/>
      <c r="E27" s="317"/>
      <c r="F27" s="317"/>
    </row>
    <row r="28" spans="1:12" ht="12.95" customHeight="1">
      <c r="A28" s="2092" t="s">
        <v>356</v>
      </c>
      <c r="B28" s="2092"/>
      <c r="C28" s="2092"/>
      <c r="D28" s="2092"/>
      <c r="E28" s="304"/>
      <c r="F28" s="304"/>
      <c r="G28" s="304"/>
      <c r="H28" s="304"/>
      <c r="I28" s="304"/>
      <c r="J28" s="304"/>
    </row>
    <row r="29" spans="1:12">
      <c r="A29" s="304"/>
      <c r="B29" s="310"/>
      <c r="C29" s="317"/>
      <c r="D29" s="304"/>
      <c r="E29" s="304"/>
      <c r="F29" s="304"/>
      <c r="G29" s="304"/>
      <c r="H29" s="304"/>
      <c r="I29" s="304"/>
      <c r="J29" s="304"/>
    </row>
    <row r="30" spans="1:12">
      <c r="A30" s="304"/>
      <c r="B30" s="310"/>
      <c r="C30" s="317"/>
      <c r="D30" s="304"/>
      <c r="E30" s="304"/>
      <c r="F30" s="304"/>
      <c r="G30" s="304"/>
      <c r="H30" s="304"/>
      <c r="I30" s="304"/>
      <c r="J30" s="304"/>
    </row>
    <row r="31" spans="1:12">
      <c r="A31" s="304"/>
      <c r="B31" s="310"/>
      <c r="C31" s="317"/>
      <c r="D31" s="304"/>
      <c r="E31" s="304"/>
      <c r="F31" s="304"/>
      <c r="G31" s="304"/>
      <c r="H31" s="304"/>
      <c r="I31" s="304"/>
      <c r="J31" s="304"/>
    </row>
    <row r="32" spans="1:12">
      <c r="A32" s="304"/>
      <c r="B32" s="310"/>
      <c r="C32" s="317"/>
      <c r="D32" s="304"/>
      <c r="E32" s="304"/>
      <c r="F32" s="304"/>
      <c r="G32" s="304"/>
      <c r="H32" s="304"/>
      <c r="I32" s="304"/>
      <c r="J32" s="304"/>
    </row>
  </sheetData>
  <mergeCells count="6">
    <mergeCell ref="A28:D28"/>
    <mergeCell ref="A1:H1"/>
    <mergeCell ref="A2:H2"/>
    <mergeCell ref="A4:E4"/>
    <mergeCell ref="F4:H4"/>
    <mergeCell ref="A22:H22"/>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H1"/>
    </sheetView>
  </sheetViews>
  <sheetFormatPr defaultColWidth="7.85546875" defaultRowHeight="12.75"/>
  <cols>
    <col min="1" max="1" width="3.140625" style="299" customWidth="1"/>
    <col min="2" max="2" width="31.28515625" style="299" customWidth="1"/>
    <col min="3" max="3" width="7.7109375" style="322" customWidth="1"/>
    <col min="4" max="7" width="7.7109375" style="299" customWidth="1"/>
    <col min="8" max="8" width="9.85546875" style="299" customWidth="1"/>
    <col min="9" max="16384" width="7.85546875" style="299"/>
  </cols>
  <sheetData>
    <row r="1" spans="1:9" ht="12.75" customHeight="1">
      <c r="A1" s="2093" t="s">
        <v>357</v>
      </c>
      <c r="B1" s="2093"/>
      <c r="C1" s="2093"/>
      <c r="D1" s="2093"/>
      <c r="E1" s="2093"/>
      <c r="F1" s="2093"/>
      <c r="G1" s="2093"/>
      <c r="H1" s="2093"/>
    </row>
    <row r="2" spans="1:9" s="301" customFormat="1" ht="21.75" customHeight="1">
      <c r="A2" s="2094" t="s">
        <v>358</v>
      </c>
      <c r="B2" s="2094"/>
      <c r="C2" s="2094"/>
      <c r="D2" s="2094"/>
      <c r="E2" s="2094"/>
      <c r="F2" s="2094"/>
      <c r="G2" s="2094"/>
      <c r="H2" s="2094"/>
    </row>
    <row r="3" spans="1:9" ht="12.95" customHeight="1">
      <c r="A3" s="2098">
        <v>2019</v>
      </c>
      <c r="B3" s="2099"/>
      <c r="C3" s="324"/>
      <c r="D3" s="325"/>
      <c r="E3" s="326"/>
      <c r="F3" s="327"/>
      <c r="G3" s="303"/>
      <c r="H3" s="328" t="s">
        <v>359</v>
      </c>
    </row>
    <row r="4" spans="1:9" ht="38.25" customHeight="1">
      <c r="A4" s="2100" t="s">
        <v>360</v>
      </c>
      <c r="B4" s="2101"/>
      <c r="C4" s="329" t="s">
        <v>361</v>
      </c>
      <c r="D4" s="330" t="s">
        <v>362</v>
      </c>
      <c r="E4" s="331" t="s">
        <v>363</v>
      </c>
      <c r="F4" s="330" t="s">
        <v>364</v>
      </c>
      <c r="G4" s="332" t="s">
        <v>365</v>
      </c>
      <c r="H4" s="333" t="s">
        <v>366</v>
      </c>
    </row>
    <row r="5" spans="1:9" ht="12.95" customHeight="1">
      <c r="A5" s="334"/>
      <c r="B5" s="334"/>
      <c r="C5" s="335"/>
      <c r="D5" s="336"/>
      <c r="E5" s="336"/>
      <c r="F5" s="336"/>
      <c r="G5" s="336"/>
      <c r="H5" s="336"/>
      <c r="I5" s="337"/>
    </row>
    <row r="6" spans="1:9" s="306" customFormat="1" ht="15.75" customHeight="1">
      <c r="A6" s="306" t="s">
        <v>0</v>
      </c>
      <c r="B6" s="338"/>
      <c r="C6" s="339">
        <f>SUM(C8:C17)</f>
        <v>662</v>
      </c>
      <c r="D6" s="339">
        <f t="shared" ref="D6:H6" si="0">SUM(D8:D17)</f>
        <v>589</v>
      </c>
      <c r="E6" s="339">
        <f t="shared" si="0"/>
        <v>490</v>
      </c>
      <c r="F6" s="339">
        <f t="shared" si="0"/>
        <v>530</v>
      </c>
      <c r="G6" s="339">
        <f t="shared" si="0"/>
        <v>519</v>
      </c>
      <c r="H6" s="339">
        <f t="shared" si="0"/>
        <v>436</v>
      </c>
    </row>
    <row r="7" spans="1:9" s="306" customFormat="1" ht="15.75" customHeight="1"/>
    <row r="8" spans="1:9" s="304" customFormat="1" ht="15.75" customHeight="1">
      <c r="B8" s="304" t="s">
        <v>367</v>
      </c>
      <c r="C8" s="340">
        <v>128</v>
      </c>
      <c r="D8" s="340">
        <v>121</v>
      </c>
      <c r="E8" s="340">
        <v>98</v>
      </c>
      <c r="F8" s="340">
        <v>108</v>
      </c>
      <c r="G8" s="340">
        <v>108</v>
      </c>
      <c r="H8" s="340">
        <v>89</v>
      </c>
    </row>
    <row r="9" spans="1:9" s="304" customFormat="1" ht="15.75" customHeight="1">
      <c r="B9" s="304" t="s">
        <v>368</v>
      </c>
      <c r="C9" s="340">
        <v>62</v>
      </c>
      <c r="D9" s="340">
        <v>58</v>
      </c>
      <c r="E9" s="340">
        <v>50</v>
      </c>
      <c r="F9" s="340">
        <v>52</v>
      </c>
      <c r="G9" s="340">
        <v>50</v>
      </c>
      <c r="H9" s="340">
        <v>43</v>
      </c>
    </row>
    <row r="10" spans="1:9" s="304" customFormat="1" ht="15.75" customHeight="1">
      <c r="B10" s="341" t="s">
        <v>369</v>
      </c>
      <c r="C10" s="340">
        <v>15</v>
      </c>
      <c r="D10" s="340">
        <v>12</v>
      </c>
      <c r="E10" s="340">
        <v>12</v>
      </c>
      <c r="F10" s="340">
        <v>12</v>
      </c>
      <c r="G10" s="340">
        <v>11</v>
      </c>
      <c r="H10" s="340">
        <v>11</v>
      </c>
    </row>
    <row r="11" spans="1:9" s="304" customFormat="1" ht="15.75" customHeight="1">
      <c r="B11" s="341" t="s">
        <v>370</v>
      </c>
      <c r="C11" s="340">
        <v>36</v>
      </c>
      <c r="D11" s="340">
        <v>35</v>
      </c>
      <c r="E11" s="340">
        <v>34</v>
      </c>
      <c r="F11" s="340">
        <v>33</v>
      </c>
      <c r="G11" s="340">
        <v>32</v>
      </c>
      <c r="H11" s="340">
        <v>30</v>
      </c>
    </row>
    <row r="12" spans="1:9" s="304" customFormat="1" ht="15.75" customHeight="1">
      <c r="B12" s="341" t="s">
        <v>371</v>
      </c>
      <c r="C12" s="340">
        <v>127</v>
      </c>
      <c r="D12" s="340">
        <v>102</v>
      </c>
      <c r="E12" s="340">
        <v>73</v>
      </c>
      <c r="F12" s="340">
        <v>91</v>
      </c>
      <c r="G12" s="340">
        <v>83</v>
      </c>
      <c r="H12" s="340">
        <v>63</v>
      </c>
    </row>
    <row r="13" spans="1:9" s="304" customFormat="1" ht="15.75" customHeight="1">
      <c r="B13" s="341" t="s">
        <v>372</v>
      </c>
      <c r="C13" s="340">
        <v>109</v>
      </c>
      <c r="D13" s="340">
        <v>92</v>
      </c>
      <c r="E13" s="340">
        <v>72</v>
      </c>
      <c r="F13" s="340">
        <v>75</v>
      </c>
      <c r="G13" s="340">
        <v>76</v>
      </c>
      <c r="H13" s="340">
        <v>61</v>
      </c>
    </row>
    <row r="14" spans="1:9" s="304" customFormat="1" ht="15.75" customHeight="1">
      <c r="B14" s="341" t="s">
        <v>373</v>
      </c>
      <c r="C14" s="340">
        <v>70</v>
      </c>
      <c r="D14" s="340">
        <v>66</v>
      </c>
      <c r="E14" s="340">
        <v>58</v>
      </c>
      <c r="F14" s="340">
        <v>65</v>
      </c>
      <c r="G14" s="340">
        <v>62</v>
      </c>
      <c r="H14" s="340">
        <v>55</v>
      </c>
    </row>
    <row r="15" spans="1:9" s="304" customFormat="1" ht="15.75" customHeight="1">
      <c r="B15" s="341" t="s">
        <v>374</v>
      </c>
      <c r="C15" s="340">
        <v>77</v>
      </c>
      <c r="D15" s="340">
        <v>72</v>
      </c>
      <c r="E15" s="340">
        <v>67</v>
      </c>
      <c r="F15" s="340">
        <v>66</v>
      </c>
      <c r="G15" s="340">
        <v>69</v>
      </c>
      <c r="H15" s="340">
        <v>61</v>
      </c>
    </row>
    <row r="16" spans="1:9" s="304" customFormat="1" ht="15.75" customHeight="1">
      <c r="B16" s="341" t="s">
        <v>375</v>
      </c>
      <c r="C16" s="340">
        <v>23</v>
      </c>
      <c r="D16" s="340">
        <v>20</v>
      </c>
      <c r="E16" s="340">
        <v>17</v>
      </c>
      <c r="F16" s="340">
        <v>18</v>
      </c>
      <c r="G16" s="340">
        <v>19</v>
      </c>
      <c r="H16" s="340">
        <v>16</v>
      </c>
    </row>
    <row r="17" spans="1:12" s="304" customFormat="1" ht="15.75" customHeight="1">
      <c r="B17" s="303" t="s">
        <v>376</v>
      </c>
      <c r="C17" s="340">
        <v>15</v>
      </c>
      <c r="D17" s="340">
        <v>11</v>
      </c>
      <c r="E17" s="340">
        <v>9</v>
      </c>
      <c r="F17" s="340">
        <v>10</v>
      </c>
      <c r="G17" s="340">
        <v>9</v>
      </c>
      <c r="H17" s="340">
        <v>7</v>
      </c>
    </row>
    <row r="18" spans="1:12" ht="6.75" customHeight="1" thickBot="1">
      <c r="A18" s="342"/>
      <c r="B18" s="342"/>
      <c r="C18" s="343"/>
      <c r="D18" s="344"/>
      <c r="E18" s="344"/>
      <c r="F18" s="344"/>
      <c r="G18" s="344"/>
      <c r="H18" s="344"/>
    </row>
    <row r="19" spans="1:12" ht="3.75" customHeight="1" thickTop="1">
      <c r="A19" s="304"/>
      <c r="B19" s="304"/>
      <c r="C19" s="310"/>
      <c r="D19" s="317"/>
      <c r="E19" s="317"/>
      <c r="F19" s="304"/>
      <c r="G19" s="304"/>
      <c r="H19" s="304"/>
    </row>
    <row r="20" spans="1:12" ht="12.95" customHeight="1">
      <c r="A20" s="302" t="s">
        <v>350</v>
      </c>
      <c r="B20" s="302"/>
      <c r="C20" s="302"/>
      <c r="D20" s="302"/>
      <c r="E20" s="302"/>
      <c r="F20" s="302"/>
      <c r="G20" s="302"/>
      <c r="H20" s="302"/>
      <c r="I20" s="302"/>
      <c r="J20" s="302"/>
      <c r="K20" s="302"/>
    </row>
    <row r="21" spans="1:12" ht="12.95" customHeight="1">
      <c r="A21" s="319" t="s">
        <v>351</v>
      </c>
      <c r="B21" s="320"/>
      <c r="C21" s="310"/>
      <c r="D21" s="310"/>
      <c r="E21" s="317"/>
      <c r="F21" s="317"/>
      <c r="G21" s="317"/>
      <c r="H21" s="317"/>
    </row>
    <row r="22" spans="1:12" ht="12.95" customHeight="1">
      <c r="A22" s="321" t="s">
        <v>352</v>
      </c>
      <c r="B22" s="320"/>
      <c r="C22" s="310"/>
      <c r="D22" s="310"/>
      <c r="E22" s="317"/>
      <c r="F22" s="317"/>
      <c r="G22" s="317"/>
      <c r="H22" s="317"/>
    </row>
    <row r="23" spans="1:12" ht="12.95" customHeight="1">
      <c r="A23" s="321" t="s">
        <v>353</v>
      </c>
      <c r="B23" s="320"/>
      <c r="C23" s="310"/>
      <c r="D23" s="310"/>
      <c r="E23" s="317"/>
      <c r="F23" s="317"/>
      <c r="G23" s="317"/>
      <c r="H23" s="317"/>
    </row>
    <row r="24" spans="1:12" ht="12.95" customHeight="1">
      <c r="A24" s="321" t="s">
        <v>354</v>
      </c>
      <c r="B24" s="320"/>
      <c r="C24" s="310"/>
      <c r="D24" s="310"/>
      <c r="E24" s="317"/>
      <c r="F24" s="317"/>
      <c r="G24" s="317"/>
      <c r="H24" s="317"/>
    </row>
    <row r="25" spans="1:12" ht="12.95" customHeight="1">
      <c r="A25" s="321" t="s">
        <v>355</v>
      </c>
      <c r="B25" s="320"/>
      <c r="C25" s="310"/>
      <c r="D25" s="310"/>
      <c r="E25" s="317"/>
      <c r="F25" s="317"/>
      <c r="G25" s="317"/>
      <c r="H25" s="317"/>
    </row>
    <row r="26" spans="1:12" ht="12.95" customHeight="1">
      <c r="A26" s="2092" t="s">
        <v>356</v>
      </c>
      <c r="B26" s="2092"/>
      <c r="C26" s="2092"/>
      <c r="D26" s="2092"/>
      <c r="E26" s="2092"/>
      <c r="F26" s="304"/>
      <c r="G26" s="304"/>
      <c r="H26" s="304"/>
      <c r="I26" s="304"/>
      <c r="J26" s="304"/>
      <c r="K26" s="304"/>
    </row>
    <row r="27" spans="1:12" ht="9.75" customHeight="1">
      <c r="A27" s="304"/>
      <c r="B27" s="304"/>
      <c r="C27" s="310"/>
      <c r="D27" s="317"/>
      <c r="E27" s="317"/>
      <c r="F27" s="304"/>
      <c r="G27" s="304"/>
      <c r="H27" s="304"/>
    </row>
    <row r="28" spans="1:12" s="349" customFormat="1" ht="12" customHeight="1">
      <c r="A28" s="345" t="s">
        <v>377</v>
      </c>
      <c r="B28" s="346"/>
      <c r="C28" s="347"/>
      <c r="D28" s="346"/>
      <c r="E28" s="346"/>
      <c r="F28" s="346"/>
      <c r="G28" s="346"/>
      <c r="H28" s="346"/>
      <c r="I28" s="346"/>
      <c r="J28" s="346"/>
      <c r="K28" s="348"/>
      <c r="L28" s="348"/>
    </row>
    <row r="29" spans="1:12" s="349" customFormat="1" ht="10.5" customHeight="1">
      <c r="A29" s="350" t="s">
        <v>378</v>
      </c>
      <c r="B29" s="346"/>
      <c r="C29" s="347"/>
      <c r="D29" s="346"/>
      <c r="E29" s="346"/>
      <c r="F29" s="346"/>
      <c r="G29" s="346"/>
      <c r="H29" s="346"/>
      <c r="I29" s="346"/>
      <c r="J29" s="346"/>
      <c r="K29" s="348"/>
      <c r="L29" s="348"/>
    </row>
    <row r="30" spans="1:12">
      <c r="A30" s="304"/>
      <c r="B30" s="304"/>
      <c r="C30" s="310"/>
      <c r="D30" s="304"/>
      <c r="E30" s="304"/>
      <c r="F30" s="304"/>
      <c r="G30" s="304"/>
      <c r="H30" s="304"/>
    </row>
    <row r="31" spans="1:12">
      <c r="A31" s="304"/>
      <c r="B31" s="304"/>
      <c r="C31" s="310"/>
      <c r="D31" s="304"/>
      <c r="E31" s="304"/>
      <c r="F31" s="304"/>
      <c r="G31" s="304"/>
      <c r="H31" s="304"/>
    </row>
  </sheetData>
  <mergeCells count="5">
    <mergeCell ref="A1:H1"/>
    <mergeCell ref="A2:H2"/>
    <mergeCell ref="A3:B3"/>
    <mergeCell ref="A4:B4"/>
    <mergeCell ref="A26:E26"/>
  </mergeCells>
  <hyperlinks>
    <hyperlink ref="A29" r:id="rId1"/>
  </hyperlinks>
  <pageMargins left="0.78740157480314965" right="0.78740157480314965" top="1.1811023622047245" bottom="0.78740157480314965" header="0" footer="0"/>
  <pageSetup paperSize="9" orientation="portrait" verticalDpi="300"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workbookViewId="0">
      <selection sqref="A1:E1"/>
    </sheetView>
  </sheetViews>
  <sheetFormatPr defaultColWidth="7.85546875" defaultRowHeight="12.75"/>
  <cols>
    <col min="1" max="1" width="4.28515625" style="351" customWidth="1"/>
    <col min="2" max="2" width="49.42578125" style="351" customWidth="1"/>
    <col min="3" max="3" width="11" style="357" customWidth="1"/>
    <col min="4" max="4" width="11" style="358" customWidth="1"/>
    <col min="5" max="5" width="11" style="351" customWidth="1"/>
    <col min="6" max="6" width="9.7109375" style="316" customWidth="1"/>
    <col min="7" max="28" width="7.85546875" style="316"/>
    <col min="29" max="16384" width="7.85546875" style="351"/>
  </cols>
  <sheetData>
    <row r="1" spans="1:28" ht="12.75" customHeight="1">
      <c r="A1" s="2093" t="s">
        <v>379</v>
      </c>
      <c r="B1" s="2093"/>
      <c r="C1" s="2093"/>
      <c r="D1" s="2093"/>
      <c r="E1" s="2093"/>
    </row>
    <row r="2" spans="1:28" ht="21.75" customHeight="1">
      <c r="A2" s="2103" t="s">
        <v>380</v>
      </c>
      <c r="B2" s="2103"/>
      <c r="C2" s="2103"/>
      <c r="D2" s="2103"/>
      <c r="E2" s="2103"/>
      <c r="F2" s="305"/>
    </row>
    <row r="3" spans="1:28" ht="12.95" customHeight="1">
      <c r="A3" s="302">
        <v>2019</v>
      </c>
      <c r="B3" s="302"/>
      <c r="C3" s="324"/>
      <c r="D3" s="326"/>
      <c r="E3" s="328" t="s">
        <v>359</v>
      </c>
    </row>
    <row r="4" spans="1:28" ht="21" customHeight="1">
      <c r="A4" s="2104" t="s">
        <v>360</v>
      </c>
      <c r="B4" s="2105"/>
      <c r="C4" s="2096" t="s">
        <v>381</v>
      </c>
      <c r="D4" s="2095"/>
      <c r="E4" s="2095"/>
      <c r="F4" s="468"/>
      <c r="G4" s="468"/>
      <c r="H4" s="468"/>
      <c r="I4" s="468"/>
    </row>
    <row r="5" spans="1:28" ht="28.5" customHeight="1">
      <c r="A5" s="2106"/>
      <c r="B5" s="2107"/>
      <c r="C5" s="333" t="s">
        <v>0</v>
      </c>
      <c r="D5" s="333" t="s">
        <v>382</v>
      </c>
      <c r="E5" s="333" t="s">
        <v>383</v>
      </c>
      <c r="F5" s="305"/>
    </row>
    <row r="6" spans="1:28" ht="12.95" customHeight="1">
      <c r="A6" s="304"/>
      <c r="B6" s="304"/>
      <c r="C6" s="310"/>
      <c r="D6" s="317"/>
      <c r="E6" s="352"/>
      <c r="F6" s="305"/>
    </row>
    <row r="7" spans="1:28" s="306" customFormat="1" ht="15.75" customHeight="1">
      <c r="A7" s="306" t="s">
        <v>0</v>
      </c>
      <c r="B7" s="338"/>
      <c r="C7" s="339">
        <f>SUM(C9:C18)</f>
        <v>436</v>
      </c>
      <c r="D7" s="339">
        <f t="shared" ref="D7:E7" si="0">SUM(D9:D18)</f>
        <v>430</v>
      </c>
      <c r="E7" s="339">
        <f t="shared" si="0"/>
        <v>6</v>
      </c>
      <c r="F7" s="469"/>
      <c r="G7" s="469"/>
      <c r="H7" s="469"/>
      <c r="I7" s="308"/>
      <c r="J7" s="308"/>
      <c r="K7" s="308"/>
      <c r="L7" s="308"/>
      <c r="M7" s="308"/>
      <c r="N7" s="308"/>
      <c r="O7" s="308"/>
      <c r="P7" s="308"/>
      <c r="Q7" s="308"/>
      <c r="R7" s="308"/>
      <c r="S7" s="308"/>
      <c r="T7" s="308"/>
      <c r="U7" s="308"/>
      <c r="V7" s="308"/>
      <c r="W7" s="308"/>
      <c r="X7" s="308"/>
      <c r="Y7" s="308"/>
      <c r="Z7" s="308"/>
      <c r="AA7" s="308"/>
      <c r="AB7" s="308"/>
    </row>
    <row r="8" spans="1:28" s="306" customFormat="1" ht="15.75" customHeight="1">
      <c r="F8" s="308"/>
      <c r="G8" s="308"/>
      <c r="H8" s="308"/>
      <c r="I8" s="308"/>
      <c r="J8" s="308"/>
      <c r="K8" s="308"/>
      <c r="L8" s="308"/>
      <c r="M8" s="308"/>
      <c r="N8" s="308"/>
      <c r="O8" s="308"/>
      <c r="P8" s="308"/>
      <c r="Q8" s="308"/>
      <c r="R8" s="308"/>
      <c r="S8" s="308"/>
      <c r="T8" s="308"/>
      <c r="U8" s="308"/>
      <c r="V8" s="308"/>
      <c r="W8" s="308"/>
      <c r="X8" s="308"/>
      <c r="Y8" s="308"/>
      <c r="Z8" s="308"/>
      <c r="AA8" s="308"/>
      <c r="AB8" s="308"/>
    </row>
    <row r="9" spans="1:28" s="304" customFormat="1" ht="15.75" customHeight="1">
      <c r="B9" s="304" t="s">
        <v>367</v>
      </c>
      <c r="C9" s="353">
        <f>D9+E9</f>
        <v>89</v>
      </c>
      <c r="D9" s="340">
        <v>88</v>
      </c>
      <c r="E9" s="340">
        <v>1</v>
      </c>
      <c r="F9" s="470"/>
      <c r="G9" s="470"/>
      <c r="H9" s="470"/>
      <c r="I9" s="305"/>
      <c r="J9" s="305"/>
      <c r="K9" s="305"/>
      <c r="L9" s="305"/>
      <c r="M9" s="305"/>
      <c r="N9" s="305"/>
      <c r="O9" s="305"/>
      <c r="P9" s="305"/>
      <c r="Q9" s="305"/>
      <c r="R9" s="305"/>
      <c r="S9" s="305"/>
      <c r="T9" s="305"/>
      <c r="U9" s="305"/>
      <c r="V9" s="305"/>
      <c r="W9" s="305"/>
      <c r="X9" s="305"/>
      <c r="Y9" s="305"/>
      <c r="Z9" s="305"/>
      <c r="AA9" s="305"/>
      <c r="AB9" s="305"/>
    </row>
    <row r="10" spans="1:28" s="304" customFormat="1" ht="15.75" customHeight="1">
      <c r="B10" s="304" t="s">
        <v>368</v>
      </c>
      <c r="C10" s="353">
        <f t="shared" ref="C10:C18" si="1">D10+E10</f>
        <v>43</v>
      </c>
      <c r="D10" s="340">
        <v>43</v>
      </c>
      <c r="E10" s="340">
        <v>0</v>
      </c>
      <c r="F10" s="470"/>
      <c r="G10" s="470"/>
      <c r="H10" s="470"/>
      <c r="I10" s="305"/>
      <c r="J10" s="305"/>
      <c r="K10" s="305"/>
      <c r="L10" s="305"/>
      <c r="M10" s="305"/>
      <c r="N10" s="305"/>
      <c r="O10" s="305"/>
      <c r="P10" s="305"/>
      <c r="Q10" s="305"/>
      <c r="R10" s="305"/>
      <c r="S10" s="305"/>
      <c r="T10" s="305"/>
      <c r="U10" s="305"/>
      <c r="V10" s="305"/>
      <c r="W10" s="305"/>
      <c r="X10" s="305"/>
      <c r="Y10" s="305"/>
      <c r="Z10" s="305"/>
      <c r="AA10" s="305"/>
      <c r="AB10" s="305"/>
    </row>
    <row r="11" spans="1:28" s="304" customFormat="1" ht="15.75" customHeight="1">
      <c r="B11" s="341" t="s">
        <v>369</v>
      </c>
      <c r="C11" s="353">
        <f t="shared" si="1"/>
        <v>11</v>
      </c>
      <c r="D11" s="340">
        <v>10</v>
      </c>
      <c r="E11" s="340">
        <v>1</v>
      </c>
      <c r="F11" s="470"/>
      <c r="G11" s="470"/>
      <c r="H11" s="470"/>
      <c r="I11" s="305"/>
      <c r="J11" s="305"/>
      <c r="K11" s="305"/>
      <c r="L11" s="305"/>
      <c r="M11" s="305"/>
      <c r="N11" s="305"/>
      <c r="O11" s="305"/>
      <c r="P11" s="305"/>
      <c r="Q11" s="305"/>
      <c r="R11" s="305"/>
      <c r="S11" s="305"/>
      <c r="T11" s="305"/>
      <c r="U11" s="305"/>
      <c r="V11" s="305"/>
      <c r="W11" s="305"/>
      <c r="X11" s="305"/>
      <c r="Y11" s="305"/>
      <c r="Z11" s="305"/>
      <c r="AA11" s="305"/>
      <c r="AB11" s="305"/>
    </row>
    <row r="12" spans="1:28" s="304" customFormat="1" ht="15.75" customHeight="1">
      <c r="B12" s="341" t="s">
        <v>370</v>
      </c>
      <c r="C12" s="353">
        <f t="shared" si="1"/>
        <v>30</v>
      </c>
      <c r="D12" s="340">
        <v>30</v>
      </c>
      <c r="E12" s="340">
        <v>0</v>
      </c>
      <c r="F12" s="470"/>
      <c r="G12" s="470"/>
      <c r="H12" s="470"/>
      <c r="I12" s="305"/>
      <c r="J12" s="305"/>
      <c r="K12" s="305"/>
      <c r="L12" s="305"/>
      <c r="M12" s="305"/>
      <c r="N12" s="305"/>
      <c r="O12" s="305"/>
      <c r="P12" s="305"/>
      <c r="Q12" s="305"/>
      <c r="R12" s="305"/>
      <c r="S12" s="305"/>
      <c r="T12" s="305"/>
      <c r="U12" s="305"/>
      <c r="V12" s="305"/>
      <c r="W12" s="305"/>
      <c r="X12" s="305"/>
      <c r="Y12" s="305"/>
      <c r="Z12" s="305"/>
      <c r="AA12" s="305"/>
      <c r="AB12" s="305"/>
    </row>
    <row r="13" spans="1:28" s="304" customFormat="1" ht="15.75" customHeight="1">
      <c r="B13" s="341" t="s">
        <v>371</v>
      </c>
      <c r="C13" s="353">
        <f t="shared" si="1"/>
        <v>63</v>
      </c>
      <c r="D13" s="340">
        <v>61</v>
      </c>
      <c r="E13" s="340">
        <v>2</v>
      </c>
      <c r="F13" s="470"/>
      <c r="G13" s="470"/>
      <c r="H13" s="470"/>
      <c r="I13" s="305"/>
      <c r="J13" s="305"/>
      <c r="K13" s="305"/>
      <c r="L13" s="305"/>
      <c r="M13" s="305"/>
      <c r="N13" s="305"/>
      <c r="O13" s="305"/>
      <c r="P13" s="305"/>
      <c r="Q13" s="305"/>
      <c r="R13" s="305"/>
      <c r="S13" s="305"/>
      <c r="T13" s="305"/>
      <c r="U13" s="305"/>
      <c r="V13" s="305"/>
      <c r="W13" s="305"/>
      <c r="X13" s="305"/>
      <c r="Y13" s="305"/>
      <c r="Z13" s="305"/>
      <c r="AA13" s="305"/>
      <c r="AB13" s="305"/>
    </row>
    <row r="14" spans="1:28" s="304" customFormat="1" ht="15.75" customHeight="1">
      <c r="B14" s="341" t="s">
        <v>372</v>
      </c>
      <c r="C14" s="353">
        <f t="shared" si="1"/>
        <v>61</v>
      </c>
      <c r="D14" s="340">
        <v>60</v>
      </c>
      <c r="E14" s="340">
        <v>1</v>
      </c>
      <c r="F14" s="470"/>
      <c r="G14" s="470"/>
      <c r="H14" s="470"/>
      <c r="I14" s="305"/>
      <c r="J14" s="305"/>
      <c r="K14" s="305"/>
      <c r="L14" s="305"/>
      <c r="M14" s="305"/>
      <c r="N14" s="305"/>
      <c r="O14" s="305"/>
      <c r="P14" s="305"/>
      <c r="Q14" s="305"/>
      <c r="R14" s="305"/>
      <c r="S14" s="305"/>
      <c r="T14" s="305"/>
      <c r="U14" s="305"/>
      <c r="V14" s="305"/>
      <c r="W14" s="305"/>
      <c r="X14" s="305"/>
      <c r="Y14" s="305"/>
      <c r="Z14" s="305"/>
      <c r="AA14" s="305"/>
      <c r="AB14" s="305"/>
    </row>
    <row r="15" spans="1:28" s="304" customFormat="1" ht="15.75" customHeight="1">
      <c r="B15" s="341" t="s">
        <v>373</v>
      </c>
      <c r="C15" s="353">
        <f t="shared" si="1"/>
        <v>55</v>
      </c>
      <c r="D15" s="340">
        <v>55</v>
      </c>
      <c r="E15" s="340">
        <v>0</v>
      </c>
      <c r="F15" s="470"/>
      <c r="G15" s="470"/>
      <c r="H15" s="470"/>
      <c r="I15" s="305"/>
      <c r="J15" s="305"/>
      <c r="K15" s="305"/>
      <c r="L15" s="305"/>
      <c r="M15" s="305"/>
      <c r="N15" s="305"/>
      <c r="O15" s="305"/>
      <c r="P15" s="305"/>
      <c r="Q15" s="305"/>
      <c r="R15" s="305"/>
      <c r="S15" s="305"/>
      <c r="T15" s="305"/>
      <c r="U15" s="305"/>
      <c r="V15" s="305"/>
      <c r="W15" s="305"/>
      <c r="X15" s="305"/>
      <c r="Y15" s="305"/>
      <c r="Z15" s="305"/>
      <c r="AA15" s="305"/>
      <c r="AB15" s="305"/>
    </row>
    <row r="16" spans="1:28" s="304" customFormat="1" ht="15.75" customHeight="1">
      <c r="B16" s="341" t="s">
        <v>374</v>
      </c>
      <c r="C16" s="353">
        <f t="shared" si="1"/>
        <v>61</v>
      </c>
      <c r="D16" s="340">
        <v>60</v>
      </c>
      <c r="E16" s="340">
        <v>1</v>
      </c>
      <c r="F16" s="470"/>
      <c r="G16" s="470"/>
      <c r="H16" s="470"/>
      <c r="I16" s="305"/>
      <c r="J16" s="305"/>
      <c r="K16" s="305"/>
      <c r="L16" s="305"/>
      <c r="M16" s="305"/>
      <c r="N16" s="305"/>
      <c r="O16" s="305"/>
      <c r="P16" s="305"/>
      <c r="Q16" s="305"/>
      <c r="R16" s="305"/>
      <c r="S16" s="305"/>
      <c r="T16" s="305"/>
      <c r="U16" s="305"/>
      <c r="V16" s="305"/>
      <c r="W16" s="305"/>
      <c r="X16" s="305"/>
      <c r="Y16" s="305"/>
      <c r="Z16" s="305"/>
      <c r="AA16" s="305"/>
      <c r="AB16" s="305"/>
    </row>
    <row r="17" spans="1:28" s="304" customFormat="1" ht="15.75" customHeight="1">
      <c r="B17" s="341" t="s">
        <v>375</v>
      </c>
      <c r="C17" s="353">
        <f t="shared" si="1"/>
        <v>16</v>
      </c>
      <c r="D17" s="340">
        <v>16</v>
      </c>
      <c r="E17" s="340">
        <v>0</v>
      </c>
      <c r="F17" s="470"/>
      <c r="G17" s="470"/>
      <c r="H17" s="470"/>
      <c r="I17" s="305"/>
      <c r="J17" s="305"/>
      <c r="K17" s="305"/>
      <c r="L17" s="305"/>
      <c r="M17" s="305"/>
      <c r="N17" s="305"/>
      <c r="O17" s="305"/>
      <c r="P17" s="305"/>
      <c r="Q17" s="305"/>
      <c r="R17" s="305"/>
      <c r="S17" s="305"/>
      <c r="T17" s="305"/>
      <c r="U17" s="305"/>
      <c r="V17" s="305"/>
      <c r="W17" s="305"/>
      <c r="X17" s="305"/>
      <c r="Y17" s="305"/>
      <c r="Z17" s="305"/>
      <c r="AA17" s="305"/>
      <c r="AB17" s="305"/>
    </row>
    <row r="18" spans="1:28" s="304" customFormat="1" ht="15.75" customHeight="1">
      <c r="B18" s="303" t="s">
        <v>376</v>
      </c>
      <c r="C18" s="353">
        <f t="shared" si="1"/>
        <v>7</v>
      </c>
      <c r="D18" s="340">
        <v>7</v>
      </c>
      <c r="E18" s="340">
        <v>0</v>
      </c>
      <c r="F18" s="470"/>
      <c r="G18" s="470"/>
      <c r="H18" s="470"/>
      <c r="I18" s="305"/>
      <c r="J18" s="305"/>
      <c r="K18" s="305"/>
      <c r="L18" s="305"/>
      <c r="M18" s="305"/>
      <c r="N18" s="305"/>
      <c r="O18" s="305"/>
      <c r="P18" s="305"/>
      <c r="Q18" s="305"/>
      <c r="R18" s="305"/>
      <c r="S18" s="305"/>
      <c r="T18" s="305"/>
      <c r="U18" s="305"/>
      <c r="V18" s="305"/>
      <c r="W18" s="305"/>
      <c r="X18" s="305"/>
      <c r="Y18" s="305"/>
      <c r="Z18" s="305"/>
      <c r="AA18" s="305"/>
      <c r="AB18" s="305"/>
    </row>
    <row r="19" spans="1:28" ht="6.95" customHeight="1" thickBot="1">
      <c r="A19" s="342"/>
      <c r="B19" s="342"/>
      <c r="C19" s="354"/>
      <c r="D19" s="344"/>
      <c r="E19" s="344"/>
    </row>
    <row r="20" spans="1:28" s="316" customFormat="1" ht="3.75" customHeight="1" thickTop="1">
      <c r="A20" s="462"/>
      <c r="B20" s="462"/>
      <c r="C20" s="463"/>
      <c r="D20" s="464"/>
      <c r="E20" s="464"/>
    </row>
    <row r="21" spans="1:28" s="316" customFormat="1" ht="12.95" customHeight="1">
      <c r="A21" s="2108" t="s">
        <v>356</v>
      </c>
      <c r="B21" s="2108"/>
      <c r="C21" s="2108"/>
      <c r="D21" s="2108"/>
      <c r="E21" s="2108"/>
      <c r="G21" s="371"/>
    </row>
    <row r="22" spans="1:28" s="316" customFormat="1" ht="9" customHeight="1">
      <c r="A22" s="2102"/>
      <c r="B22" s="2102"/>
      <c r="C22" s="2102"/>
      <c r="D22" s="2102"/>
      <c r="E22" s="2102"/>
      <c r="G22" s="371"/>
    </row>
    <row r="23" spans="1:28" s="349" customFormat="1" ht="12" customHeight="1">
      <c r="A23" s="345" t="s">
        <v>377</v>
      </c>
      <c r="B23" s="346"/>
      <c r="C23" s="347"/>
      <c r="D23" s="346"/>
      <c r="E23" s="346"/>
      <c r="F23" s="346"/>
      <c r="G23" s="346"/>
      <c r="H23" s="346"/>
      <c r="I23" s="346"/>
      <c r="J23" s="346"/>
      <c r="K23" s="348"/>
      <c r="L23" s="348"/>
    </row>
    <row r="24" spans="1:28" s="349" customFormat="1" ht="12" customHeight="1">
      <c r="A24" s="356" t="s">
        <v>378</v>
      </c>
      <c r="B24" s="346"/>
      <c r="C24" s="347"/>
      <c r="D24" s="346"/>
      <c r="E24" s="346"/>
      <c r="F24" s="346"/>
      <c r="G24" s="346"/>
      <c r="H24" s="346"/>
      <c r="I24" s="346"/>
      <c r="J24" s="346"/>
      <c r="K24" s="348"/>
      <c r="L24" s="348"/>
    </row>
    <row r="25" spans="1:28" s="316" customFormat="1">
      <c r="C25" s="465"/>
      <c r="D25" s="466"/>
    </row>
    <row r="26" spans="1:28" s="316" customFormat="1">
      <c r="C26" s="465"/>
      <c r="D26" s="466"/>
      <c r="G26" s="467"/>
    </row>
    <row r="27" spans="1:28" s="316" customFormat="1">
      <c r="C27" s="465"/>
      <c r="D27" s="466"/>
      <c r="G27" s="467"/>
    </row>
    <row r="28" spans="1:28" s="316" customFormat="1">
      <c r="C28" s="465"/>
      <c r="D28" s="466"/>
    </row>
    <row r="29" spans="1:28" s="316" customFormat="1">
      <c r="C29" s="465"/>
      <c r="D29" s="466"/>
    </row>
    <row r="30" spans="1:28" s="316" customFormat="1">
      <c r="C30" s="465"/>
      <c r="D30" s="466"/>
    </row>
    <row r="31" spans="1:28" s="316" customFormat="1">
      <c r="C31" s="465"/>
      <c r="D31" s="466"/>
    </row>
    <row r="32" spans="1:28" s="316" customFormat="1">
      <c r="C32" s="465"/>
      <c r="D32" s="466"/>
    </row>
    <row r="33" spans="3:4" s="316" customFormat="1">
      <c r="C33" s="465"/>
      <c r="D33" s="466"/>
    </row>
    <row r="34" spans="3:4" s="316" customFormat="1">
      <c r="C34" s="465"/>
      <c r="D34" s="466"/>
    </row>
    <row r="35" spans="3:4" s="316" customFormat="1">
      <c r="C35" s="465"/>
      <c r="D35" s="466"/>
    </row>
    <row r="36" spans="3:4" s="316" customFormat="1">
      <c r="C36" s="465"/>
      <c r="D36" s="466"/>
    </row>
    <row r="37" spans="3:4" s="316" customFormat="1">
      <c r="C37" s="465"/>
      <c r="D37" s="466"/>
    </row>
    <row r="38" spans="3:4" s="316" customFormat="1">
      <c r="C38" s="465"/>
      <c r="D38" s="466"/>
    </row>
    <row r="39" spans="3:4" s="316" customFormat="1">
      <c r="C39" s="465"/>
      <c r="D39" s="466"/>
    </row>
    <row r="40" spans="3:4" s="316" customFormat="1">
      <c r="C40" s="465"/>
      <c r="D40" s="466"/>
    </row>
    <row r="41" spans="3:4" s="316" customFormat="1">
      <c r="C41" s="465"/>
      <c r="D41" s="466"/>
    </row>
    <row r="42" spans="3:4" s="316" customFormat="1">
      <c r="C42" s="465"/>
      <c r="D42" s="466"/>
    </row>
    <row r="43" spans="3:4" s="316" customFormat="1">
      <c r="C43" s="465"/>
      <c r="D43" s="466"/>
    </row>
    <row r="44" spans="3:4" s="316" customFormat="1">
      <c r="C44" s="465"/>
      <c r="D44" s="466"/>
    </row>
    <row r="45" spans="3:4" s="316" customFormat="1">
      <c r="C45" s="465"/>
      <c r="D45" s="466"/>
    </row>
  </sheetData>
  <mergeCells count="6">
    <mergeCell ref="A22:E22"/>
    <mergeCell ref="A1:E1"/>
    <mergeCell ref="A2:E2"/>
    <mergeCell ref="A4:B5"/>
    <mergeCell ref="C4:E4"/>
    <mergeCell ref="A21:E21"/>
  </mergeCells>
  <hyperlinks>
    <hyperlink ref="A24" r:id="rId1"/>
  </hyperlinks>
  <printOptions gridLines="1" gridLinesSet="0"/>
  <pageMargins left="0.78740157480314965" right="0.78740157480314965" top="1.1811023622047245" bottom="0.78740157480314965" header="0" footer="0"/>
  <pageSetup paperSize="9" orientation="portrait" verticalDpi="300"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workbookViewId="0"/>
  </sheetViews>
  <sheetFormatPr defaultColWidth="7.85546875" defaultRowHeight="12.75"/>
  <cols>
    <col min="1" max="1" width="39.140625" style="351" customWidth="1"/>
    <col min="2" max="2" width="15" style="357" customWidth="1"/>
    <col min="3" max="3" width="15" style="358" customWidth="1"/>
    <col min="4" max="4" width="17.5703125" style="351" customWidth="1"/>
    <col min="5" max="5" width="9.7109375" style="316" customWidth="1"/>
    <col min="6" max="27" width="7.85546875" style="316"/>
    <col min="28" max="16384" width="7.85546875" style="351"/>
  </cols>
  <sheetData>
    <row r="1" spans="1:27" s="316" customFormat="1" ht="12.75" customHeight="1">
      <c r="A1" s="471" t="s">
        <v>384</v>
      </c>
      <c r="B1" s="472"/>
      <c r="C1" s="472"/>
      <c r="D1" s="472"/>
    </row>
    <row r="2" spans="1:27" ht="21.75" customHeight="1">
      <c r="A2" s="2109" t="s">
        <v>385</v>
      </c>
      <c r="B2" s="2109"/>
      <c r="C2" s="2109"/>
      <c r="D2" s="2109"/>
      <c r="E2" s="305"/>
    </row>
    <row r="3" spans="1:27" s="316" customFormat="1" ht="12.95" customHeight="1">
      <c r="A3" s="473">
        <v>2019</v>
      </c>
      <c r="B3" s="474"/>
      <c r="C3" s="475"/>
      <c r="D3" s="312" t="s">
        <v>359</v>
      </c>
      <c r="E3" s="468"/>
    </row>
    <row r="4" spans="1:27" ht="21" customHeight="1">
      <c r="A4" s="2110" t="s">
        <v>386</v>
      </c>
      <c r="B4" s="2096" t="s">
        <v>381</v>
      </c>
      <c r="C4" s="2095"/>
      <c r="D4" s="2095"/>
      <c r="E4" s="468"/>
      <c r="F4" s="468"/>
      <c r="G4" s="468"/>
      <c r="H4" s="468"/>
      <c r="I4" s="468"/>
    </row>
    <row r="5" spans="1:27" ht="28.5" customHeight="1">
      <c r="A5" s="2111"/>
      <c r="B5" s="333" t="s">
        <v>0</v>
      </c>
      <c r="C5" s="333" t="s">
        <v>382</v>
      </c>
      <c r="D5" s="333" t="s">
        <v>383</v>
      </c>
      <c r="E5" s="305"/>
    </row>
    <row r="6" spans="1:27" s="316" customFormat="1" ht="12.95" customHeight="1">
      <c r="A6" s="359"/>
      <c r="B6" s="360"/>
      <c r="C6" s="360"/>
      <c r="D6" s="360"/>
      <c r="E6" s="305"/>
    </row>
    <row r="7" spans="1:27" s="306" customFormat="1" ht="15.75" customHeight="1">
      <c r="A7" s="306" t="s">
        <v>114</v>
      </c>
      <c r="B7" s="339">
        <f>B9+B17+B19</f>
        <v>436</v>
      </c>
      <c r="C7" s="339">
        <f>C9+C17+C19</f>
        <v>430</v>
      </c>
      <c r="D7" s="339">
        <f>D9+D17+D19</f>
        <v>6</v>
      </c>
      <c r="E7" s="469"/>
      <c r="F7" s="469"/>
      <c r="G7" s="469"/>
      <c r="H7" s="308"/>
      <c r="I7" s="308"/>
      <c r="J7" s="308"/>
      <c r="K7" s="308"/>
      <c r="L7" s="308"/>
      <c r="M7" s="308"/>
      <c r="N7" s="308"/>
      <c r="O7" s="308"/>
      <c r="P7" s="308"/>
      <c r="Q7" s="308"/>
      <c r="R7" s="308"/>
      <c r="S7" s="308"/>
      <c r="T7" s="308"/>
      <c r="U7" s="308"/>
      <c r="V7" s="308"/>
      <c r="W7" s="308"/>
      <c r="X7" s="308"/>
      <c r="Y7" s="308"/>
      <c r="Z7" s="308"/>
      <c r="AA7" s="308"/>
    </row>
    <row r="8" spans="1:27" s="306" customFormat="1" ht="12.95" customHeight="1">
      <c r="E8" s="308"/>
      <c r="F8" s="308"/>
      <c r="G8" s="308"/>
      <c r="H8" s="308"/>
      <c r="I8" s="308"/>
      <c r="J8" s="308"/>
      <c r="K8" s="308"/>
      <c r="L8" s="308"/>
      <c r="M8" s="308"/>
      <c r="N8" s="308"/>
      <c r="O8" s="308"/>
      <c r="P8" s="308"/>
      <c r="Q8" s="308"/>
      <c r="R8" s="308"/>
      <c r="S8" s="308"/>
      <c r="T8" s="308"/>
      <c r="U8" s="308"/>
      <c r="V8" s="308"/>
      <c r="W8" s="308"/>
      <c r="X8" s="308"/>
      <c r="Y8" s="308"/>
      <c r="Z8" s="308"/>
      <c r="AA8" s="308"/>
    </row>
    <row r="9" spans="1:27" s="306" customFormat="1" ht="15.75" customHeight="1">
      <c r="A9" s="306" t="s">
        <v>115</v>
      </c>
      <c r="B9" s="361">
        <f>C9+D9</f>
        <v>400</v>
      </c>
      <c r="C9" s="361">
        <f>SUM(C11:C15)</f>
        <v>395</v>
      </c>
      <c r="D9" s="361">
        <f>SUM(D11:D15)</f>
        <v>5</v>
      </c>
      <c r="E9" s="481"/>
      <c r="F9" s="481"/>
      <c r="G9" s="481"/>
      <c r="H9" s="308"/>
      <c r="I9" s="308"/>
      <c r="J9" s="308"/>
      <c r="K9" s="308"/>
      <c r="L9" s="308"/>
      <c r="M9" s="308"/>
      <c r="N9" s="308"/>
      <c r="O9" s="308"/>
      <c r="P9" s="308"/>
      <c r="Q9" s="308"/>
      <c r="R9" s="308"/>
      <c r="S9" s="308"/>
      <c r="T9" s="308"/>
      <c r="U9" s="308"/>
      <c r="V9" s="308"/>
      <c r="W9" s="308"/>
      <c r="X9" s="308"/>
      <c r="Y9" s="308"/>
      <c r="Z9" s="308"/>
      <c r="AA9" s="308"/>
    </row>
    <row r="10" spans="1:27" s="304" customFormat="1" ht="12.95" customHeight="1">
      <c r="B10" s="353"/>
      <c r="C10" s="340"/>
      <c r="D10" s="340"/>
      <c r="E10" s="470"/>
      <c r="F10" s="470"/>
      <c r="G10" s="470"/>
      <c r="H10" s="305"/>
      <c r="I10" s="305"/>
      <c r="J10" s="305"/>
      <c r="K10" s="305"/>
      <c r="L10" s="305"/>
      <c r="M10" s="305"/>
      <c r="N10" s="305"/>
      <c r="O10" s="305"/>
      <c r="P10" s="305"/>
      <c r="Q10" s="305"/>
      <c r="R10" s="305"/>
      <c r="S10" s="305"/>
      <c r="T10" s="305"/>
      <c r="U10" s="305"/>
      <c r="V10" s="305"/>
      <c r="W10" s="305"/>
      <c r="X10" s="305"/>
      <c r="Y10" s="305"/>
      <c r="Z10" s="305"/>
      <c r="AA10" s="305"/>
    </row>
    <row r="11" spans="1:27" s="304" customFormat="1" ht="15.75" customHeight="1">
      <c r="A11" s="341" t="s">
        <v>387</v>
      </c>
      <c r="B11" s="353">
        <f t="shared" ref="B11:B15" si="0">C11+D11</f>
        <v>115</v>
      </c>
      <c r="C11" s="340">
        <v>114</v>
      </c>
      <c r="D11" s="340">
        <v>1</v>
      </c>
      <c r="E11" s="470"/>
      <c r="F11" s="470"/>
      <c r="G11" s="470"/>
      <c r="H11" s="305"/>
      <c r="I11" s="305"/>
      <c r="J11" s="305"/>
      <c r="K11" s="305"/>
      <c r="L11" s="305"/>
      <c r="M11" s="305"/>
      <c r="N11" s="305"/>
      <c r="O11" s="305"/>
      <c r="P11" s="305"/>
      <c r="Q11" s="305"/>
      <c r="R11" s="305"/>
      <c r="S11" s="305"/>
      <c r="T11" s="305"/>
      <c r="U11" s="305"/>
      <c r="V11" s="305"/>
      <c r="W11" s="305"/>
      <c r="X11" s="305"/>
      <c r="Y11" s="305"/>
      <c r="Z11" s="305"/>
      <c r="AA11" s="305"/>
    </row>
    <row r="12" spans="1:27" s="304" customFormat="1" ht="15.75" customHeight="1">
      <c r="A12" s="341" t="s">
        <v>388</v>
      </c>
      <c r="B12" s="353">
        <f t="shared" si="0"/>
        <v>122</v>
      </c>
      <c r="C12" s="340">
        <v>121</v>
      </c>
      <c r="D12" s="340">
        <v>1</v>
      </c>
      <c r="E12" s="470"/>
      <c r="F12" s="470"/>
      <c r="G12" s="470"/>
      <c r="H12" s="305"/>
      <c r="I12" s="305"/>
      <c r="J12" s="305"/>
      <c r="K12" s="305"/>
      <c r="L12" s="305"/>
      <c r="M12" s="305"/>
      <c r="N12" s="305"/>
      <c r="O12" s="305"/>
      <c r="P12" s="305"/>
      <c r="Q12" s="305"/>
      <c r="R12" s="305"/>
      <c r="S12" s="305"/>
      <c r="T12" s="305"/>
      <c r="U12" s="305"/>
      <c r="V12" s="305"/>
      <c r="W12" s="305"/>
      <c r="X12" s="305"/>
      <c r="Y12" s="305"/>
      <c r="Z12" s="305"/>
      <c r="AA12" s="305"/>
    </row>
    <row r="13" spans="1:27" s="304" customFormat="1" ht="15.75" customHeight="1">
      <c r="A13" s="341" t="s">
        <v>389</v>
      </c>
      <c r="B13" s="353">
        <f t="shared" si="0"/>
        <v>87</v>
      </c>
      <c r="C13" s="340">
        <v>86</v>
      </c>
      <c r="D13" s="340">
        <v>1</v>
      </c>
      <c r="E13" s="470"/>
      <c r="F13" s="470"/>
      <c r="G13" s="470"/>
      <c r="H13" s="305"/>
      <c r="I13" s="305"/>
      <c r="J13" s="305"/>
      <c r="K13" s="305"/>
      <c r="L13" s="305"/>
      <c r="M13" s="305"/>
      <c r="N13" s="305"/>
      <c r="O13" s="305"/>
      <c r="P13" s="305"/>
      <c r="Q13" s="305"/>
      <c r="R13" s="305"/>
      <c r="S13" s="305"/>
      <c r="T13" s="305"/>
      <c r="U13" s="305"/>
      <c r="V13" s="305"/>
      <c r="W13" s="305"/>
      <c r="X13" s="305"/>
      <c r="Y13" s="305"/>
      <c r="Z13" s="305"/>
      <c r="AA13" s="305"/>
    </row>
    <row r="14" spans="1:27" s="304" customFormat="1" ht="15.75" customHeight="1">
      <c r="A14" s="341" t="s">
        <v>390</v>
      </c>
      <c r="B14" s="353">
        <f t="shared" si="0"/>
        <v>60</v>
      </c>
      <c r="C14" s="340">
        <v>58</v>
      </c>
      <c r="D14" s="340">
        <v>2</v>
      </c>
      <c r="E14" s="470"/>
      <c r="F14" s="470"/>
      <c r="G14" s="470"/>
      <c r="H14" s="305"/>
      <c r="I14" s="305"/>
      <c r="J14" s="305"/>
      <c r="K14" s="305"/>
      <c r="L14" s="305"/>
      <c r="M14" s="305"/>
      <c r="N14" s="305"/>
      <c r="O14" s="305"/>
      <c r="P14" s="305"/>
      <c r="Q14" s="305"/>
      <c r="R14" s="305"/>
      <c r="S14" s="305"/>
      <c r="T14" s="305"/>
      <c r="U14" s="305"/>
      <c r="V14" s="305"/>
      <c r="W14" s="305"/>
      <c r="X14" s="305"/>
      <c r="Y14" s="305"/>
      <c r="Z14" s="305"/>
      <c r="AA14" s="305"/>
    </row>
    <row r="15" spans="1:27" s="304" customFormat="1" ht="15.75" customHeight="1">
      <c r="A15" s="341" t="s">
        <v>391</v>
      </c>
      <c r="B15" s="353">
        <f t="shared" si="0"/>
        <v>16</v>
      </c>
      <c r="C15" s="304">
        <v>16</v>
      </c>
      <c r="D15" s="304">
        <v>0</v>
      </c>
      <c r="E15" s="470"/>
      <c r="F15" s="470"/>
      <c r="G15" s="470"/>
      <c r="H15" s="305"/>
      <c r="I15" s="305"/>
      <c r="J15" s="305"/>
      <c r="K15" s="305"/>
      <c r="L15" s="305"/>
      <c r="M15" s="305"/>
      <c r="N15" s="305"/>
      <c r="O15" s="305"/>
      <c r="P15" s="305"/>
      <c r="Q15" s="305"/>
      <c r="R15" s="305"/>
      <c r="S15" s="305"/>
      <c r="T15" s="305"/>
      <c r="U15" s="305"/>
      <c r="V15" s="305"/>
      <c r="W15" s="305"/>
      <c r="X15" s="305"/>
      <c r="Y15" s="305"/>
      <c r="Z15" s="305"/>
      <c r="AA15" s="305"/>
    </row>
    <row r="16" spans="1:27" s="304" customFormat="1" ht="12.95" customHeight="1">
      <c r="A16" s="341"/>
      <c r="B16" s="353"/>
      <c r="E16" s="470"/>
      <c r="F16" s="470"/>
      <c r="G16" s="470"/>
      <c r="H16" s="305"/>
      <c r="I16" s="305"/>
      <c r="J16" s="305"/>
      <c r="K16" s="305"/>
      <c r="L16" s="305"/>
      <c r="M16" s="305"/>
      <c r="N16" s="305"/>
      <c r="O16" s="305"/>
      <c r="P16" s="305"/>
      <c r="Q16" s="305"/>
      <c r="R16" s="305"/>
      <c r="S16" s="305"/>
      <c r="T16" s="305"/>
      <c r="U16" s="305"/>
      <c r="V16" s="305"/>
      <c r="W16" s="305"/>
      <c r="X16" s="305"/>
      <c r="Y16" s="305"/>
      <c r="Z16" s="305"/>
      <c r="AA16" s="305"/>
    </row>
    <row r="17" spans="1:27" s="304" customFormat="1" ht="15.75" customHeight="1">
      <c r="A17" s="306" t="s">
        <v>392</v>
      </c>
      <c r="B17" s="353">
        <f>C17+D17</f>
        <v>18</v>
      </c>
      <c r="C17" s="340">
        <v>18</v>
      </c>
      <c r="D17" s="340">
        <v>0</v>
      </c>
      <c r="E17" s="470"/>
      <c r="F17" s="470"/>
      <c r="G17" s="470"/>
      <c r="H17" s="305"/>
      <c r="I17" s="305"/>
      <c r="J17" s="305"/>
      <c r="K17" s="305"/>
      <c r="L17" s="305"/>
      <c r="M17" s="305"/>
      <c r="N17" s="305"/>
      <c r="O17" s="305"/>
      <c r="P17" s="305"/>
      <c r="Q17" s="305"/>
      <c r="R17" s="305"/>
      <c r="S17" s="305"/>
      <c r="T17" s="305"/>
      <c r="U17" s="305"/>
      <c r="V17" s="305"/>
      <c r="W17" s="305"/>
      <c r="X17" s="305"/>
      <c r="Y17" s="305"/>
      <c r="Z17" s="305"/>
      <c r="AA17" s="305"/>
    </row>
    <row r="18" spans="1:27" s="304" customFormat="1" ht="12.95" customHeight="1">
      <c r="A18" s="306"/>
      <c r="B18" s="353"/>
      <c r="C18" s="353"/>
      <c r="D18" s="353"/>
      <c r="E18" s="470"/>
      <c r="F18" s="470"/>
      <c r="G18" s="470"/>
      <c r="H18" s="305"/>
      <c r="I18" s="305"/>
      <c r="J18" s="305"/>
      <c r="K18" s="305"/>
      <c r="L18" s="305"/>
      <c r="M18" s="305"/>
      <c r="N18" s="305"/>
      <c r="O18" s="305"/>
      <c r="P18" s="305"/>
      <c r="Q18" s="305"/>
      <c r="R18" s="305"/>
      <c r="S18" s="305"/>
      <c r="T18" s="305"/>
      <c r="U18" s="305"/>
      <c r="V18" s="305"/>
      <c r="W18" s="305"/>
      <c r="X18" s="305"/>
      <c r="Y18" s="305"/>
      <c r="Z18" s="305"/>
      <c r="AA18" s="305"/>
    </row>
    <row r="19" spans="1:27" s="304" customFormat="1" ht="15.75" customHeight="1">
      <c r="A19" s="306" t="s">
        <v>393</v>
      </c>
      <c r="B19" s="353">
        <f>C19+D19</f>
        <v>18</v>
      </c>
      <c r="C19" s="353">
        <v>17</v>
      </c>
      <c r="D19" s="353">
        <v>1</v>
      </c>
      <c r="E19" s="470"/>
      <c r="F19" s="470"/>
      <c r="G19" s="470"/>
      <c r="H19" s="305"/>
      <c r="I19" s="305"/>
      <c r="J19" s="305"/>
      <c r="K19" s="305"/>
      <c r="L19" s="305"/>
      <c r="M19" s="305"/>
      <c r="N19" s="305"/>
      <c r="O19" s="305"/>
      <c r="P19" s="305"/>
      <c r="Q19" s="305"/>
      <c r="R19" s="305"/>
      <c r="S19" s="305"/>
      <c r="T19" s="305"/>
      <c r="U19" s="305"/>
      <c r="V19" s="305"/>
      <c r="W19" s="305"/>
      <c r="X19" s="305"/>
      <c r="Y19" s="305"/>
      <c r="Z19" s="305"/>
      <c r="AA19" s="305"/>
    </row>
    <row r="20" spans="1:27" ht="6.95" customHeight="1" thickBot="1">
      <c r="A20" s="342"/>
      <c r="B20" s="343"/>
      <c r="C20" s="344"/>
      <c r="D20" s="344"/>
    </row>
    <row r="21" spans="1:27" s="316" customFormat="1" ht="3.75" customHeight="1" thickTop="1">
      <c r="A21" s="462"/>
      <c r="B21" s="474"/>
      <c r="C21" s="464"/>
      <c r="D21" s="464"/>
    </row>
    <row r="22" spans="1:27" s="477" customFormat="1" ht="12.95" customHeight="1">
      <c r="A22" s="2108" t="s">
        <v>356</v>
      </c>
      <c r="B22" s="2108"/>
      <c r="C22" s="2108"/>
      <c r="D22" s="2108"/>
      <c r="E22" s="476"/>
      <c r="G22" s="371"/>
    </row>
    <row r="23" spans="1:27" s="316" customFormat="1" ht="9" customHeight="1">
      <c r="A23" s="305"/>
      <c r="B23" s="478"/>
      <c r="C23" s="479"/>
      <c r="D23" s="305"/>
      <c r="F23" s="371"/>
    </row>
    <row r="24" spans="1:27" s="349" customFormat="1" ht="9.75" customHeight="1">
      <c r="A24" s="345" t="s">
        <v>377</v>
      </c>
      <c r="B24" s="346"/>
      <c r="C24" s="347"/>
      <c r="D24" s="346"/>
      <c r="E24" s="346"/>
      <c r="F24" s="346"/>
      <c r="G24" s="346"/>
      <c r="H24" s="346"/>
      <c r="I24" s="346"/>
      <c r="J24" s="346"/>
      <c r="K24" s="348"/>
      <c r="L24" s="348"/>
    </row>
    <row r="25" spans="1:27" s="349" customFormat="1" ht="12" customHeight="1">
      <c r="A25" s="356" t="s">
        <v>394</v>
      </c>
      <c r="B25" s="480"/>
      <c r="C25" s="347"/>
      <c r="D25" s="346"/>
      <c r="E25" s="346"/>
      <c r="F25" s="346"/>
      <c r="G25" s="346"/>
      <c r="H25" s="346"/>
      <c r="I25" s="346"/>
      <c r="J25" s="346"/>
      <c r="K25" s="348"/>
      <c r="L25" s="348"/>
    </row>
    <row r="26" spans="1:27" s="316" customFormat="1">
      <c r="B26" s="465"/>
      <c r="C26" s="466"/>
      <c r="G26" s="467"/>
    </row>
    <row r="27" spans="1:27" s="316" customFormat="1">
      <c r="B27" s="465"/>
      <c r="C27" s="466"/>
    </row>
    <row r="28" spans="1:27" s="316" customFormat="1">
      <c r="B28" s="465"/>
      <c r="C28" s="466"/>
      <c r="F28" s="467"/>
    </row>
    <row r="29" spans="1:27" s="316" customFormat="1">
      <c r="B29" s="465"/>
      <c r="C29" s="466"/>
      <c r="F29" s="467"/>
    </row>
    <row r="30" spans="1:27" s="316" customFormat="1">
      <c r="B30" s="465"/>
      <c r="C30" s="466"/>
    </row>
    <row r="31" spans="1:27" s="316" customFormat="1">
      <c r="B31" s="465"/>
      <c r="C31" s="466"/>
    </row>
    <row r="32" spans="1:27" s="316" customFormat="1">
      <c r="B32" s="465"/>
      <c r="C32" s="466"/>
    </row>
    <row r="33" spans="2:3" s="316" customFormat="1">
      <c r="B33" s="465"/>
      <c r="C33" s="466"/>
    </row>
    <row r="34" spans="2:3" s="316" customFormat="1">
      <c r="B34" s="465"/>
      <c r="C34" s="466"/>
    </row>
    <row r="35" spans="2:3" s="316" customFormat="1">
      <c r="B35" s="465"/>
      <c r="C35" s="466"/>
    </row>
    <row r="36" spans="2:3" s="316" customFormat="1">
      <c r="B36" s="465"/>
      <c r="C36" s="466"/>
    </row>
    <row r="37" spans="2:3" s="316" customFormat="1">
      <c r="B37" s="465"/>
      <c r="C37" s="466"/>
    </row>
    <row r="38" spans="2:3" s="316" customFormat="1">
      <c r="B38" s="465"/>
      <c r="C38" s="466"/>
    </row>
    <row r="39" spans="2:3" s="316" customFormat="1">
      <c r="B39" s="465"/>
      <c r="C39" s="466"/>
    </row>
    <row r="40" spans="2:3" s="316" customFormat="1">
      <c r="B40" s="465"/>
      <c r="C40" s="466"/>
    </row>
    <row r="41" spans="2:3" s="316" customFormat="1">
      <c r="B41" s="465"/>
      <c r="C41" s="466"/>
    </row>
    <row r="42" spans="2:3" s="316" customFormat="1">
      <c r="B42" s="465"/>
      <c r="C42" s="466"/>
    </row>
    <row r="43" spans="2:3" s="316" customFormat="1">
      <c r="B43" s="465"/>
      <c r="C43" s="466"/>
    </row>
    <row r="44" spans="2:3" s="316" customFormat="1">
      <c r="B44" s="465"/>
      <c r="C44" s="466"/>
    </row>
    <row r="45" spans="2:3" s="316" customFormat="1">
      <c r="B45" s="465"/>
      <c r="C45" s="466"/>
    </row>
    <row r="46" spans="2:3" s="316" customFormat="1">
      <c r="B46" s="465"/>
      <c r="C46" s="466"/>
    </row>
    <row r="47" spans="2:3" s="316" customFormat="1">
      <c r="B47" s="465"/>
      <c r="C47" s="466"/>
    </row>
  </sheetData>
  <mergeCells count="4">
    <mergeCell ref="A2:D2"/>
    <mergeCell ref="A4:A5"/>
    <mergeCell ref="B4:D4"/>
    <mergeCell ref="A22:D22"/>
  </mergeCells>
  <hyperlinks>
    <hyperlink ref="A25"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sqref="A1:G1"/>
    </sheetView>
  </sheetViews>
  <sheetFormatPr defaultColWidth="7.85546875" defaultRowHeight="12.75"/>
  <cols>
    <col min="1" max="1" width="3.140625" style="299" customWidth="1"/>
    <col min="2" max="2" width="37.5703125" style="299" customWidth="1"/>
    <col min="3" max="3" width="10.7109375" style="299" customWidth="1"/>
    <col min="4" max="7" width="8.85546875" style="299" customWidth="1"/>
    <col min="8" max="16384" width="7.85546875" style="299"/>
  </cols>
  <sheetData>
    <row r="1" spans="1:11" ht="12.75" customHeight="1">
      <c r="A1" s="2093" t="s">
        <v>395</v>
      </c>
      <c r="B1" s="2093"/>
      <c r="C1" s="2093"/>
      <c r="D1" s="2093"/>
      <c r="E1" s="2093"/>
      <c r="F1" s="2093"/>
      <c r="G1" s="2093"/>
    </row>
    <row r="2" spans="1:11" s="301" customFormat="1" ht="21.75" customHeight="1">
      <c r="A2" s="2094" t="s">
        <v>396</v>
      </c>
      <c r="B2" s="2094"/>
      <c r="C2" s="2094"/>
      <c r="D2" s="2094"/>
      <c r="E2" s="2094"/>
      <c r="F2" s="2094"/>
      <c r="G2" s="2094"/>
    </row>
    <row r="3" spans="1:11" ht="12.95" customHeight="1">
      <c r="A3" s="2098">
        <v>2019</v>
      </c>
      <c r="B3" s="2099"/>
      <c r="C3" s="325"/>
      <c r="D3" s="326"/>
      <c r="E3" s="334"/>
      <c r="F3" s="303"/>
      <c r="G3" s="328" t="s">
        <v>359</v>
      </c>
      <c r="H3" s="304"/>
      <c r="I3" s="304"/>
      <c r="J3" s="304"/>
      <c r="K3" s="304"/>
    </row>
    <row r="4" spans="1:11" ht="24" customHeight="1">
      <c r="A4" s="2114" t="s">
        <v>360</v>
      </c>
      <c r="B4" s="2110"/>
      <c r="C4" s="2116" t="s">
        <v>397</v>
      </c>
      <c r="D4" s="2118" t="s">
        <v>398</v>
      </c>
      <c r="E4" s="2119"/>
      <c r="F4" s="2120" t="s">
        <v>399</v>
      </c>
      <c r="G4" s="2105"/>
      <c r="H4" s="337"/>
      <c r="I4" s="337"/>
    </row>
    <row r="5" spans="1:11" ht="16.5" customHeight="1">
      <c r="A5" s="2115"/>
      <c r="B5" s="2111"/>
      <c r="C5" s="2117"/>
      <c r="D5" s="2112" t="s">
        <v>400</v>
      </c>
      <c r="E5" s="2112" t="s">
        <v>401</v>
      </c>
      <c r="F5" s="2112" t="s">
        <v>400</v>
      </c>
      <c r="G5" s="2112" t="s">
        <v>401</v>
      </c>
    </row>
    <row r="6" spans="1:11" ht="14.25" customHeight="1">
      <c r="A6" s="2115"/>
      <c r="B6" s="2111"/>
      <c r="C6" s="2117"/>
      <c r="D6" s="2113"/>
      <c r="E6" s="2113"/>
      <c r="F6" s="2113"/>
      <c r="G6" s="2113"/>
    </row>
    <row r="7" spans="1:11" ht="8.1" customHeight="1">
      <c r="A7" s="304"/>
      <c r="B7" s="304"/>
      <c r="C7" s="317"/>
      <c r="D7" s="317"/>
      <c r="E7" s="317"/>
      <c r="F7" s="317"/>
      <c r="G7" s="317"/>
      <c r="H7" s="304"/>
    </row>
    <row r="8" spans="1:11" s="306" customFormat="1" ht="15.75" customHeight="1">
      <c r="A8" s="306" t="s">
        <v>0</v>
      </c>
      <c r="B8" s="338"/>
      <c r="C8" s="363">
        <f>SUM(C10:C19)</f>
        <v>436</v>
      </c>
      <c r="D8" s="363">
        <f>F8+G8</f>
        <v>426</v>
      </c>
      <c r="E8" s="363">
        <f t="shared" ref="E8:F8" si="0">SUM(E10:E19)</f>
        <v>10</v>
      </c>
      <c r="F8" s="363">
        <f t="shared" si="0"/>
        <v>279</v>
      </c>
      <c r="G8" s="363">
        <f>SUM(G10:G19)</f>
        <v>147</v>
      </c>
      <c r="H8" s="364"/>
      <c r="I8" s="364"/>
    </row>
    <row r="9" spans="1:11" s="306" customFormat="1" ht="15.75" customHeight="1">
      <c r="C9" s="364"/>
      <c r="D9" s="364"/>
      <c r="E9" s="364"/>
      <c r="F9" s="364"/>
      <c r="G9" s="364"/>
    </row>
    <row r="10" spans="1:11" s="304" customFormat="1" ht="15.75" customHeight="1">
      <c r="B10" s="304" t="s">
        <v>367</v>
      </c>
      <c r="C10" s="363">
        <f>D10+E10</f>
        <v>89</v>
      </c>
      <c r="D10" s="365">
        <v>84</v>
      </c>
      <c r="E10" s="365">
        <v>5</v>
      </c>
      <c r="F10" s="365">
        <v>55</v>
      </c>
      <c r="G10" s="365">
        <v>29</v>
      </c>
      <c r="H10" s="366"/>
      <c r="I10" s="366"/>
    </row>
    <row r="11" spans="1:11" s="304" customFormat="1" ht="15.75" customHeight="1">
      <c r="B11" s="304" t="s">
        <v>368</v>
      </c>
      <c r="C11" s="363">
        <f t="shared" ref="C11:C19" si="1">D11+E11</f>
        <v>43</v>
      </c>
      <c r="D11" s="365">
        <v>42</v>
      </c>
      <c r="E11" s="365">
        <v>1</v>
      </c>
      <c r="F11" s="365">
        <v>26</v>
      </c>
      <c r="G11" s="365">
        <v>16</v>
      </c>
      <c r="H11" s="366"/>
      <c r="I11" s="366"/>
    </row>
    <row r="12" spans="1:11" s="304" customFormat="1" ht="15.75" customHeight="1">
      <c r="B12" s="341" t="s">
        <v>369</v>
      </c>
      <c r="C12" s="363">
        <f t="shared" si="1"/>
        <v>11</v>
      </c>
      <c r="D12" s="365">
        <v>11</v>
      </c>
      <c r="E12" s="365">
        <v>0</v>
      </c>
      <c r="F12" s="365">
        <v>7</v>
      </c>
      <c r="G12" s="365">
        <v>4</v>
      </c>
      <c r="H12" s="366"/>
      <c r="I12" s="366"/>
    </row>
    <row r="13" spans="1:11" s="304" customFormat="1" ht="15.75" customHeight="1">
      <c r="B13" s="341" t="s">
        <v>370</v>
      </c>
      <c r="C13" s="363">
        <f t="shared" si="1"/>
        <v>30</v>
      </c>
      <c r="D13" s="365">
        <v>30</v>
      </c>
      <c r="E13" s="365">
        <v>0</v>
      </c>
      <c r="F13" s="365">
        <v>23</v>
      </c>
      <c r="G13" s="365">
        <v>7</v>
      </c>
      <c r="H13" s="366"/>
      <c r="I13" s="366"/>
    </row>
    <row r="14" spans="1:11" s="304" customFormat="1" ht="15.75" customHeight="1">
      <c r="B14" s="341" t="s">
        <v>371</v>
      </c>
      <c r="C14" s="363">
        <f t="shared" si="1"/>
        <v>63</v>
      </c>
      <c r="D14" s="365">
        <v>62</v>
      </c>
      <c r="E14" s="365">
        <v>1</v>
      </c>
      <c r="F14" s="365">
        <v>44</v>
      </c>
      <c r="G14" s="365">
        <v>18</v>
      </c>
      <c r="H14" s="366"/>
      <c r="I14" s="366"/>
    </row>
    <row r="15" spans="1:11" s="304" customFormat="1" ht="15.75" customHeight="1">
      <c r="B15" s="341" t="s">
        <v>372</v>
      </c>
      <c r="C15" s="363">
        <f t="shared" si="1"/>
        <v>61</v>
      </c>
      <c r="D15" s="365">
        <v>60</v>
      </c>
      <c r="E15" s="365">
        <v>1</v>
      </c>
      <c r="F15" s="365">
        <v>38</v>
      </c>
      <c r="G15" s="365">
        <v>22</v>
      </c>
      <c r="H15" s="366"/>
      <c r="I15" s="366"/>
    </row>
    <row r="16" spans="1:11" s="304" customFormat="1" ht="15.75" customHeight="1">
      <c r="B16" s="341" t="s">
        <v>373</v>
      </c>
      <c r="C16" s="363">
        <f t="shared" si="1"/>
        <v>55</v>
      </c>
      <c r="D16" s="365">
        <v>55</v>
      </c>
      <c r="E16" s="365">
        <v>0</v>
      </c>
      <c r="F16" s="365">
        <v>34</v>
      </c>
      <c r="G16" s="365">
        <v>21</v>
      </c>
      <c r="H16" s="366"/>
      <c r="I16" s="366"/>
    </row>
    <row r="17" spans="1:29" s="304" customFormat="1" ht="15.75" customHeight="1">
      <c r="B17" s="341" t="s">
        <v>374</v>
      </c>
      <c r="C17" s="363">
        <f t="shared" si="1"/>
        <v>61</v>
      </c>
      <c r="D17" s="365">
        <v>61</v>
      </c>
      <c r="E17" s="365">
        <v>0</v>
      </c>
      <c r="F17" s="365">
        <v>36</v>
      </c>
      <c r="G17" s="365">
        <v>25</v>
      </c>
      <c r="H17" s="366"/>
      <c r="I17" s="366"/>
    </row>
    <row r="18" spans="1:29" s="304" customFormat="1" ht="15.75" customHeight="1">
      <c r="B18" s="341" t="s">
        <v>375</v>
      </c>
      <c r="C18" s="363">
        <f t="shared" si="1"/>
        <v>16</v>
      </c>
      <c r="D18" s="365">
        <v>15</v>
      </c>
      <c r="E18" s="365">
        <v>1</v>
      </c>
      <c r="F18" s="365">
        <v>11</v>
      </c>
      <c r="G18" s="365">
        <v>4</v>
      </c>
      <c r="H18" s="366"/>
      <c r="I18" s="366"/>
    </row>
    <row r="19" spans="1:29" s="304" customFormat="1" ht="15.75" customHeight="1">
      <c r="B19" s="303" t="s">
        <v>376</v>
      </c>
      <c r="C19" s="363">
        <f t="shared" si="1"/>
        <v>7</v>
      </c>
      <c r="D19" s="365">
        <v>6</v>
      </c>
      <c r="E19" s="365">
        <v>1</v>
      </c>
      <c r="F19" s="365">
        <v>5</v>
      </c>
      <c r="G19" s="365">
        <v>1</v>
      </c>
      <c r="H19" s="366"/>
      <c r="I19" s="366"/>
    </row>
    <row r="20" spans="1:29" ht="6.95" customHeight="1" thickBot="1">
      <c r="A20" s="342"/>
      <c r="B20" s="342"/>
      <c r="C20" s="344"/>
      <c r="D20" s="344"/>
      <c r="E20" s="344"/>
      <c r="F20" s="344"/>
      <c r="G20" s="344"/>
      <c r="H20" s="304"/>
    </row>
    <row r="21" spans="1:29" ht="3.75" customHeight="1" thickTop="1">
      <c r="A21" s="303"/>
      <c r="B21" s="303"/>
      <c r="C21" s="325"/>
      <c r="D21" s="325"/>
      <c r="E21" s="325"/>
      <c r="F21" s="325"/>
      <c r="G21" s="325"/>
      <c r="H21" s="304"/>
    </row>
    <row r="22" spans="1:29" s="351" customFormat="1" ht="12.95" customHeight="1">
      <c r="A22" s="2092" t="s">
        <v>356</v>
      </c>
      <c r="B22" s="2092"/>
      <c r="C22" s="2092"/>
      <c r="D22" s="2092"/>
      <c r="E22" s="2092"/>
      <c r="G22" s="355"/>
      <c r="H22" s="316"/>
      <c r="I22" s="316"/>
      <c r="J22" s="316"/>
      <c r="K22" s="316"/>
      <c r="L22" s="316"/>
      <c r="M22" s="316"/>
      <c r="N22" s="316"/>
      <c r="O22" s="316"/>
      <c r="P22" s="316"/>
      <c r="Q22" s="316"/>
      <c r="R22" s="316"/>
      <c r="S22" s="316"/>
      <c r="T22" s="316"/>
      <c r="U22" s="316"/>
      <c r="V22" s="316"/>
      <c r="W22" s="316"/>
      <c r="X22" s="316"/>
      <c r="Y22" s="316"/>
      <c r="Z22" s="316"/>
      <c r="AA22" s="316"/>
      <c r="AB22" s="316"/>
      <c r="AC22" s="316"/>
    </row>
    <row r="23" spans="1:29" ht="9" customHeight="1">
      <c r="A23" s="319"/>
      <c r="B23" s="320"/>
      <c r="C23" s="317"/>
      <c r="D23" s="317"/>
      <c r="E23" s="304"/>
      <c r="F23" s="304"/>
      <c r="G23" s="304"/>
      <c r="H23" s="304"/>
    </row>
    <row r="24" spans="1:29" s="349" customFormat="1" ht="12" customHeight="1">
      <c r="A24" s="345" t="s">
        <v>377</v>
      </c>
      <c r="B24" s="346"/>
      <c r="C24" s="347"/>
      <c r="D24" s="346"/>
      <c r="E24" s="346"/>
      <c r="F24" s="346"/>
      <c r="G24" s="346"/>
      <c r="H24" s="346"/>
      <c r="I24" s="346"/>
      <c r="J24" s="346"/>
      <c r="K24" s="348"/>
      <c r="L24" s="348"/>
    </row>
    <row r="25" spans="1:29" s="349" customFormat="1" ht="12.75" customHeight="1">
      <c r="A25" s="356" t="s">
        <v>378</v>
      </c>
      <c r="B25" s="346"/>
      <c r="C25" s="347"/>
      <c r="D25" s="346"/>
      <c r="E25" s="346"/>
      <c r="F25" s="346"/>
      <c r="G25" s="346"/>
      <c r="H25" s="346"/>
      <c r="I25" s="346"/>
      <c r="J25" s="346"/>
      <c r="K25" s="348"/>
      <c r="L25" s="348"/>
    </row>
    <row r="26" spans="1:29">
      <c r="A26" s="304"/>
      <c r="B26" s="304"/>
      <c r="C26" s="304"/>
      <c r="D26" s="304"/>
      <c r="E26" s="304"/>
      <c r="F26" s="304"/>
      <c r="G26" s="304"/>
      <c r="H26" s="304"/>
    </row>
    <row r="27" spans="1:29">
      <c r="A27" s="304"/>
      <c r="B27" s="304"/>
      <c r="C27" s="304"/>
      <c r="D27" s="304"/>
      <c r="E27" s="304"/>
      <c r="F27" s="304"/>
      <c r="G27" s="304"/>
      <c r="H27" s="304"/>
    </row>
    <row r="28" spans="1:29">
      <c r="A28" s="304"/>
      <c r="B28" s="304"/>
      <c r="C28" s="304"/>
      <c r="D28" s="304"/>
      <c r="E28" s="304"/>
      <c r="F28" s="304"/>
      <c r="G28" s="304"/>
      <c r="H28" s="304"/>
    </row>
    <row r="29" spans="1:29">
      <c r="A29" s="304"/>
      <c r="B29" s="304"/>
      <c r="C29" s="304"/>
      <c r="D29" s="304"/>
      <c r="E29" s="304"/>
      <c r="F29" s="304"/>
      <c r="G29" s="304"/>
      <c r="H29" s="304"/>
    </row>
  </sheetData>
  <mergeCells count="12">
    <mergeCell ref="G5:G6"/>
    <mergeCell ref="A22:E22"/>
    <mergeCell ref="A1:G1"/>
    <mergeCell ref="A2:G2"/>
    <mergeCell ref="A3:B3"/>
    <mergeCell ref="A4:B6"/>
    <mergeCell ref="C4:C6"/>
    <mergeCell ref="D4:E4"/>
    <mergeCell ref="F4:G4"/>
    <mergeCell ref="D5:D6"/>
    <mergeCell ref="E5:E6"/>
    <mergeCell ref="F5:F6"/>
  </mergeCells>
  <hyperlinks>
    <hyperlink ref="A25" r:id="rId1"/>
  </hyperlinks>
  <pageMargins left="0.78740157480314965" right="0.78740157480314965" top="1.1811023622047245" bottom="0.78740157480314965" header="0" footer="0"/>
  <pageSetup paperSize="9" orientation="portrait" verticalDpi="300"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sqref="A1:G1"/>
    </sheetView>
  </sheetViews>
  <sheetFormatPr defaultColWidth="7.85546875" defaultRowHeight="12.75"/>
  <cols>
    <col min="1" max="1" width="3.140625" style="299" customWidth="1"/>
    <col min="2" max="2" width="27.42578125" style="299" customWidth="1"/>
    <col min="3" max="3" width="7.85546875" style="299" customWidth="1"/>
    <col min="4" max="5" width="9.28515625" style="299" customWidth="1"/>
    <col min="6" max="6" width="9.140625" style="299" customWidth="1"/>
    <col min="7" max="7" width="10" style="299" customWidth="1"/>
    <col min="8" max="8" width="10.5703125" style="299" customWidth="1"/>
    <col min="9" max="16384" width="7.85546875" style="299"/>
  </cols>
  <sheetData>
    <row r="1" spans="1:12" ht="12.75" customHeight="1">
      <c r="A1" s="2121" t="s">
        <v>402</v>
      </c>
      <c r="B1" s="2121"/>
      <c r="C1" s="2121"/>
      <c r="D1" s="2121"/>
      <c r="E1" s="2121"/>
      <c r="F1" s="2121"/>
      <c r="G1" s="2121"/>
    </row>
    <row r="2" spans="1:12" s="301" customFormat="1" ht="21.75" customHeight="1">
      <c r="A2" s="2122" t="s">
        <v>403</v>
      </c>
      <c r="B2" s="2122"/>
      <c r="C2" s="2122"/>
      <c r="D2" s="2122"/>
      <c r="E2" s="2122"/>
      <c r="F2" s="2122"/>
      <c r="G2" s="2122"/>
      <c r="H2" s="2122"/>
    </row>
    <row r="3" spans="1:12" ht="12.75" customHeight="1">
      <c r="A3" s="2098">
        <v>2019</v>
      </c>
      <c r="B3" s="2099"/>
      <c r="C3" s="367"/>
      <c r="D3" s="325"/>
      <c r="E3" s="368"/>
      <c r="F3" s="303"/>
      <c r="H3" s="328" t="s">
        <v>359</v>
      </c>
      <c r="I3" s="304"/>
    </row>
    <row r="4" spans="1:12" ht="15.75" customHeight="1">
      <c r="A4" s="2114" t="s">
        <v>360</v>
      </c>
      <c r="B4" s="2110"/>
      <c r="C4" s="2116" t="s">
        <v>397</v>
      </c>
      <c r="D4" s="2118" t="s">
        <v>404</v>
      </c>
      <c r="E4" s="2123"/>
      <c r="F4" s="2119"/>
      <c r="G4" s="2118" t="s">
        <v>405</v>
      </c>
      <c r="H4" s="2119"/>
      <c r="I4" s="337"/>
    </row>
    <row r="5" spans="1:12" ht="21.75" customHeight="1">
      <c r="A5" s="2115"/>
      <c r="B5" s="2111"/>
      <c r="C5" s="2117"/>
      <c r="D5" s="2124" t="s">
        <v>406</v>
      </c>
      <c r="E5" s="2112" t="s">
        <v>407</v>
      </c>
      <c r="F5" s="2112" t="s">
        <v>408</v>
      </c>
      <c r="G5" s="2112" t="s">
        <v>409</v>
      </c>
      <c r="H5" s="2112" t="s">
        <v>410</v>
      </c>
    </row>
    <row r="6" spans="1:12" ht="19.5" customHeight="1">
      <c r="A6" s="2115"/>
      <c r="B6" s="2111"/>
      <c r="C6" s="2117"/>
      <c r="D6" s="2124"/>
      <c r="E6" s="2113"/>
      <c r="F6" s="2113"/>
      <c r="G6" s="2113"/>
      <c r="H6" s="2113"/>
    </row>
    <row r="7" spans="1:12" ht="12.95" customHeight="1">
      <c r="A7" s="304"/>
      <c r="B7" s="304"/>
      <c r="C7" s="304"/>
      <c r="D7" s="317"/>
      <c r="E7" s="317"/>
      <c r="F7" s="317"/>
      <c r="G7" s="317"/>
      <c r="H7" s="304"/>
    </row>
    <row r="8" spans="1:12" s="306" customFormat="1" ht="15.75" customHeight="1">
      <c r="A8" s="306" t="s">
        <v>0</v>
      </c>
      <c r="B8" s="338"/>
      <c r="C8" s="363">
        <f>SUM(C10:C19)</f>
        <v>436</v>
      </c>
      <c r="D8" s="363">
        <f t="shared" ref="D8:H8" si="0">SUM(D10:D19)</f>
        <v>19777691</v>
      </c>
      <c r="E8" s="363">
        <f t="shared" si="0"/>
        <v>2011659.0000000005</v>
      </c>
      <c r="F8" s="363">
        <f t="shared" si="0"/>
        <v>10342761</v>
      </c>
      <c r="G8" s="363">
        <f t="shared" si="0"/>
        <v>5900297</v>
      </c>
      <c r="H8" s="363">
        <f t="shared" si="0"/>
        <v>12134567.779999999</v>
      </c>
      <c r="J8" s="364"/>
      <c r="L8" s="361"/>
    </row>
    <row r="9" spans="1:12" s="306" customFormat="1" ht="15.75" customHeight="1">
      <c r="C9" s="364"/>
      <c r="D9" s="364"/>
      <c r="E9" s="369"/>
      <c r="F9" s="369"/>
      <c r="G9" s="364"/>
    </row>
    <row r="10" spans="1:12" s="304" customFormat="1" ht="15.75" customHeight="1">
      <c r="B10" s="304" t="s">
        <v>367</v>
      </c>
      <c r="C10" s="309">
        <v>89</v>
      </c>
      <c r="D10" s="363">
        <v>6009392.0000000009</v>
      </c>
      <c r="E10" s="365">
        <v>556471.00000000012</v>
      </c>
      <c r="F10" s="365">
        <v>3045845</v>
      </c>
      <c r="G10" s="365">
        <v>2079048</v>
      </c>
      <c r="H10" s="366">
        <v>4688073.07</v>
      </c>
      <c r="L10" s="361"/>
    </row>
    <row r="11" spans="1:12" s="304" customFormat="1" ht="15.75" customHeight="1">
      <c r="B11" s="304" t="s">
        <v>368</v>
      </c>
      <c r="C11" s="309">
        <v>43</v>
      </c>
      <c r="D11" s="363">
        <v>1315255.9999999995</v>
      </c>
      <c r="E11" s="365">
        <v>86697.999999999971</v>
      </c>
      <c r="F11" s="365">
        <v>824119.00000000012</v>
      </c>
      <c r="G11" s="365">
        <v>467838.99999999988</v>
      </c>
      <c r="H11" s="366">
        <v>912244.49000000011</v>
      </c>
      <c r="L11" s="361"/>
    </row>
    <row r="12" spans="1:12" s="304" customFormat="1" ht="15.75" customHeight="1">
      <c r="B12" s="341" t="s">
        <v>369</v>
      </c>
      <c r="C12" s="309">
        <v>11</v>
      </c>
      <c r="D12" s="363">
        <v>402449</v>
      </c>
      <c r="E12" s="365">
        <v>50846.000000000007</v>
      </c>
      <c r="F12" s="365">
        <v>194707</v>
      </c>
      <c r="G12" s="365">
        <v>97666</v>
      </c>
      <c r="H12" s="366">
        <v>150146.27000000002</v>
      </c>
      <c r="L12" s="361"/>
    </row>
    <row r="13" spans="1:12" s="304" customFormat="1" ht="15.75" customHeight="1">
      <c r="B13" s="341" t="s">
        <v>370</v>
      </c>
      <c r="C13" s="309">
        <v>30</v>
      </c>
      <c r="D13" s="363">
        <v>1042230</v>
      </c>
      <c r="E13" s="365">
        <v>275655.00000000006</v>
      </c>
      <c r="F13" s="365">
        <v>250999.00000000012</v>
      </c>
      <c r="G13" s="365">
        <v>183008.99999999997</v>
      </c>
      <c r="H13" s="366">
        <v>792574.8600000001</v>
      </c>
      <c r="L13" s="361"/>
    </row>
    <row r="14" spans="1:12" s="304" customFormat="1" ht="15.75" customHeight="1">
      <c r="B14" s="341" t="s">
        <v>371</v>
      </c>
      <c r="C14" s="309">
        <v>63</v>
      </c>
      <c r="D14" s="363">
        <v>745580</v>
      </c>
      <c r="E14" s="365">
        <v>117892.99999999999</v>
      </c>
      <c r="F14" s="365">
        <v>126193</v>
      </c>
      <c r="G14" s="365">
        <v>310524</v>
      </c>
      <c r="H14" s="366">
        <v>470415.19999999995</v>
      </c>
      <c r="L14" s="361"/>
    </row>
    <row r="15" spans="1:12" s="304" customFormat="1" ht="15.75" customHeight="1">
      <c r="B15" s="341" t="s">
        <v>372</v>
      </c>
      <c r="C15" s="309">
        <v>61</v>
      </c>
      <c r="D15" s="363">
        <v>2193993.0000000009</v>
      </c>
      <c r="E15" s="365">
        <v>194333.00000000003</v>
      </c>
      <c r="F15" s="365">
        <v>770869.00000000012</v>
      </c>
      <c r="G15" s="365">
        <v>522926.00000000006</v>
      </c>
      <c r="H15" s="366">
        <v>1732853.09</v>
      </c>
      <c r="L15" s="361"/>
    </row>
    <row r="16" spans="1:12" s="304" customFormat="1" ht="15.75" customHeight="1">
      <c r="B16" s="341" t="s">
        <v>373</v>
      </c>
      <c r="C16" s="309">
        <v>55</v>
      </c>
      <c r="D16" s="363">
        <v>5336894</v>
      </c>
      <c r="E16" s="365">
        <v>425098.00000000012</v>
      </c>
      <c r="F16" s="365">
        <v>4053402</v>
      </c>
      <c r="G16" s="365">
        <v>1047409</v>
      </c>
      <c r="H16" s="366">
        <v>1532410.27</v>
      </c>
      <c r="L16" s="361"/>
    </row>
    <row r="17" spans="1:12" s="304" customFormat="1" ht="15.75" customHeight="1">
      <c r="B17" s="341" t="s">
        <v>374</v>
      </c>
      <c r="C17" s="309">
        <v>61</v>
      </c>
      <c r="D17" s="363">
        <v>1318648</v>
      </c>
      <c r="E17" s="365">
        <v>191345.00000000003</v>
      </c>
      <c r="F17" s="365">
        <v>457028</v>
      </c>
      <c r="G17" s="365">
        <v>827752</v>
      </c>
      <c r="H17" s="366">
        <v>692929.83999999973</v>
      </c>
      <c r="L17" s="361"/>
    </row>
    <row r="18" spans="1:12" s="304" customFormat="1" ht="15.75" customHeight="1">
      <c r="B18" s="341" t="s">
        <v>375</v>
      </c>
      <c r="C18" s="309">
        <v>16</v>
      </c>
      <c r="D18" s="363">
        <v>957355</v>
      </c>
      <c r="E18" s="365">
        <v>69107</v>
      </c>
      <c r="F18" s="365">
        <v>475596.99999999994</v>
      </c>
      <c r="G18" s="365">
        <v>349798.99999999994</v>
      </c>
      <c r="H18" s="366">
        <v>744091.75000000012</v>
      </c>
      <c r="L18" s="361"/>
    </row>
    <row r="19" spans="1:12" s="304" customFormat="1" ht="15.75" customHeight="1">
      <c r="B19" s="303" t="s">
        <v>376</v>
      </c>
      <c r="C19" s="370">
        <v>7</v>
      </c>
      <c r="D19" s="363">
        <v>455894</v>
      </c>
      <c r="E19" s="365">
        <v>44213</v>
      </c>
      <c r="F19" s="365">
        <v>144001.99999999997</v>
      </c>
      <c r="G19" s="365">
        <v>14325</v>
      </c>
      <c r="H19" s="366">
        <v>418828.93999999994</v>
      </c>
      <c r="L19" s="361"/>
    </row>
    <row r="20" spans="1:12" ht="6" customHeight="1" thickBot="1">
      <c r="A20" s="342"/>
      <c r="B20" s="342"/>
      <c r="C20" s="342"/>
      <c r="D20" s="344"/>
      <c r="E20" s="344"/>
      <c r="F20" s="344"/>
      <c r="G20" s="344"/>
      <c r="H20" s="344"/>
    </row>
    <row r="21" spans="1:12" ht="3.75" customHeight="1" thickTop="1">
      <c r="A21" s="303"/>
      <c r="B21" s="303"/>
      <c r="C21" s="303"/>
      <c r="D21" s="325"/>
      <c r="E21" s="325"/>
      <c r="F21" s="325"/>
      <c r="G21" s="325"/>
      <c r="H21" s="325"/>
    </row>
    <row r="22" spans="1:12" s="316" customFormat="1" ht="12.95" customHeight="1">
      <c r="A22" s="2108" t="s">
        <v>356</v>
      </c>
      <c r="B22" s="2108"/>
      <c r="C22" s="2108"/>
      <c r="D22" s="2108"/>
      <c r="E22" s="2108"/>
      <c r="G22" s="371"/>
    </row>
    <row r="23" spans="1:12" ht="9" customHeight="1">
      <c r="A23" s="319"/>
      <c r="B23" s="320"/>
      <c r="C23" s="320"/>
      <c r="D23" s="317"/>
      <c r="E23" s="317"/>
      <c r="F23" s="304"/>
      <c r="G23" s="304"/>
      <c r="H23" s="304"/>
    </row>
    <row r="24" spans="1:12" s="349" customFormat="1" ht="12" customHeight="1">
      <c r="A24" s="345" t="s">
        <v>377</v>
      </c>
      <c r="B24" s="346"/>
      <c r="C24" s="347"/>
      <c r="D24" s="346"/>
      <c r="E24" s="346"/>
      <c r="F24" s="346"/>
      <c r="G24" s="346"/>
      <c r="H24" s="346"/>
      <c r="I24" s="346"/>
    </row>
    <row r="25" spans="1:12" s="372" customFormat="1" ht="12" customHeight="1">
      <c r="A25" s="356" t="s">
        <v>378</v>
      </c>
      <c r="B25" s="346"/>
      <c r="C25" s="347"/>
      <c r="D25" s="346"/>
      <c r="E25" s="346"/>
      <c r="F25" s="346"/>
      <c r="G25" s="346"/>
      <c r="H25" s="346"/>
      <c r="I25" s="346"/>
    </row>
    <row r="26" spans="1:12" s="374" customFormat="1" ht="12" customHeight="1">
      <c r="A26" s="356" t="s">
        <v>411</v>
      </c>
      <c r="B26" s="373"/>
      <c r="C26" s="373"/>
      <c r="D26" s="373"/>
      <c r="E26" s="373"/>
      <c r="F26" s="373"/>
      <c r="G26" s="373"/>
      <c r="H26" s="373"/>
    </row>
    <row r="27" spans="1:12" s="374" customFormat="1" ht="12" customHeight="1">
      <c r="A27" s="356" t="s">
        <v>412</v>
      </c>
      <c r="B27" s="373"/>
      <c r="C27" s="373"/>
      <c r="D27" s="373"/>
      <c r="E27" s="373"/>
      <c r="F27" s="373"/>
      <c r="G27" s="373"/>
      <c r="H27" s="373"/>
    </row>
    <row r="28" spans="1:12" s="374" customFormat="1" ht="12" customHeight="1">
      <c r="A28" s="356" t="s">
        <v>413</v>
      </c>
      <c r="B28" s="373"/>
      <c r="C28" s="373"/>
      <c r="D28" s="373"/>
      <c r="E28" s="373"/>
      <c r="F28" s="373"/>
      <c r="G28" s="373"/>
      <c r="H28" s="373"/>
    </row>
    <row r="29" spans="1:12">
      <c r="A29" s="304"/>
      <c r="B29" s="304"/>
      <c r="C29" s="304"/>
      <c r="D29" s="304"/>
      <c r="E29" s="304"/>
      <c r="F29" s="304"/>
      <c r="G29" s="304"/>
      <c r="H29" s="304"/>
    </row>
  </sheetData>
  <mergeCells count="13">
    <mergeCell ref="G5:G6"/>
    <mergeCell ref="H5:H6"/>
    <mergeCell ref="A22:E22"/>
    <mergeCell ref="A1:G1"/>
    <mergeCell ref="A2:H2"/>
    <mergeCell ref="A3:B3"/>
    <mergeCell ref="A4:B6"/>
    <mergeCell ref="C4:C6"/>
    <mergeCell ref="D4:F4"/>
    <mergeCell ref="G4:H4"/>
    <mergeCell ref="D5:D6"/>
    <mergeCell ref="E5:E6"/>
    <mergeCell ref="F5:F6"/>
  </mergeCells>
  <hyperlinks>
    <hyperlink ref="A25" r:id="rId1"/>
    <hyperlink ref="A26" r:id="rId2"/>
    <hyperlink ref="A27" r:id="rId3"/>
    <hyperlink ref="A28" r:id="rId4"/>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6"/>
  <sheetViews>
    <sheetView workbookViewId="0"/>
  </sheetViews>
  <sheetFormatPr defaultColWidth="7.85546875" defaultRowHeight="12.75"/>
  <cols>
    <col min="1" max="1" width="20.140625" style="351" customWidth="1"/>
    <col min="2" max="2" width="7.85546875" style="351" customWidth="1"/>
    <col min="3" max="3" width="11.28515625" style="357" customWidth="1"/>
    <col min="4" max="4" width="14" style="358" customWidth="1"/>
    <col min="5" max="5" width="12.28515625" style="351" customWidth="1"/>
    <col min="6" max="6" width="11.28515625" style="351" customWidth="1"/>
    <col min="7" max="7" width="10" style="351" customWidth="1"/>
    <col min="8" max="30" width="7.85546875" style="316"/>
    <col min="31" max="16384" width="7.85546875" style="351"/>
  </cols>
  <sheetData>
    <row r="1" spans="1:30" s="316" customFormat="1" ht="12.75" customHeight="1">
      <c r="A1" s="471" t="s">
        <v>414</v>
      </c>
      <c r="B1" s="472"/>
      <c r="C1" s="472"/>
      <c r="D1" s="472"/>
      <c r="E1" s="472"/>
    </row>
    <row r="2" spans="1:30" ht="21.75" customHeight="1">
      <c r="A2" s="2103" t="s">
        <v>415</v>
      </c>
      <c r="B2" s="2103"/>
      <c r="C2" s="2103"/>
      <c r="D2" s="2103"/>
      <c r="E2" s="2103"/>
      <c r="F2" s="2103"/>
      <c r="G2" s="2103"/>
    </row>
    <row r="3" spans="1:30" s="316" customFormat="1" ht="12.95" customHeight="1">
      <c r="A3" s="473">
        <v>2019</v>
      </c>
      <c r="B3" s="473"/>
      <c r="C3" s="464"/>
      <c r="D3" s="475"/>
      <c r="E3" s="486"/>
      <c r="G3" s="312" t="s">
        <v>359</v>
      </c>
    </row>
    <row r="4" spans="1:30" ht="21" customHeight="1">
      <c r="A4" s="2110" t="s">
        <v>386</v>
      </c>
      <c r="B4" s="2116" t="s">
        <v>397</v>
      </c>
      <c r="C4" s="2118" t="s">
        <v>404</v>
      </c>
      <c r="D4" s="2123"/>
      <c r="E4" s="2119"/>
      <c r="F4" s="2118" t="s">
        <v>405</v>
      </c>
      <c r="G4" s="2119"/>
      <c r="H4" s="468"/>
      <c r="J4" s="467"/>
    </row>
    <row r="5" spans="1:30" ht="28.5" customHeight="1">
      <c r="A5" s="2111"/>
      <c r="B5" s="2117"/>
      <c r="C5" s="2124" t="s">
        <v>406</v>
      </c>
      <c r="D5" s="2112" t="s">
        <v>407</v>
      </c>
      <c r="E5" s="2112" t="s">
        <v>408</v>
      </c>
      <c r="F5" s="2112" t="s">
        <v>409</v>
      </c>
      <c r="G5" s="2112" t="s">
        <v>410</v>
      </c>
    </row>
    <row r="6" spans="1:30" ht="15.75" customHeight="1">
      <c r="A6" s="2125"/>
      <c r="B6" s="2117"/>
      <c r="C6" s="2124"/>
      <c r="D6" s="2113"/>
      <c r="E6" s="2113"/>
      <c r="F6" s="2113"/>
      <c r="G6" s="2113"/>
    </row>
    <row r="7" spans="1:30" s="306" customFormat="1" ht="15.75" customHeight="1">
      <c r="A7" s="306" t="s">
        <v>114</v>
      </c>
      <c r="B7" s="375">
        <f>B9+B17+B19</f>
        <v>436</v>
      </c>
      <c r="C7" s="375">
        <f t="shared" ref="C7:G7" si="0">C9+C17+C19</f>
        <v>19777691</v>
      </c>
      <c r="D7" s="375">
        <f t="shared" si="0"/>
        <v>2011659.0000000002</v>
      </c>
      <c r="E7" s="375">
        <f t="shared" si="0"/>
        <v>10342760.999999996</v>
      </c>
      <c r="F7" s="375">
        <f t="shared" si="0"/>
        <v>5900296.9999999981</v>
      </c>
      <c r="G7" s="375">
        <f t="shared" si="0"/>
        <v>12134567.780000003</v>
      </c>
      <c r="H7" s="487"/>
      <c r="I7" s="308"/>
      <c r="J7" s="308"/>
      <c r="K7" s="308"/>
      <c r="L7" s="308"/>
      <c r="M7" s="308"/>
      <c r="N7" s="308"/>
      <c r="O7" s="308"/>
      <c r="P7" s="308"/>
      <c r="Q7" s="308"/>
      <c r="R7" s="308"/>
      <c r="S7" s="308"/>
      <c r="T7" s="308"/>
      <c r="U7" s="308"/>
      <c r="V7" s="308"/>
      <c r="W7" s="308"/>
      <c r="X7" s="308"/>
      <c r="Y7" s="308"/>
      <c r="Z7" s="308"/>
      <c r="AA7" s="308"/>
      <c r="AB7" s="308"/>
      <c r="AC7" s="308"/>
      <c r="AD7" s="308"/>
    </row>
    <row r="8" spans="1:30" s="306" customFormat="1" ht="12.95" customHeight="1">
      <c r="B8" s="364"/>
      <c r="C8" s="376"/>
      <c r="D8" s="376"/>
      <c r="E8" s="376"/>
      <c r="F8" s="376"/>
      <c r="G8" s="376"/>
      <c r="H8" s="308"/>
      <c r="I8" s="308"/>
      <c r="J8" s="308"/>
      <c r="K8" s="308"/>
      <c r="L8" s="308"/>
      <c r="M8" s="308"/>
      <c r="N8" s="308"/>
      <c r="O8" s="308"/>
      <c r="P8" s="308"/>
      <c r="Q8" s="308"/>
      <c r="R8" s="308"/>
      <c r="S8" s="308"/>
      <c r="T8" s="308"/>
      <c r="U8" s="308"/>
      <c r="V8" s="308"/>
      <c r="W8" s="308"/>
      <c r="X8" s="308"/>
      <c r="Y8" s="308"/>
      <c r="Z8" s="308"/>
      <c r="AA8" s="308"/>
      <c r="AB8" s="308"/>
      <c r="AC8" s="308"/>
      <c r="AD8" s="308"/>
    </row>
    <row r="9" spans="1:30" s="306" customFormat="1" ht="15.75" customHeight="1">
      <c r="A9" s="306" t="s">
        <v>115</v>
      </c>
      <c r="B9" s="364">
        <f>SUM(B11:B15)</f>
        <v>400</v>
      </c>
      <c r="C9" s="364">
        <f t="shared" ref="C9:G9" si="1">SUM(C11:C15)</f>
        <v>19273085</v>
      </c>
      <c r="D9" s="364">
        <f t="shared" si="1"/>
        <v>1932396.0000000002</v>
      </c>
      <c r="E9" s="364">
        <f t="shared" si="1"/>
        <v>10103456.999999996</v>
      </c>
      <c r="F9" s="364">
        <f t="shared" si="1"/>
        <v>5733249.9999999981</v>
      </c>
      <c r="G9" s="364">
        <f t="shared" si="1"/>
        <v>11824497.090000004</v>
      </c>
      <c r="H9" s="487"/>
      <c r="I9" s="308"/>
      <c r="J9" s="308"/>
      <c r="K9" s="308"/>
      <c r="L9" s="308"/>
      <c r="M9" s="308"/>
      <c r="N9" s="308"/>
      <c r="O9" s="308"/>
      <c r="P9" s="308"/>
      <c r="Q9" s="308"/>
      <c r="R9" s="308"/>
      <c r="S9" s="308"/>
      <c r="T9" s="308"/>
      <c r="U9" s="308"/>
      <c r="V9" s="308"/>
      <c r="W9" s="308"/>
      <c r="X9" s="308"/>
      <c r="Y9" s="308"/>
      <c r="Z9" s="308"/>
      <c r="AA9" s="308"/>
      <c r="AB9" s="308"/>
      <c r="AC9" s="308"/>
      <c r="AD9" s="308"/>
    </row>
    <row r="10" spans="1:30" s="304" customFormat="1" ht="12.95" customHeight="1">
      <c r="C10" s="375"/>
      <c r="D10" s="377"/>
      <c r="E10" s="377"/>
      <c r="F10" s="377"/>
      <c r="G10" s="377"/>
      <c r="H10" s="470"/>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s="304" customFormat="1" ht="15.75" customHeight="1">
      <c r="A11" s="341" t="s">
        <v>387</v>
      </c>
      <c r="B11" s="309">
        <v>115</v>
      </c>
      <c r="C11" s="375">
        <v>6002853</v>
      </c>
      <c r="D11" s="377">
        <v>613753</v>
      </c>
      <c r="E11" s="377">
        <v>2976823.9999999991</v>
      </c>
      <c r="F11" s="377">
        <v>2041653.9999999993</v>
      </c>
      <c r="G11" s="377">
        <v>4167428.3200000008</v>
      </c>
      <c r="H11" s="487"/>
      <c r="I11" s="488"/>
      <c r="J11" s="305"/>
      <c r="K11" s="305"/>
      <c r="L11" s="305"/>
      <c r="M11" s="305"/>
      <c r="N11" s="305"/>
      <c r="O11" s="305"/>
      <c r="P11" s="305"/>
      <c r="Q11" s="305"/>
      <c r="R11" s="305"/>
      <c r="S11" s="305"/>
      <c r="T11" s="305"/>
      <c r="U11" s="305"/>
      <c r="V11" s="305"/>
      <c r="W11" s="305"/>
      <c r="X11" s="305"/>
      <c r="Y11" s="305"/>
      <c r="Z11" s="305"/>
      <c r="AA11" s="305"/>
      <c r="AB11" s="305"/>
      <c r="AC11" s="305"/>
      <c r="AD11" s="305"/>
    </row>
    <row r="12" spans="1:30" s="304" customFormat="1" ht="15.75" customHeight="1">
      <c r="A12" s="341" t="s">
        <v>388</v>
      </c>
      <c r="B12" s="309">
        <v>122</v>
      </c>
      <c r="C12" s="375">
        <v>2260630.0000000005</v>
      </c>
      <c r="D12" s="377">
        <v>357507.00000000023</v>
      </c>
      <c r="E12" s="377">
        <v>612021.00000000023</v>
      </c>
      <c r="F12" s="377">
        <v>920153.99999999988</v>
      </c>
      <c r="G12" s="377">
        <v>1614147.6600000004</v>
      </c>
      <c r="H12" s="487"/>
      <c r="I12" s="488"/>
      <c r="J12" s="305"/>
      <c r="K12" s="305"/>
      <c r="L12" s="305"/>
      <c r="M12" s="305"/>
      <c r="N12" s="305"/>
      <c r="O12" s="305"/>
      <c r="P12" s="305"/>
      <c r="Q12" s="305"/>
      <c r="R12" s="305"/>
      <c r="S12" s="305"/>
      <c r="T12" s="305"/>
      <c r="U12" s="305"/>
      <c r="V12" s="305"/>
      <c r="W12" s="305"/>
      <c r="X12" s="305"/>
      <c r="Y12" s="305"/>
      <c r="Z12" s="305"/>
      <c r="AA12" s="305"/>
      <c r="AB12" s="305"/>
      <c r="AC12" s="305"/>
      <c r="AD12" s="305"/>
    </row>
    <row r="13" spans="1:30" s="304" customFormat="1" ht="15.75" customHeight="1">
      <c r="A13" s="341" t="s">
        <v>389</v>
      </c>
      <c r="B13" s="309">
        <v>87</v>
      </c>
      <c r="C13" s="375">
        <v>9425594</v>
      </c>
      <c r="D13" s="377">
        <v>814059</v>
      </c>
      <c r="E13" s="377">
        <v>5717478.9999999981</v>
      </c>
      <c r="F13" s="377">
        <v>2203060.9999999995</v>
      </c>
      <c r="G13" s="377">
        <v>5095443.290000001</v>
      </c>
      <c r="H13" s="487"/>
      <c r="I13" s="488"/>
      <c r="J13" s="305"/>
      <c r="K13" s="305"/>
      <c r="L13" s="305"/>
      <c r="M13" s="305"/>
      <c r="N13" s="305"/>
      <c r="O13" s="305"/>
      <c r="P13" s="305"/>
      <c r="Q13" s="305"/>
      <c r="R13" s="305"/>
      <c r="S13" s="305"/>
      <c r="T13" s="305"/>
      <c r="U13" s="305"/>
      <c r="V13" s="305"/>
      <c r="W13" s="305"/>
      <c r="X13" s="305"/>
      <c r="Y13" s="305"/>
      <c r="Z13" s="305"/>
      <c r="AA13" s="305"/>
      <c r="AB13" s="305"/>
      <c r="AC13" s="305"/>
      <c r="AD13" s="305"/>
    </row>
    <row r="14" spans="1:30" s="304" customFormat="1" ht="15.75" customHeight="1">
      <c r="A14" s="341" t="s">
        <v>390</v>
      </c>
      <c r="B14" s="309">
        <v>60</v>
      </c>
      <c r="C14" s="375">
        <v>956253.00000000023</v>
      </c>
      <c r="D14" s="377">
        <v>106676.00000000003</v>
      </c>
      <c r="E14" s="377">
        <v>392268.00000000006</v>
      </c>
      <c r="F14" s="377">
        <v>227560</v>
      </c>
      <c r="G14" s="377">
        <v>659971.61</v>
      </c>
      <c r="H14" s="487"/>
      <c r="I14" s="488"/>
      <c r="J14" s="305"/>
      <c r="K14" s="305"/>
      <c r="L14" s="305"/>
      <c r="M14" s="305"/>
      <c r="N14" s="305"/>
      <c r="O14" s="305"/>
      <c r="P14" s="305"/>
      <c r="Q14" s="305"/>
      <c r="R14" s="305"/>
      <c r="S14" s="305"/>
      <c r="T14" s="305"/>
      <c r="U14" s="305"/>
      <c r="V14" s="305"/>
      <c r="W14" s="305"/>
      <c r="X14" s="305"/>
      <c r="Y14" s="305"/>
      <c r="Z14" s="305"/>
      <c r="AA14" s="305"/>
      <c r="AB14" s="305"/>
      <c r="AC14" s="305"/>
      <c r="AD14" s="305"/>
    </row>
    <row r="15" spans="1:30" s="304" customFormat="1" ht="15.75" customHeight="1">
      <c r="A15" s="341" t="s">
        <v>391</v>
      </c>
      <c r="B15" s="309">
        <v>16</v>
      </c>
      <c r="C15" s="375">
        <v>627755</v>
      </c>
      <c r="D15" s="377">
        <v>40401</v>
      </c>
      <c r="E15" s="377">
        <v>404865.00000000006</v>
      </c>
      <c r="F15" s="377">
        <v>340820.99999999994</v>
      </c>
      <c r="G15" s="377">
        <v>287506.21000000002</v>
      </c>
      <c r="H15" s="487"/>
      <c r="I15" s="488"/>
      <c r="J15" s="305"/>
      <c r="K15" s="305"/>
      <c r="L15" s="305"/>
      <c r="M15" s="305"/>
      <c r="N15" s="305"/>
      <c r="O15" s="305"/>
      <c r="P15" s="305"/>
      <c r="Q15" s="305"/>
      <c r="R15" s="305"/>
      <c r="S15" s="305"/>
      <c r="T15" s="305"/>
      <c r="U15" s="305"/>
      <c r="V15" s="305"/>
      <c r="W15" s="305"/>
      <c r="X15" s="305"/>
      <c r="Y15" s="305"/>
      <c r="Z15" s="305"/>
      <c r="AA15" s="305"/>
      <c r="AB15" s="305"/>
      <c r="AC15" s="305"/>
      <c r="AD15" s="305"/>
    </row>
    <row r="16" spans="1:30" s="304" customFormat="1" ht="12.95" customHeight="1">
      <c r="A16" s="341"/>
      <c r="B16" s="309"/>
      <c r="H16" s="469"/>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s="304" customFormat="1" ht="15.75" customHeight="1">
      <c r="A17" s="306" t="s">
        <v>392</v>
      </c>
      <c r="B17" s="306">
        <v>18</v>
      </c>
      <c r="C17" s="375">
        <v>291471.99999999994</v>
      </c>
      <c r="D17" s="375">
        <v>47231</v>
      </c>
      <c r="E17" s="375">
        <v>125885.99999999999</v>
      </c>
      <c r="F17" s="375">
        <v>122563.00000000001</v>
      </c>
      <c r="G17" s="375">
        <v>226553.09000000003</v>
      </c>
      <c r="H17" s="487"/>
      <c r="I17" s="488"/>
      <c r="J17" s="305"/>
      <c r="K17" s="305"/>
      <c r="L17" s="305"/>
      <c r="M17" s="305"/>
      <c r="N17" s="305"/>
      <c r="O17" s="305"/>
      <c r="P17" s="305"/>
      <c r="Q17" s="305"/>
      <c r="R17" s="305"/>
      <c r="S17" s="305"/>
      <c r="T17" s="305"/>
      <c r="U17" s="305"/>
      <c r="V17" s="305"/>
      <c r="W17" s="305"/>
      <c r="X17" s="305"/>
      <c r="Y17" s="305"/>
      <c r="Z17" s="305"/>
      <c r="AA17" s="305"/>
      <c r="AB17" s="305"/>
      <c r="AC17" s="305"/>
      <c r="AD17" s="305"/>
    </row>
    <row r="18" spans="1:30" s="304" customFormat="1" ht="12.95" customHeight="1">
      <c r="A18" s="306"/>
      <c r="C18" s="375"/>
      <c r="D18" s="375"/>
      <c r="E18" s="375"/>
      <c r="F18" s="375"/>
      <c r="G18" s="375"/>
      <c r="H18" s="469"/>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s="304" customFormat="1" ht="15.75" customHeight="1">
      <c r="A19" s="306" t="s">
        <v>393</v>
      </c>
      <c r="B19" s="306">
        <v>18</v>
      </c>
      <c r="C19" s="375">
        <v>213134</v>
      </c>
      <c r="D19" s="375">
        <v>32032</v>
      </c>
      <c r="E19" s="375">
        <v>113418</v>
      </c>
      <c r="F19" s="375">
        <v>44483.999999999993</v>
      </c>
      <c r="G19" s="375">
        <v>83517.599999999991</v>
      </c>
      <c r="H19" s="487"/>
      <c r="I19" s="488"/>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6.95" customHeight="1" thickBot="1">
      <c r="A20" s="342"/>
      <c r="B20" s="342"/>
      <c r="C20" s="379"/>
      <c r="D20" s="380"/>
      <c r="E20" s="380"/>
      <c r="F20" s="380"/>
      <c r="G20" s="380"/>
    </row>
    <row r="21" spans="1:30" s="316" customFormat="1" ht="3.75" customHeight="1" thickTop="1">
      <c r="A21" s="462"/>
      <c r="B21" s="462"/>
      <c r="C21" s="482"/>
      <c r="D21" s="412"/>
      <c r="E21" s="412"/>
      <c r="F21" s="412"/>
      <c r="G21" s="412"/>
    </row>
    <row r="22" spans="1:30" s="316" customFormat="1" ht="12.95" customHeight="1">
      <c r="A22" s="2108" t="s">
        <v>356</v>
      </c>
      <c r="B22" s="2108"/>
      <c r="C22" s="2108"/>
      <c r="D22" s="2108"/>
      <c r="E22" s="2108"/>
      <c r="G22" s="371"/>
    </row>
    <row r="23" spans="1:30" s="316" customFormat="1" ht="9" customHeight="1">
      <c r="A23" s="305"/>
      <c r="B23" s="305"/>
      <c r="C23" s="478"/>
      <c r="D23" s="479"/>
      <c r="E23" s="305"/>
      <c r="G23" s="371"/>
    </row>
    <row r="24" spans="1:30" s="349" customFormat="1" ht="12" customHeight="1">
      <c r="A24" s="345" t="s">
        <v>377</v>
      </c>
      <c r="B24" s="346"/>
      <c r="C24" s="347"/>
      <c r="D24" s="346"/>
      <c r="E24" s="346"/>
      <c r="F24" s="346"/>
      <c r="G24" s="346"/>
      <c r="H24" s="346"/>
      <c r="I24" s="348"/>
    </row>
    <row r="25" spans="1:30" s="372" customFormat="1" ht="12" customHeight="1">
      <c r="A25" s="356" t="s">
        <v>394</v>
      </c>
      <c r="B25" s="346"/>
      <c r="E25" s="480"/>
      <c r="G25" s="346"/>
      <c r="H25" s="346"/>
      <c r="I25" s="348"/>
    </row>
    <row r="26" spans="1:30" s="484" customFormat="1" ht="12" customHeight="1">
      <c r="A26" s="356" t="s">
        <v>416</v>
      </c>
      <c r="B26" s="483"/>
      <c r="D26" s="483"/>
      <c r="E26" s="480"/>
      <c r="F26" s="483"/>
      <c r="G26" s="483"/>
      <c r="H26" s="483"/>
    </row>
    <row r="27" spans="1:30" s="484" customFormat="1" ht="12" customHeight="1">
      <c r="A27" s="356" t="s">
        <v>417</v>
      </c>
      <c r="B27" s="483"/>
      <c r="D27" s="483"/>
      <c r="E27" s="480"/>
      <c r="F27" s="483"/>
      <c r="G27" s="483"/>
      <c r="H27" s="483"/>
    </row>
    <row r="28" spans="1:30" s="484" customFormat="1" ht="12" customHeight="1">
      <c r="A28" s="356" t="s">
        <v>418</v>
      </c>
      <c r="B28" s="483"/>
      <c r="D28" s="483"/>
      <c r="E28" s="480"/>
      <c r="F28" s="483"/>
      <c r="G28" s="483"/>
      <c r="H28" s="483"/>
    </row>
    <row r="29" spans="1:30" s="316" customFormat="1" ht="12" customHeight="1">
      <c r="A29" s="485" t="s">
        <v>419</v>
      </c>
      <c r="C29" s="465"/>
      <c r="D29" s="466"/>
    </row>
    <row r="30" spans="1:30" s="316" customFormat="1">
      <c r="C30" s="465"/>
      <c r="D30" s="466"/>
    </row>
    <row r="31" spans="1:30" s="316" customFormat="1">
      <c r="C31" s="465"/>
      <c r="D31" s="466"/>
    </row>
    <row r="32" spans="1:30" s="316" customFormat="1">
      <c r="C32" s="465"/>
      <c r="D32" s="466"/>
    </row>
    <row r="33" spans="3:4" s="316" customFormat="1">
      <c r="C33" s="465"/>
      <c r="D33" s="466"/>
    </row>
    <row r="34" spans="3:4" s="316" customFormat="1">
      <c r="C34" s="465"/>
      <c r="D34" s="466"/>
    </row>
    <row r="35" spans="3:4" s="316" customFormat="1">
      <c r="C35" s="465"/>
      <c r="D35" s="466"/>
    </row>
    <row r="36" spans="3:4" s="316" customFormat="1">
      <c r="C36" s="465"/>
      <c r="D36" s="466"/>
    </row>
    <row r="37" spans="3:4" s="316" customFormat="1">
      <c r="C37" s="465"/>
      <c r="D37" s="466"/>
    </row>
    <row r="38" spans="3:4" s="316" customFormat="1">
      <c r="C38" s="465"/>
      <c r="D38" s="466"/>
    </row>
    <row r="39" spans="3:4" s="316" customFormat="1">
      <c r="C39" s="465"/>
      <c r="D39" s="466"/>
    </row>
    <row r="40" spans="3:4" s="316" customFormat="1">
      <c r="C40" s="465"/>
      <c r="D40" s="466"/>
    </row>
    <row r="41" spans="3:4" s="316" customFormat="1">
      <c r="C41" s="465"/>
      <c r="D41" s="466"/>
    </row>
    <row r="42" spans="3:4" s="316" customFormat="1">
      <c r="C42" s="465"/>
      <c r="D42" s="466"/>
    </row>
    <row r="43" spans="3:4" s="316" customFormat="1">
      <c r="C43" s="465"/>
      <c r="D43" s="466"/>
    </row>
    <row r="44" spans="3:4" s="316" customFormat="1">
      <c r="C44" s="465"/>
      <c r="D44" s="466"/>
    </row>
    <row r="45" spans="3:4" s="316" customFormat="1">
      <c r="C45" s="465"/>
      <c r="D45" s="466"/>
    </row>
    <row r="46" spans="3:4" s="316" customFormat="1">
      <c r="C46" s="465"/>
      <c r="D46" s="466"/>
    </row>
  </sheetData>
  <mergeCells count="11">
    <mergeCell ref="A22:E22"/>
    <mergeCell ref="A2:G2"/>
    <mergeCell ref="A4:A6"/>
    <mergeCell ref="B4:B6"/>
    <mergeCell ref="C4:E4"/>
    <mergeCell ref="F4:G4"/>
    <mergeCell ref="C5:C6"/>
    <mergeCell ref="D5:D6"/>
    <mergeCell ref="E5:E6"/>
    <mergeCell ref="F5:F6"/>
    <mergeCell ref="G5:G6"/>
  </mergeCells>
  <hyperlinks>
    <hyperlink ref="A25" r:id="rId1"/>
    <hyperlink ref="A26" r:id="rId2"/>
    <hyperlink ref="A27" r:id="rId3"/>
    <hyperlink ref="A28" r:id="rId4"/>
    <hyperlink ref="A29" r:id="rId5"/>
  </hyperlinks>
  <printOptions gridLines="1" gridLinesSet="0"/>
  <pageMargins left="0.78740157480314965" right="0.78740157480314965" top="1.1811023622047245" bottom="0.78740157480314965" header="0" footer="0"/>
  <pageSetup paperSize="9" orientation="portrait" horizontalDpi="300" verticalDpi="300" r:id="rId6"/>
  <headerFooter alignWithMargins="0"/>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F1"/>
    </sheetView>
  </sheetViews>
  <sheetFormatPr defaultColWidth="7.85546875" defaultRowHeight="12.75"/>
  <cols>
    <col min="1" max="1" width="3.140625" style="299" customWidth="1"/>
    <col min="2" max="2" width="29" style="299" customWidth="1"/>
    <col min="3" max="3" width="11.5703125" style="299" customWidth="1"/>
    <col min="4" max="4" width="11.85546875" style="299" customWidth="1"/>
    <col min="5" max="5" width="10.7109375" style="299" customWidth="1"/>
    <col min="6" max="6" width="10.140625" style="299" customWidth="1"/>
    <col min="7" max="7" width="10.5703125" style="299" customWidth="1"/>
    <col min="8" max="16384" width="7.85546875" style="299"/>
  </cols>
  <sheetData>
    <row r="1" spans="1:9" ht="12.75" customHeight="1">
      <c r="A1" s="2093" t="s">
        <v>420</v>
      </c>
      <c r="B1" s="2093"/>
      <c r="C1" s="2093"/>
      <c r="D1" s="2093"/>
      <c r="E1" s="2093"/>
      <c r="F1" s="2093"/>
    </row>
    <row r="2" spans="1:9" s="301" customFormat="1" ht="21.75" customHeight="1">
      <c r="A2" s="2103" t="s">
        <v>421</v>
      </c>
      <c r="B2" s="2103"/>
      <c r="C2" s="2103"/>
      <c r="D2" s="2103"/>
      <c r="E2" s="2103"/>
      <c r="F2" s="2103"/>
      <c r="G2" s="2128"/>
    </row>
    <row r="3" spans="1:9" ht="12.95" customHeight="1">
      <c r="A3" s="2098">
        <v>2019</v>
      </c>
      <c r="B3" s="2099"/>
      <c r="C3" s="325"/>
      <c r="D3" s="326"/>
      <c r="E3" s="334"/>
      <c r="F3" s="328"/>
      <c r="G3" s="328" t="s">
        <v>359</v>
      </c>
      <c r="H3" s="304"/>
    </row>
    <row r="4" spans="1:9" ht="12.75" customHeight="1">
      <c r="A4" s="2114" t="s">
        <v>360</v>
      </c>
      <c r="B4" s="2110"/>
      <c r="C4" s="2104" t="s">
        <v>422</v>
      </c>
      <c r="D4" s="2114"/>
      <c r="E4" s="2114"/>
      <c r="F4" s="2114"/>
      <c r="G4" s="2114"/>
      <c r="H4" s="337"/>
      <c r="I4" s="337"/>
    </row>
    <row r="5" spans="1:9" ht="12.75" customHeight="1">
      <c r="A5" s="2129"/>
      <c r="B5" s="2111"/>
      <c r="C5" s="2130"/>
      <c r="D5" s="2131"/>
      <c r="E5" s="2131"/>
      <c r="F5" s="2131"/>
      <c r="G5" s="2131"/>
    </row>
    <row r="6" spans="1:9" ht="31.5" customHeight="1">
      <c r="A6" s="2129"/>
      <c r="B6" s="2111"/>
      <c r="C6" s="381" t="s">
        <v>423</v>
      </c>
      <c r="D6" s="382" t="s">
        <v>424</v>
      </c>
      <c r="E6" s="382" t="s">
        <v>425</v>
      </c>
      <c r="F6" s="382" t="s">
        <v>426</v>
      </c>
      <c r="G6" s="382" t="s">
        <v>427</v>
      </c>
    </row>
    <row r="7" spans="1:9" s="316" customFormat="1" ht="12.95" customHeight="1">
      <c r="A7" s="383"/>
      <c r="B7" s="359"/>
      <c r="C7" s="360"/>
      <c r="D7" s="360"/>
      <c r="E7" s="360"/>
      <c r="F7" s="360"/>
      <c r="G7" s="360"/>
    </row>
    <row r="8" spans="1:9" s="306" customFormat="1" ht="15.75" customHeight="1">
      <c r="A8" s="306" t="s">
        <v>0</v>
      </c>
      <c r="B8" s="338"/>
      <c r="C8" s="363">
        <f>SUM(C10:C19)</f>
        <v>157</v>
      </c>
      <c r="D8" s="363">
        <f t="shared" ref="D8:G8" si="0">SUM(D10:D19)</f>
        <v>220</v>
      </c>
      <c r="E8" s="363">
        <f t="shared" si="0"/>
        <v>67</v>
      </c>
      <c r="F8" s="363">
        <f t="shared" si="0"/>
        <v>148</v>
      </c>
      <c r="G8" s="363">
        <f t="shared" si="0"/>
        <v>15</v>
      </c>
    </row>
    <row r="9" spans="1:9" s="306" customFormat="1" ht="15.75" customHeight="1"/>
    <row r="10" spans="1:9" s="304" customFormat="1" ht="15.75" customHeight="1">
      <c r="B10" s="304" t="s">
        <v>367</v>
      </c>
      <c r="C10" s="366">
        <v>18</v>
      </c>
      <c r="D10" s="366">
        <v>82</v>
      </c>
      <c r="E10" s="366">
        <v>5</v>
      </c>
      <c r="F10" s="366">
        <v>9</v>
      </c>
      <c r="G10" s="366">
        <v>0</v>
      </c>
    </row>
    <row r="11" spans="1:9" s="304" customFormat="1" ht="15.75" customHeight="1">
      <c r="B11" s="304" t="s">
        <v>368</v>
      </c>
      <c r="C11" s="365">
        <v>41</v>
      </c>
      <c r="D11" s="365">
        <v>12</v>
      </c>
      <c r="E11" s="365">
        <v>5</v>
      </c>
      <c r="F11" s="365">
        <v>11</v>
      </c>
      <c r="G11" s="365">
        <v>1</v>
      </c>
    </row>
    <row r="12" spans="1:9" s="304" customFormat="1" ht="15.75" customHeight="1">
      <c r="B12" s="341" t="s">
        <v>369</v>
      </c>
      <c r="C12" s="365">
        <v>2</v>
      </c>
      <c r="D12" s="365">
        <v>4</v>
      </c>
      <c r="E12" s="365">
        <v>7</v>
      </c>
      <c r="F12" s="365">
        <v>3</v>
      </c>
      <c r="G12" s="365">
        <v>5</v>
      </c>
    </row>
    <row r="13" spans="1:9" s="304" customFormat="1" ht="15.75" customHeight="1">
      <c r="B13" s="341" t="s">
        <v>370</v>
      </c>
      <c r="C13" s="365">
        <v>4</v>
      </c>
      <c r="D13" s="365">
        <v>5</v>
      </c>
      <c r="E13" s="365">
        <v>24</v>
      </c>
      <c r="F13" s="365">
        <v>3</v>
      </c>
      <c r="G13" s="365">
        <v>3</v>
      </c>
    </row>
    <row r="14" spans="1:9" s="304" customFormat="1" ht="15.75" customHeight="1">
      <c r="B14" s="341" t="s">
        <v>371</v>
      </c>
      <c r="C14" s="365">
        <v>19</v>
      </c>
      <c r="D14" s="365">
        <v>13</v>
      </c>
      <c r="E14" s="365">
        <v>3</v>
      </c>
      <c r="F14" s="365">
        <v>55</v>
      </c>
      <c r="G14" s="365">
        <v>1</v>
      </c>
    </row>
    <row r="15" spans="1:9" s="304" customFormat="1" ht="15.75" customHeight="1">
      <c r="B15" s="341" t="s">
        <v>372</v>
      </c>
      <c r="C15" s="365">
        <v>4</v>
      </c>
      <c r="D15" s="365">
        <v>24</v>
      </c>
      <c r="E15" s="365">
        <v>17</v>
      </c>
      <c r="F15" s="365">
        <v>15</v>
      </c>
      <c r="G15" s="365">
        <v>0</v>
      </c>
    </row>
    <row r="16" spans="1:9" s="304" customFormat="1" ht="15.75" customHeight="1">
      <c r="B16" s="341" t="s">
        <v>373</v>
      </c>
      <c r="C16" s="365">
        <v>14</v>
      </c>
      <c r="D16" s="365">
        <v>34</v>
      </c>
      <c r="E16" s="365">
        <v>3</v>
      </c>
      <c r="F16" s="365">
        <v>7</v>
      </c>
      <c r="G16" s="365">
        <v>0</v>
      </c>
    </row>
    <row r="17" spans="1:7" s="304" customFormat="1" ht="15.75" customHeight="1">
      <c r="B17" s="341" t="s">
        <v>374</v>
      </c>
      <c r="C17" s="365">
        <v>44</v>
      </c>
      <c r="D17" s="365">
        <v>37</v>
      </c>
      <c r="E17" s="365">
        <v>1</v>
      </c>
      <c r="F17" s="365">
        <v>37</v>
      </c>
      <c r="G17" s="365">
        <v>4</v>
      </c>
    </row>
    <row r="18" spans="1:7" s="304" customFormat="1" ht="15.75" customHeight="1">
      <c r="B18" s="341" t="s">
        <v>375</v>
      </c>
      <c r="C18" s="365">
        <v>10</v>
      </c>
      <c r="D18" s="365">
        <v>6</v>
      </c>
      <c r="E18" s="365">
        <v>2</v>
      </c>
      <c r="F18" s="365">
        <v>8</v>
      </c>
      <c r="G18" s="365">
        <v>1</v>
      </c>
    </row>
    <row r="19" spans="1:7" s="304" customFormat="1" ht="15.75" customHeight="1">
      <c r="B19" s="303" t="s">
        <v>376</v>
      </c>
      <c r="C19" s="365">
        <v>1</v>
      </c>
      <c r="D19" s="365">
        <v>3</v>
      </c>
      <c r="E19" s="365">
        <v>0</v>
      </c>
      <c r="F19" s="365">
        <v>0</v>
      </c>
      <c r="G19" s="365">
        <v>0</v>
      </c>
    </row>
    <row r="20" spans="1:7" s="304" customFormat="1" ht="6.95" customHeight="1">
      <c r="B20" s="303"/>
    </row>
    <row r="21" spans="1:7" ht="3" customHeight="1" thickBot="1">
      <c r="A21" s="342"/>
      <c r="B21" s="342"/>
      <c r="C21" s="344"/>
      <c r="D21" s="344"/>
      <c r="E21" s="344"/>
      <c r="F21" s="344"/>
      <c r="G21" s="344"/>
    </row>
    <row r="22" spans="1:7" ht="3.75" customHeight="1" thickTop="1">
      <c r="A22" s="304"/>
      <c r="B22" s="304"/>
      <c r="C22" s="317"/>
      <c r="D22" s="317"/>
      <c r="E22" s="304"/>
      <c r="F22" s="304"/>
      <c r="G22" s="304"/>
    </row>
    <row r="23" spans="1:7" ht="12.95" customHeight="1">
      <c r="A23" s="2126" t="s">
        <v>428</v>
      </c>
      <c r="B23" s="2126"/>
      <c r="C23" s="2126"/>
      <c r="D23" s="2126"/>
      <c r="E23" s="2126"/>
      <c r="F23" s="2127"/>
      <c r="G23" s="2127"/>
    </row>
    <row r="24" spans="1:7" ht="12" customHeight="1">
      <c r="A24" s="319"/>
      <c r="B24" s="320"/>
      <c r="C24" s="317"/>
      <c r="D24" s="317"/>
      <c r="E24" s="304"/>
      <c r="F24" s="304"/>
      <c r="G24" s="304"/>
    </row>
  </sheetData>
  <mergeCells count="6">
    <mergeCell ref="A23:G23"/>
    <mergeCell ref="A1:F1"/>
    <mergeCell ref="A2:G2"/>
    <mergeCell ref="A3:B3"/>
    <mergeCell ref="A4:B6"/>
    <mergeCell ref="C4:G5"/>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7"/>
  <sheetViews>
    <sheetView zoomScaleNormal="100" workbookViewId="0"/>
  </sheetViews>
  <sheetFormatPr defaultRowHeight="12.75"/>
  <cols>
    <col min="1" max="1" width="39.28515625" style="116" customWidth="1"/>
    <col min="2" max="2" width="9.140625" style="116" customWidth="1"/>
    <col min="3" max="7" width="10.7109375" style="116" customWidth="1"/>
    <col min="8" max="25" width="9.140625" style="115"/>
    <col min="26" max="16384" width="9.140625" style="116"/>
  </cols>
  <sheetData>
    <row r="1" spans="1:7" ht="13.5">
      <c r="A1" s="542" t="s">
        <v>1789</v>
      </c>
      <c r="B1" s="543"/>
      <c r="C1" s="543"/>
      <c r="D1" s="543"/>
      <c r="E1" s="543"/>
      <c r="F1" s="544"/>
      <c r="G1" s="544"/>
    </row>
    <row r="2" spans="1:7" ht="13.5">
      <c r="A2" s="111"/>
      <c r="B2" s="591"/>
      <c r="C2" s="591"/>
      <c r="D2" s="591"/>
      <c r="E2" s="591"/>
      <c r="F2" s="117"/>
      <c r="G2" s="117"/>
    </row>
    <row r="3" spans="1:7" ht="13.5">
      <c r="A3" s="546"/>
      <c r="B3" s="546" t="s">
        <v>673</v>
      </c>
      <c r="C3" s="1663">
        <v>2019</v>
      </c>
      <c r="D3" s="546">
        <v>2018</v>
      </c>
      <c r="E3" s="546">
        <v>2017</v>
      </c>
      <c r="F3" s="546">
        <v>2016</v>
      </c>
      <c r="G3" s="546">
        <v>2015</v>
      </c>
    </row>
    <row r="4" spans="1:7" ht="14.25" thickBot="1">
      <c r="A4" s="1000" t="s">
        <v>779</v>
      </c>
      <c r="B4" s="626"/>
      <c r="C4" s="626"/>
      <c r="D4" s="626"/>
      <c r="E4" s="626"/>
      <c r="F4" s="1029"/>
      <c r="G4" s="1029"/>
    </row>
    <row r="5" spans="1:7" ht="13.5">
      <c r="A5" s="1070" t="s">
        <v>780</v>
      </c>
      <c r="B5" s="1003"/>
      <c r="C5" s="1003"/>
      <c r="D5" s="1003"/>
      <c r="E5" s="1003"/>
      <c r="F5" s="1003"/>
      <c r="G5" s="1071"/>
    </row>
    <row r="6" spans="1:7" ht="13.5">
      <c r="A6" s="1069" t="s">
        <v>781</v>
      </c>
      <c r="B6" s="1087" t="s">
        <v>99</v>
      </c>
      <c r="C6" s="1998">
        <v>436</v>
      </c>
      <c r="D6" s="690">
        <v>431</v>
      </c>
      <c r="E6" s="691">
        <v>430</v>
      </c>
      <c r="F6" s="691">
        <v>405</v>
      </c>
      <c r="G6" s="692">
        <v>388</v>
      </c>
    </row>
    <row r="7" spans="1:7" ht="13.5">
      <c r="A7" s="280" t="s">
        <v>782</v>
      </c>
      <c r="B7" s="588">
        <v>1000</v>
      </c>
      <c r="C7" s="1662">
        <v>19777.690999999999</v>
      </c>
      <c r="D7" s="590">
        <v>19494.106</v>
      </c>
      <c r="E7" s="556">
        <v>17175</v>
      </c>
      <c r="F7" s="556">
        <v>15532</v>
      </c>
      <c r="G7" s="612">
        <v>13661</v>
      </c>
    </row>
    <row r="8" spans="1:7" ht="13.5">
      <c r="A8" s="280" t="s">
        <v>783</v>
      </c>
      <c r="B8" s="588">
        <v>1000</v>
      </c>
      <c r="C8" s="1662">
        <v>2011.6589999999978</v>
      </c>
      <c r="D8" s="590">
        <v>1859.116</v>
      </c>
      <c r="E8" s="556">
        <v>1757</v>
      </c>
      <c r="F8" s="556">
        <v>1936</v>
      </c>
      <c r="G8" s="612">
        <v>1714</v>
      </c>
    </row>
    <row r="9" spans="1:7" ht="13.5">
      <c r="A9" s="280" t="s">
        <v>784</v>
      </c>
      <c r="B9" s="588">
        <v>1000</v>
      </c>
      <c r="C9" s="1662">
        <v>10342.761000000004</v>
      </c>
      <c r="D9" s="590">
        <v>9287.5589999999993</v>
      </c>
      <c r="E9" s="556">
        <v>7732</v>
      </c>
      <c r="F9" s="556">
        <v>6697</v>
      </c>
      <c r="G9" s="612">
        <v>5247</v>
      </c>
    </row>
    <row r="10" spans="1:7" ht="8.25" customHeight="1">
      <c r="A10" s="280"/>
      <c r="B10" s="1098"/>
      <c r="C10" s="1999"/>
      <c r="D10" s="595"/>
      <c r="E10" s="1072"/>
      <c r="F10" s="1072"/>
      <c r="G10" s="1073"/>
    </row>
    <row r="11" spans="1:7" ht="13.5" thickBot="1">
      <c r="A11" s="1074"/>
      <c r="B11" s="1075"/>
      <c r="C11" s="1075"/>
      <c r="D11" s="1075"/>
      <c r="E11" s="1075"/>
      <c r="F11" s="1075"/>
      <c r="G11" s="1075"/>
    </row>
    <row r="12" spans="1:7" ht="13.5">
      <c r="A12" s="1076" t="s">
        <v>785</v>
      </c>
      <c r="B12" s="1077"/>
      <c r="C12" s="1077"/>
      <c r="D12" s="1077"/>
      <c r="E12" s="1077"/>
      <c r="F12" s="1077"/>
      <c r="G12" s="1078"/>
    </row>
    <row r="13" spans="1:7" ht="13.5">
      <c r="A13" s="280" t="s">
        <v>786</v>
      </c>
      <c r="B13" s="1004" t="s">
        <v>99</v>
      </c>
      <c r="C13" s="2000">
        <v>4568</v>
      </c>
      <c r="D13" s="590">
        <v>4546</v>
      </c>
      <c r="E13" s="693">
        <v>4521</v>
      </c>
      <c r="F13" s="693">
        <v>4486</v>
      </c>
      <c r="G13" s="694">
        <v>4451</v>
      </c>
    </row>
    <row r="14" spans="1:7" ht="13.5">
      <c r="A14" s="280" t="s">
        <v>787</v>
      </c>
      <c r="B14" s="1004" t="s">
        <v>99</v>
      </c>
      <c r="C14" s="549">
        <v>3472</v>
      </c>
      <c r="D14" s="590">
        <v>3456</v>
      </c>
      <c r="E14" s="556">
        <v>3436</v>
      </c>
      <c r="F14" s="556">
        <v>3403</v>
      </c>
      <c r="G14" s="612">
        <v>3381</v>
      </c>
    </row>
    <row r="15" spans="1:7" ht="13.5">
      <c r="A15" s="280" t="s">
        <v>788</v>
      </c>
      <c r="B15" s="1004" t="s">
        <v>99</v>
      </c>
      <c r="C15" s="549">
        <v>826</v>
      </c>
      <c r="D15" s="590">
        <v>824</v>
      </c>
      <c r="E15" s="556">
        <v>822</v>
      </c>
      <c r="F15" s="556">
        <v>820</v>
      </c>
      <c r="G15" s="612">
        <v>819</v>
      </c>
    </row>
    <row r="16" spans="1:7" ht="6.75" customHeight="1" thickBot="1">
      <c r="A16" s="1079"/>
      <c r="B16" s="1080"/>
      <c r="C16" s="2001"/>
      <c r="D16" s="626"/>
      <c r="E16" s="695"/>
      <c r="F16" s="695"/>
      <c r="G16" s="1082"/>
    </row>
    <row r="17" spans="1:7" ht="33" customHeight="1">
      <c r="A17" s="2027" t="s">
        <v>789</v>
      </c>
      <c r="B17" s="2027"/>
      <c r="C17" s="2027"/>
      <c r="D17" s="2027"/>
      <c r="E17" s="2027"/>
      <c r="F17" s="2027"/>
      <c r="G17" s="2027"/>
    </row>
    <row r="18" spans="1:7" ht="14.25" thickBot="1">
      <c r="A18" s="1000" t="s">
        <v>790</v>
      </c>
      <c r="B18" s="626"/>
      <c r="C18" s="626"/>
      <c r="D18" s="626"/>
      <c r="E18" s="626"/>
      <c r="F18" s="1029"/>
      <c r="G18" s="1029"/>
    </row>
    <row r="19" spans="1:7" ht="13.5">
      <c r="A19" s="1070" t="s">
        <v>791</v>
      </c>
      <c r="B19" s="1083"/>
      <c r="C19" s="1003"/>
      <c r="D19" s="1003"/>
      <c r="E19" s="1003"/>
      <c r="F19" s="1003"/>
      <c r="G19" s="1071"/>
    </row>
    <row r="20" spans="1:7" ht="25.5">
      <c r="A20" s="1084" t="s">
        <v>792</v>
      </c>
      <c r="B20" s="588" t="s">
        <v>99</v>
      </c>
      <c r="C20" s="699">
        <v>989</v>
      </c>
      <c r="D20" s="590">
        <v>1023</v>
      </c>
      <c r="E20" s="691">
        <v>1024</v>
      </c>
      <c r="F20" s="691">
        <v>1038</v>
      </c>
      <c r="G20" s="1658">
        <v>1037</v>
      </c>
    </row>
    <row r="21" spans="1:7" ht="13.5">
      <c r="A21" s="280" t="s">
        <v>793</v>
      </c>
      <c r="B21" s="588" t="s">
        <v>99</v>
      </c>
      <c r="C21" s="589">
        <v>6958.9999999999991</v>
      </c>
      <c r="D21" s="590">
        <v>7136</v>
      </c>
      <c r="E21" s="556">
        <v>7199</v>
      </c>
      <c r="F21" s="556">
        <v>7731</v>
      </c>
      <c r="G21" s="1658">
        <v>7587</v>
      </c>
    </row>
    <row r="22" spans="1:7" ht="13.5">
      <c r="A22" s="280" t="s">
        <v>794</v>
      </c>
      <c r="B22" s="588" t="s">
        <v>99</v>
      </c>
      <c r="C22" s="589">
        <v>273044.99999999994</v>
      </c>
      <c r="D22" s="590">
        <v>276984.99999999994</v>
      </c>
      <c r="E22" s="556">
        <v>276710</v>
      </c>
      <c r="F22" s="556">
        <v>287002</v>
      </c>
      <c r="G22" s="1658">
        <v>282062</v>
      </c>
    </row>
    <row r="23" spans="1:7" ht="5.25" customHeight="1" thickBot="1">
      <c r="A23" s="1079"/>
      <c r="B23" s="1012"/>
      <c r="C23" s="1081"/>
      <c r="D23" s="1085"/>
      <c r="E23" s="695"/>
      <c r="F23" s="695"/>
      <c r="G23" s="1086"/>
    </row>
    <row r="24" spans="1:7" ht="13.5">
      <c r="A24" s="280"/>
      <c r="B24" s="595"/>
      <c r="C24" s="595"/>
      <c r="D24" s="595"/>
      <c r="E24" s="595"/>
      <c r="F24" s="579"/>
      <c r="G24" s="579"/>
    </row>
    <row r="25" spans="1:7" ht="14.25" thickBot="1">
      <c r="A25" s="1000" t="s">
        <v>795</v>
      </c>
      <c r="B25" s="626"/>
      <c r="C25" s="626"/>
      <c r="D25" s="626"/>
      <c r="E25" s="626"/>
      <c r="F25" s="1029"/>
      <c r="G25" s="1029"/>
    </row>
    <row r="26" spans="1:7" ht="13.5">
      <c r="A26" s="1070" t="s">
        <v>796</v>
      </c>
      <c r="B26" s="1003"/>
      <c r="C26" s="1003"/>
      <c r="D26" s="1003"/>
      <c r="E26" s="1003"/>
      <c r="F26" s="1003"/>
      <c r="G26" s="1003"/>
    </row>
    <row r="27" spans="1:7" ht="13.5">
      <c r="A27" s="1069" t="s">
        <v>797</v>
      </c>
      <c r="B27" s="1087" t="s">
        <v>99</v>
      </c>
      <c r="C27" s="699">
        <v>963</v>
      </c>
      <c r="D27" s="690">
        <v>1087</v>
      </c>
      <c r="E27" s="1088">
        <v>1126</v>
      </c>
      <c r="F27" s="691">
        <v>1271</v>
      </c>
      <c r="G27" s="1089">
        <v>1306</v>
      </c>
    </row>
    <row r="28" spans="1:7" ht="13.5">
      <c r="A28" s="280" t="s">
        <v>798</v>
      </c>
      <c r="B28" s="588"/>
      <c r="C28" s="589"/>
      <c r="D28" s="590"/>
      <c r="E28" s="1090"/>
      <c r="F28" s="556"/>
      <c r="G28" s="1658"/>
    </row>
    <row r="29" spans="1:7" ht="13.5">
      <c r="A29" s="280" t="s">
        <v>799</v>
      </c>
      <c r="B29" s="588" t="s">
        <v>99</v>
      </c>
      <c r="C29" s="589">
        <v>364</v>
      </c>
      <c r="D29" s="590">
        <v>403</v>
      </c>
      <c r="E29" s="1090">
        <v>411</v>
      </c>
      <c r="F29" s="556">
        <v>443</v>
      </c>
      <c r="G29" s="1658">
        <v>458</v>
      </c>
    </row>
    <row r="30" spans="1:7" ht="13.5">
      <c r="A30" s="280" t="s">
        <v>800</v>
      </c>
      <c r="B30" s="588" t="s">
        <v>99</v>
      </c>
      <c r="C30" s="589">
        <v>448</v>
      </c>
      <c r="D30" s="590">
        <v>527</v>
      </c>
      <c r="E30" s="1090">
        <v>542</v>
      </c>
      <c r="F30" s="556">
        <v>618</v>
      </c>
      <c r="G30" s="1658">
        <v>632</v>
      </c>
    </row>
    <row r="31" spans="1:7" ht="13.5">
      <c r="A31" s="280" t="s">
        <v>801</v>
      </c>
      <c r="B31" s="588" t="s">
        <v>99</v>
      </c>
      <c r="C31" s="589">
        <v>19322.999999999985</v>
      </c>
      <c r="D31" s="590">
        <v>21186.000000000004</v>
      </c>
      <c r="E31" s="1090">
        <v>21880</v>
      </c>
      <c r="F31" s="556">
        <v>23035</v>
      </c>
      <c r="G31" s="1658">
        <v>23854</v>
      </c>
    </row>
    <row r="32" spans="1:7" ht="13.5">
      <c r="A32" s="280" t="s">
        <v>802</v>
      </c>
      <c r="B32" s="588">
        <v>1000</v>
      </c>
      <c r="C32" s="589">
        <v>289669.90700000001</v>
      </c>
      <c r="D32" s="590">
        <v>324702.12299999961</v>
      </c>
      <c r="E32" s="1090">
        <v>352474</v>
      </c>
      <c r="F32" s="556">
        <v>420471</v>
      </c>
      <c r="G32" s="1658">
        <v>514115</v>
      </c>
    </row>
    <row r="33" spans="1:7" ht="13.5">
      <c r="A33" s="280" t="s">
        <v>803</v>
      </c>
      <c r="B33" s="588">
        <v>1000</v>
      </c>
      <c r="C33" s="589">
        <v>201727.13500000007</v>
      </c>
      <c r="D33" s="590">
        <v>232045.05400000006</v>
      </c>
      <c r="E33" s="1090">
        <v>256731</v>
      </c>
      <c r="F33" s="556">
        <v>322156</v>
      </c>
      <c r="G33" s="1658">
        <v>412351</v>
      </c>
    </row>
    <row r="34" spans="1:7" ht="13.5">
      <c r="A34" s="280" t="s">
        <v>804</v>
      </c>
      <c r="B34" s="588"/>
      <c r="C34" s="589"/>
      <c r="D34" s="590"/>
      <c r="E34" s="1090"/>
      <c r="F34" s="556"/>
      <c r="G34" s="1658"/>
    </row>
    <row r="35" spans="1:7" ht="13.5">
      <c r="A35" s="280" t="s">
        <v>805</v>
      </c>
      <c r="B35" s="588">
        <v>1000</v>
      </c>
      <c r="C35" s="589">
        <v>151561.51999999999</v>
      </c>
      <c r="D35" s="590">
        <v>171179.21200000009</v>
      </c>
      <c r="E35" s="1090">
        <v>189194</v>
      </c>
      <c r="F35" s="556">
        <v>192880</v>
      </c>
      <c r="G35" s="1658">
        <v>234102</v>
      </c>
    </row>
    <row r="36" spans="1:7" ht="6.75" customHeight="1" thickBot="1">
      <c r="A36" s="1079"/>
      <c r="B36" s="1012"/>
      <c r="C36" s="1081"/>
      <c r="D36" s="1085"/>
      <c r="E36" s="1091"/>
      <c r="F36" s="695"/>
      <c r="G36" s="1092"/>
    </row>
    <row r="37" spans="1:7" ht="14.25" thickBot="1">
      <c r="A37" s="1028" t="s">
        <v>806</v>
      </c>
      <c r="B37" s="626"/>
      <c r="C37" s="626"/>
      <c r="D37" s="626"/>
      <c r="E37" s="1093"/>
      <c r="F37" s="1093"/>
      <c r="G37" s="1093"/>
    </row>
    <row r="38" spans="1:7" ht="13.5">
      <c r="A38" s="1070" t="s">
        <v>807</v>
      </c>
      <c r="B38" s="1003"/>
      <c r="C38" s="1003"/>
      <c r="D38" s="1003"/>
      <c r="E38" s="1094"/>
      <c r="F38" s="1095"/>
      <c r="G38" s="1095"/>
    </row>
    <row r="39" spans="1:7" ht="13.5">
      <c r="A39" s="1069" t="s">
        <v>808</v>
      </c>
      <c r="B39" s="1087" t="s">
        <v>99</v>
      </c>
      <c r="C39" s="699">
        <v>66</v>
      </c>
      <c r="D39" s="690">
        <v>72</v>
      </c>
      <c r="E39" s="1096">
        <v>66</v>
      </c>
      <c r="F39" s="696">
        <v>48</v>
      </c>
      <c r="G39" s="696">
        <v>51</v>
      </c>
    </row>
    <row r="40" spans="1:7" ht="13.5">
      <c r="A40" s="280" t="s">
        <v>809</v>
      </c>
      <c r="B40" s="588" t="s">
        <v>99</v>
      </c>
      <c r="C40" s="589">
        <v>47</v>
      </c>
      <c r="D40" s="590">
        <v>39</v>
      </c>
      <c r="E40" s="1097">
        <v>43</v>
      </c>
      <c r="F40" s="697">
        <v>32</v>
      </c>
      <c r="G40" s="697">
        <v>32</v>
      </c>
    </row>
    <row r="41" spans="1:7" ht="13.5">
      <c r="A41" s="280" t="s">
        <v>810</v>
      </c>
      <c r="B41" s="1098" t="s">
        <v>99</v>
      </c>
      <c r="C41" s="1099">
        <v>96</v>
      </c>
      <c r="D41" s="590">
        <v>77</v>
      </c>
      <c r="E41" s="1100">
        <v>63</v>
      </c>
      <c r="F41" s="698">
        <v>78</v>
      </c>
      <c r="G41" s="698">
        <v>100</v>
      </c>
    </row>
    <row r="42" spans="1:7" ht="13.5">
      <c r="A42" s="1101" t="s">
        <v>811</v>
      </c>
      <c r="B42" s="1102"/>
      <c r="C42" s="1103"/>
      <c r="D42" s="1103"/>
      <c r="E42" s="1104"/>
      <c r="F42" s="1105"/>
      <c r="G42" s="1105"/>
    </row>
    <row r="43" spans="1:7" ht="13.5">
      <c r="A43" s="280" t="s">
        <v>812</v>
      </c>
      <c r="B43" s="588" t="s">
        <v>99</v>
      </c>
      <c r="C43" s="699">
        <v>185</v>
      </c>
      <c r="D43" s="690">
        <v>186</v>
      </c>
      <c r="E43" s="691">
        <v>173</v>
      </c>
      <c r="F43" s="691">
        <v>167</v>
      </c>
      <c r="G43" s="1089">
        <v>165</v>
      </c>
    </row>
    <row r="44" spans="1:7" ht="13.5">
      <c r="A44" s="280" t="s">
        <v>813</v>
      </c>
      <c r="B44" s="588" t="s">
        <v>99</v>
      </c>
      <c r="C44" s="589">
        <v>583</v>
      </c>
      <c r="D44" s="590">
        <v>587</v>
      </c>
      <c r="E44" s="556">
        <v>571</v>
      </c>
      <c r="F44" s="556">
        <v>557</v>
      </c>
      <c r="G44" s="1658">
        <v>547</v>
      </c>
    </row>
    <row r="45" spans="1:7" ht="13.5">
      <c r="A45" s="280" t="s">
        <v>814</v>
      </c>
      <c r="B45" s="588" t="s">
        <v>99</v>
      </c>
      <c r="C45" s="589">
        <v>112156.00000000045</v>
      </c>
      <c r="D45" s="590">
        <v>113001</v>
      </c>
      <c r="E45" s="556">
        <v>108435</v>
      </c>
      <c r="F45" s="556">
        <v>104729</v>
      </c>
      <c r="G45" s="1658">
        <v>104462</v>
      </c>
    </row>
    <row r="46" spans="1:7" ht="13.5">
      <c r="A46" s="280" t="s">
        <v>815</v>
      </c>
      <c r="B46" s="588" t="s">
        <v>99</v>
      </c>
      <c r="C46" s="589">
        <v>1347</v>
      </c>
      <c r="D46" s="590">
        <v>1271</v>
      </c>
      <c r="E46" s="556">
        <v>1100</v>
      </c>
      <c r="F46" s="556">
        <v>1168</v>
      </c>
      <c r="G46" s="1658">
        <v>1189</v>
      </c>
    </row>
    <row r="47" spans="1:7" ht="13.5">
      <c r="A47" s="280" t="s">
        <v>816</v>
      </c>
      <c r="B47" s="588"/>
      <c r="C47" s="589"/>
      <c r="D47" s="590"/>
      <c r="E47" s="556"/>
      <c r="F47" s="556"/>
      <c r="G47" s="1658"/>
    </row>
    <row r="48" spans="1:7" ht="13.5">
      <c r="A48" s="280" t="s">
        <v>817</v>
      </c>
      <c r="B48" s="588" t="s">
        <v>99</v>
      </c>
      <c r="C48" s="589">
        <v>391</v>
      </c>
      <c r="D48" s="590">
        <v>404</v>
      </c>
      <c r="E48" s="556">
        <v>372</v>
      </c>
      <c r="F48" s="556">
        <v>398</v>
      </c>
      <c r="G48" s="1658">
        <v>355</v>
      </c>
    </row>
    <row r="49" spans="1:7" ht="13.5">
      <c r="A49" s="280" t="s">
        <v>818</v>
      </c>
      <c r="B49" s="588" t="s">
        <v>99</v>
      </c>
      <c r="C49" s="589">
        <v>661629</v>
      </c>
      <c r="D49" s="590">
        <v>664341</v>
      </c>
      <c r="E49" s="556">
        <v>665841</v>
      </c>
      <c r="F49" s="556">
        <v>650538</v>
      </c>
      <c r="G49" s="1658">
        <v>621770</v>
      </c>
    </row>
    <row r="50" spans="1:7" ht="13.5">
      <c r="A50" s="280" t="s">
        <v>819</v>
      </c>
      <c r="B50" s="588">
        <v>1000</v>
      </c>
      <c r="C50" s="1106">
        <v>15540.742</v>
      </c>
      <c r="D50" s="1107">
        <v>14776.626</v>
      </c>
      <c r="E50" s="1108">
        <v>15609.634</v>
      </c>
      <c r="F50" s="1108">
        <v>14924.266</v>
      </c>
      <c r="G50" s="1109">
        <v>14566.1</v>
      </c>
    </row>
    <row r="51" spans="1:7" ht="14.25" thickBot="1">
      <c r="A51" s="1079" t="s">
        <v>820</v>
      </c>
      <c r="B51" s="1012" t="s">
        <v>722</v>
      </c>
      <c r="C51" s="701">
        <v>83190.630670000013</v>
      </c>
      <c r="D51" s="1085">
        <v>78677.429790000009</v>
      </c>
      <c r="E51" s="707">
        <v>81678.414940000017</v>
      </c>
      <c r="F51" s="707">
        <v>77239.395000000004</v>
      </c>
      <c r="G51" s="1111">
        <v>75012.775999999998</v>
      </c>
    </row>
    <row r="52" spans="1:7" ht="13.5">
      <c r="A52" s="280" t="s">
        <v>821</v>
      </c>
      <c r="B52" s="595"/>
      <c r="C52" s="595"/>
      <c r="D52" s="1107"/>
      <c r="E52" s="590"/>
      <c r="F52" s="590"/>
      <c r="G52" s="590"/>
    </row>
    <row r="53" spans="1:7" ht="14.25" thickBot="1">
      <c r="A53" s="1007" t="s">
        <v>822</v>
      </c>
      <c r="B53" s="595"/>
      <c r="C53" s="595"/>
      <c r="D53" s="595"/>
      <c r="E53" s="712"/>
      <c r="F53" s="1112"/>
      <c r="G53" s="579"/>
    </row>
    <row r="54" spans="1:7" ht="38.25">
      <c r="A54" s="1113" t="s">
        <v>823</v>
      </c>
      <c r="B54" s="1114" t="s">
        <v>99</v>
      </c>
      <c r="C54" s="1115">
        <v>502</v>
      </c>
      <c r="D54" s="1117">
        <v>591</v>
      </c>
      <c r="E54" s="1118">
        <v>864</v>
      </c>
      <c r="F54" s="1119">
        <v>1199</v>
      </c>
      <c r="G54" s="1120">
        <v>1504</v>
      </c>
    </row>
    <row r="55" spans="1:7" ht="26.25" thickBot="1">
      <c r="A55" s="1121" t="s">
        <v>824</v>
      </c>
      <c r="B55" s="1049" t="s">
        <v>99</v>
      </c>
      <c r="C55" s="1122">
        <v>665</v>
      </c>
      <c r="D55" s="1013">
        <v>723</v>
      </c>
      <c r="E55" s="1014">
        <v>749</v>
      </c>
      <c r="F55" s="1123">
        <v>713</v>
      </c>
      <c r="G55" s="1015">
        <v>701</v>
      </c>
    </row>
    <row r="56" spans="1:7" ht="13.5" customHeight="1">
      <c r="A56" s="1660" t="s">
        <v>825</v>
      </c>
      <c r="B56" s="595"/>
      <c r="C56" s="595"/>
      <c r="D56" s="1124"/>
      <c r="E56" s="590"/>
      <c r="F56" s="590"/>
      <c r="G56" s="590"/>
    </row>
    <row r="57" spans="1:7" ht="20.25" customHeight="1" thickBot="1">
      <c r="A57" s="1000" t="s">
        <v>826</v>
      </c>
      <c r="B57" s="626"/>
      <c r="C57" s="626"/>
      <c r="D57" s="626"/>
      <c r="E57" s="626"/>
      <c r="F57" s="626"/>
      <c r="G57" s="626"/>
    </row>
    <row r="58" spans="1:7" ht="13.5">
      <c r="A58" s="1125" t="s">
        <v>818</v>
      </c>
      <c r="B58" s="1011" t="s">
        <v>99</v>
      </c>
      <c r="C58" s="1115">
        <v>37048.999999999971</v>
      </c>
      <c r="D58" s="702">
        <v>36620.000000000015</v>
      </c>
      <c r="E58" s="703">
        <v>33403.999999999985</v>
      </c>
      <c r="F58" s="704">
        <v>32182</v>
      </c>
      <c r="G58" s="705">
        <v>28466</v>
      </c>
    </row>
    <row r="59" spans="1:7" ht="13.5">
      <c r="A59" s="280" t="s">
        <v>819</v>
      </c>
      <c r="B59" s="588">
        <v>1000</v>
      </c>
      <c r="C59" s="589">
        <v>16926.410999999971</v>
      </c>
      <c r="D59" s="590">
        <v>16873.616000000013</v>
      </c>
      <c r="E59" s="556">
        <v>15407</v>
      </c>
      <c r="F59" s="706">
        <v>14833</v>
      </c>
      <c r="G59" s="1658">
        <v>12487</v>
      </c>
    </row>
    <row r="60" spans="1:7" ht="13.5">
      <c r="A60" s="280" t="s">
        <v>827</v>
      </c>
      <c r="B60" s="588">
        <v>1000</v>
      </c>
      <c r="C60" s="589">
        <v>6037.8219999999892</v>
      </c>
      <c r="D60" s="590">
        <v>5546.7269999999962</v>
      </c>
      <c r="E60" s="556">
        <v>4925</v>
      </c>
      <c r="F60" s="706">
        <v>4878</v>
      </c>
      <c r="G60" s="1658">
        <v>3866</v>
      </c>
    </row>
    <row r="61" spans="1:7" ht="13.5">
      <c r="A61" s="280" t="s">
        <v>820</v>
      </c>
      <c r="B61" s="588" t="s">
        <v>722</v>
      </c>
      <c r="C61" s="589">
        <v>125314.01400000011</v>
      </c>
      <c r="D61" s="590">
        <v>109010.59799999997</v>
      </c>
      <c r="E61" s="556">
        <v>82911</v>
      </c>
      <c r="F61" s="706">
        <v>84988</v>
      </c>
      <c r="G61" s="1658">
        <v>59596</v>
      </c>
    </row>
    <row r="62" spans="1:7" ht="5.25" customHeight="1" thickBot="1">
      <c r="A62" s="1079"/>
      <c r="B62" s="1012"/>
      <c r="C62" s="1081"/>
      <c r="D62" s="626"/>
      <c r="E62" s="707"/>
      <c r="F62" s="708"/>
      <c r="G62" s="1086"/>
    </row>
    <row r="63" spans="1:7" ht="14.25" thickBot="1">
      <c r="A63" s="1000" t="s">
        <v>828</v>
      </c>
      <c r="B63" s="626"/>
      <c r="C63" s="626"/>
      <c r="D63" s="626"/>
      <c r="E63" s="626"/>
      <c r="F63" s="1029"/>
      <c r="G63" s="1029"/>
    </row>
    <row r="64" spans="1:7" ht="13.5">
      <c r="A64" s="1125" t="s">
        <v>829</v>
      </c>
      <c r="B64" s="1011">
        <v>1000</v>
      </c>
      <c r="C64" s="1115">
        <v>4314</v>
      </c>
      <c r="D64" s="590">
        <v>4294</v>
      </c>
      <c r="E64" s="703">
        <v>4276</v>
      </c>
      <c r="F64" s="703">
        <v>4244</v>
      </c>
      <c r="G64" s="705">
        <v>4204</v>
      </c>
    </row>
    <row r="65" spans="1:7" ht="13.5">
      <c r="A65" s="280" t="s">
        <v>830</v>
      </c>
      <c r="B65" s="588">
        <v>1000</v>
      </c>
      <c r="C65" s="589">
        <v>7461</v>
      </c>
      <c r="D65" s="590">
        <v>6897</v>
      </c>
      <c r="E65" s="556">
        <v>6226</v>
      </c>
      <c r="F65" s="556">
        <v>5342</v>
      </c>
      <c r="G65" s="1658">
        <v>4163</v>
      </c>
    </row>
    <row r="66" spans="1:7" ht="13.5" customHeight="1">
      <c r="A66" s="1660" t="s">
        <v>831</v>
      </c>
      <c r="B66" s="602">
        <v>1000</v>
      </c>
      <c r="C66" s="585">
        <v>2792</v>
      </c>
      <c r="D66" s="586">
        <v>2528</v>
      </c>
      <c r="E66" s="603">
        <v>2279</v>
      </c>
      <c r="F66" s="603">
        <v>2005</v>
      </c>
      <c r="G66" s="1126">
        <v>1735</v>
      </c>
    </row>
    <row r="67" spans="1:7" ht="13.5" customHeight="1">
      <c r="A67" s="1660" t="s">
        <v>832</v>
      </c>
      <c r="B67" s="1036">
        <v>1000</v>
      </c>
      <c r="C67" s="1127">
        <v>4079</v>
      </c>
      <c r="D67" s="586">
        <v>3932</v>
      </c>
      <c r="E67" s="603">
        <v>3792</v>
      </c>
      <c r="F67" s="603">
        <v>3673</v>
      </c>
      <c r="G67" s="1126">
        <v>3517</v>
      </c>
    </row>
    <row r="68" spans="1:7" ht="6.75" customHeight="1" thickBot="1">
      <c r="A68" s="1079"/>
      <c r="B68" s="1012"/>
      <c r="C68" s="1081"/>
      <c r="D68" s="1085"/>
      <c r="E68" s="707"/>
      <c r="F68" s="1082"/>
      <c r="G68" s="1086"/>
    </row>
    <row r="69" spans="1:7" ht="13.5">
      <c r="A69" s="949" t="s">
        <v>833</v>
      </c>
      <c r="B69" s="591"/>
      <c r="C69" s="591"/>
      <c r="D69" s="591"/>
      <c r="E69" s="980"/>
      <c r="F69" s="117"/>
      <c r="G69" s="117"/>
    </row>
    <row r="70" spans="1:7" ht="15.75" customHeight="1" thickBot="1">
      <c r="A70" s="1128" t="s">
        <v>834</v>
      </c>
      <c r="B70" s="595"/>
      <c r="C70" s="595"/>
      <c r="D70" s="595"/>
      <c r="E70" s="595"/>
      <c r="F70" s="579"/>
      <c r="G70" s="579"/>
    </row>
    <row r="71" spans="1:7" ht="13.5">
      <c r="A71" s="1129" t="s">
        <v>835</v>
      </c>
      <c r="B71" s="1130"/>
      <c r="C71" s="2002"/>
      <c r="D71" s="1116"/>
      <c r="E71" s="703"/>
      <c r="F71" s="1131"/>
      <c r="G71" s="703"/>
    </row>
    <row r="72" spans="1:7" ht="13.5">
      <c r="A72" s="1132" t="s">
        <v>836</v>
      </c>
      <c r="B72" s="588" t="s">
        <v>837</v>
      </c>
      <c r="C72" s="2003" t="s">
        <v>43</v>
      </c>
      <c r="D72" s="613" t="s">
        <v>43</v>
      </c>
      <c r="E72" s="554" t="s">
        <v>43</v>
      </c>
      <c r="F72" s="554">
        <v>845</v>
      </c>
      <c r="G72" s="554" t="s">
        <v>43</v>
      </c>
    </row>
    <row r="73" spans="1:7" ht="13.5">
      <c r="A73" s="618" t="s">
        <v>838</v>
      </c>
      <c r="B73" s="588"/>
      <c r="C73" s="2004"/>
      <c r="D73" s="595"/>
      <c r="E73" s="559"/>
      <c r="F73" s="556"/>
      <c r="G73" s="556"/>
    </row>
    <row r="74" spans="1:7" ht="13.5">
      <c r="A74" s="1660" t="s">
        <v>1</v>
      </c>
      <c r="B74" s="588" t="s">
        <v>837</v>
      </c>
      <c r="C74" s="2004" t="s">
        <v>43</v>
      </c>
      <c r="D74" s="590" t="s">
        <v>43</v>
      </c>
      <c r="E74" s="556" t="s">
        <v>43</v>
      </c>
      <c r="F74" s="556">
        <v>913</v>
      </c>
      <c r="G74" s="556" t="s">
        <v>43</v>
      </c>
    </row>
    <row r="75" spans="1:7" ht="13.5">
      <c r="A75" s="1660" t="s">
        <v>2</v>
      </c>
      <c r="B75" s="588" t="s">
        <v>837</v>
      </c>
      <c r="C75" s="2004" t="s">
        <v>43</v>
      </c>
      <c r="D75" s="590" t="s">
        <v>43</v>
      </c>
      <c r="E75" s="556" t="s">
        <v>43</v>
      </c>
      <c r="F75" s="556">
        <v>749</v>
      </c>
      <c r="G75" s="556" t="s">
        <v>43</v>
      </c>
    </row>
    <row r="76" spans="1:7" ht="13.5">
      <c r="A76" s="637" t="s">
        <v>839</v>
      </c>
      <c r="B76" s="588"/>
      <c r="C76" s="2004"/>
      <c r="D76" s="590"/>
      <c r="E76" s="559"/>
      <c r="F76" s="556"/>
      <c r="G76" s="556"/>
    </row>
    <row r="77" spans="1:7" ht="13.5">
      <c r="A77" s="1660" t="s">
        <v>840</v>
      </c>
      <c r="B77" s="588" t="s">
        <v>837</v>
      </c>
      <c r="C77" s="2004" t="s">
        <v>43</v>
      </c>
      <c r="D77" s="590" t="s">
        <v>43</v>
      </c>
      <c r="E77" s="556" t="s">
        <v>43</v>
      </c>
      <c r="F77" s="556">
        <v>868</v>
      </c>
      <c r="G77" s="556" t="s">
        <v>43</v>
      </c>
    </row>
    <row r="78" spans="1:7" ht="13.5">
      <c r="A78" s="1660" t="s">
        <v>841</v>
      </c>
      <c r="B78" s="588" t="s">
        <v>837</v>
      </c>
      <c r="C78" s="2004" t="s">
        <v>43</v>
      </c>
      <c r="D78" s="590" t="s">
        <v>43</v>
      </c>
      <c r="E78" s="556" t="s">
        <v>43</v>
      </c>
      <c r="F78" s="556">
        <v>1041</v>
      </c>
      <c r="G78" s="556" t="s">
        <v>43</v>
      </c>
    </row>
    <row r="79" spans="1:7" ht="13.5">
      <c r="A79" s="1660" t="s">
        <v>842</v>
      </c>
      <c r="B79" s="588" t="s">
        <v>837</v>
      </c>
      <c r="C79" s="2004" t="s">
        <v>43</v>
      </c>
      <c r="D79" s="590" t="s">
        <v>43</v>
      </c>
      <c r="E79" s="556" t="s">
        <v>43</v>
      </c>
      <c r="F79" s="556">
        <v>994</v>
      </c>
      <c r="G79" s="556" t="s">
        <v>43</v>
      </c>
    </row>
    <row r="80" spans="1:7" ht="13.5">
      <c r="A80" s="1660" t="s">
        <v>843</v>
      </c>
      <c r="B80" s="588" t="s">
        <v>837</v>
      </c>
      <c r="C80" s="2004" t="s">
        <v>43</v>
      </c>
      <c r="D80" s="590" t="s">
        <v>43</v>
      </c>
      <c r="E80" s="556" t="s">
        <v>43</v>
      </c>
      <c r="F80" s="556">
        <v>505</v>
      </c>
      <c r="G80" s="556" t="s">
        <v>43</v>
      </c>
    </row>
    <row r="81" spans="1:7" ht="13.5">
      <c r="A81" s="637" t="s">
        <v>844</v>
      </c>
      <c r="B81" s="588"/>
      <c r="C81" s="2004"/>
      <c r="D81" s="590"/>
      <c r="E81" s="559"/>
      <c r="F81" s="556"/>
      <c r="G81" s="556"/>
    </row>
    <row r="82" spans="1:7" ht="13.5">
      <c r="A82" s="1660" t="s">
        <v>845</v>
      </c>
      <c r="B82" s="588" t="s">
        <v>837</v>
      </c>
      <c r="C82" s="2004" t="s">
        <v>43</v>
      </c>
      <c r="D82" s="590" t="s">
        <v>43</v>
      </c>
      <c r="E82" s="556" t="s">
        <v>43</v>
      </c>
      <c r="F82" s="556">
        <v>953</v>
      </c>
      <c r="G82" s="556" t="s">
        <v>43</v>
      </c>
    </row>
    <row r="83" spans="1:7" ht="13.5">
      <c r="A83" s="601" t="s">
        <v>846</v>
      </c>
      <c r="B83" s="602" t="s">
        <v>837</v>
      </c>
      <c r="C83" s="2004" t="s">
        <v>43</v>
      </c>
      <c r="D83" s="586" t="s">
        <v>43</v>
      </c>
      <c r="E83" s="603" t="s">
        <v>43</v>
      </c>
      <c r="F83" s="603">
        <v>615</v>
      </c>
      <c r="G83" s="603" t="s">
        <v>43</v>
      </c>
    </row>
    <row r="84" spans="1:7" ht="13.5">
      <c r="A84" s="1660" t="s">
        <v>847</v>
      </c>
      <c r="B84" s="588" t="s">
        <v>837</v>
      </c>
      <c r="C84" s="2005" t="s">
        <v>43</v>
      </c>
      <c r="D84" s="590" t="s">
        <v>43</v>
      </c>
      <c r="E84" s="556" t="s">
        <v>43</v>
      </c>
      <c r="F84" s="556">
        <v>500</v>
      </c>
      <c r="G84" s="556" t="s">
        <v>43</v>
      </c>
    </row>
    <row r="85" spans="1:7" ht="13.5">
      <c r="A85" s="1133" t="s">
        <v>848</v>
      </c>
      <c r="B85" s="1134" t="s">
        <v>696</v>
      </c>
      <c r="C85" s="2006" t="s">
        <v>43</v>
      </c>
      <c r="D85" s="1135" t="s">
        <v>43</v>
      </c>
      <c r="E85" s="1136" t="s">
        <v>43</v>
      </c>
      <c r="F85" s="1136">
        <v>4.2</v>
      </c>
      <c r="G85" s="1136" t="s">
        <v>43</v>
      </c>
    </row>
    <row r="86" spans="1:7" ht="11.25" customHeight="1">
      <c r="A86" s="2007"/>
      <c r="B86" s="2007"/>
      <c r="C86" s="2007"/>
      <c r="D86" s="2007"/>
      <c r="E86" s="2007"/>
      <c r="F86" s="2007"/>
      <c r="G86" s="2007"/>
    </row>
    <row r="87" spans="1:7" ht="20.25" customHeight="1" thickBot="1">
      <c r="A87" s="1028" t="s">
        <v>849</v>
      </c>
      <c r="B87" s="626"/>
      <c r="C87" s="626"/>
      <c r="D87" s="626"/>
      <c r="E87" s="626"/>
      <c r="F87" s="1029"/>
      <c r="G87" s="1029"/>
    </row>
    <row r="88" spans="1:7" ht="13.5">
      <c r="A88" s="1664" t="s">
        <v>850</v>
      </c>
      <c r="B88" s="1137"/>
      <c r="C88" s="1138"/>
      <c r="D88" s="1003"/>
      <c r="E88" s="1139"/>
      <c r="F88" s="1140"/>
      <c r="G88" s="1071"/>
    </row>
    <row r="89" spans="1:7" ht="13.5">
      <c r="A89" s="1660" t="s">
        <v>851</v>
      </c>
      <c r="B89" s="1141" t="s">
        <v>852</v>
      </c>
      <c r="C89" s="711">
        <v>518.96041200000002</v>
      </c>
      <c r="D89" s="1142">
        <v>469.77811799999995</v>
      </c>
      <c r="E89" s="1143">
        <v>450.1</v>
      </c>
      <c r="F89" s="1142">
        <v>385.7</v>
      </c>
      <c r="G89" s="1143">
        <v>392.2</v>
      </c>
    </row>
    <row r="90" spans="1:7" ht="13.5">
      <c r="A90" s="1660" t="s">
        <v>798</v>
      </c>
      <c r="B90" s="1141"/>
      <c r="C90" s="712"/>
      <c r="D90" s="1144"/>
      <c r="E90" s="1145"/>
      <c r="F90" s="1144"/>
      <c r="G90" s="1145"/>
    </row>
    <row r="91" spans="1:7" ht="13.5">
      <c r="A91" s="1660" t="s">
        <v>853</v>
      </c>
      <c r="B91" s="1141" t="s">
        <v>852</v>
      </c>
      <c r="C91" s="713">
        <v>453.70613000000003</v>
      </c>
      <c r="D91" s="1146">
        <v>414.59454500000004</v>
      </c>
      <c r="E91" s="1147">
        <v>391.4</v>
      </c>
      <c r="F91" s="1146">
        <v>342.7</v>
      </c>
      <c r="G91" s="1147">
        <v>302.39999999999998</v>
      </c>
    </row>
    <row r="92" spans="1:7" ht="14.25" thickBot="1">
      <c r="A92" s="1148" t="s">
        <v>854</v>
      </c>
      <c r="B92" s="1149" t="s">
        <v>852</v>
      </c>
      <c r="C92" s="714">
        <v>65.254282000000003</v>
      </c>
      <c r="D92" s="1150">
        <v>55.18357300000001</v>
      </c>
      <c r="E92" s="1151">
        <v>58.8</v>
      </c>
      <c r="F92" s="1150">
        <v>42.9</v>
      </c>
      <c r="G92" s="1151">
        <v>89.8</v>
      </c>
    </row>
    <row r="93" spans="1:7">
      <c r="A93" s="115"/>
      <c r="B93" s="115"/>
      <c r="C93" s="115"/>
      <c r="D93" s="115"/>
      <c r="E93" s="115"/>
      <c r="F93" s="115"/>
      <c r="G93" s="115"/>
    </row>
    <row r="94" spans="1:7">
      <c r="A94" s="115"/>
      <c r="B94" s="115"/>
      <c r="C94" s="115"/>
      <c r="D94" s="115"/>
      <c r="E94" s="115"/>
      <c r="F94" s="115"/>
      <c r="G94" s="115"/>
    </row>
    <row r="95" spans="1:7">
      <c r="A95" s="115"/>
      <c r="B95" s="115"/>
      <c r="C95" s="115"/>
      <c r="D95" s="115"/>
      <c r="E95" s="115"/>
      <c r="F95" s="115"/>
      <c r="G95" s="115"/>
    </row>
    <row r="96" spans="1:7">
      <c r="A96" s="115"/>
      <c r="B96" s="115"/>
      <c r="C96" s="115"/>
      <c r="D96" s="115"/>
      <c r="E96" s="115"/>
      <c r="F96" s="115"/>
      <c r="G96" s="115"/>
    </row>
    <row r="97" spans="1:7">
      <c r="A97" s="115"/>
      <c r="B97" s="115"/>
      <c r="C97" s="115"/>
      <c r="D97" s="115"/>
      <c r="E97" s="115"/>
      <c r="F97" s="115"/>
      <c r="G97" s="115"/>
    </row>
    <row r="98" spans="1:7">
      <c r="A98" s="115"/>
      <c r="B98" s="115"/>
      <c r="C98" s="115"/>
      <c r="D98" s="115"/>
      <c r="E98" s="115"/>
      <c r="F98" s="115"/>
      <c r="G98" s="115"/>
    </row>
    <row r="99" spans="1:7">
      <c r="A99" s="115"/>
      <c r="B99" s="115"/>
      <c r="C99" s="115"/>
      <c r="D99" s="115"/>
      <c r="E99" s="115"/>
      <c r="F99" s="115"/>
      <c r="G99" s="115"/>
    </row>
    <row r="100" spans="1:7">
      <c r="A100" s="115"/>
      <c r="B100" s="115"/>
      <c r="C100" s="115"/>
      <c r="D100" s="115"/>
      <c r="E100" s="115"/>
      <c r="F100" s="115"/>
      <c r="G100" s="115"/>
    </row>
    <row r="101" spans="1:7">
      <c r="A101" s="115"/>
      <c r="B101" s="115"/>
      <c r="C101" s="115"/>
      <c r="D101" s="115"/>
      <c r="E101" s="115"/>
      <c r="F101" s="115"/>
      <c r="G101" s="115"/>
    </row>
    <row r="102" spans="1:7">
      <c r="A102" s="115"/>
      <c r="B102" s="115"/>
      <c r="C102" s="115"/>
      <c r="D102" s="115"/>
      <c r="E102" s="115"/>
      <c r="F102" s="115"/>
      <c r="G102" s="115"/>
    </row>
    <row r="103" spans="1:7">
      <c r="A103" s="115"/>
      <c r="B103" s="115"/>
      <c r="C103" s="115"/>
      <c r="D103" s="115"/>
      <c r="E103" s="115"/>
      <c r="F103" s="115"/>
      <c r="G103" s="115"/>
    </row>
    <row r="104" spans="1:7">
      <c r="A104" s="115"/>
      <c r="B104" s="115"/>
      <c r="C104" s="115"/>
      <c r="D104" s="115"/>
      <c r="E104" s="115"/>
      <c r="F104" s="115"/>
      <c r="G104" s="115"/>
    </row>
    <row r="105" spans="1:7">
      <c r="A105" s="115"/>
      <c r="B105" s="115"/>
      <c r="C105" s="115"/>
      <c r="D105" s="115"/>
      <c r="E105" s="115"/>
      <c r="F105" s="115"/>
      <c r="G105" s="115"/>
    </row>
    <row r="106" spans="1:7">
      <c r="A106" s="115"/>
      <c r="B106" s="115"/>
      <c r="C106" s="115"/>
      <c r="D106" s="115"/>
      <c r="E106" s="115"/>
      <c r="F106" s="115"/>
      <c r="G106" s="115"/>
    </row>
    <row r="107" spans="1:7">
      <c r="A107" s="115"/>
      <c r="B107" s="115"/>
      <c r="C107" s="115"/>
      <c r="D107" s="115"/>
      <c r="E107" s="115"/>
      <c r="F107" s="115"/>
      <c r="G107" s="115"/>
    </row>
    <row r="108" spans="1:7">
      <c r="A108" s="115"/>
      <c r="B108" s="115"/>
      <c r="C108" s="115"/>
      <c r="D108" s="115"/>
      <c r="E108" s="115"/>
      <c r="F108" s="115"/>
      <c r="G108" s="115"/>
    </row>
    <row r="109" spans="1:7">
      <c r="A109" s="115"/>
      <c r="B109" s="115"/>
      <c r="C109" s="115"/>
      <c r="D109" s="115"/>
      <c r="E109" s="115"/>
      <c r="F109" s="115"/>
      <c r="G109" s="115"/>
    </row>
    <row r="110" spans="1:7">
      <c r="A110" s="115"/>
      <c r="B110" s="115"/>
      <c r="C110" s="115"/>
      <c r="D110" s="115"/>
      <c r="E110" s="115"/>
      <c r="F110" s="115"/>
      <c r="G110" s="115"/>
    </row>
    <row r="111" spans="1:7">
      <c r="A111" s="115"/>
      <c r="B111" s="115"/>
      <c r="C111" s="115"/>
      <c r="D111" s="115"/>
      <c r="E111" s="115"/>
      <c r="F111" s="115"/>
      <c r="G111" s="115"/>
    </row>
    <row r="112" spans="1:7">
      <c r="A112" s="115"/>
      <c r="B112" s="115"/>
      <c r="C112" s="115"/>
      <c r="D112" s="115"/>
      <c r="E112" s="115"/>
      <c r="F112" s="115"/>
      <c r="G112" s="115"/>
    </row>
    <row r="113" spans="1:7">
      <c r="A113" s="115"/>
      <c r="B113" s="115"/>
      <c r="C113" s="115"/>
      <c r="D113" s="115"/>
      <c r="E113" s="115"/>
      <c r="F113" s="115"/>
      <c r="G113" s="115"/>
    </row>
    <row r="114" spans="1:7">
      <c r="A114" s="115"/>
      <c r="B114" s="115"/>
      <c r="C114" s="115"/>
      <c r="D114" s="115"/>
      <c r="E114" s="115"/>
      <c r="F114" s="115"/>
      <c r="G114" s="115"/>
    </row>
    <row r="115" spans="1:7">
      <c r="A115" s="115"/>
      <c r="B115" s="115"/>
      <c r="C115" s="115"/>
      <c r="D115" s="115"/>
      <c r="E115" s="115"/>
      <c r="F115" s="115"/>
      <c r="G115" s="115"/>
    </row>
    <row r="116" spans="1:7">
      <c r="A116" s="115"/>
      <c r="B116" s="115"/>
      <c r="C116" s="115"/>
      <c r="D116" s="115"/>
      <c r="E116" s="115"/>
      <c r="F116" s="115"/>
      <c r="G116" s="115"/>
    </row>
    <row r="117" spans="1:7">
      <c r="A117" s="115"/>
      <c r="B117" s="115"/>
      <c r="C117" s="115"/>
      <c r="D117" s="115"/>
      <c r="E117" s="115"/>
      <c r="F117" s="115"/>
      <c r="G117" s="115"/>
    </row>
    <row r="118" spans="1:7">
      <c r="A118" s="115"/>
      <c r="B118" s="115"/>
      <c r="C118" s="115"/>
      <c r="D118" s="115"/>
      <c r="E118" s="115"/>
      <c r="F118" s="115"/>
      <c r="G118" s="115"/>
    </row>
    <row r="119" spans="1:7">
      <c r="A119" s="115"/>
      <c r="B119" s="115"/>
      <c r="C119" s="115"/>
      <c r="D119" s="115"/>
      <c r="E119" s="115"/>
      <c r="F119" s="115"/>
      <c r="G119" s="115"/>
    </row>
    <row r="120" spans="1:7">
      <c r="A120" s="115"/>
      <c r="B120" s="115"/>
      <c r="C120" s="115"/>
      <c r="D120" s="115"/>
      <c r="E120" s="115"/>
      <c r="F120" s="115"/>
      <c r="G120" s="115"/>
    </row>
    <row r="121" spans="1:7">
      <c r="A121" s="115"/>
      <c r="B121" s="115"/>
      <c r="C121" s="115"/>
      <c r="D121" s="115"/>
      <c r="E121" s="115"/>
      <c r="F121" s="115"/>
      <c r="G121" s="115"/>
    </row>
    <row r="122" spans="1:7">
      <c r="A122" s="115"/>
      <c r="B122" s="115"/>
      <c r="C122" s="115"/>
      <c r="D122" s="115"/>
      <c r="E122" s="115"/>
      <c r="F122" s="115"/>
      <c r="G122" s="115"/>
    </row>
    <row r="123" spans="1:7">
      <c r="A123" s="115"/>
      <c r="B123" s="115"/>
      <c r="C123" s="115"/>
      <c r="D123" s="115"/>
      <c r="E123" s="115"/>
      <c r="F123" s="115"/>
      <c r="G123" s="115"/>
    </row>
    <row r="124" spans="1:7">
      <c r="A124" s="115"/>
      <c r="B124" s="115"/>
      <c r="C124" s="115"/>
      <c r="D124" s="115"/>
      <c r="E124" s="115"/>
      <c r="F124" s="115"/>
      <c r="G124" s="115"/>
    </row>
    <row r="125" spans="1:7">
      <c r="A125" s="115"/>
      <c r="B125" s="115"/>
      <c r="C125" s="115"/>
      <c r="D125" s="115"/>
      <c r="E125" s="115"/>
      <c r="F125" s="115"/>
      <c r="G125" s="115"/>
    </row>
    <row r="126" spans="1:7">
      <c r="A126" s="115"/>
      <c r="B126" s="115"/>
      <c r="C126" s="115"/>
      <c r="D126" s="115"/>
      <c r="E126" s="115"/>
      <c r="F126" s="115"/>
      <c r="G126" s="115"/>
    </row>
    <row r="127" spans="1:7">
      <c r="A127" s="115"/>
      <c r="B127" s="115"/>
      <c r="C127" s="115"/>
      <c r="D127" s="115"/>
      <c r="E127" s="115"/>
      <c r="F127" s="115"/>
      <c r="G127" s="115"/>
    </row>
    <row r="128" spans="1:7">
      <c r="A128" s="115"/>
      <c r="B128" s="115"/>
      <c r="C128" s="115"/>
      <c r="D128" s="115"/>
      <c r="E128" s="115"/>
      <c r="F128" s="115"/>
      <c r="G128" s="115"/>
    </row>
    <row r="129" spans="1:7">
      <c r="A129" s="115"/>
      <c r="B129" s="115"/>
      <c r="C129" s="115"/>
      <c r="D129" s="115"/>
      <c r="E129" s="115"/>
      <c r="F129" s="115"/>
      <c r="G129" s="115"/>
    </row>
    <row r="130" spans="1:7">
      <c r="A130" s="115"/>
      <c r="B130" s="115"/>
      <c r="C130" s="115"/>
      <c r="D130" s="115"/>
      <c r="E130" s="115"/>
      <c r="F130" s="115"/>
      <c r="G130" s="115"/>
    </row>
    <row r="131" spans="1:7">
      <c r="A131" s="115"/>
      <c r="B131" s="115"/>
      <c r="C131" s="115"/>
      <c r="D131" s="115"/>
      <c r="E131" s="115"/>
      <c r="F131" s="115"/>
      <c r="G131" s="115"/>
    </row>
    <row r="132" spans="1:7">
      <c r="A132" s="115"/>
      <c r="B132" s="115"/>
      <c r="C132" s="115"/>
      <c r="D132" s="115"/>
      <c r="E132" s="115"/>
      <c r="F132" s="115"/>
      <c r="G132" s="115"/>
    </row>
    <row r="133" spans="1:7">
      <c r="A133" s="115"/>
      <c r="B133" s="115"/>
      <c r="C133" s="115"/>
      <c r="D133" s="115"/>
      <c r="E133" s="115"/>
      <c r="F133" s="115"/>
      <c r="G133" s="115"/>
    </row>
    <row r="134" spans="1:7">
      <c r="A134" s="115"/>
      <c r="B134" s="115"/>
      <c r="C134" s="115"/>
      <c r="D134" s="115"/>
      <c r="E134" s="115"/>
      <c r="F134" s="115"/>
      <c r="G134" s="115"/>
    </row>
    <row r="135" spans="1:7">
      <c r="A135" s="115"/>
      <c r="B135" s="115"/>
      <c r="C135" s="115"/>
      <c r="D135" s="115"/>
      <c r="E135" s="115"/>
      <c r="F135" s="115"/>
      <c r="G135" s="115"/>
    </row>
    <row r="136" spans="1:7">
      <c r="A136" s="115"/>
      <c r="B136" s="115"/>
      <c r="C136" s="115"/>
      <c r="D136" s="115"/>
      <c r="E136" s="115"/>
      <c r="F136" s="115"/>
      <c r="G136" s="115"/>
    </row>
    <row r="137" spans="1:7">
      <c r="A137" s="115"/>
      <c r="B137" s="115"/>
      <c r="C137" s="115"/>
      <c r="D137" s="115"/>
      <c r="E137" s="115"/>
      <c r="F137" s="115"/>
      <c r="G137" s="115"/>
    </row>
    <row r="138" spans="1:7">
      <c r="A138" s="115"/>
      <c r="B138" s="115"/>
      <c r="C138" s="115"/>
      <c r="D138" s="115"/>
      <c r="E138" s="115"/>
      <c r="F138" s="115"/>
      <c r="G138" s="115"/>
    </row>
    <row r="139" spans="1:7">
      <c r="A139" s="115"/>
      <c r="B139" s="115"/>
      <c r="C139" s="115"/>
      <c r="D139" s="115"/>
      <c r="E139" s="115"/>
      <c r="F139" s="115"/>
      <c r="G139" s="115"/>
    </row>
    <row r="140" spans="1:7">
      <c r="A140" s="115"/>
      <c r="B140" s="115"/>
      <c r="C140" s="115"/>
      <c r="D140" s="115"/>
      <c r="E140" s="115"/>
      <c r="F140" s="115"/>
      <c r="G140" s="115"/>
    </row>
    <row r="141" spans="1:7">
      <c r="A141" s="115"/>
      <c r="B141" s="115"/>
      <c r="C141" s="115"/>
      <c r="D141" s="115"/>
      <c r="E141" s="115"/>
      <c r="F141" s="115"/>
      <c r="G141" s="115"/>
    </row>
    <row r="142" spans="1:7">
      <c r="A142" s="115"/>
      <c r="B142" s="115"/>
      <c r="C142" s="115"/>
      <c r="D142" s="115"/>
      <c r="E142" s="115"/>
      <c r="F142" s="115"/>
      <c r="G142" s="115"/>
    </row>
    <row r="143" spans="1:7">
      <c r="A143" s="115"/>
      <c r="B143" s="115"/>
      <c r="C143" s="115"/>
      <c r="D143" s="115"/>
      <c r="E143" s="115"/>
      <c r="F143" s="115"/>
      <c r="G143" s="115"/>
    </row>
    <row r="144" spans="1:7">
      <c r="A144" s="115"/>
      <c r="B144" s="115"/>
      <c r="C144" s="115"/>
      <c r="D144" s="115"/>
      <c r="E144" s="115"/>
      <c r="F144" s="115"/>
      <c r="G144" s="115"/>
    </row>
    <row r="145" spans="1:7">
      <c r="A145" s="115"/>
      <c r="B145" s="115"/>
      <c r="C145" s="115"/>
      <c r="D145" s="115"/>
      <c r="E145" s="115"/>
      <c r="F145" s="115"/>
      <c r="G145" s="115"/>
    </row>
    <row r="146" spans="1:7">
      <c r="A146" s="115"/>
      <c r="B146" s="115"/>
      <c r="C146" s="115"/>
      <c r="D146" s="115"/>
      <c r="E146" s="115"/>
      <c r="F146" s="115"/>
      <c r="G146" s="115"/>
    </row>
    <row r="147" spans="1:7">
      <c r="A147" s="115"/>
      <c r="B147" s="115"/>
      <c r="C147" s="115"/>
      <c r="D147" s="115"/>
      <c r="E147" s="115"/>
      <c r="F147" s="115"/>
      <c r="G147" s="115"/>
    </row>
    <row r="148" spans="1:7">
      <c r="A148" s="115"/>
      <c r="B148" s="115"/>
      <c r="C148" s="115"/>
      <c r="D148" s="115"/>
      <c r="E148" s="115"/>
      <c r="F148" s="115"/>
      <c r="G148" s="115"/>
    </row>
    <row r="149" spans="1:7">
      <c r="A149" s="115"/>
      <c r="B149" s="115"/>
      <c r="C149" s="115"/>
      <c r="D149" s="115"/>
      <c r="E149" s="115"/>
      <c r="F149" s="115"/>
      <c r="G149" s="115"/>
    </row>
    <row r="150" spans="1:7">
      <c r="A150" s="115"/>
      <c r="B150" s="115"/>
      <c r="C150" s="115"/>
      <c r="D150" s="115"/>
      <c r="E150" s="115"/>
      <c r="F150" s="115"/>
      <c r="G150" s="115"/>
    </row>
    <row r="151" spans="1:7">
      <c r="A151" s="115"/>
      <c r="B151" s="115"/>
      <c r="C151" s="115"/>
      <c r="D151" s="115"/>
      <c r="E151" s="115"/>
      <c r="F151" s="115"/>
      <c r="G151" s="115"/>
    </row>
    <row r="152" spans="1:7">
      <c r="A152" s="115"/>
      <c r="B152" s="115"/>
      <c r="C152" s="115"/>
      <c r="D152" s="115"/>
      <c r="E152" s="115"/>
      <c r="F152" s="115"/>
      <c r="G152" s="115"/>
    </row>
    <row r="153" spans="1:7">
      <c r="A153" s="115"/>
      <c r="B153" s="115"/>
      <c r="C153" s="115"/>
      <c r="D153" s="115"/>
      <c r="E153" s="115"/>
      <c r="F153" s="115"/>
      <c r="G153" s="115"/>
    </row>
    <row r="154" spans="1:7">
      <c r="A154" s="115"/>
      <c r="B154" s="115"/>
      <c r="C154" s="115"/>
      <c r="D154" s="115"/>
      <c r="E154" s="115"/>
      <c r="F154" s="115"/>
      <c r="G154" s="115"/>
    </row>
    <row r="155" spans="1:7">
      <c r="A155" s="115"/>
      <c r="B155" s="115"/>
      <c r="C155" s="115"/>
      <c r="D155" s="115"/>
      <c r="E155" s="115"/>
      <c r="F155" s="115"/>
      <c r="G155" s="115"/>
    </row>
    <row r="156" spans="1:7">
      <c r="A156" s="115"/>
      <c r="B156" s="115"/>
      <c r="C156" s="115"/>
      <c r="D156" s="115"/>
      <c r="E156" s="115"/>
      <c r="F156" s="115"/>
      <c r="G156" s="115"/>
    </row>
    <row r="157" spans="1:7">
      <c r="A157" s="115"/>
      <c r="B157" s="115"/>
      <c r="C157" s="115"/>
      <c r="D157" s="115"/>
      <c r="E157" s="115"/>
      <c r="F157" s="115"/>
      <c r="G157" s="115"/>
    </row>
    <row r="158" spans="1:7">
      <c r="A158" s="115"/>
      <c r="B158" s="115"/>
      <c r="C158" s="115"/>
      <c r="D158" s="115"/>
      <c r="E158" s="115"/>
      <c r="F158" s="115"/>
      <c r="G158" s="115"/>
    </row>
    <row r="159" spans="1:7">
      <c r="A159" s="115"/>
      <c r="B159" s="115"/>
      <c r="C159" s="115"/>
      <c r="D159" s="115"/>
      <c r="E159" s="115"/>
      <c r="F159" s="115"/>
      <c r="G159" s="115"/>
    </row>
    <row r="160" spans="1:7">
      <c r="A160" s="115"/>
      <c r="B160" s="115"/>
      <c r="C160" s="115"/>
      <c r="D160" s="115"/>
      <c r="E160" s="115"/>
      <c r="F160" s="115"/>
      <c r="G160" s="115"/>
    </row>
    <row r="161" spans="1:7">
      <c r="A161" s="115"/>
      <c r="B161" s="115"/>
      <c r="C161" s="115"/>
      <c r="D161" s="115"/>
      <c r="E161" s="115"/>
      <c r="F161" s="115"/>
      <c r="G161" s="115"/>
    </row>
    <row r="162" spans="1:7">
      <c r="A162" s="115"/>
      <c r="B162" s="115"/>
      <c r="C162" s="115"/>
      <c r="D162" s="115"/>
      <c r="E162" s="115"/>
      <c r="F162" s="115"/>
      <c r="G162" s="115"/>
    </row>
    <row r="163" spans="1:7">
      <c r="A163" s="115"/>
      <c r="B163" s="115"/>
      <c r="C163" s="115"/>
      <c r="D163" s="115"/>
      <c r="E163" s="115"/>
      <c r="F163" s="115"/>
      <c r="G163" s="115"/>
    </row>
    <row r="164" spans="1:7">
      <c r="A164" s="115"/>
      <c r="B164" s="115"/>
      <c r="C164" s="115"/>
      <c r="D164" s="115"/>
      <c r="E164" s="115"/>
      <c r="F164" s="115"/>
      <c r="G164" s="115"/>
    </row>
    <row r="165" spans="1:7">
      <c r="A165" s="115"/>
      <c r="B165" s="115"/>
      <c r="C165" s="115"/>
      <c r="D165" s="115"/>
      <c r="E165" s="115"/>
      <c r="F165" s="115"/>
      <c r="G165" s="115"/>
    </row>
    <row r="166" spans="1:7">
      <c r="A166" s="115"/>
      <c r="B166" s="115"/>
      <c r="C166" s="115"/>
      <c r="D166" s="115"/>
      <c r="E166" s="115"/>
      <c r="F166" s="115"/>
      <c r="G166" s="115"/>
    </row>
    <row r="167" spans="1:7">
      <c r="A167" s="115"/>
      <c r="B167" s="115"/>
      <c r="C167" s="115"/>
      <c r="D167" s="115"/>
      <c r="E167" s="115"/>
      <c r="F167" s="115"/>
      <c r="G167" s="115"/>
    </row>
    <row r="168" spans="1:7">
      <c r="A168" s="115"/>
      <c r="B168" s="115"/>
      <c r="C168" s="115"/>
      <c r="D168" s="115"/>
      <c r="E168" s="115"/>
      <c r="F168" s="115"/>
      <c r="G168" s="115"/>
    </row>
    <row r="169" spans="1:7">
      <c r="A169" s="115"/>
      <c r="B169" s="115"/>
      <c r="C169" s="115"/>
      <c r="D169" s="115"/>
      <c r="E169" s="115"/>
      <c r="F169" s="115"/>
      <c r="G169" s="115"/>
    </row>
    <row r="170" spans="1:7">
      <c r="A170" s="115"/>
      <c r="B170" s="115"/>
      <c r="C170" s="115"/>
      <c r="D170" s="115"/>
      <c r="E170" s="115"/>
      <c r="F170" s="115"/>
      <c r="G170" s="115"/>
    </row>
    <row r="171" spans="1:7">
      <c r="A171" s="115"/>
      <c r="B171" s="115"/>
      <c r="C171" s="115"/>
      <c r="D171" s="115"/>
      <c r="E171" s="115"/>
      <c r="F171" s="115"/>
      <c r="G171" s="115"/>
    </row>
    <row r="172" spans="1:7">
      <c r="A172" s="115"/>
      <c r="B172" s="115"/>
      <c r="C172" s="115"/>
      <c r="D172" s="115"/>
      <c r="E172" s="115"/>
      <c r="F172" s="115"/>
      <c r="G172" s="115"/>
    </row>
    <row r="173" spans="1:7">
      <c r="A173" s="115"/>
      <c r="B173" s="115"/>
      <c r="C173" s="115"/>
      <c r="D173" s="115"/>
      <c r="E173" s="115"/>
      <c r="F173" s="115"/>
      <c r="G173" s="115"/>
    </row>
    <row r="174" spans="1:7">
      <c r="A174" s="115"/>
      <c r="B174" s="115"/>
      <c r="C174" s="115"/>
      <c r="D174" s="115"/>
      <c r="E174" s="115"/>
      <c r="F174" s="115"/>
      <c r="G174" s="115"/>
    </row>
    <row r="175" spans="1:7">
      <c r="A175" s="115"/>
      <c r="B175" s="115"/>
      <c r="C175" s="115"/>
      <c r="D175" s="115"/>
      <c r="E175" s="115"/>
      <c r="F175" s="115"/>
      <c r="G175" s="115"/>
    </row>
    <row r="176" spans="1:7">
      <c r="A176" s="115"/>
      <c r="B176" s="115"/>
      <c r="C176" s="115"/>
      <c r="D176" s="115"/>
      <c r="E176" s="115"/>
      <c r="F176" s="115"/>
      <c r="G176" s="115"/>
    </row>
    <row r="177" spans="1:7">
      <c r="A177" s="115"/>
      <c r="B177" s="115"/>
      <c r="C177" s="115"/>
      <c r="D177" s="115"/>
      <c r="E177" s="115"/>
      <c r="F177" s="115"/>
      <c r="G177" s="115"/>
    </row>
    <row r="178" spans="1:7">
      <c r="A178" s="115"/>
      <c r="B178" s="115"/>
      <c r="C178" s="115"/>
      <c r="D178" s="115"/>
      <c r="E178" s="115"/>
      <c r="F178" s="115"/>
      <c r="G178" s="115"/>
    </row>
    <row r="179" spans="1:7">
      <c r="A179" s="115"/>
      <c r="B179" s="115"/>
      <c r="C179" s="115"/>
      <c r="D179" s="115"/>
      <c r="E179" s="115"/>
      <c r="F179" s="115"/>
      <c r="G179" s="115"/>
    </row>
    <row r="180" spans="1:7">
      <c r="A180" s="115"/>
      <c r="B180" s="115"/>
      <c r="C180" s="115"/>
      <c r="D180" s="115"/>
      <c r="E180" s="115"/>
      <c r="F180" s="115"/>
      <c r="G180" s="115"/>
    </row>
    <row r="181" spans="1:7">
      <c r="A181" s="115"/>
      <c r="B181" s="115"/>
      <c r="C181" s="115"/>
      <c r="D181" s="115"/>
      <c r="E181" s="115"/>
      <c r="F181" s="115"/>
      <c r="G181" s="115"/>
    </row>
    <row r="182" spans="1:7">
      <c r="A182" s="115"/>
      <c r="B182" s="115"/>
      <c r="C182" s="115"/>
      <c r="D182" s="115"/>
      <c r="E182" s="115"/>
      <c r="F182" s="115"/>
      <c r="G182" s="115"/>
    </row>
    <row r="183" spans="1:7">
      <c r="A183" s="115"/>
      <c r="B183" s="115"/>
      <c r="C183" s="115"/>
      <c r="D183" s="115"/>
      <c r="E183" s="115"/>
      <c r="F183" s="115"/>
      <c r="G183" s="115"/>
    </row>
    <row r="184" spans="1:7">
      <c r="A184" s="115"/>
      <c r="B184" s="115"/>
      <c r="C184" s="115"/>
      <c r="D184" s="115"/>
      <c r="E184" s="115"/>
      <c r="F184" s="115"/>
      <c r="G184" s="115"/>
    </row>
    <row r="185" spans="1:7">
      <c r="A185" s="115"/>
      <c r="B185" s="115"/>
      <c r="C185" s="115"/>
      <c r="D185" s="115"/>
      <c r="E185" s="115"/>
      <c r="F185" s="115"/>
      <c r="G185" s="115"/>
    </row>
    <row r="186" spans="1:7">
      <c r="A186" s="115"/>
      <c r="B186" s="115"/>
      <c r="C186" s="115"/>
      <c r="D186" s="115"/>
      <c r="E186" s="115"/>
      <c r="F186" s="115"/>
      <c r="G186" s="115"/>
    </row>
    <row r="187" spans="1:7">
      <c r="A187" s="115"/>
      <c r="B187" s="115"/>
      <c r="C187" s="115"/>
      <c r="D187" s="115"/>
      <c r="E187" s="115"/>
      <c r="F187" s="115"/>
      <c r="G187" s="115"/>
    </row>
    <row r="188" spans="1:7">
      <c r="A188" s="115"/>
      <c r="B188" s="115"/>
      <c r="C188" s="115"/>
      <c r="D188" s="115"/>
      <c r="E188" s="115"/>
      <c r="F188" s="115"/>
      <c r="G188" s="115"/>
    </row>
    <row r="189" spans="1:7">
      <c r="A189" s="115"/>
      <c r="B189" s="115"/>
      <c r="C189" s="115"/>
      <c r="D189" s="115"/>
      <c r="E189" s="115"/>
      <c r="F189" s="115"/>
      <c r="G189" s="115"/>
    </row>
    <row r="190" spans="1:7">
      <c r="A190" s="115"/>
      <c r="B190" s="115"/>
      <c r="C190" s="115"/>
      <c r="D190" s="115"/>
      <c r="E190" s="115"/>
      <c r="F190" s="115"/>
      <c r="G190" s="115"/>
    </row>
    <row r="191" spans="1:7">
      <c r="A191" s="115"/>
      <c r="B191" s="115"/>
      <c r="C191" s="115"/>
      <c r="D191" s="115"/>
      <c r="E191" s="115"/>
      <c r="F191" s="115"/>
      <c r="G191" s="115"/>
    </row>
    <row r="192" spans="1:7">
      <c r="A192" s="115"/>
      <c r="B192" s="115"/>
      <c r="C192" s="115"/>
      <c r="D192" s="115"/>
      <c r="E192" s="115"/>
      <c r="F192" s="115"/>
      <c r="G192" s="115"/>
    </row>
    <row r="193" spans="1:7">
      <c r="A193" s="115"/>
      <c r="B193" s="115"/>
      <c r="C193" s="115"/>
      <c r="D193" s="115"/>
      <c r="E193" s="115"/>
      <c r="F193" s="115"/>
      <c r="G193" s="115"/>
    </row>
    <row r="194" spans="1:7">
      <c r="A194" s="115"/>
      <c r="B194" s="115"/>
      <c r="C194" s="115"/>
      <c r="D194" s="115"/>
      <c r="E194" s="115"/>
      <c r="F194" s="115"/>
      <c r="G194" s="115"/>
    </row>
    <row r="195" spans="1:7">
      <c r="A195" s="115"/>
      <c r="B195" s="115"/>
      <c r="C195" s="115"/>
      <c r="D195" s="115"/>
      <c r="E195" s="115"/>
      <c r="F195" s="115"/>
      <c r="G195" s="115"/>
    </row>
    <row r="196" spans="1:7">
      <c r="A196" s="115"/>
      <c r="B196" s="115"/>
      <c r="C196" s="115"/>
      <c r="D196" s="115"/>
      <c r="E196" s="115"/>
      <c r="F196" s="115"/>
      <c r="G196" s="115"/>
    </row>
    <row r="197" spans="1:7">
      <c r="A197" s="115"/>
      <c r="B197" s="115"/>
      <c r="C197" s="115"/>
      <c r="D197" s="115"/>
      <c r="E197" s="115"/>
      <c r="F197" s="115"/>
      <c r="G197" s="115"/>
    </row>
    <row r="198" spans="1:7">
      <c r="A198" s="115"/>
      <c r="B198" s="115"/>
      <c r="C198" s="115"/>
      <c r="D198" s="115"/>
      <c r="E198" s="115"/>
      <c r="F198" s="115"/>
      <c r="G198" s="115"/>
    </row>
    <row r="199" spans="1:7">
      <c r="A199" s="115"/>
      <c r="B199" s="115"/>
      <c r="C199" s="115"/>
      <c r="D199" s="115"/>
      <c r="E199" s="115"/>
      <c r="F199" s="115"/>
      <c r="G199" s="115"/>
    </row>
    <row r="200" spans="1:7">
      <c r="A200" s="115"/>
      <c r="B200" s="115"/>
      <c r="C200" s="115"/>
      <c r="D200" s="115"/>
      <c r="E200" s="115"/>
      <c r="F200" s="115"/>
      <c r="G200" s="115"/>
    </row>
    <row r="201" spans="1:7">
      <c r="A201" s="115"/>
      <c r="B201" s="115"/>
      <c r="C201" s="115"/>
      <c r="D201" s="115"/>
      <c r="E201" s="115"/>
      <c r="F201" s="115"/>
      <c r="G201" s="115"/>
    </row>
    <row r="202" spans="1:7">
      <c r="A202" s="115"/>
      <c r="B202" s="115"/>
      <c r="C202" s="115"/>
      <c r="D202" s="115"/>
      <c r="E202" s="115"/>
      <c r="F202" s="115"/>
      <c r="G202" s="115"/>
    </row>
    <row r="203" spans="1:7">
      <c r="A203" s="115"/>
      <c r="B203" s="115"/>
      <c r="C203" s="115"/>
      <c r="D203" s="115"/>
      <c r="E203" s="115"/>
      <c r="F203" s="115"/>
      <c r="G203" s="115"/>
    </row>
    <row r="204" spans="1:7">
      <c r="A204" s="115"/>
      <c r="B204" s="115"/>
      <c r="C204" s="115"/>
      <c r="D204" s="115"/>
      <c r="E204" s="115"/>
      <c r="F204" s="115"/>
      <c r="G204" s="115"/>
    </row>
    <row r="205" spans="1:7">
      <c r="A205" s="115"/>
      <c r="B205" s="115"/>
      <c r="C205" s="115"/>
      <c r="D205" s="115"/>
      <c r="E205" s="115"/>
      <c r="F205" s="115"/>
      <c r="G205" s="115"/>
    </row>
    <row r="206" spans="1:7">
      <c r="A206" s="115"/>
      <c r="B206" s="115"/>
      <c r="C206" s="115"/>
      <c r="D206" s="115"/>
      <c r="E206" s="115"/>
      <c r="F206" s="115"/>
      <c r="G206" s="115"/>
    </row>
    <row r="207" spans="1:7">
      <c r="A207" s="115"/>
      <c r="B207" s="115"/>
      <c r="C207" s="115"/>
      <c r="D207" s="115"/>
      <c r="E207" s="115"/>
      <c r="F207" s="115"/>
      <c r="G207" s="115"/>
    </row>
    <row r="208" spans="1:7">
      <c r="A208" s="115"/>
      <c r="B208" s="115"/>
      <c r="C208" s="115"/>
      <c r="D208" s="115"/>
      <c r="E208" s="115"/>
      <c r="F208" s="115"/>
      <c r="G208" s="115"/>
    </row>
    <row r="209" spans="1:7">
      <c r="A209" s="115"/>
      <c r="B209" s="115"/>
      <c r="C209" s="115"/>
      <c r="D209" s="115"/>
      <c r="E209" s="115"/>
      <c r="F209" s="115"/>
      <c r="G209" s="115"/>
    </row>
    <row r="210" spans="1:7">
      <c r="A210" s="115"/>
      <c r="B210" s="115"/>
      <c r="C210" s="115"/>
      <c r="D210" s="115"/>
      <c r="E210" s="115"/>
      <c r="F210" s="115"/>
      <c r="G210" s="115"/>
    </row>
    <row r="211" spans="1:7">
      <c r="A211" s="115"/>
      <c r="B211" s="115"/>
      <c r="C211" s="115"/>
      <c r="D211" s="115"/>
      <c r="E211" s="115"/>
      <c r="F211" s="115"/>
      <c r="G211" s="115"/>
    </row>
    <row r="212" spans="1:7">
      <c r="A212" s="115"/>
      <c r="B212" s="115"/>
      <c r="C212" s="115"/>
      <c r="D212" s="115"/>
      <c r="E212" s="115"/>
      <c r="F212" s="115"/>
      <c r="G212" s="115"/>
    </row>
    <row r="213" spans="1:7">
      <c r="A213" s="115"/>
      <c r="B213" s="115"/>
      <c r="C213" s="115"/>
      <c r="D213" s="115"/>
      <c r="E213" s="115"/>
      <c r="F213" s="115"/>
      <c r="G213" s="115"/>
    </row>
    <row r="214" spans="1:7">
      <c r="A214" s="115"/>
      <c r="B214" s="115"/>
      <c r="C214" s="115"/>
      <c r="D214" s="115"/>
      <c r="E214" s="115"/>
      <c r="F214" s="115"/>
      <c r="G214" s="115"/>
    </row>
    <row r="215" spans="1:7">
      <c r="A215" s="115"/>
      <c r="B215" s="115"/>
      <c r="C215" s="115"/>
      <c r="D215" s="115"/>
      <c r="E215" s="115"/>
      <c r="F215" s="115"/>
      <c r="G215" s="115"/>
    </row>
    <row r="216" spans="1:7">
      <c r="A216" s="115"/>
      <c r="B216" s="115"/>
      <c r="C216" s="115"/>
      <c r="D216" s="115"/>
      <c r="E216" s="115"/>
      <c r="F216" s="115"/>
      <c r="G216" s="115"/>
    </row>
    <row r="217" spans="1:7">
      <c r="A217" s="115"/>
      <c r="B217" s="115"/>
      <c r="C217" s="115"/>
      <c r="D217" s="115"/>
      <c r="E217" s="115"/>
      <c r="F217" s="115"/>
      <c r="G217" s="115"/>
    </row>
  </sheetData>
  <mergeCells count="1">
    <mergeCell ref="A17:G17"/>
  </mergeCells>
  <pageMargins left="0.7" right="0.7" top="0.75" bottom="0.75" header="0.3" footer="0.3"/>
  <pageSetup paperSize="9" scale="86" orientation="portrait" r:id="rId1"/>
  <rowBreaks count="2" manualBreakCount="2">
    <brk id="61" max="16383" man="1"/>
    <brk id="9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9"/>
  <sheetViews>
    <sheetView workbookViewId="0">
      <selection sqref="A1:F1"/>
    </sheetView>
  </sheetViews>
  <sheetFormatPr defaultRowHeight="12.75"/>
  <cols>
    <col min="1" max="1" width="4.140625" style="387" customWidth="1"/>
    <col min="2" max="2" width="37" style="387" customWidth="1"/>
    <col min="3" max="16384" width="9.140625" style="387"/>
  </cols>
  <sheetData>
    <row r="1" spans="1:9" s="299" customFormat="1" ht="12.75" customHeight="1">
      <c r="A1" s="2093" t="s">
        <v>420</v>
      </c>
      <c r="B1" s="2093"/>
      <c r="C1" s="2093"/>
      <c r="D1" s="2093"/>
      <c r="E1" s="2093"/>
      <c r="F1" s="2093"/>
    </row>
    <row r="2" spans="1:9" s="301" customFormat="1" ht="21.75" customHeight="1">
      <c r="A2" s="2103" t="s">
        <v>429</v>
      </c>
      <c r="B2" s="2103"/>
      <c r="C2" s="2103"/>
      <c r="D2" s="2103"/>
      <c r="E2" s="2103"/>
      <c r="F2" s="2103"/>
      <c r="G2" s="2128"/>
    </row>
    <row r="3" spans="1:9" s="299" customFormat="1" ht="12.95" customHeight="1">
      <c r="A3" s="2098">
        <v>2019</v>
      </c>
      <c r="B3" s="2099"/>
      <c r="C3" s="325"/>
      <c r="D3" s="326"/>
      <c r="E3" s="334"/>
      <c r="F3" s="304"/>
      <c r="G3" s="328" t="s">
        <v>359</v>
      </c>
    </row>
    <row r="4" spans="1:9" s="299" customFormat="1">
      <c r="A4" s="2114" t="s">
        <v>360</v>
      </c>
      <c r="B4" s="2110"/>
      <c r="C4" s="2104" t="s">
        <v>422</v>
      </c>
      <c r="D4" s="2114"/>
      <c r="E4" s="2114"/>
      <c r="F4" s="2114"/>
      <c r="G4" s="2132"/>
      <c r="H4" s="337"/>
      <c r="I4" s="337"/>
    </row>
    <row r="5" spans="1:9" s="299" customFormat="1">
      <c r="A5" s="2115"/>
      <c r="B5" s="2111"/>
      <c r="C5" s="2130"/>
      <c r="D5" s="2131"/>
      <c r="E5" s="2131"/>
      <c r="F5" s="2131"/>
      <c r="G5" s="2133"/>
    </row>
    <row r="6" spans="1:9" s="299" customFormat="1" ht="30" customHeight="1">
      <c r="A6" s="2115"/>
      <c r="B6" s="2111"/>
      <c r="C6" s="381" t="s">
        <v>430</v>
      </c>
      <c r="D6" s="382" t="s">
        <v>431</v>
      </c>
      <c r="E6" s="382" t="s">
        <v>432</v>
      </c>
      <c r="F6" s="382" t="s">
        <v>433</v>
      </c>
      <c r="G6" s="384" t="s">
        <v>434</v>
      </c>
    </row>
    <row r="7" spans="1:9" s="316" customFormat="1" ht="12.95" customHeight="1">
      <c r="A7" s="359"/>
      <c r="B7" s="359"/>
      <c r="C7" s="360"/>
      <c r="D7" s="360"/>
      <c r="E7" s="360"/>
      <c r="F7" s="360"/>
      <c r="G7" s="360"/>
    </row>
    <row r="8" spans="1:9" s="306" customFormat="1" ht="15.75" customHeight="1">
      <c r="A8" s="306" t="s">
        <v>0</v>
      </c>
      <c r="B8" s="338"/>
      <c r="C8" s="363">
        <f>SUM(C10:C19)</f>
        <v>60</v>
      </c>
      <c r="D8" s="363">
        <f t="shared" ref="D8:G8" si="0">SUM(D10:D19)</f>
        <v>130</v>
      </c>
      <c r="E8" s="363">
        <f t="shared" si="0"/>
        <v>43</v>
      </c>
      <c r="F8" s="363">
        <f t="shared" si="0"/>
        <v>25</v>
      </c>
      <c r="G8" s="363">
        <f t="shared" si="0"/>
        <v>71</v>
      </c>
    </row>
    <row r="9" spans="1:9" s="306" customFormat="1" ht="15.75" customHeight="1"/>
    <row r="10" spans="1:9" s="304" customFormat="1" ht="15.75" customHeight="1">
      <c r="B10" s="304" t="s">
        <v>367</v>
      </c>
      <c r="C10" s="366">
        <v>12</v>
      </c>
      <c r="D10" s="366">
        <v>25</v>
      </c>
      <c r="E10" s="366">
        <v>2</v>
      </c>
      <c r="F10" s="366">
        <v>0</v>
      </c>
      <c r="G10" s="366">
        <v>9</v>
      </c>
    </row>
    <row r="11" spans="1:9" s="304" customFormat="1" ht="15.75" customHeight="1">
      <c r="B11" s="304" t="s">
        <v>368</v>
      </c>
      <c r="C11" s="365">
        <v>1</v>
      </c>
      <c r="D11" s="365">
        <v>9</v>
      </c>
      <c r="E11" s="365">
        <v>1</v>
      </c>
      <c r="F11" s="365">
        <v>0</v>
      </c>
      <c r="G11" s="365">
        <v>4</v>
      </c>
    </row>
    <row r="12" spans="1:9" s="304" customFormat="1" ht="15.75" customHeight="1">
      <c r="B12" s="341" t="s">
        <v>369</v>
      </c>
      <c r="C12" s="365">
        <v>0</v>
      </c>
      <c r="D12" s="365">
        <v>1</v>
      </c>
      <c r="E12" s="365">
        <v>0</v>
      </c>
      <c r="F12" s="365">
        <v>0</v>
      </c>
      <c r="G12" s="365">
        <v>3</v>
      </c>
    </row>
    <row r="13" spans="1:9" s="304" customFormat="1" ht="15.75" customHeight="1">
      <c r="B13" s="341" t="s">
        <v>370</v>
      </c>
      <c r="C13" s="365">
        <v>2</v>
      </c>
      <c r="D13" s="365">
        <v>6</v>
      </c>
      <c r="E13" s="365">
        <v>8</v>
      </c>
      <c r="F13" s="365">
        <v>0</v>
      </c>
      <c r="G13" s="365">
        <v>4</v>
      </c>
    </row>
    <row r="14" spans="1:9" s="304" customFormat="1" ht="15.75" customHeight="1">
      <c r="B14" s="341" t="s">
        <v>371</v>
      </c>
      <c r="C14" s="365">
        <v>11</v>
      </c>
      <c r="D14" s="365">
        <v>13</v>
      </c>
      <c r="E14" s="365">
        <v>3</v>
      </c>
      <c r="F14" s="365">
        <v>14</v>
      </c>
      <c r="G14" s="365">
        <v>10</v>
      </c>
    </row>
    <row r="15" spans="1:9" s="304" customFormat="1" ht="15.75" customHeight="1">
      <c r="B15" s="341" t="s">
        <v>372</v>
      </c>
      <c r="C15" s="365">
        <v>14</v>
      </c>
      <c r="D15" s="365">
        <v>18</v>
      </c>
      <c r="E15" s="365">
        <v>19</v>
      </c>
      <c r="F15" s="365">
        <v>2</v>
      </c>
      <c r="G15" s="365">
        <v>14</v>
      </c>
    </row>
    <row r="16" spans="1:9" s="304" customFormat="1" ht="15.75" customHeight="1">
      <c r="B16" s="341" t="s">
        <v>373</v>
      </c>
      <c r="C16" s="365">
        <v>8</v>
      </c>
      <c r="D16" s="365">
        <v>29</v>
      </c>
      <c r="E16" s="365">
        <v>3</v>
      </c>
      <c r="F16" s="365">
        <v>4</v>
      </c>
      <c r="G16" s="365">
        <v>15</v>
      </c>
    </row>
    <row r="17" spans="1:16" s="304" customFormat="1" ht="15.75" customHeight="1">
      <c r="B17" s="341" t="s">
        <v>374</v>
      </c>
      <c r="C17" s="365">
        <v>6</v>
      </c>
      <c r="D17" s="365">
        <v>20</v>
      </c>
      <c r="E17" s="365">
        <v>4</v>
      </c>
      <c r="F17" s="365">
        <v>3</v>
      </c>
      <c r="G17" s="365">
        <v>9</v>
      </c>
    </row>
    <row r="18" spans="1:16" s="304" customFormat="1" ht="15.75" customHeight="1">
      <c r="B18" s="341" t="s">
        <v>375</v>
      </c>
      <c r="C18" s="365">
        <v>5</v>
      </c>
      <c r="D18" s="365">
        <v>4</v>
      </c>
      <c r="E18" s="365">
        <v>3</v>
      </c>
      <c r="F18" s="365">
        <v>1</v>
      </c>
      <c r="G18" s="365">
        <v>1</v>
      </c>
    </row>
    <row r="19" spans="1:16" s="304" customFormat="1" ht="15.75" customHeight="1">
      <c r="B19" s="303" t="s">
        <v>376</v>
      </c>
      <c r="C19" s="365">
        <v>1</v>
      </c>
      <c r="D19" s="365">
        <v>5</v>
      </c>
      <c r="E19" s="365">
        <v>0</v>
      </c>
      <c r="F19" s="365">
        <v>1</v>
      </c>
      <c r="G19" s="365">
        <v>2</v>
      </c>
    </row>
    <row r="20" spans="1:16" s="299" customFormat="1" ht="6.95" customHeight="1" thickBot="1">
      <c r="A20" s="342"/>
      <c r="B20" s="342"/>
      <c r="C20" s="344"/>
      <c r="D20" s="344"/>
      <c r="E20" s="344"/>
      <c r="F20" s="344"/>
      <c r="G20" s="344"/>
    </row>
    <row r="21" spans="1:16" s="299" customFormat="1" ht="3.75" customHeight="1" thickTop="1">
      <c r="A21" s="304"/>
      <c r="B21" s="304"/>
      <c r="C21" s="317"/>
      <c r="D21" s="317"/>
      <c r="E21" s="304"/>
    </row>
    <row r="22" spans="1:16" s="299" customFormat="1" ht="12.95" customHeight="1">
      <c r="A22" s="2126" t="s">
        <v>428</v>
      </c>
      <c r="B22" s="2126"/>
      <c r="C22" s="2126"/>
      <c r="D22" s="2126"/>
      <c r="E22" s="2126"/>
      <c r="F22" s="2127"/>
      <c r="G22" s="2127"/>
      <c r="I22" s="316"/>
      <c r="J22" s="316"/>
      <c r="K22" s="316"/>
      <c r="L22" s="316"/>
      <c r="M22" s="316"/>
      <c r="N22" s="316"/>
      <c r="O22" s="316"/>
      <c r="P22" s="316"/>
    </row>
    <row r="23" spans="1:16" s="351" customFormat="1" ht="12.95" customHeight="1">
      <c r="A23" s="2092" t="s">
        <v>356</v>
      </c>
      <c r="B23" s="2092"/>
      <c r="C23" s="2092"/>
      <c r="D23" s="2092"/>
      <c r="E23" s="2092"/>
      <c r="G23" s="355"/>
      <c r="I23" s="316"/>
      <c r="J23" s="316"/>
      <c r="K23" s="316"/>
      <c r="L23" s="316"/>
      <c r="M23" s="316"/>
      <c r="N23" s="316"/>
      <c r="O23" s="316"/>
      <c r="P23" s="316"/>
    </row>
    <row r="24" spans="1:16" s="385" customFormat="1" ht="13.5" customHeight="1"/>
    <row r="25" spans="1:16" s="385" customFormat="1"/>
    <row r="26" spans="1:16" s="385" customFormat="1"/>
    <row r="27" spans="1:16" s="385" customFormat="1"/>
    <row r="28" spans="1:16" s="385" customFormat="1"/>
    <row r="29" spans="1:16" s="385" customFormat="1">
      <c r="B29" s="386"/>
    </row>
    <row r="30" spans="1:16" s="385" customFormat="1"/>
    <row r="31" spans="1:16" s="385" customFormat="1"/>
    <row r="32" spans="1:16" s="385" customFormat="1"/>
    <row r="33" s="385" customFormat="1"/>
    <row r="34" s="385" customFormat="1"/>
    <row r="35" s="385" customFormat="1"/>
    <row r="36" s="385" customFormat="1"/>
    <row r="37" s="385" customFormat="1"/>
    <row r="38" s="385" customFormat="1"/>
    <row r="39" s="385" customFormat="1"/>
    <row r="40" s="385" customFormat="1"/>
    <row r="41" s="385" customFormat="1"/>
    <row r="42" s="385" customFormat="1"/>
    <row r="43" s="385" customFormat="1"/>
    <row r="44" s="385" customFormat="1"/>
    <row r="45" s="385" customFormat="1"/>
    <row r="46" s="385" customFormat="1"/>
    <row r="47" s="385" customFormat="1"/>
    <row r="48"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385" customFormat="1"/>
    <row r="98" s="385" customFormat="1"/>
    <row r="99" s="385" customFormat="1"/>
    <row r="100" s="385" customFormat="1"/>
    <row r="101" s="385" customFormat="1"/>
    <row r="102" s="385" customFormat="1"/>
    <row r="103" s="385" customFormat="1"/>
    <row r="104" s="385" customFormat="1"/>
    <row r="105" s="385" customFormat="1"/>
    <row r="106" s="385" customFormat="1"/>
    <row r="107" s="385" customFormat="1"/>
    <row r="108" s="385" customFormat="1"/>
    <row r="109" s="385" customFormat="1"/>
    <row r="110" s="385" customFormat="1"/>
    <row r="111" s="385" customFormat="1"/>
    <row r="112" s="385" customFormat="1"/>
    <row r="113" s="385" customFormat="1"/>
    <row r="114" s="385" customFormat="1"/>
    <row r="115" s="385" customFormat="1"/>
    <row r="116" s="385" customFormat="1"/>
    <row r="117" s="385" customFormat="1"/>
    <row r="118" s="385" customFormat="1"/>
    <row r="119" s="385" customFormat="1"/>
    <row r="120" s="385" customFormat="1"/>
    <row r="121" s="385" customFormat="1"/>
    <row r="122" s="385" customFormat="1"/>
    <row r="123" s="385" customFormat="1"/>
    <row r="124" s="385" customFormat="1"/>
    <row r="125" s="385" customFormat="1"/>
    <row r="126" s="385" customFormat="1"/>
    <row r="127" s="385" customFormat="1"/>
    <row r="128" s="385" customFormat="1"/>
    <row r="129" s="385" customFormat="1"/>
    <row r="130" s="385" customFormat="1"/>
    <row r="131" s="385" customFormat="1"/>
    <row r="132" s="385" customFormat="1"/>
    <row r="133" s="385" customFormat="1"/>
    <row r="134" s="385" customFormat="1"/>
    <row r="135" s="385" customFormat="1"/>
    <row r="136" s="385" customFormat="1"/>
    <row r="137" s="385" customFormat="1"/>
    <row r="138" s="385" customFormat="1"/>
    <row r="139" s="385" customFormat="1"/>
    <row r="140" s="385" customFormat="1"/>
    <row r="141" s="385" customFormat="1"/>
    <row r="142" s="385" customFormat="1"/>
    <row r="143" s="385" customFormat="1"/>
    <row r="144" s="385" customFormat="1"/>
    <row r="145" s="385" customFormat="1"/>
    <row r="146" s="385" customFormat="1"/>
    <row r="147" s="385" customFormat="1"/>
    <row r="148" s="385" customFormat="1"/>
    <row r="149" s="385" customFormat="1"/>
    <row r="150" s="385" customFormat="1"/>
    <row r="151" s="385" customFormat="1"/>
    <row r="152" s="385" customFormat="1"/>
    <row r="153" s="385" customFormat="1"/>
    <row r="154" s="385" customFormat="1"/>
    <row r="155" s="385" customFormat="1"/>
    <row r="156" s="385" customFormat="1"/>
    <row r="157" s="385" customFormat="1"/>
    <row r="158" s="385" customFormat="1"/>
    <row r="159" s="385" customFormat="1"/>
    <row r="160" s="385" customFormat="1"/>
    <row r="161" s="385" customFormat="1"/>
    <row r="162" s="385" customFormat="1"/>
    <row r="163" s="385" customFormat="1"/>
    <row r="164" s="385" customFormat="1"/>
    <row r="165" s="385" customFormat="1"/>
    <row r="166" s="385" customFormat="1"/>
    <row r="167" s="385" customFormat="1"/>
    <row r="168" s="385" customFormat="1"/>
    <row r="169" s="385" customFormat="1"/>
  </sheetData>
  <mergeCells count="7">
    <mergeCell ref="A23:E23"/>
    <mergeCell ref="A1:F1"/>
    <mergeCell ref="A2:G2"/>
    <mergeCell ref="A3:B3"/>
    <mergeCell ref="A4:B6"/>
    <mergeCell ref="C4:G5"/>
    <mergeCell ref="A22:G22"/>
  </mergeCells>
  <pageMargins left="0.78740157480314965" right="0.78740157480314965" top="1.1811023622047245" bottom="0.78740157480314965" header="0" footer="0"/>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sqref="A1:F1"/>
    </sheetView>
  </sheetViews>
  <sheetFormatPr defaultColWidth="7.85546875" defaultRowHeight="12.75"/>
  <cols>
    <col min="1" max="1" width="3.140625" style="299" customWidth="1"/>
    <col min="2" max="2" width="26.85546875" style="299" customWidth="1"/>
    <col min="3" max="3" width="8.5703125" style="299" customWidth="1"/>
    <col min="4" max="4" width="7.7109375" style="299" customWidth="1"/>
    <col min="5" max="5" width="8.5703125" style="299" customWidth="1"/>
    <col min="6" max="6" width="11" style="299" customWidth="1"/>
    <col min="7" max="7" width="10.5703125" style="299" customWidth="1"/>
    <col min="8" max="8" width="7.5703125" style="299" customWidth="1"/>
    <col min="9" max="9" width="6.85546875" style="299" customWidth="1"/>
    <col min="10" max="10" width="8.5703125" style="299" customWidth="1"/>
    <col min="11" max="11" width="8.85546875" style="299" customWidth="1"/>
    <col min="12" max="16384" width="7.85546875" style="299"/>
  </cols>
  <sheetData>
    <row r="1" spans="1:14" ht="12.75" customHeight="1">
      <c r="A1" s="2093" t="s">
        <v>435</v>
      </c>
      <c r="B1" s="2093"/>
      <c r="C1" s="2093"/>
      <c r="D1" s="2093"/>
      <c r="E1" s="2093"/>
      <c r="F1" s="2093"/>
    </row>
    <row r="2" spans="1:14" s="301" customFormat="1" ht="21.75" customHeight="1">
      <c r="A2" s="2103" t="s">
        <v>436</v>
      </c>
      <c r="B2" s="2103"/>
      <c r="C2" s="2103"/>
      <c r="D2" s="2103"/>
      <c r="E2" s="2103"/>
      <c r="F2" s="2103"/>
      <c r="G2" s="2128"/>
      <c r="H2" s="2128"/>
      <c r="I2" s="2128"/>
      <c r="J2" s="2128"/>
      <c r="K2" s="2128"/>
    </row>
    <row r="3" spans="1:14" ht="12.95" customHeight="1">
      <c r="A3" s="2134">
        <v>2019</v>
      </c>
      <c r="B3" s="2135"/>
      <c r="C3" s="388"/>
      <c r="D3" s="389"/>
      <c r="E3" s="390"/>
      <c r="F3" s="391"/>
      <c r="G3" s="390"/>
      <c r="H3" s="390"/>
      <c r="I3" s="390"/>
      <c r="J3" s="390"/>
      <c r="K3" s="328" t="s">
        <v>359</v>
      </c>
    </row>
    <row r="4" spans="1:14" ht="15.75" customHeight="1">
      <c r="A4" s="2136" t="s">
        <v>360</v>
      </c>
      <c r="B4" s="2137"/>
      <c r="C4" s="2140" t="s">
        <v>437</v>
      </c>
      <c r="D4" s="2140"/>
      <c r="E4" s="2140"/>
      <c r="F4" s="2140"/>
      <c r="G4" s="2140"/>
      <c r="H4" s="2140"/>
      <c r="I4" s="2140"/>
      <c r="J4" s="2141"/>
      <c r="K4" s="2142"/>
    </row>
    <row r="5" spans="1:14" ht="15.75" customHeight="1">
      <c r="A5" s="2138"/>
      <c r="B5" s="2139"/>
      <c r="C5" s="2143"/>
      <c r="D5" s="2143"/>
      <c r="E5" s="2143"/>
      <c r="F5" s="2143"/>
      <c r="G5" s="2143"/>
      <c r="H5" s="2143"/>
      <c r="I5" s="2143"/>
      <c r="J5" s="2143"/>
      <c r="K5" s="2144"/>
    </row>
    <row r="6" spans="1:14" ht="53.25" customHeight="1">
      <c r="A6" s="2115"/>
      <c r="B6" s="2111"/>
      <c r="C6" s="392" t="s">
        <v>0</v>
      </c>
      <c r="D6" s="393" t="s">
        <v>438</v>
      </c>
      <c r="E6" s="393" t="s">
        <v>439</v>
      </c>
      <c r="F6" s="393" t="s">
        <v>440</v>
      </c>
      <c r="G6" s="393" t="s">
        <v>441</v>
      </c>
      <c r="H6" s="393" t="s">
        <v>442</v>
      </c>
      <c r="I6" s="393" t="s">
        <v>443</v>
      </c>
      <c r="J6" s="394" t="s">
        <v>444</v>
      </c>
      <c r="K6" s="393" t="s">
        <v>445</v>
      </c>
    </row>
    <row r="7" spans="1:14" s="316" customFormat="1" ht="12.95" customHeight="1">
      <c r="A7" s="383"/>
      <c r="B7" s="359"/>
      <c r="C7" s="395"/>
      <c r="D7" s="395"/>
      <c r="E7" s="395"/>
      <c r="F7" s="395"/>
      <c r="G7" s="395"/>
      <c r="H7" s="395"/>
      <c r="I7" s="395"/>
      <c r="J7" s="395"/>
      <c r="K7" s="395"/>
    </row>
    <row r="8" spans="1:14" s="306" customFormat="1" ht="15.75" customHeight="1">
      <c r="A8" s="306" t="s">
        <v>0</v>
      </c>
      <c r="B8" s="338"/>
      <c r="C8" s="363">
        <f>SUM(C10:C19)</f>
        <v>20514352</v>
      </c>
      <c r="D8" s="363">
        <f t="shared" ref="D8:K8" si="0">SUM(D10:D19)</f>
        <v>4289970</v>
      </c>
      <c r="E8" s="363">
        <f t="shared" si="0"/>
        <v>2204281.0000000005</v>
      </c>
      <c r="F8" s="363">
        <f t="shared" si="0"/>
        <v>6823926</v>
      </c>
      <c r="G8" s="363">
        <f t="shared" si="0"/>
        <v>813632</v>
      </c>
      <c r="H8" s="363">
        <f t="shared" si="0"/>
        <v>360908</v>
      </c>
      <c r="I8" s="363">
        <f t="shared" si="0"/>
        <v>26334.000000000004</v>
      </c>
      <c r="J8" s="363">
        <f t="shared" si="0"/>
        <v>2359912</v>
      </c>
      <c r="K8" s="363">
        <f t="shared" si="0"/>
        <v>3635389</v>
      </c>
      <c r="L8" s="364"/>
      <c r="M8" s="364"/>
    </row>
    <row r="9" spans="1:14" s="306" customFormat="1" ht="15.75" customHeight="1">
      <c r="C9" s="364"/>
      <c r="D9" s="378"/>
      <c r="E9" s="378"/>
      <c r="F9" s="378"/>
      <c r="G9" s="378"/>
      <c r="H9" s="378"/>
      <c r="I9" s="378"/>
      <c r="J9" s="378"/>
      <c r="K9" s="378"/>
    </row>
    <row r="10" spans="1:14" s="304" customFormat="1" ht="15.75" customHeight="1">
      <c r="B10" s="304" t="s">
        <v>367</v>
      </c>
      <c r="C10" s="364">
        <f>SUM(D10:K10)</f>
        <v>1371892.0000000002</v>
      </c>
      <c r="D10" s="366">
        <v>95400.999999999985</v>
      </c>
      <c r="E10" s="366">
        <v>405947.00000000017</v>
      </c>
      <c r="F10" s="366">
        <v>648672.00000000012</v>
      </c>
      <c r="G10" s="366">
        <v>99660</v>
      </c>
      <c r="H10" s="366">
        <v>24956.999999999996</v>
      </c>
      <c r="I10" s="366">
        <v>0</v>
      </c>
      <c r="J10" s="366">
        <v>422.00000000000006</v>
      </c>
      <c r="K10" s="366">
        <v>96832.999999999985</v>
      </c>
      <c r="L10" s="396"/>
      <c r="M10" s="396"/>
    </row>
    <row r="11" spans="1:14" s="304" customFormat="1" ht="15.75" customHeight="1">
      <c r="B11" s="304" t="s">
        <v>368</v>
      </c>
      <c r="C11" s="364">
        <f t="shared" ref="C11:C19" si="1">SUM(D11:K11)</f>
        <v>3067584</v>
      </c>
      <c r="D11" s="365">
        <v>2406008</v>
      </c>
      <c r="E11" s="397">
        <v>14230.000000000004</v>
      </c>
      <c r="F11" s="397">
        <v>313288</v>
      </c>
      <c r="G11" s="397">
        <v>9045</v>
      </c>
      <c r="H11" s="397">
        <v>21248</v>
      </c>
      <c r="I11" s="397">
        <v>0</v>
      </c>
      <c r="J11" s="397">
        <v>300279.99999999994</v>
      </c>
      <c r="K11" s="365">
        <v>3484.9999999999991</v>
      </c>
      <c r="L11" s="396"/>
      <c r="M11" s="396"/>
    </row>
    <row r="12" spans="1:14" s="304" customFormat="1" ht="28.5" customHeight="1">
      <c r="B12" s="398" t="s">
        <v>369</v>
      </c>
      <c r="C12" s="399">
        <f t="shared" si="1"/>
        <v>3242733.9999999995</v>
      </c>
      <c r="D12" s="400">
        <v>159297</v>
      </c>
      <c r="E12" s="401">
        <v>237498</v>
      </c>
      <c r="F12" s="401">
        <v>1329316.9999999998</v>
      </c>
      <c r="G12" s="401">
        <v>19199</v>
      </c>
      <c r="H12" s="401">
        <v>8934</v>
      </c>
      <c r="I12" s="401">
        <v>3793</v>
      </c>
      <c r="J12" s="401">
        <v>1482782.9999999998</v>
      </c>
      <c r="K12" s="400">
        <v>1912.9999999999995</v>
      </c>
      <c r="L12" s="396"/>
      <c r="M12" s="396"/>
    </row>
    <row r="13" spans="1:14" s="304" customFormat="1" ht="15.75" customHeight="1">
      <c r="B13" s="341" t="s">
        <v>370</v>
      </c>
      <c r="C13" s="364">
        <f t="shared" si="1"/>
        <v>4907326</v>
      </c>
      <c r="D13" s="365">
        <v>122368.99999999993</v>
      </c>
      <c r="E13" s="397">
        <v>25319.999999999996</v>
      </c>
      <c r="F13" s="397">
        <v>868821.99999999977</v>
      </c>
      <c r="G13" s="397">
        <v>408088.99999999994</v>
      </c>
      <c r="H13" s="397">
        <v>17679.999999999996</v>
      </c>
      <c r="I13" s="397">
        <v>12800.000000000004</v>
      </c>
      <c r="J13" s="397">
        <v>558523</v>
      </c>
      <c r="K13" s="365">
        <v>2893723</v>
      </c>
      <c r="L13" s="396"/>
      <c r="M13" s="396"/>
      <c r="N13" s="378"/>
    </row>
    <row r="14" spans="1:14" s="304" customFormat="1" ht="15.75" customHeight="1">
      <c r="B14" s="341" t="s">
        <v>371</v>
      </c>
      <c r="C14" s="364">
        <f t="shared" si="1"/>
        <v>1810257.9999999998</v>
      </c>
      <c r="D14" s="365">
        <v>121597.00000000001</v>
      </c>
      <c r="E14" s="397">
        <v>61842.000000000015</v>
      </c>
      <c r="F14" s="397">
        <v>1432757.9999999998</v>
      </c>
      <c r="G14" s="397">
        <v>7448.0000000000018</v>
      </c>
      <c r="H14" s="397">
        <v>155111</v>
      </c>
      <c r="I14" s="397">
        <v>1040</v>
      </c>
      <c r="J14" s="397">
        <v>2941.9999999999986</v>
      </c>
      <c r="K14" s="365">
        <v>27520.000000000004</v>
      </c>
      <c r="L14" s="396"/>
      <c r="M14" s="396"/>
    </row>
    <row r="15" spans="1:14" s="304" customFormat="1" ht="15.75" customHeight="1">
      <c r="B15" s="341" t="s">
        <v>372</v>
      </c>
      <c r="C15" s="364">
        <f t="shared" si="1"/>
        <v>1486004</v>
      </c>
      <c r="D15" s="365">
        <v>39649.999999999978</v>
      </c>
      <c r="E15" s="397">
        <v>631041.00000000012</v>
      </c>
      <c r="F15" s="397">
        <v>562106</v>
      </c>
      <c r="G15" s="397">
        <v>121936.99999999994</v>
      </c>
      <c r="H15" s="397">
        <v>21054.999999999996</v>
      </c>
      <c r="I15" s="397">
        <v>738</v>
      </c>
      <c r="J15" s="397">
        <v>3279.9999999999995</v>
      </c>
      <c r="K15" s="365">
        <v>106197.00000000001</v>
      </c>
      <c r="L15" s="396"/>
      <c r="M15" s="396"/>
    </row>
    <row r="16" spans="1:14" s="304" customFormat="1" ht="15.75" customHeight="1">
      <c r="B16" s="341" t="s">
        <v>373</v>
      </c>
      <c r="C16" s="364">
        <f t="shared" si="1"/>
        <v>1584056.0000000002</v>
      </c>
      <c r="D16" s="365">
        <v>53608</v>
      </c>
      <c r="E16" s="397">
        <v>456178.99999999994</v>
      </c>
      <c r="F16" s="397">
        <v>1011420.0000000003</v>
      </c>
      <c r="G16" s="397">
        <v>3929</v>
      </c>
      <c r="H16" s="397">
        <v>7215</v>
      </c>
      <c r="I16" s="397">
        <v>0</v>
      </c>
      <c r="J16" s="397">
        <v>69</v>
      </c>
      <c r="K16" s="365">
        <v>51635.999999999993</v>
      </c>
      <c r="L16" s="396"/>
      <c r="M16" s="396"/>
    </row>
    <row r="17" spans="1:13" s="304" customFormat="1" ht="15.75" customHeight="1">
      <c r="B17" s="341" t="s">
        <v>374</v>
      </c>
      <c r="C17" s="364">
        <f t="shared" si="1"/>
        <v>2116478</v>
      </c>
      <c r="D17" s="365">
        <v>881072.99999999988</v>
      </c>
      <c r="E17" s="397">
        <v>258506.99999999997</v>
      </c>
      <c r="F17" s="397">
        <v>370956.00000000017</v>
      </c>
      <c r="G17" s="397">
        <v>92476</v>
      </c>
      <c r="H17" s="397">
        <v>87613</v>
      </c>
      <c r="I17" s="397">
        <v>2912.9999999999991</v>
      </c>
      <c r="J17" s="397">
        <v>11562</v>
      </c>
      <c r="K17" s="365">
        <v>411377.99999999988</v>
      </c>
      <c r="L17" s="396"/>
      <c r="M17" s="396"/>
    </row>
    <row r="18" spans="1:13" s="304" customFormat="1" ht="15.75" customHeight="1">
      <c r="B18" s="341" t="s">
        <v>375</v>
      </c>
      <c r="C18" s="364">
        <f t="shared" si="1"/>
        <v>883567.00000000023</v>
      </c>
      <c r="D18" s="365">
        <v>410946.00000000012</v>
      </c>
      <c r="E18" s="397">
        <v>106116.00000000001</v>
      </c>
      <c r="F18" s="397">
        <v>270824.00000000006</v>
      </c>
      <c r="G18" s="397">
        <v>51848</v>
      </c>
      <c r="H18" s="397">
        <v>16147.000000000004</v>
      </c>
      <c r="I18" s="397">
        <v>5050</v>
      </c>
      <c r="J18" s="397">
        <v>15</v>
      </c>
      <c r="K18" s="365">
        <v>22621</v>
      </c>
      <c r="L18" s="396"/>
      <c r="M18" s="396"/>
    </row>
    <row r="19" spans="1:13" s="304" customFormat="1" ht="15.75" customHeight="1">
      <c r="B19" s="303" t="s">
        <v>376</v>
      </c>
      <c r="C19" s="364">
        <f t="shared" si="1"/>
        <v>44453</v>
      </c>
      <c r="D19" s="365">
        <v>20.999999999999996</v>
      </c>
      <c r="E19" s="365">
        <v>7600.9999999999982</v>
      </c>
      <c r="F19" s="365">
        <v>15762.999999999998</v>
      </c>
      <c r="G19" s="365">
        <v>1.0000000000000002</v>
      </c>
      <c r="H19" s="365">
        <v>947.99999999999989</v>
      </c>
      <c r="I19" s="365">
        <v>0</v>
      </c>
      <c r="J19" s="365">
        <v>36</v>
      </c>
      <c r="K19" s="365">
        <v>20083</v>
      </c>
      <c r="L19" s="396"/>
      <c r="M19" s="396"/>
    </row>
    <row r="20" spans="1:13" ht="6" customHeight="1" thickBot="1">
      <c r="A20" s="342"/>
      <c r="B20" s="342"/>
      <c r="C20" s="344"/>
      <c r="D20" s="344"/>
      <c r="E20" s="344"/>
      <c r="F20" s="344"/>
      <c r="G20" s="344"/>
      <c r="H20" s="344"/>
      <c r="I20" s="344"/>
      <c r="J20" s="344"/>
      <c r="K20" s="344"/>
    </row>
    <row r="21" spans="1:13" ht="3.75" customHeight="1" thickTop="1">
      <c r="A21" s="303"/>
      <c r="B21" s="303"/>
      <c r="C21" s="325"/>
      <c r="D21" s="325"/>
      <c r="E21" s="325"/>
      <c r="F21" s="325"/>
      <c r="G21" s="325"/>
      <c r="H21" s="325"/>
      <c r="I21" s="325"/>
      <c r="J21" s="325"/>
      <c r="K21" s="325"/>
    </row>
    <row r="22" spans="1:13" s="351" customFormat="1" ht="12.95" customHeight="1">
      <c r="A22" s="2092" t="s">
        <v>356</v>
      </c>
      <c r="B22" s="2092"/>
      <c r="C22" s="2092"/>
      <c r="D22" s="2092"/>
      <c r="E22" s="2092"/>
      <c r="G22" s="355"/>
      <c r="H22" s="316"/>
      <c r="I22" s="316"/>
      <c r="J22" s="316"/>
      <c r="K22" s="316"/>
    </row>
    <row r="23" spans="1:13" ht="9" customHeight="1">
      <c r="A23" s="319"/>
      <c r="B23" s="320"/>
      <c r="C23" s="317"/>
      <c r="D23" s="317"/>
      <c r="E23" s="304"/>
      <c r="F23" s="304"/>
      <c r="G23" s="304"/>
    </row>
    <row r="24" spans="1:13" s="349" customFormat="1" ht="12" customHeight="1">
      <c r="A24" s="345" t="s">
        <v>377</v>
      </c>
      <c r="B24" s="346"/>
      <c r="C24" s="347"/>
      <c r="D24" s="346"/>
      <c r="E24" s="346"/>
      <c r="F24" s="346"/>
      <c r="G24" s="346"/>
      <c r="H24" s="346"/>
      <c r="I24" s="346"/>
      <c r="J24" s="346"/>
      <c r="K24" s="348"/>
    </row>
    <row r="25" spans="1:13" s="372" customFormat="1" ht="11.25" customHeight="1">
      <c r="A25" s="356" t="s">
        <v>446</v>
      </c>
      <c r="B25" s="346"/>
      <c r="C25" s="347"/>
      <c r="D25" s="346"/>
      <c r="E25" s="346"/>
      <c r="F25" s="346"/>
      <c r="G25" s="346"/>
      <c r="H25" s="346"/>
      <c r="I25" s="346"/>
      <c r="J25" s="346"/>
      <c r="K25" s="348"/>
    </row>
    <row r="26" spans="1:13" s="374" customFormat="1">
      <c r="A26" s="402"/>
      <c r="B26" s="373"/>
      <c r="C26" s="373"/>
      <c r="D26" s="373"/>
      <c r="E26" s="373"/>
      <c r="F26" s="373"/>
      <c r="G26" s="373"/>
      <c r="H26" s="373"/>
    </row>
    <row r="27" spans="1:13" s="374" customFormat="1">
      <c r="A27" s="402"/>
      <c r="B27" s="373"/>
      <c r="C27" s="373"/>
      <c r="D27" s="373"/>
      <c r="E27" s="373"/>
      <c r="F27" s="373"/>
      <c r="G27" s="373"/>
      <c r="H27" s="373"/>
    </row>
    <row r="28" spans="1:13" s="374" customFormat="1">
      <c r="A28" s="402"/>
      <c r="B28" s="373"/>
      <c r="C28" s="373"/>
      <c r="D28" s="373"/>
      <c r="E28" s="373"/>
      <c r="F28" s="373"/>
      <c r="G28" s="373"/>
      <c r="H28" s="373"/>
    </row>
  </sheetData>
  <mergeCells count="6">
    <mergeCell ref="A22:E22"/>
    <mergeCell ref="A1:F1"/>
    <mergeCell ref="A2:K2"/>
    <mergeCell ref="A3:B3"/>
    <mergeCell ref="A4:B6"/>
    <mergeCell ref="C4:K5"/>
  </mergeCells>
  <hyperlinks>
    <hyperlink ref="A25" r:id="rId1"/>
  </hyperlinks>
  <pageMargins left="0.78740157480314965" right="0.78740157480314965" top="1.1811023622047243" bottom="0.78740157480314965" header="0" footer="0"/>
  <pageSetup paperSize="9" scale="80" orientation="portrait" horizontalDpi="300" verticalDpi="300"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
  <sheetViews>
    <sheetView workbookViewId="0">
      <selection sqref="A1:E1"/>
    </sheetView>
  </sheetViews>
  <sheetFormatPr defaultColWidth="7.85546875" defaultRowHeight="12.75"/>
  <cols>
    <col min="1" max="1" width="24.5703125" style="351" customWidth="1"/>
    <col min="2" max="2" width="9.85546875" style="358" customWidth="1"/>
    <col min="3" max="3" width="10.28515625" style="351" customWidth="1"/>
    <col min="4" max="4" width="10.140625" style="351" customWidth="1"/>
    <col min="5" max="5" width="10.7109375" style="351" customWidth="1"/>
    <col min="6" max="6" width="9.7109375" style="351" customWidth="1"/>
    <col min="7" max="7" width="8" style="351" customWidth="1"/>
    <col min="8" max="8" width="7.85546875" style="351" customWidth="1"/>
    <col min="9" max="9" width="8.5703125" style="351" customWidth="1"/>
    <col min="10" max="10" width="7.7109375" style="351" customWidth="1"/>
    <col min="11" max="16384" width="7.85546875" style="351"/>
  </cols>
  <sheetData>
    <row r="1" spans="1:13" s="299" customFormat="1" ht="12.75" customHeight="1">
      <c r="A1" s="2093" t="s">
        <v>447</v>
      </c>
      <c r="B1" s="2093"/>
      <c r="C1" s="2093"/>
      <c r="D1" s="2093"/>
      <c r="E1" s="2093"/>
    </row>
    <row r="2" spans="1:13" s="301" customFormat="1" ht="21.75" customHeight="1">
      <c r="A2" s="2103" t="s">
        <v>448</v>
      </c>
      <c r="B2" s="2103"/>
      <c r="C2" s="2103"/>
      <c r="D2" s="2103"/>
      <c r="E2" s="2103"/>
      <c r="F2" s="2128"/>
      <c r="G2" s="2128"/>
      <c r="H2" s="2128"/>
      <c r="I2" s="2128"/>
      <c r="J2" s="2128"/>
    </row>
    <row r="3" spans="1:13" s="299" customFormat="1" ht="12.95" customHeight="1">
      <c r="A3" s="403">
        <v>2019</v>
      </c>
      <c r="B3" s="325"/>
      <c r="C3" s="326"/>
      <c r="D3" s="303"/>
      <c r="E3" s="404"/>
      <c r="F3" s="304"/>
      <c r="G3" s="304"/>
      <c r="H3" s="304"/>
      <c r="I3" s="304"/>
      <c r="J3" s="328" t="s">
        <v>359</v>
      </c>
    </row>
    <row r="4" spans="1:13" s="299" customFormat="1" ht="15.75" customHeight="1">
      <c r="A4" s="2110" t="s">
        <v>386</v>
      </c>
      <c r="B4" s="2120" t="s">
        <v>437</v>
      </c>
      <c r="C4" s="2147"/>
      <c r="D4" s="2147"/>
      <c r="E4" s="2147"/>
      <c r="F4" s="2147"/>
      <c r="G4" s="2147"/>
      <c r="H4" s="2147"/>
      <c r="I4" s="2147"/>
      <c r="J4" s="2142"/>
    </row>
    <row r="5" spans="1:13" s="299" customFormat="1" ht="15.75" customHeight="1">
      <c r="A5" s="2145"/>
      <c r="B5" s="2148"/>
      <c r="C5" s="2143"/>
      <c r="D5" s="2143"/>
      <c r="E5" s="2143"/>
      <c r="F5" s="2143"/>
      <c r="G5" s="2143"/>
      <c r="H5" s="2143"/>
      <c r="I5" s="2143"/>
      <c r="J5" s="2144"/>
    </row>
    <row r="6" spans="1:13" s="299" customFormat="1" ht="57.75" customHeight="1">
      <c r="A6" s="2146"/>
      <c r="B6" s="405" t="s">
        <v>0</v>
      </c>
      <c r="C6" s="393" t="s">
        <v>438</v>
      </c>
      <c r="D6" s="393" t="s">
        <v>449</v>
      </c>
      <c r="E6" s="393" t="s">
        <v>440</v>
      </c>
      <c r="F6" s="393" t="s">
        <v>441</v>
      </c>
      <c r="G6" s="393" t="s">
        <v>442</v>
      </c>
      <c r="H6" s="393" t="s">
        <v>443</v>
      </c>
      <c r="I6" s="394" t="s">
        <v>444</v>
      </c>
      <c r="J6" s="393" t="s">
        <v>445</v>
      </c>
    </row>
    <row r="7" spans="1:13" s="316" customFormat="1" ht="12.95" customHeight="1">
      <c r="A7" s="359"/>
      <c r="B7" s="395"/>
      <c r="C7" s="395"/>
      <c r="D7" s="395"/>
      <c r="E7" s="395"/>
      <c r="F7" s="395"/>
      <c r="G7" s="395"/>
      <c r="H7" s="395"/>
      <c r="I7" s="395"/>
      <c r="J7" s="395"/>
    </row>
    <row r="8" spans="1:13" s="306" customFormat="1" ht="15.75" customHeight="1">
      <c r="A8" s="306" t="s">
        <v>114</v>
      </c>
      <c r="B8" s="363">
        <f>B10+B18+B20</f>
        <v>20514352</v>
      </c>
      <c r="C8" s="363">
        <f t="shared" ref="C8:J8" si="0">C10+C18+C20</f>
        <v>4289970.0000000009</v>
      </c>
      <c r="D8" s="363">
        <f t="shared" si="0"/>
        <v>2204281</v>
      </c>
      <c r="E8" s="363">
        <f t="shared" si="0"/>
        <v>6823925.9999999981</v>
      </c>
      <c r="F8" s="363">
        <f t="shared" si="0"/>
        <v>813632</v>
      </c>
      <c r="G8" s="363">
        <f t="shared" si="0"/>
        <v>360908</v>
      </c>
      <c r="H8" s="363">
        <f t="shared" si="0"/>
        <v>26334.000000000004</v>
      </c>
      <c r="I8" s="363">
        <f t="shared" si="0"/>
        <v>2359912.0000000005</v>
      </c>
      <c r="J8" s="363">
        <f t="shared" si="0"/>
        <v>3635389.0000000014</v>
      </c>
    </row>
    <row r="9" spans="1:13" s="306" customFormat="1" ht="12.95" customHeight="1">
      <c r="B9" s="364"/>
      <c r="C9" s="364"/>
      <c r="D9" s="364"/>
      <c r="E9" s="364"/>
      <c r="F9" s="364"/>
      <c r="G9" s="364"/>
      <c r="H9" s="364"/>
      <c r="I9" s="364"/>
      <c r="J9" s="364"/>
    </row>
    <row r="10" spans="1:13" s="306" customFormat="1" ht="15.75" customHeight="1">
      <c r="A10" s="306" t="s">
        <v>115</v>
      </c>
      <c r="B10" s="364">
        <f>SUM(B12:B16)</f>
        <v>20142287</v>
      </c>
      <c r="C10" s="364">
        <f>SUM(C12:C16)</f>
        <v>4247551.0000000009</v>
      </c>
      <c r="D10" s="364">
        <f t="shared" ref="D10:J10" si="1">SUM(D12:D16)</f>
        <v>2123857</v>
      </c>
      <c r="E10" s="364">
        <f t="shared" si="1"/>
        <v>6769247.9999999981</v>
      </c>
      <c r="F10" s="364">
        <f t="shared" si="1"/>
        <v>747491</v>
      </c>
      <c r="G10" s="364">
        <f t="shared" si="1"/>
        <v>321988</v>
      </c>
      <c r="H10" s="364">
        <f t="shared" si="1"/>
        <v>26234.000000000004</v>
      </c>
      <c r="I10" s="364">
        <f t="shared" si="1"/>
        <v>2311906.0000000005</v>
      </c>
      <c r="J10" s="364">
        <f t="shared" si="1"/>
        <v>3594012.0000000014</v>
      </c>
      <c r="K10" s="396"/>
    </row>
    <row r="11" spans="1:13" s="304" customFormat="1" ht="12.95" customHeight="1">
      <c r="B11" s="365"/>
      <c r="C11" s="365"/>
      <c r="D11" s="365"/>
      <c r="E11" s="340"/>
      <c r="F11" s="340"/>
    </row>
    <row r="12" spans="1:13" s="304" customFormat="1" ht="15.75" customHeight="1">
      <c r="A12" s="341" t="s">
        <v>116</v>
      </c>
      <c r="B12" s="363">
        <f>SUM(C12:J12)</f>
        <v>2604624</v>
      </c>
      <c r="C12" s="365">
        <v>383379.00000000006</v>
      </c>
      <c r="D12" s="365">
        <v>228288</v>
      </c>
      <c r="E12" s="365">
        <v>1095884</v>
      </c>
      <c r="F12" s="365">
        <v>156617</v>
      </c>
      <c r="G12" s="365">
        <v>57851.000000000007</v>
      </c>
      <c r="H12" s="365">
        <v>20942.000000000004</v>
      </c>
      <c r="I12" s="365">
        <v>507363.00000000023</v>
      </c>
      <c r="J12" s="365">
        <v>154300.00000000006</v>
      </c>
      <c r="K12" s="396"/>
    </row>
    <row r="13" spans="1:13" s="304" customFormat="1" ht="15.75" customHeight="1">
      <c r="A13" s="341" t="s">
        <v>117</v>
      </c>
      <c r="B13" s="363">
        <f t="shared" ref="B13:B20" si="2">SUM(C13:J13)</f>
        <v>2307675.0000000005</v>
      </c>
      <c r="C13" s="365">
        <v>1368196.0000000002</v>
      </c>
      <c r="D13" s="365">
        <v>297653.00000000006</v>
      </c>
      <c r="E13" s="365">
        <v>225150.99999999994</v>
      </c>
      <c r="F13" s="365">
        <v>99496.999999999942</v>
      </c>
      <c r="G13" s="365">
        <v>88402.000000000015</v>
      </c>
      <c r="H13" s="365">
        <v>1498</v>
      </c>
      <c r="I13" s="365">
        <v>67698.000000000015</v>
      </c>
      <c r="J13" s="365">
        <v>159580</v>
      </c>
      <c r="K13" s="396"/>
    </row>
    <row r="14" spans="1:13" s="304" customFormat="1" ht="15.75" customHeight="1">
      <c r="A14" s="341" t="s">
        <v>450</v>
      </c>
      <c r="B14" s="363">
        <f t="shared" si="2"/>
        <v>13801768</v>
      </c>
      <c r="C14" s="365">
        <v>2000380.0000000002</v>
      </c>
      <c r="D14" s="365">
        <v>1522232.9999999998</v>
      </c>
      <c r="E14" s="365">
        <v>5046358.9999999981</v>
      </c>
      <c r="F14" s="365">
        <v>457623</v>
      </c>
      <c r="G14" s="365">
        <v>103820</v>
      </c>
      <c r="H14" s="365">
        <v>3693</v>
      </c>
      <c r="I14" s="365">
        <v>1733277.0000000002</v>
      </c>
      <c r="J14" s="365">
        <v>2934383.0000000014</v>
      </c>
      <c r="K14" s="396"/>
      <c r="M14" s="378"/>
    </row>
    <row r="15" spans="1:13" s="304" customFormat="1" ht="15.75" customHeight="1">
      <c r="A15" s="341" t="s">
        <v>120</v>
      </c>
      <c r="B15" s="363">
        <f t="shared" si="2"/>
        <v>761269.00000000012</v>
      </c>
      <c r="C15" s="365">
        <v>139575.00000000009</v>
      </c>
      <c r="D15" s="365">
        <v>59647.000000000015</v>
      </c>
      <c r="E15" s="365">
        <v>158077.99999999997</v>
      </c>
      <c r="F15" s="365">
        <v>13828.999999999993</v>
      </c>
      <c r="G15" s="365">
        <v>54615.999999999978</v>
      </c>
      <c r="H15" s="365">
        <v>100.99999999999999</v>
      </c>
      <c r="I15" s="365">
        <v>3196.0000000000005</v>
      </c>
      <c r="J15" s="365">
        <v>332227</v>
      </c>
      <c r="K15" s="396"/>
    </row>
    <row r="16" spans="1:13" s="304" customFormat="1" ht="15.75" customHeight="1">
      <c r="A16" s="341" t="s">
        <v>121</v>
      </c>
      <c r="B16" s="363">
        <f t="shared" si="2"/>
        <v>666951.00000000012</v>
      </c>
      <c r="C16" s="365">
        <v>356021.00000000006</v>
      </c>
      <c r="D16" s="365">
        <v>16035.999999999996</v>
      </c>
      <c r="E16" s="365">
        <v>243776.00000000003</v>
      </c>
      <c r="F16" s="365">
        <v>19924.999999999996</v>
      </c>
      <c r="G16" s="365">
        <v>17298.999999999996</v>
      </c>
      <c r="H16" s="365">
        <v>0</v>
      </c>
      <c r="I16" s="365">
        <v>372.00000000000006</v>
      </c>
      <c r="J16" s="365">
        <v>13521.999999999996</v>
      </c>
      <c r="K16" s="396"/>
    </row>
    <row r="17" spans="1:12" s="304" customFormat="1" ht="12.95" customHeight="1">
      <c r="A17" s="341"/>
      <c r="B17" s="363"/>
      <c r="C17" s="365"/>
      <c r="D17" s="365"/>
      <c r="E17" s="365"/>
      <c r="F17" s="365"/>
      <c r="G17" s="365"/>
      <c r="H17" s="365"/>
      <c r="I17" s="365"/>
      <c r="J17" s="365"/>
    </row>
    <row r="18" spans="1:12" s="304" customFormat="1" ht="15.75" customHeight="1">
      <c r="A18" s="306" t="s">
        <v>392</v>
      </c>
      <c r="B18" s="363">
        <f t="shared" si="2"/>
        <v>272450</v>
      </c>
      <c r="C18" s="363">
        <v>40728.000000000015</v>
      </c>
      <c r="D18" s="363">
        <v>60555</v>
      </c>
      <c r="E18" s="363">
        <v>34884</v>
      </c>
      <c r="F18" s="363">
        <v>62437.000000000007</v>
      </c>
      <c r="G18" s="363">
        <v>32638</v>
      </c>
      <c r="H18" s="363">
        <v>0</v>
      </c>
      <c r="I18" s="363">
        <v>73.000000000000014</v>
      </c>
      <c r="J18" s="363">
        <v>41134.999999999993</v>
      </c>
      <c r="K18" s="396"/>
      <c r="L18" s="396"/>
    </row>
    <row r="19" spans="1:12" s="304" customFormat="1" ht="12.95" customHeight="1">
      <c r="A19" s="306"/>
    </row>
    <row r="20" spans="1:12" s="304" customFormat="1" ht="15.75" customHeight="1">
      <c r="A20" s="306" t="s">
        <v>393</v>
      </c>
      <c r="B20" s="363">
        <f t="shared" si="2"/>
        <v>99615.000000000015</v>
      </c>
      <c r="C20" s="363">
        <v>1691</v>
      </c>
      <c r="D20" s="363">
        <v>19869</v>
      </c>
      <c r="E20" s="363">
        <v>19793.999999999996</v>
      </c>
      <c r="F20" s="363">
        <v>3704.0000000000005</v>
      </c>
      <c r="G20" s="363">
        <v>6282</v>
      </c>
      <c r="H20" s="363">
        <v>100.00000000000001</v>
      </c>
      <c r="I20" s="363">
        <v>47933.000000000015</v>
      </c>
      <c r="J20" s="363">
        <v>242.00000000000011</v>
      </c>
      <c r="K20" s="396"/>
    </row>
    <row r="21" spans="1:12" s="316" customFormat="1" ht="6.95" customHeight="1" thickBot="1">
      <c r="A21" s="315"/>
      <c r="B21" s="489"/>
      <c r="C21" s="489"/>
      <c r="D21" s="489"/>
      <c r="E21" s="489"/>
      <c r="F21" s="489"/>
      <c r="G21" s="489"/>
      <c r="H21" s="489"/>
      <c r="I21" s="489"/>
      <c r="J21" s="489"/>
    </row>
    <row r="22" spans="1:12" s="316" customFormat="1" ht="3.75" customHeight="1" thickTop="1">
      <c r="A22" s="462"/>
      <c r="B22" s="412"/>
      <c r="C22" s="412"/>
      <c r="D22" s="412"/>
      <c r="E22" s="412"/>
      <c r="F22" s="412"/>
      <c r="G22" s="412"/>
      <c r="H22" s="412"/>
      <c r="I22" s="412"/>
      <c r="J22" s="412"/>
    </row>
    <row r="23" spans="1:12" s="316" customFormat="1" ht="12.95" customHeight="1">
      <c r="A23" s="2108" t="s">
        <v>356</v>
      </c>
      <c r="B23" s="2108"/>
      <c r="C23" s="2108"/>
      <c r="D23" s="2108"/>
      <c r="E23" s="2108"/>
      <c r="G23" s="371"/>
    </row>
    <row r="24" spans="1:12" s="316" customFormat="1" ht="9" customHeight="1">
      <c r="A24" s="2102"/>
      <c r="B24" s="2102"/>
      <c r="C24" s="2102"/>
      <c r="E24" s="371"/>
    </row>
    <row r="25" spans="1:12" s="349" customFormat="1" ht="12" customHeight="1">
      <c r="A25" s="345" t="s">
        <v>377</v>
      </c>
      <c r="B25" s="346"/>
      <c r="C25" s="347"/>
      <c r="D25" s="346"/>
      <c r="E25" s="346"/>
      <c r="F25" s="346"/>
      <c r="G25" s="346"/>
      <c r="H25" s="346"/>
      <c r="I25" s="346"/>
      <c r="J25" s="346"/>
      <c r="K25" s="348"/>
      <c r="L25" s="348"/>
    </row>
    <row r="26" spans="1:12" s="372" customFormat="1" ht="11.25" customHeight="1">
      <c r="A26" s="356" t="s">
        <v>451</v>
      </c>
      <c r="B26" s="346"/>
      <c r="C26" s="347"/>
      <c r="D26" s="346"/>
      <c r="E26" s="346"/>
      <c r="F26" s="346"/>
      <c r="G26" s="346"/>
      <c r="H26" s="346"/>
      <c r="I26" s="346"/>
      <c r="J26" s="346"/>
      <c r="K26" s="348"/>
      <c r="L26" s="348"/>
    </row>
    <row r="27" spans="1:12" s="316" customFormat="1">
      <c r="A27" s="480"/>
      <c r="B27" s="466"/>
    </row>
    <row r="28" spans="1:12" s="316" customFormat="1">
      <c r="B28" s="466"/>
      <c r="E28" s="467"/>
    </row>
    <row r="29" spans="1:12" s="316" customFormat="1">
      <c r="B29" s="466"/>
      <c r="E29" s="467"/>
    </row>
    <row r="30" spans="1:12" s="316" customFormat="1">
      <c r="B30" s="466"/>
    </row>
    <row r="31" spans="1:12" s="316" customFormat="1">
      <c r="B31" s="466"/>
    </row>
    <row r="32" spans="1:12" s="316" customFormat="1">
      <c r="B32" s="466"/>
    </row>
    <row r="33" spans="2:2" s="316" customFormat="1">
      <c r="B33" s="466"/>
    </row>
    <row r="34" spans="2:2" s="316" customFormat="1">
      <c r="B34" s="466"/>
    </row>
    <row r="35" spans="2:2" s="316" customFormat="1">
      <c r="B35" s="466"/>
    </row>
    <row r="36" spans="2:2" s="316" customFormat="1">
      <c r="B36" s="466"/>
    </row>
    <row r="37" spans="2:2" s="316" customFormat="1">
      <c r="B37" s="466"/>
    </row>
    <row r="38" spans="2:2" s="316" customFormat="1">
      <c r="B38" s="466"/>
    </row>
    <row r="39" spans="2:2" s="316" customFormat="1">
      <c r="B39" s="466"/>
    </row>
    <row r="40" spans="2:2" s="316" customFormat="1">
      <c r="B40" s="466"/>
    </row>
    <row r="41" spans="2:2" s="316" customFormat="1">
      <c r="B41" s="466"/>
    </row>
    <row r="42" spans="2:2" s="316" customFormat="1">
      <c r="B42" s="466"/>
    </row>
    <row r="43" spans="2:2" s="316" customFormat="1">
      <c r="B43" s="466"/>
    </row>
    <row r="44" spans="2:2" s="316" customFormat="1">
      <c r="B44" s="466"/>
    </row>
  </sheetData>
  <mergeCells count="6">
    <mergeCell ref="A24:C24"/>
    <mergeCell ref="A1:E1"/>
    <mergeCell ref="A2:J2"/>
    <mergeCell ref="A4:A6"/>
    <mergeCell ref="B4:J5"/>
    <mergeCell ref="A23:E23"/>
  </mergeCells>
  <hyperlinks>
    <hyperlink ref="A26" r:id="rId1"/>
  </hyperlinks>
  <printOptions gridLines="1" gridLinesSet="0"/>
  <pageMargins left="0.78740157480314965" right="0.78740157480314965" top="1.1811023622047245" bottom="0.78740157480314965" header="0" footer="0"/>
  <pageSetup paperSize="9" scale="81" orientation="portrait" horizontalDpi="300" verticalDpi="300" r:id="rId2"/>
  <headerFooter alignWithMargins="0"/>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workbookViewId="0">
      <selection sqref="A1:F1"/>
    </sheetView>
  </sheetViews>
  <sheetFormatPr defaultColWidth="7.85546875" defaultRowHeight="12.75"/>
  <cols>
    <col min="1" max="1" width="2.5703125" style="299" customWidth="1"/>
    <col min="2" max="2" width="21.85546875" style="299" customWidth="1"/>
    <col min="3" max="3" width="5" style="299" customWidth="1"/>
    <col min="4" max="4" width="6.28515625" style="299" customWidth="1"/>
    <col min="5" max="5" width="5.85546875" style="299" customWidth="1"/>
    <col min="6" max="6" width="6.7109375" style="299" customWidth="1"/>
    <col min="7" max="7" width="6.28515625" style="299" customWidth="1"/>
    <col min="8" max="8" width="5.42578125" style="299" customWidth="1"/>
    <col min="9" max="9" width="6.28515625" style="299" customWidth="1"/>
    <col min="10" max="10" width="5.85546875" style="299" customWidth="1"/>
    <col min="11" max="11" width="6.5703125" style="299" customWidth="1"/>
    <col min="12" max="12" width="7" style="299" customWidth="1"/>
    <col min="13" max="16384" width="7.85546875" style="299"/>
  </cols>
  <sheetData>
    <row r="1" spans="1:20" ht="12.75" customHeight="1">
      <c r="A1" s="2093" t="s">
        <v>452</v>
      </c>
      <c r="B1" s="2093"/>
      <c r="C1" s="2093"/>
      <c r="D1" s="2093"/>
      <c r="E1" s="2093"/>
      <c r="F1" s="2093"/>
    </row>
    <row r="2" spans="1:20" s="301" customFormat="1" ht="21.75" customHeight="1">
      <c r="A2" s="2103" t="s">
        <v>453</v>
      </c>
      <c r="B2" s="2103"/>
      <c r="C2" s="2103"/>
      <c r="D2" s="2103"/>
      <c r="E2" s="2103"/>
      <c r="F2" s="2103"/>
      <c r="G2" s="2128"/>
      <c r="H2" s="2128"/>
      <c r="I2" s="2128"/>
      <c r="J2" s="2128"/>
      <c r="K2" s="2128"/>
      <c r="L2" s="2128"/>
    </row>
    <row r="3" spans="1:20" ht="12.95" customHeight="1">
      <c r="A3" s="2098">
        <v>2019</v>
      </c>
      <c r="B3" s="2150"/>
      <c r="C3" s="325"/>
      <c r="D3" s="326"/>
      <c r="E3" s="334"/>
      <c r="F3" s="328"/>
      <c r="I3" s="304"/>
      <c r="K3" s="304"/>
      <c r="L3" s="328" t="s">
        <v>359</v>
      </c>
    </row>
    <row r="4" spans="1:20" ht="22.5" customHeight="1">
      <c r="A4" s="2114" t="s">
        <v>360</v>
      </c>
      <c r="B4" s="2110"/>
      <c r="C4" s="2095" t="s">
        <v>90</v>
      </c>
      <c r="D4" s="2095"/>
      <c r="E4" s="2095"/>
      <c r="F4" s="2095"/>
      <c r="G4" s="2153"/>
      <c r="H4" s="406"/>
      <c r="I4" s="2095" t="s">
        <v>454</v>
      </c>
      <c r="J4" s="2095"/>
      <c r="K4" s="2095"/>
      <c r="L4" s="2153"/>
    </row>
    <row r="5" spans="1:20" ht="57.75" customHeight="1">
      <c r="A5" s="2151"/>
      <c r="B5" s="2152"/>
      <c r="C5" s="407" t="s">
        <v>455</v>
      </c>
      <c r="D5" s="408" t="s">
        <v>456</v>
      </c>
      <c r="E5" s="408" t="s">
        <v>457</v>
      </c>
      <c r="F5" s="408" t="s">
        <v>458</v>
      </c>
      <c r="G5" s="408" t="s">
        <v>459</v>
      </c>
      <c r="H5" s="408" t="s">
        <v>406</v>
      </c>
      <c r="I5" s="408" t="s">
        <v>456</v>
      </c>
      <c r="J5" s="382" t="s">
        <v>457</v>
      </c>
      <c r="K5" s="382" t="s">
        <v>460</v>
      </c>
      <c r="L5" s="382" t="s">
        <v>459</v>
      </c>
    </row>
    <row r="6" spans="1:20" s="316" customFormat="1" ht="12.95" customHeight="1">
      <c r="A6" s="359"/>
      <c r="B6" s="359"/>
      <c r="C6" s="360"/>
      <c r="D6" s="360"/>
      <c r="E6" s="360"/>
      <c r="F6" s="360"/>
      <c r="G6" s="360"/>
      <c r="H6" s="360"/>
      <c r="I6" s="360"/>
      <c r="J6" s="360"/>
      <c r="K6" s="360"/>
      <c r="L6" s="360"/>
    </row>
    <row r="7" spans="1:20" s="308" customFormat="1" ht="15.75" customHeight="1">
      <c r="A7" s="308" t="s">
        <v>0</v>
      </c>
      <c r="B7" s="490"/>
      <c r="C7" s="409">
        <f>SUM(C9:C19)</f>
        <v>5015</v>
      </c>
      <c r="D7" s="409">
        <f>SUM(D9:D19)</f>
        <v>1681</v>
      </c>
      <c r="E7" s="409">
        <f>SUM(E9:E19)</f>
        <v>1525</v>
      </c>
      <c r="F7" s="409">
        <f>SUM(F9:F19)</f>
        <v>633</v>
      </c>
      <c r="G7" s="409">
        <f>SUM(G9:G19)</f>
        <v>1176</v>
      </c>
      <c r="H7" s="409">
        <f>SUM(I7:L7)</f>
        <v>4727</v>
      </c>
      <c r="I7" s="409">
        <f>SUM(I9:I19)</f>
        <v>1553</v>
      </c>
      <c r="J7" s="409">
        <f>SUM(J9:J19)</f>
        <v>1436</v>
      </c>
      <c r="K7" s="409">
        <f>SUM(K9:K19)</f>
        <v>614.99999999999989</v>
      </c>
      <c r="L7" s="409">
        <f>SUM(L9:L19)</f>
        <v>1123.0000000000002</v>
      </c>
      <c r="M7" s="491"/>
      <c r="N7" s="492"/>
      <c r="O7" s="492"/>
      <c r="P7" s="492"/>
      <c r="Q7" s="492"/>
    </row>
    <row r="8" spans="1:20" s="308" customFormat="1" ht="15.75" customHeight="1">
      <c r="C8" s="493"/>
      <c r="D8" s="488"/>
      <c r="E8" s="488"/>
      <c r="F8" s="488"/>
      <c r="G8" s="488"/>
      <c r="H8" s="409"/>
      <c r="T8" s="410"/>
    </row>
    <row r="9" spans="1:20" s="305" customFormat="1" ht="15.75" customHeight="1">
      <c r="B9" s="305" t="s">
        <v>367</v>
      </c>
      <c r="C9" s="409">
        <f>SUM(D9:G9)</f>
        <v>1169</v>
      </c>
      <c r="D9" s="397">
        <v>357.00000000000006</v>
      </c>
      <c r="E9" s="397">
        <v>380.99999999999983</v>
      </c>
      <c r="F9" s="397">
        <v>165.00000000000003</v>
      </c>
      <c r="G9" s="397">
        <v>266</v>
      </c>
      <c r="H9" s="409">
        <f>SUM(I9:L9)</f>
        <v>1098</v>
      </c>
      <c r="I9" s="411">
        <v>328.00000000000011</v>
      </c>
      <c r="J9" s="411">
        <v>357.99999999999994</v>
      </c>
      <c r="K9" s="411">
        <v>158.99999999999994</v>
      </c>
      <c r="L9" s="411">
        <v>253.00000000000009</v>
      </c>
      <c r="M9" s="488"/>
      <c r="N9" s="492"/>
      <c r="O9" s="411"/>
      <c r="P9" s="411"/>
      <c r="Q9" s="411"/>
      <c r="R9" s="411"/>
      <c r="T9" s="412"/>
    </row>
    <row r="10" spans="1:20" s="305" customFormat="1" ht="15.75" customHeight="1">
      <c r="B10" s="305" t="s">
        <v>368</v>
      </c>
      <c r="C10" s="409">
        <f>SUM(D10:G10)</f>
        <v>395.00000000000011</v>
      </c>
      <c r="D10" s="397">
        <v>138.00000000000003</v>
      </c>
      <c r="E10" s="397">
        <v>131.00000000000006</v>
      </c>
      <c r="F10" s="397">
        <v>33</v>
      </c>
      <c r="G10" s="397">
        <v>93</v>
      </c>
      <c r="H10" s="409">
        <f t="shared" ref="H10:H18" si="0">SUM(I10:L10)</f>
        <v>371.00000000000006</v>
      </c>
      <c r="I10" s="397">
        <v>132.00000000000003</v>
      </c>
      <c r="J10" s="397">
        <v>118.00000000000001</v>
      </c>
      <c r="K10" s="397">
        <v>33</v>
      </c>
      <c r="L10" s="397">
        <v>88</v>
      </c>
      <c r="M10" s="488"/>
      <c r="N10" s="492"/>
      <c r="O10" s="411"/>
      <c r="P10" s="411"/>
      <c r="Q10" s="411"/>
      <c r="R10" s="411"/>
      <c r="T10" s="412"/>
    </row>
    <row r="11" spans="1:20" s="305" customFormat="1" ht="15.75" customHeight="1">
      <c r="B11" s="2149" t="s">
        <v>369</v>
      </c>
      <c r="C11" s="494"/>
      <c r="H11" s="409"/>
      <c r="M11" s="488"/>
      <c r="N11" s="492"/>
      <c r="O11" s="411"/>
      <c r="P11" s="411"/>
      <c r="Q11" s="411"/>
      <c r="R11" s="411"/>
      <c r="T11" s="412"/>
    </row>
    <row r="12" spans="1:20" s="305" customFormat="1" ht="15.75" customHeight="1">
      <c r="B12" s="2149"/>
      <c r="C12" s="494">
        <f t="shared" ref="C12:C19" si="1">SUM(D12:G12)</f>
        <v>141</v>
      </c>
      <c r="D12" s="413">
        <v>52.000000000000014</v>
      </c>
      <c r="E12" s="413">
        <v>44</v>
      </c>
      <c r="F12" s="413">
        <v>3.9999999999999996</v>
      </c>
      <c r="G12" s="413">
        <v>41</v>
      </c>
      <c r="H12" s="409">
        <f t="shared" si="0"/>
        <v>137</v>
      </c>
      <c r="I12" s="305">
        <v>48.999999999999993</v>
      </c>
      <c r="J12" s="305">
        <v>43</v>
      </c>
      <c r="K12" s="305">
        <v>3.9999999999999996</v>
      </c>
      <c r="L12" s="305">
        <v>41</v>
      </c>
      <c r="M12" s="488"/>
      <c r="N12" s="492"/>
      <c r="O12" s="411"/>
      <c r="P12" s="411"/>
      <c r="Q12" s="411"/>
      <c r="R12" s="411"/>
      <c r="T12" s="412"/>
    </row>
    <row r="13" spans="1:20" s="305" customFormat="1" ht="15.75" customHeight="1">
      <c r="B13" s="495" t="s">
        <v>370</v>
      </c>
      <c r="C13" s="494">
        <f t="shared" si="1"/>
        <v>504</v>
      </c>
      <c r="D13" s="413">
        <v>188</v>
      </c>
      <c r="E13" s="413">
        <v>173</v>
      </c>
      <c r="F13" s="413">
        <v>66</v>
      </c>
      <c r="G13" s="413">
        <v>77</v>
      </c>
      <c r="H13" s="409">
        <f t="shared" si="0"/>
        <v>423</v>
      </c>
      <c r="I13" s="305">
        <v>146</v>
      </c>
      <c r="J13" s="305">
        <v>151.99999999999997</v>
      </c>
      <c r="K13" s="305">
        <v>62.000000000000007</v>
      </c>
      <c r="L13" s="305">
        <v>63</v>
      </c>
      <c r="M13" s="488"/>
      <c r="N13" s="492"/>
      <c r="O13" s="411"/>
      <c r="P13" s="411"/>
      <c r="Q13" s="411"/>
      <c r="R13" s="411"/>
      <c r="T13" s="412"/>
    </row>
    <row r="14" spans="1:20" s="305" customFormat="1" ht="15.75" customHeight="1">
      <c r="B14" s="495" t="s">
        <v>371</v>
      </c>
      <c r="C14" s="409">
        <f t="shared" si="1"/>
        <v>406</v>
      </c>
      <c r="D14" s="414">
        <v>130.99999999999997</v>
      </c>
      <c r="E14" s="414">
        <v>104.00000000000003</v>
      </c>
      <c r="F14" s="414">
        <v>75.999999999999986</v>
      </c>
      <c r="G14" s="414">
        <v>95</v>
      </c>
      <c r="H14" s="409">
        <f t="shared" si="0"/>
        <v>376</v>
      </c>
      <c r="I14" s="413">
        <v>119.00000000000001</v>
      </c>
      <c r="J14" s="413">
        <v>94.999999999999986</v>
      </c>
      <c r="K14" s="413">
        <v>73.999999999999986</v>
      </c>
      <c r="L14" s="413">
        <v>88.000000000000014</v>
      </c>
      <c r="M14" s="488"/>
      <c r="N14" s="492"/>
      <c r="O14" s="411"/>
      <c r="P14" s="411"/>
      <c r="Q14" s="411"/>
      <c r="R14" s="411"/>
      <c r="T14" s="412"/>
    </row>
    <row r="15" spans="1:20" s="305" customFormat="1" ht="15.75" customHeight="1">
      <c r="B15" s="495" t="s">
        <v>372</v>
      </c>
      <c r="C15" s="409">
        <f t="shared" si="1"/>
        <v>567</v>
      </c>
      <c r="D15" s="397">
        <v>186.99999999999997</v>
      </c>
      <c r="E15" s="397">
        <v>204.00000000000003</v>
      </c>
      <c r="F15" s="397">
        <v>90</v>
      </c>
      <c r="G15" s="397">
        <v>85.999999999999986</v>
      </c>
      <c r="H15" s="409">
        <f t="shared" si="0"/>
        <v>539</v>
      </c>
      <c r="I15" s="413">
        <v>178</v>
      </c>
      <c r="J15" s="413">
        <v>191.99999999999997</v>
      </c>
      <c r="K15" s="413">
        <v>87</v>
      </c>
      <c r="L15" s="413">
        <v>82.000000000000014</v>
      </c>
      <c r="M15" s="488"/>
      <c r="N15" s="492"/>
      <c r="O15" s="411"/>
      <c r="P15" s="411"/>
      <c r="Q15" s="411"/>
      <c r="R15" s="411"/>
      <c r="T15" s="412"/>
    </row>
    <row r="16" spans="1:20" s="305" customFormat="1" ht="15.75" customHeight="1">
      <c r="B16" s="495" t="s">
        <v>373</v>
      </c>
      <c r="C16" s="409">
        <f t="shared" si="1"/>
        <v>767</v>
      </c>
      <c r="D16" s="397">
        <v>224.99999999999994</v>
      </c>
      <c r="E16" s="397">
        <v>169</v>
      </c>
      <c r="F16" s="397">
        <v>90</v>
      </c>
      <c r="G16" s="397">
        <v>283.00000000000011</v>
      </c>
      <c r="H16" s="409">
        <f t="shared" si="0"/>
        <v>753.00000000000011</v>
      </c>
      <c r="I16" s="414">
        <v>214</v>
      </c>
      <c r="J16" s="414">
        <v>169</v>
      </c>
      <c r="K16" s="414">
        <v>87</v>
      </c>
      <c r="L16" s="414">
        <v>283.00000000000011</v>
      </c>
      <c r="M16" s="488"/>
      <c r="N16" s="492"/>
      <c r="O16" s="411"/>
      <c r="P16" s="411"/>
      <c r="Q16" s="411"/>
      <c r="R16" s="411"/>
      <c r="T16" s="412"/>
    </row>
    <row r="17" spans="1:20" s="305" customFormat="1" ht="15.75" customHeight="1">
      <c r="B17" s="495" t="s">
        <v>374</v>
      </c>
      <c r="C17" s="409">
        <f t="shared" si="1"/>
        <v>710</v>
      </c>
      <c r="D17" s="397">
        <v>256.00000000000006</v>
      </c>
      <c r="E17" s="397">
        <v>204</v>
      </c>
      <c r="F17" s="397">
        <v>76.999999999999957</v>
      </c>
      <c r="G17" s="397">
        <v>172.99999999999997</v>
      </c>
      <c r="H17" s="409">
        <f t="shared" si="0"/>
        <v>681</v>
      </c>
      <c r="I17" s="397">
        <v>242</v>
      </c>
      <c r="J17" s="397">
        <v>196.00000000000006</v>
      </c>
      <c r="K17" s="397">
        <v>76.999999999999957</v>
      </c>
      <c r="L17" s="397">
        <v>165.99999999999997</v>
      </c>
      <c r="M17" s="488"/>
      <c r="N17" s="492"/>
      <c r="O17" s="411"/>
      <c r="P17" s="411"/>
      <c r="Q17" s="411"/>
      <c r="R17" s="411"/>
      <c r="T17" s="412"/>
    </row>
    <row r="18" spans="1:20" s="305" customFormat="1" ht="15.75" customHeight="1">
      <c r="B18" s="495" t="s">
        <v>375</v>
      </c>
      <c r="C18" s="409">
        <f t="shared" si="1"/>
        <v>279</v>
      </c>
      <c r="D18" s="397">
        <v>111.00000000000001</v>
      </c>
      <c r="E18" s="397">
        <v>110</v>
      </c>
      <c r="F18" s="397">
        <v>20.000000000000004</v>
      </c>
      <c r="G18" s="397">
        <v>38</v>
      </c>
      <c r="H18" s="409">
        <f t="shared" si="0"/>
        <v>276</v>
      </c>
      <c r="I18" s="397">
        <v>110</v>
      </c>
      <c r="J18" s="397">
        <v>108</v>
      </c>
      <c r="K18" s="397">
        <v>20.000000000000004</v>
      </c>
      <c r="L18" s="397">
        <v>38</v>
      </c>
      <c r="M18" s="488"/>
      <c r="N18" s="492"/>
      <c r="O18" s="411"/>
      <c r="P18" s="411"/>
      <c r="Q18" s="411"/>
      <c r="R18" s="411"/>
      <c r="T18" s="412"/>
    </row>
    <row r="19" spans="1:20" s="305" customFormat="1" ht="15.75" customHeight="1">
      <c r="B19" s="462" t="s">
        <v>376</v>
      </c>
      <c r="C19" s="409">
        <f t="shared" si="1"/>
        <v>77</v>
      </c>
      <c r="D19" s="397">
        <v>36</v>
      </c>
      <c r="E19" s="397">
        <v>5</v>
      </c>
      <c r="F19" s="397">
        <v>12</v>
      </c>
      <c r="G19" s="397">
        <v>24</v>
      </c>
      <c r="H19" s="409">
        <f>SUM(I19:L19)</f>
        <v>73</v>
      </c>
      <c r="I19" s="397">
        <v>34.999999999999993</v>
      </c>
      <c r="J19" s="397">
        <v>5</v>
      </c>
      <c r="K19" s="397">
        <v>12</v>
      </c>
      <c r="L19" s="397">
        <v>21</v>
      </c>
      <c r="M19" s="488"/>
      <c r="N19" s="492"/>
      <c r="O19" s="411"/>
      <c r="P19" s="411"/>
      <c r="Q19" s="411"/>
      <c r="R19" s="411"/>
      <c r="T19" s="412"/>
    </row>
    <row r="20" spans="1:20" ht="6" customHeight="1" thickBot="1">
      <c r="A20" s="342"/>
      <c r="B20" s="342"/>
      <c r="C20" s="344"/>
      <c r="D20" s="344"/>
      <c r="E20" s="344"/>
      <c r="F20" s="344"/>
      <c r="G20" s="344"/>
      <c r="H20" s="344"/>
      <c r="I20" s="344"/>
      <c r="J20" s="344"/>
      <c r="K20" s="344"/>
      <c r="L20" s="344"/>
    </row>
    <row r="21" spans="1:20" s="349" customFormat="1" ht="15" customHeight="1" thickTop="1">
      <c r="A21" s="415" t="s">
        <v>377</v>
      </c>
      <c r="B21" s="346"/>
      <c r="C21" s="347"/>
      <c r="D21" s="346"/>
      <c r="E21" s="346"/>
      <c r="F21" s="346"/>
      <c r="G21" s="346"/>
      <c r="H21" s="346"/>
      <c r="I21" s="346"/>
      <c r="J21" s="346"/>
      <c r="K21" s="348"/>
      <c r="L21" s="348"/>
    </row>
    <row r="22" spans="1:20" s="372" customFormat="1" ht="11.25" customHeight="1">
      <c r="A22" s="356" t="s">
        <v>461</v>
      </c>
      <c r="B22" s="346"/>
      <c r="C22" s="347"/>
      <c r="D22" s="346"/>
      <c r="E22" s="346"/>
      <c r="F22" s="346"/>
      <c r="G22" s="346"/>
      <c r="H22" s="346"/>
      <c r="I22" s="346"/>
      <c r="J22" s="346"/>
      <c r="K22" s="348"/>
      <c r="L22" s="348"/>
    </row>
  </sheetData>
  <mergeCells count="7">
    <mergeCell ref="B11:B12"/>
    <mergeCell ref="A1:F1"/>
    <mergeCell ref="A2:L2"/>
    <mergeCell ref="A3:B3"/>
    <mergeCell ref="A4:B5"/>
    <mergeCell ref="C4:G4"/>
    <mergeCell ref="I4:L4"/>
  </mergeCells>
  <hyperlinks>
    <hyperlink ref="A22"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workbookViewId="0">
      <selection sqref="A1:F1"/>
    </sheetView>
  </sheetViews>
  <sheetFormatPr defaultRowHeight="12.75"/>
  <cols>
    <col min="1" max="1" width="3.5703125" style="387" customWidth="1"/>
    <col min="2" max="2" width="19" style="387" customWidth="1"/>
    <col min="3" max="3" width="5.28515625" style="387" customWidth="1"/>
    <col min="4" max="4" width="9.28515625" style="387" customWidth="1"/>
    <col min="5" max="5" width="6.140625" style="387" customWidth="1"/>
    <col min="6" max="6" width="7.7109375" style="387" customWidth="1"/>
    <col min="7" max="7" width="6.42578125" style="387" customWidth="1"/>
    <col min="8" max="8" width="4.85546875" style="387" customWidth="1"/>
    <col min="9" max="9" width="9.5703125" style="387" customWidth="1"/>
    <col min="10" max="10" width="6" style="387" customWidth="1"/>
    <col min="11" max="11" width="6.28515625" style="387" customWidth="1"/>
    <col min="12" max="12" width="7.7109375" style="387" customWidth="1"/>
    <col min="13" max="16384" width="9.140625" style="387"/>
  </cols>
  <sheetData>
    <row r="1" spans="1:13" s="416" customFormat="1" ht="12.75" customHeight="1">
      <c r="A1" s="2121" t="s">
        <v>452</v>
      </c>
      <c r="B1" s="2121"/>
      <c r="C1" s="2121"/>
      <c r="D1" s="2121"/>
      <c r="E1" s="2121"/>
      <c r="F1" s="2121"/>
    </row>
    <row r="2" spans="1:13" s="299" customFormat="1" ht="21.75" customHeight="1">
      <c r="A2" s="2103" t="s">
        <v>462</v>
      </c>
      <c r="B2" s="2103"/>
      <c r="C2" s="2103"/>
      <c r="D2" s="2103"/>
      <c r="E2" s="2103"/>
      <c r="F2" s="2103"/>
      <c r="G2" s="2128"/>
      <c r="H2" s="2128"/>
      <c r="I2" s="2128"/>
      <c r="J2" s="2128"/>
      <c r="K2" s="2128"/>
      <c r="L2" s="2128"/>
    </row>
    <row r="3" spans="1:13" s="299" customFormat="1" ht="12.95" customHeight="1">
      <c r="A3" s="2098">
        <v>2019</v>
      </c>
      <c r="B3" s="2099"/>
      <c r="C3" s="325"/>
      <c r="D3" s="326"/>
      <c r="E3" s="334"/>
      <c r="F3" s="328"/>
      <c r="G3" s="304"/>
      <c r="H3" s="304"/>
      <c r="I3" s="304"/>
      <c r="J3" s="304"/>
      <c r="K3" s="304"/>
      <c r="L3" s="328" t="s">
        <v>359</v>
      </c>
    </row>
    <row r="4" spans="1:13" s="299" customFormat="1" ht="26.25" customHeight="1">
      <c r="A4" s="2114" t="s">
        <v>360</v>
      </c>
      <c r="B4" s="2110"/>
      <c r="C4" s="2095" t="s">
        <v>463</v>
      </c>
      <c r="D4" s="2095"/>
      <c r="E4" s="2095"/>
      <c r="F4" s="2095"/>
      <c r="G4" s="2153"/>
      <c r="H4" s="2096" t="s">
        <v>464</v>
      </c>
      <c r="I4" s="2095"/>
      <c r="J4" s="2095"/>
      <c r="K4" s="2095"/>
      <c r="L4" s="2153"/>
    </row>
    <row r="5" spans="1:13" s="299" customFormat="1" ht="51" customHeight="1">
      <c r="A5" s="2155"/>
      <c r="B5" s="2156"/>
      <c r="C5" s="407" t="s">
        <v>0</v>
      </c>
      <c r="D5" s="408" t="s">
        <v>465</v>
      </c>
      <c r="E5" s="408" t="s">
        <v>457</v>
      </c>
      <c r="F5" s="408" t="s">
        <v>466</v>
      </c>
      <c r="G5" s="408" t="s">
        <v>459</v>
      </c>
      <c r="H5" s="408" t="s">
        <v>406</v>
      </c>
      <c r="I5" s="408" t="s">
        <v>465</v>
      </c>
      <c r="J5" s="382" t="s">
        <v>457</v>
      </c>
      <c r="K5" s="382" t="s">
        <v>460</v>
      </c>
      <c r="L5" s="382" t="s">
        <v>459</v>
      </c>
    </row>
    <row r="6" spans="1:13" s="299" customFormat="1" ht="12.95" customHeight="1">
      <c r="A6" s="417"/>
      <c r="B6" s="418"/>
      <c r="C6" s="419"/>
      <c r="D6" s="419"/>
      <c r="E6" s="419"/>
      <c r="F6" s="419"/>
      <c r="G6" s="419"/>
      <c r="H6" s="419"/>
      <c r="I6" s="419"/>
      <c r="J6" s="419"/>
      <c r="K6" s="419"/>
      <c r="L6" s="419"/>
      <c r="M6" s="363"/>
    </row>
    <row r="7" spans="1:13" s="299" customFormat="1" ht="15.75" customHeight="1">
      <c r="A7" s="306" t="s">
        <v>0</v>
      </c>
      <c r="B7" s="338"/>
      <c r="C7" s="363">
        <f t="shared" ref="C7:L7" si="0">SUM(C9:C20)</f>
        <v>288</v>
      </c>
      <c r="D7" s="363">
        <f t="shared" si="0"/>
        <v>127.99999999999999</v>
      </c>
      <c r="E7" s="363">
        <f t="shared" si="0"/>
        <v>89</v>
      </c>
      <c r="F7" s="363">
        <f t="shared" si="0"/>
        <v>18</v>
      </c>
      <c r="G7" s="363">
        <f t="shared" si="0"/>
        <v>53</v>
      </c>
      <c r="H7" s="363">
        <f t="shared" si="0"/>
        <v>473</v>
      </c>
      <c r="I7" s="363">
        <f t="shared" si="0"/>
        <v>189</v>
      </c>
      <c r="J7" s="363">
        <f t="shared" si="0"/>
        <v>180.99999999999997</v>
      </c>
      <c r="K7" s="363">
        <f t="shared" si="0"/>
        <v>15.000000000000002</v>
      </c>
      <c r="L7" s="363">
        <f t="shared" si="0"/>
        <v>87.999999999999986</v>
      </c>
    </row>
    <row r="8" spans="1:13" s="299" customFormat="1" ht="15.75" customHeight="1">
      <c r="A8" s="306"/>
      <c r="B8" s="306"/>
    </row>
    <row r="9" spans="1:13" s="299" customFormat="1" ht="15.75" customHeight="1">
      <c r="A9" s="304"/>
      <c r="B9" s="304" t="s">
        <v>367</v>
      </c>
      <c r="C9" s="364">
        <f>SUM(D9:G9)</f>
        <v>70.999999999999986</v>
      </c>
      <c r="D9" s="366">
        <v>28.999999999999982</v>
      </c>
      <c r="E9" s="366">
        <v>22.999999999999996</v>
      </c>
      <c r="F9" s="366">
        <v>5.9999999999999982</v>
      </c>
      <c r="G9" s="366">
        <v>13.000000000000002</v>
      </c>
      <c r="H9" s="364">
        <f>SUM(I9:L9)</f>
        <v>83.000000000000014</v>
      </c>
      <c r="I9" s="411">
        <v>47.000000000000007</v>
      </c>
      <c r="J9" s="366">
        <v>30.000000000000004</v>
      </c>
      <c r="K9" s="366">
        <v>3</v>
      </c>
      <c r="L9" s="366">
        <v>3</v>
      </c>
      <c r="M9" s="378"/>
    </row>
    <row r="10" spans="1:13" s="299" customFormat="1" ht="15.75" customHeight="1">
      <c r="A10" s="304"/>
      <c r="B10" s="304" t="s">
        <v>368</v>
      </c>
      <c r="C10" s="364">
        <f t="shared" ref="C10:C20" si="1">SUM(D10:G10)</f>
        <v>24.000000000000004</v>
      </c>
      <c r="D10" s="365">
        <v>6.0000000000000009</v>
      </c>
      <c r="E10" s="365">
        <v>13.000000000000002</v>
      </c>
      <c r="F10" s="365">
        <v>0</v>
      </c>
      <c r="G10" s="365">
        <v>5</v>
      </c>
      <c r="H10" s="364">
        <f t="shared" ref="H10:H20" si="2">SUM(I10:L10)</f>
        <v>18</v>
      </c>
      <c r="I10" s="397">
        <v>2.0000000000000004</v>
      </c>
      <c r="J10" s="365">
        <v>11</v>
      </c>
      <c r="K10" s="365">
        <v>0</v>
      </c>
      <c r="L10" s="365">
        <v>5.0000000000000009</v>
      </c>
      <c r="M10" s="378"/>
    </row>
    <row r="11" spans="1:13" s="299" customFormat="1" ht="15.75" customHeight="1">
      <c r="A11" s="304"/>
      <c r="B11" s="2154" t="s">
        <v>369</v>
      </c>
      <c r="C11" s="364"/>
      <c r="H11" s="364"/>
      <c r="M11" s="366"/>
    </row>
    <row r="12" spans="1:13" s="299" customFormat="1" ht="15.75" customHeight="1">
      <c r="A12" s="304"/>
      <c r="B12" s="2154"/>
      <c r="C12" s="364">
        <f t="shared" si="1"/>
        <v>4</v>
      </c>
      <c r="D12" s="299">
        <v>3</v>
      </c>
      <c r="E12" s="299">
        <v>0.99999999999999989</v>
      </c>
      <c r="F12" s="299">
        <v>0</v>
      </c>
      <c r="G12" s="299">
        <v>0</v>
      </c>
      <c r="H12" s="364">
        <f t="shared" si="2"/>
        <v>66</v>
      </c>
      <c r="I12" s="420">
        <v>62</v>
      </c>
      <c r="J12" s="420">
        <v>3</v>
      </c>
      <c r="K12" s="420">
        <v>0</v>
      </c>
      <c r="L12" s="420">
        <v>1</v>
      </c>
      <c r="M12" s="378"/>
    </row>
    <row r="13" spans="1:13" s="299" customFormat="1" ht="15.75" customHeight="1">
      <c r="A13" s="304"/>
      <c r="B13" s="341" t="s">
        <v>370</v>
      </c>
      <c r="C13" s="364">
        <f t="shared" si="1"/>
        <v>81</v>
      </c>
      <c r="D13" s="299">
        <v>42</v>
      </c>
      <c r="E13" s="299">
        <v>21</v>
      </c>
      <c r="F13" s="299">
        <v>4</v>
      </c>
      <c r="G13" s="299">
        <v>14</v>
      </c>
      <c r="H13" s="364">
        <f t="shared" si="2"/>
        <v>46</v>
      </c>
      <c r="I13" s="420">
        <v>5</v>
      </c>
      <c r="J13" s="420">
        <v>27</v>
      </c>
      <c r="K13" s="420">
        <v>0</v>
      </c>
      <c r="L13" s="420">
        <v>14.000000000000002</v>
      </c>
      <c r="M13" s="378"/>
    </row>
    <row r="14" spans="1:13" s="299" customFormat="1" ht="15.75" customHeight="1">
      <c r="A14" s="304"/>
      <c r="B14" s="2154" t="s">
        <v>371</v>
      </c>
      <c r="C14" s="364"/>
      <c r="H14" s="364"/>
      <c r="M14" s="366"/>
    </row>
    <row r="15" spans="1:13" s="299" customFormat="1" ht="15.75" customHeight="1">
      <c r="A15" s="304"/>
      <c r="B15" s="2154"/>
      <c r="C15" s="364">
        <f t="shared" si="1"/>
        <v>30.000000000000007</v>
      </c>
      <c r="D15" s="420">
        <v>12.000000000000002</v>
      </c>
      <c r="E15" s="420">
        <v>9.0000000000000053</v>
      </c>
      <c r="F15" s="420">
        <v>2</v>
      </c>
      <c r="G15" s="420">
        <v>6.9999999999999991</v>
      </c>
      <c r="H15" s="364">
        <f t="shared" si="2"/>
        <v>61.999999999999993</v>
      </c>
      <c r="I15" s="414">
        <v>9.0000000000000018</v>
      </c>
      <c r="J15" s="414">
        <v>12.000000000000002</v>
      </c>
      <c r="K15" s="414">
        <v>8.0000000000000018</v>
      </c>
      <c r="L15" s="414">
        <v>32.999999999999986</v>
      </c>
      <c r="M15" s="378"/>
    </row>
    <row r="16" spans="1:13" s="299" customFormat="1" ht="15.75" customHeight="1">
      <c r="A16" s="304"/>
      <c r="B16" s="341" t="s">
        <v>372</v>
      </c>
      <c r="C16" s="364">
        <f t="shared" si="1"/>
        <v>28</v>
      </c>
      <c r="D16" s="420">
        <v>9.0000000000000036</v>
      </c>
      <c r="E16" s="420">
        <v>11.999999999999998</v>
      </c>
      <c r="F16" s="420">
        <v>3.0000000000000009</v>
      </c>
      <c r="G16" s="420">
        <v>4.0000000000000009</v>
      </c>
      <c r="H16" s="364">
        <f t="shared" si="2"/>
        <v>46</v>
      </c>
      <c r="I16" s="420">
        <v>17</v>
      </c>
      <c r="J16" s="420">
        <v>11</v>
      </c>
      <c r="K16" s="420">
        <v>0</v>
      </c>
      <c r="L16" s="420">
        <v>18.000000000000004</v>
      </c>
      <c r="M16" s="378"/>
    </row>
    <row r="17" spans="1:13" s="299" customFormat="1" ht="15.75" customHeight="1">
      <c r="A17" s="304"/>
      <c r="B17" s="341" t="s">
        <v>373</v>
      </c>
      <c r="C17" s="364">
        <f t="shared" si="1"/>
        <v>14.000000000000002</v>
      </c>
      <c r="D17" s="414">
        <v>11.000000000000002</v>
      </c>
      <c r="E17" s="414">
        <v>0</v>
      </c>
      <c r="F17" s="414">
        <v>3</v>
      </c>
      <c r="G17" s="414">
        <v>0</v>
      </c>
      <c r="H17" s="364">
        <f t="shared" si="2"/>
        <v>34</v>
      </c>
      <c r="I17" s="420">
        <v>30.999999999999996</v>
      </c>
      <c r="J17" s="420">
        <v>1.0000000000000002</v>
      </c>
      <c r="K17" s="420">
        <v>1</v>
      </c>
      <c r="L17" s="420">
        <v>1</v>
      </c>
      <c r="M17" s="378"/>
    </row>
    <row r="18" spans="1:13" s="299" customFormat="1" ht="15.75" customHeight="1">
      <c r="A18" s="304"/>
      <c r="B18" s="341" t="s">
        <v>374</v>
      </c>
      <c r="C18" s="364">
        <f t="shared" si="1"/>
        <v>29.000000000000011</v>
      </c>
      <c r="D18" s="420">
        <v>14.000000000000002</v>
      </c>
      <c r="E18" s="420">
        <v>8.0000000000000053</v>
      </c>
      <c r="F18" s="420">
        <v>0</v>
      </c>
      <c r="G18" s="420">
        <v>7.0000000000000027</v>
      </c>
      <c r="H18" s="364">
        <f t="shared" si="2"/>
        <v>113.99999999999997</v>
      </c>
      <c r="I18" s="414">
        <v>13.999999999999995</v>
      </c>
      <c r="J18" s="414">
        <v>84.999999999999972</v>
      </c>
      <c r="K18" s="414">
        <v>2</v>
      </c>
      <c r="L18" s="420">
        <v>12.999999999999998</v>
      </c>
      <c r="M18" s="378"/>
    </row>
    <row r="19" spans="1:13" s="299" customFormat="1" ht="15.75" customHeight="1">
      <c r="A19" s="304"/>
      <c r="B19" s="341" t="s">
        <v>375</v>
      </c>
      <c r="C19" s="364">
        <f t="shared" si="1"/>
        <v>3.0000000000000009</v>
      </c>
      <c r="D19" s="420">
        <v>1.0000000000000002</v>
      </c>
      <c r="E19" s="420">
        <v>2.0000000000000004</v>
      </c>
      <c r="F19" s="420">
        <v>0</v>
      </c>
      <c r="G19" s="420">
        <v>0</v>
      </c>
      <c r="H19" s="364">
        <f t="shared" si="2"/>
        <v>1</v>
      </c>
      <c r="I19" s="414">
        <v>1</v>
      </c>
      <c r="J19" s="414">
        <v>0</v>
      </c>
      <c r="K19" s="414">
        <v>0</v>
      </c>
      <c r="L19" s="414">
        <v>0</v>
      </c>
      <c r="M19" s="378"/>
    </row>
    <row r="20" spans="1:13" s="299" customFormat="1" ht="15.75" customHeight="1">
      <c r="A20" s="304"/>
      <c r="B20" s="303" t="s">
        <v>376</v>
      </c>
      <c r="C20" s="364">
        <f t="shared" si="1"/>
        <v>4</v>
      </c>
      <c r="D20" s="414">
        <v>1</v>
      </c>
      <c r="E20" s="414">
        <v>0</v>
      </c>
      <c r="F20" s="414">
        <v>0</v>
      </c>
      <c r="G20" s="414">
        <v>3</v>
      </c>
      <c r="H20" s="364">
        <f t="shared" si="2"/>
        <v>3</v>
      </c>
      <c r="I20" s="397">
        <v>1</v>
      </c>
      <c r="J20" s="365">
        <v>1</v>
      </c>
      <c r="K20" s="365">
        <v>1.0000000000000002</v>
      </c>
      <c r="L20" s="365">
        <v>0</v>
      </c>
      <c r="M20" s="378"/>
    </row>
    <row r="21" spans="1:13" s="299" customFormat="1" ht="6" customHeight="1" thickBot="1">
      <c r="A21" s="342"/>
      <c r="B21" s="342"/>
      <c r="C21" s="344"/>
      <c r="D21" s="344"/>
      <c r="E21" s="344"/>
      <c r="F21" s="344"/>
      <c r="G21" s="344"/>
      <c r="H21" s="344"/>
      <c r="I21" s="344"/>
      <c r="J21" s="344"/>
      <c r="K21" s="344"/>
      <c r="L21" s="344"/>
    </row>
    <row r="22" spans="1:13" s="299" customFormat="1" ht="3.75" customHeight="1" thickTop="1">
      <c r="A22" s="303"/>
      <c r="B22" s="303"/>
      <c r="C22" s="325"/>
      <c r="D22" s="325"/>
      <c r="E22" s="325"/>
      <c r="F22" s="325"/>
      <c r="G22" s="325"/>
      <c r="H22" s="325"/>
      <c r="I22" s="325"/>
      <c r="J22" s="325"/>
      <c r="K22" s="325"/>
      <c r="L22" s="325"/>
    </row>
    <row r="23" spans="1:13" s="316" customFormat="1" ht="12.95" customHeight="1">
      <c r="A23" s="2108" t="s">
        <v>356</v>
      </c>
      <c r="B23" s="2108"/>
      <c r="C23" s="2108"/>
      <c r="D23" s="2108"/>
      <c r="E23" s="2108"/>
      <c r="G23" s="371"/>
    </row>
    <row r="24" spans="1:13" s="385" customFormat="1"/>
    <row r="25" spans="1:13" s="385" customFormat="1"/>
    <row r="26" spans="1:13" s="385" customFormat="1"/>
    <row r="27" spans="1:13" s="385" customFormat="1"/>
    <row r="28" spans="1:13" s="385" customFormat="1"/>
    <row r="29" spans="1:13" s="385" customFormat="1"/>
    <row r="30" spans="1:13" s="385" customFormat="1"/>
    <row r="31" spans="1:13" s="385" customFormat="1"/>
    <row r="32" spans="1:13" s="385" customFormat="1"/>
    <row r="33" s="385" customFormat="1"/>
    <row r="34" s="385" customFormat="1"/>
    <row r="35" s="385" customFormat="1"/>
    <row r="36" s="385" customFormat="1"/>
    <row r="37" s="385" customFormat="1"/>
    <row r="38" s="385" customFormat="1"/>
    <row r="39" s="385" customFormat="1"/>
    <row r="40" s="385" customFormat="1"/>
    <row r="41" s="385" customFormat="1"/>
    <row r="42" s="385" customFormat="1"/>
  </sheetData>
  <mergeCells count="9">
    <mergeCell ref="B11:B12"/>
    <mergeCell ref="B14:B15"/>
    <mergeCell ref="A23:E23"/>
    <mergeCell ref="A1:F1"/>
    <mergeCell ref="A2:L2"/>
    <mergeCell ref="A3:B3"/>
    <mergeCell ref="A4:B5"/>
    <mergeCell ref="C4:G4"/>
    <mergeCell ref="H4:L4"/>
  </mergeCells>
  <pageMargins left="0.78740157480314965" right="0.78740157480314965" top="1.1811023622047245" bottom="0.78740157480314965" header="0" footer="0"/>
  <pageSetup paperSize="9" scale="9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F1"/>
    </sheetView>
  </sheetViews>
  <sheetFormatPr defaultColWidth="7.85546875" defaultRowHeight="12.75"/>
  <cols>
    <col min="1" max="1" width="3.140625" style="299" customWidth="1"/>
    <col min="2" max="2" width="30.42578125" style="299" customWidth="1"/>
    <col min="3" max="3" width="10.5703125" style="299" customWidth="1"/>
    <col min="4" max="4" width="10.140625" style="299" customWidth="1"/>
    <col min="5" max="5" width="10.5703125" style="299" customWidth="1"/>
    <col min="6" max="6" width="11.85546875" style="299" customWidth="1"/>
    <col min="7" max="7" width="9.85546875" style="299" customWidth="1"/>
    <col min="8" max="8" width="7.5703125" style="299" customWidth="1"/>
    <col min="9" max="16384" width="7.85546875" style="299"/>
  </cols>
  <sheetData>
    <row r="1" spans="1:10" ht="12.75" customHeight="1">
      <c r="A1" s="2093" t="s">
        <v>467</v>
      </c>
      <c r="B1" s="2093"/>
      <c r="C1" s="2093"/>
      <c r="D1" s="2093"/>
      <c r="E1" s="2093"/>
      <c r="F1" s="2093"/>
    </row>
    <row r="2" spans="1:10" s="301" customFormat="1" ht="21.75" customHeight="1">
      <c r="A2" s="2103" t="s">
        <v>468</v>
      </c>
      <c r="B2" s="2103"/>
      <c r="C2" s="2103"/>
      <c r="D2" s="2103"/>
      <c r="E2" s="2103"/>
      <c r="F2" s="2103"/>
      <c r="G2" s="2128"/>
    </row>
    <row r="3" spans="1:10" ht="12.95" customHeight="1">
      <c r="A3" s="2098">
        <v>2019</v>
      </c>
      <c r="B3" s="2099"/>
      <c r="C3" s="325"/>
      <c r="D3" s="326"/>
      <c r="E3" s="334"/>
      <c r="F3" s="328"/>
      <c r="G3" s="328" t="s">
        <v>359</v>
      </c>
      <c r="H3" s="304"/>
      <c r="I3" s="304"/>
      <c r="J3" s="304"/>
    </row>
    <row r="4" spans="1:10" ht="15.75" customHeight="1">
      <c r="A4" s="2114" t="s">
        <v>360</v>
      </c>
      <c r="B4" s="2110"/>
      <c r="C4" s="2120" t="s">
        <v>469</v>
      </c>
      <c r="D4" s="2147"/>
      <c r="E4" s="2147"/>
      <c r="F4" s="2147"/>
      <c r="G4" s="2157"/>
      <c r="H4" s="337"/>
      <c r="I4" s="337"/>
    </row>
    <row r="5" spans="1:10" ht="21.75" customHeight="1">
      <c r="A5" s="2129"/>
      <c r="B5" s="2111"/>
      <c r="C5" s="2158" t="s">
        <v>470</v>
      </c>
      <c r="D5" s="2112" t="s">
        <v>471</v>
      </c>
      <c r="E5" s="2112" t="s">
        <v>472</v>
      </c>
      <c r="F5" s="2112" t="s">
        <v>473</v>
      </c>
      <c r="G5" s="2112" t="s">
        <v>474</v>
      </c>
    </row>
    <row r="6" spans="1:10" ht="21" customHeight="1">
      <c r="A6" s="2129"/>
      <c r="B6" s="2111"/>
      <c r="C6" s="2117"/>
      <c r="D6" s="2113"/>
      <c r="E6" s="2113"/>
      <c r="F6" s="2113"/>
      <c r="G6" s="2113"/>
    </row>
    <row r="7" spans="1:10" ht="12.95" customHeight="1">
      <c r="A7" s="304"/>
      <c r="B7" s="304"/>
      <c r="C7" s="317"/>
      <c r="D7" s="317"/>
      <c r="E7" s="317"/>
      <c r="F7" s="317"/>
      <c r="G7" s="304"/>
    </row>
    <row r="8" spans="1:10" s="306" customFormat="1" ht="15.75" customHeight="1">
      <c r="A8" s="306" t="s">
        <v>0</v>
      </c>
      <c r="B8" s="338"/>
      <c r="C8" s="363">
        <f>SUM(C10:C19)</f>
        <v>134</v>
      </c>
      <c r="D8" s="363">
        <f t="shared" ref="D8:G8" si="0">SUM(D10:D19)</f>
        <v>347</v>
      </c>
      <c r="E8" s="363">
        <f t="shared" si="0"/>
        <v>388</v>
      </c>
      <c r="F8" s="363">
        <f t="shared" si="0"/>
        <v>357</v>
      </c>
      <c r="G8" s="363">
        <f t="shared" si="0"/>
        <v>201</v>
      </c>
    </row>
    <row r="9" spans="1:10" s="306" customFormat="1" ht="15.75" customHeight="1"/>
    <row r="10" spans="1:10" s="304" customFormat="1" ht="15.75" customHeight="1">
      <c r="B10" s="304" t="s">
        <v>367</v>
      </c>
      <c r="C10" s="366">
        <v>33</v>
      </c>
      <c r="D10" s="366">
        <v>78</v>
      </c>
      <c r="E10" s="366">
        <v>74</v>
      </c>
      <c r="F10" s="366">
        <v>73</v>
      </c>
      <c r="G10" s="366">
        <v>48</v>
      </c>
    </row>
    <row r="11" spans="1:10" s="304" customFormat="1" ht="15.75" customHeight="1">
      <c r="B11" s="304" t="s">
        <v>368</v>
      </c>
      <c r="C11" s="365">
        <v>12</v>
      </c>
      <c r="D11" s="365">
        <v>31</v>
      </c>
      <c r="E11" s="365">
        <v>37</v>
      </c>
      <c r="F11" s="365">
        <v>36</v>
      </c>
      <c r="G11" s="365">
        <v>18</v>
      </c>
    </row>
    <row r="12" spans="1:10" s="304" customFormat="1" ht="15.75" customHeight="1">
      <c r="B12" s="341" t="s">
        <v>369</v>
      </c>
      <c r="C12" s="365">
        <v>2</v>
      </c>
      <c r="D12" s="365">
        <v>10</v>
      </c>
      <c r="E12" s="365">
        <v>10</v>
      </c>
      <c r="F12" s="365">
        <v>8</v>
      </c>
      <c r="G12" s="365">
        <v>3</v>
      </c>
    </row>
    <row r="13" spans="1:10" s="304" customFormat="1" ht="15.75" customHeight="1">
      <c r="B13" s="341" t="s">
        <v>370</v>
      </c>
      <c r="C13" s="365">
        <v>10</v>
      </c>
      <c r="D13" s="365">
        <v>24</v>
      </c>
      <c r="E13" s="365">
        <v>29</v>
      </c>
      <c r="F13" s="365">
        <v>27</v>
      </c>
      <c r="G13" s="365">
        <v>15</v>
      </c>
    </row>
    <row r="14" spans="1:10" s="304" customFormat="1" ht="15.75" customHeight="1">
      <c r="B14" s="341" t="s">
        <v>371</v>
      </c>
      <c r="C14" s="365">
        <v>13</v>
      </c>
      <c r="D14" s="365">
        <v>48</v>
      </c>
      <c r="E14" s="365">
        <v>58</v>
      </c>
      <c r="F14" s="365">
        <v>53</v>
      </c>
      <c r="G14" s="365">
        <v>25</v>
      </c>
    </row>
    <row r="15" spans="1:10" s="304" customFormat="1" ht="15.75" customHeight="1">
      <c r="B15" s="341" t="s">
        <v>372</v>
      </c>
      <c r="C15" s="365">
        <v>25</v>
      </c>
      <c r="D15" s="365">
        <v>49</v>
      </c>
      <c r="E15" s="365">
        <v>53</v>
      </c>
      <c r="F15" s="365">
        <v>48</v>
      </c>
      <c r="G15" s="365">
        <v>29</v>
      </c>
    </row>
    <row r="16" spans="1:10" s="304" customFormat="1" ht="15.75" customHeight="1">
      <c r="B16" s="341" t="s">
        <v>373</v>
      </c>
      <c r="C16" s="365">
        <v>16</v>
      </c>
      <c r="D16" s="365">
        <v>37</v>
      </c>
      <c r="E16" s="365">
        <v>48</v>
      </c>
      <c r="F16" s="365">
        <v>44</v>
      </c>
      <c r="G16" s="365">
        <v>18</v>
      </c>
    </row>
    <row r="17" spans="1:7" s="304" customFormat="1" ht="15.75" customHeight="1">
      <c r="B17" s="341" t="s">
        <v>374</v>
      </c>
      <c r="C17" s="365">
        <v>16</v>
      </c>
      <c r="D17" s="365">
        <v>51</v>
      </c>
      <c r="E17" s="365">
        <v>58</v>
      </c>
      <c r="F17" s="365">
        <v>48</v>
      </c>
      <c r="G17" s="365">
        <v>36</v>
      </c>
    </row>
    <row r="18" spans="1:7" s="304" customFormat="1" ht="15.75" customHeight="1">
      <c r="B18" s="341" t="s">
        <v>375</v>
      </c>
      <c r="C18" s="365">
        <v>4</v>
      </c>
      <c r="D18" s="365">
        <v>14</v>
      </c>
      <c r="E18" s="365">
        <v>15</v>
      </c>
      <c r="F18" s="365">
        <v>14</v>
      </c>
      <c r="G18" s="365">
        <v>7</v>
      </c>
    </row>
    <row r="19" spans="1:7" s="304" customFormat="1" ht="15.75" customHeight="1">
      <c r="B19" s="303" t="s">
        <v>376</v>
      </c>
      <c r="C19" s="365">
        <v>3</v>
      </c>
      <c r="D19" s="365">
        <v>5</v>
      </c>
      <c r="E19" s="365">
        <v>6</v>
      </c>
      <c r="F19" s="365">
        <v>6</v>
      </c>
      <c r="G19" s="365">
        <v>2</v>
      </c>
    </row>
    <row r="20" spans="1:7" ht="6" customHeight="1" thickBot="1">
      <c r="A20" s="342"/>
      <c r="B20" s="342"/>
      <c r="C20" s="344"/>
      <c r="D20" s="344"/>
      <c r="E20" s="344"/>
      <c r="F20" s="344"/>
      <c r="G20" s="344"/>
    </row>
    <row r="21" spans="1:7" ht="5.25" customHeight="1" thickTop="1">
      <c r="A21" s="304"/>
      <c r="B21" s="304"/>
      <c r="C21" s="317"/>
      <c r="D21" s="317"/>
      <c r="E21" s="304"/>
      <c r="F21" s="304"/>
      <c r="G21" s="304"/>
    </row>
    <row r="22" spans="1:7" ht="10.5" customHeight="1">
      <c r="A22" s="2097"/>
      <c r="B22" s="2097"/>
      <c r="C22" s="2097"/>
      <c r="D22" s="2097"/>
      <c r="E22" s="2097"/>
      <c r="F22" s="304"/>
    </row>
  </sheetData>
  <mergeCells count="11">
    <mergeCell ref="A22:E22"/>
    <mergeCell ref="A1:F1"/>
    <mergeCell ref="A2:G2"/>
    <mergeCell ref="A3:B3"/>
    <mergeCell ref="A4:B6"/>
    <mergeCell ref="C4:G4"/>
    <mergeCell ref="C5:C6"/>
    <mergeCell ref="D5:D6"/>
    <mergeCell ref="E5:E6"/>
    <mergeCell ref="F5:F6"/>
    <mergeCell ref="G5:G6"/>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G1"/>
    </sheetView>
  </sheetViews>
  <sheetFormatPr defaultRowHeight="12.75"/>
  <cols>
    <col min="1" max="1" width="3.7109375" style="351" customWidth="1"/>
    <col min="2" max="2" width="28" style="351" customWidth="1"/>
    <col min="3" max="16384" width="9.140625" style="351"/>
  </cols>
  <sheetData>
    <row r="1" spans="1:10" s="299" customFormat="1" ht="12.75" customHeight="1">
      <c r="A1" s="2161" t="s">
        <v>467</v>
      </c>
      <c r="B1" s="2161"/>
      <c r="C1" s="2161"/>
      <c r="D1" s="2161"/>
      <c r="E1" s="2161"/>
      <c r="F1" s="2161"/>
      <c r="G1" s="2161"/>
    </row>
    <row r="2" spans="1:10" s="301" customFormat="1" ht="21.75" customHeight="1">
      <c r="A2" s="2103" t="s">
        <v>475</v>
      </c>
      <c r="B2" s="2103"/>
      <c r="C2" s="2103"/>
      <c r="D2" s="2103"/>
      <c r="E2" s="2103"/>
      <c r="F2" s="2103"/>
      <c r="G2" s="2103"/>
      <c r="H2" s="2103"/>
    </row>
    <row r="3" spans="1:10" s="299" customFormat="1" ht="12.95" customHeight="1">
      <c r="A3" s="2098">
        <v>2019</v>
      </c>
      <c r="B3" s="2150"/>
      <c r="C3" s="325"/>
      <c r="D3" s="326"/>
      <c r="E3" s="334"/>
      <c r="H3" s="328" t="s">
        <v>359</v>
      </c>
      <c r="I3" s="304"/>
      <c r="J3" s="304"/>
    </row>
    <row r="4" spans="1:10" s="299" customFormat="1" ht="18.75" customHeight="1">
      <c r="A4" s="2114" t="s">
        <v>360</v>
      </c>
      <c r="B4" s="2110"/>
      <c r="C4" s="2120" t="s">
        <v>469</v>
      </c>
      <c r="D4" s="2147"/>
      <c r="E4" s="2147"/>
      <c r="F4" s="2147"/>
      <c r="G4" s="2132"/>
      <c r="H4" s="2132"/>
      <c r="I4" s="337"/>
    </row>
    <row r="5" spans="1:10" s="299" customFormat="1" ht="21.75" customHeight="1">
      <c r="A5" s="2115"/>
      <c r="B5" s="2111"/>
      <c r="C5" s="2158" t="s">
        <v>476</v>
      </c>
      <c r="D5" s="2158" t="s">
        <v>477</v>
      </c>
      <c r="E5" s="2112" t="s">
        <v>478</v>
      </c>
      <c r="F5" s="2112" t="s">
        <v>479</v>
      </c>
      <c r="G5" s="2159" t="s">
        <v>480</v>
      </c>
      <c r="H5" s="2159" t="s">
        <v>481</v>
      </c>
    </row>
    <row r="6" spans="1:10" s="299" customFormat="1" ht="20.25" customHeight="1">
      <c r="A6" s="2115"/>
      <c r="B6" s="2111"/>
      <c r="C6" s="2117"/>
      <c r="D6" s="2117"/>
      <c r="E6" s="2113"/>
      <c r="F6" s="2113"/>
      <c r="G6" s="2160"/>
      <c r="H6" s="2160"/>
    </row>
    <row r="7" spans="1:10" s="299" customFormat="1" ht="12.95" customHeight="1">
      <c r="A7" s="304"/>
      <c r="B7" s="304"/>
      <c r="C7" s="317"/>
      <c r="D7" s="317"/>
      <c r="E7" s="317"/>
      <c r="F7" s="317"/>
      <c r="G7" s="304"/>
    </row>
    <row r="8" spans="1:10" s="306" customFormat="1" ht="15.75" customHeight="1">
      <c r="A8" s="306" t="s">
        <v>0</v>
      </c>
      <c r="B8" s="338"/>
      <c r="C8" s="363">
        <f>SUM(C10:C19)</f>
        <v>214</v>
      </c>
      <c r="D8" s="363">
        <f t="shared" ref="D8:H8" si="0">SUM(D10:D19)</f>
        <v>288</v>
      </c>
      <c r="E8" s="363">
        <f t="shared" si="0"/>
        <v>186</v>
      </c>
      <c r="F8" s="363">
        <f t="shared" si="0"/>
        <v>390</v>
      </c>
      <c r="G8" s="363">
        <f t="shared" si="0"/>
        <v>46</v>
      </c>
      <c r="H8" s="363">
        <f t="shared" si="0"/>
        <v>4</v>
      </c>
    </row>
    <row r="9" spans="1:10" s="306" customFormat="1" ht="15.75" customHeight="1"/>
    <row r="10" spans="1:10" s="304" customFormat="1" ht="15.75" customHeight="1">
      <c r="B10" s="304" t="s">
        <v>367</v>
      </c>
      <c r="C10" s="366">
        <v>57</v>
      </c>
      <c r="D10" s="366">
        <v>65</v>
      </c>
      <c r="E10" s="366">
        <v>45</v>
      </c>
      <c r="F10" s="366">
        <v>82</v>
      </c>
      <c r="G10" s="366">
        <v>5</v>
      </c>
      <c r="H10" s="366">
        <v>2</v>
      </c>
    </row>
    <row r="11" spans="1:10" s="304" customFormat="1" ht="15.75" customHeight="1">
      <c r="B11" s="304" t="s">
        <v>368</v>
      </c>
      <c r="C11" s="365">
        <v>19</v>
      </c>
      <c r="D11" s="365">
        <v>27</v>
      </c>
      <c r="E11" s="365">
        <v>17</v>
      </c>
      <c r="F11" s="365">
        <v>36</v>
      </c>
      <c r="G11" s="365">
        <v>5</v>
      </c>
      <c r="H11" s="304">
        <v>0</v>
      </c>
    </row>
    <row r="12" spans="1:10" s="304" customFormat="1" ht="15.75" customHeight="1">
      <c r="B12" s="341" t="s">
        <v>369</v>
      </c>
      <c r="C12" s="365">
        <v>7</v>
      </c>
      <c r="D12" s="365">
        <v>7</v>
      </c>
      <c r="E12" s="365">
        <v>7</v>
      </c>
      <c r="F12" s="365">
        <v>9</v>
      </c>
      <c r="G12" s="365">
        <v>1</v>
      </c>
      <c r="H12" s="304">
        <v>0</v>
      </c>
    </row>
    <row r="13" spans="1:10" s="304" customFormat="1" ht="15.75" customHeight="1">
      <c r="B13" s="341" t="s">
        <v>370</v>
      </c>
      <c r="C13" s="365">
        <v>20</v>
      </c>
      <c r="D13" s="365">
        <v>22</v>
      </c>
      <c r="E13" s="365">
        <v>11</v>
      </c>
      <c r="F13" s="365">
        <v>24</v>
      </c>
      <c r="G13" s="365">
        <v>1</v>
      </c>
      <c r="H13" s="304">
        <v>0</v>
      </c>
    </row>
    <row r="14" spans="1:10" s="304" customFormat="1" ht="15.75" customHeight="1">
      <c r="B14" s="341" t="s">
        <v>371</v>
      </c>
      <c r="C14" s="365">
        <v>26</v>
      </c>
      <c r="D14" s="365">
        <v>43</v>
      </c>
      <c r="E14" s="365">
        <v>25</v>
      </c>
      <c r="F14" s="365">
        <v>55</v>
      </c>
      <c r="G14" s="365">
        <v>4</v>
      </c>
      <c r="H14" s="304">
        <v>0</v>
      </c>
    </row>
    <row r="15" spans="1:10" s="304" customFormat="1" ht="15.75" customHeight="1">
      <c r="B15" s="341" t="s">
        <v>372</v>
      </c>
      <c r="C15" s="365">
        <v>25</v>
      </c>
      <c r="D15" s="365">
        <v>36</v>
      </c>
      <c r="E15" s="365">
        <v>24</v>
      </c>
      <c r="F15" s="365">
        <v>54</v>
      </c>
      <c r="G15" s="365">
        <v>9</v>
      </c>
      <c r="H15" s="304">
        <v>1</v>
      </c>
    </row>
    <row r="16" spans="1:10" s="304" customFormat="1" ht="15.75" customHeight="1">
      <c r="B16" s="341" t="s">
        <v>373</v>
      </c>
      <c r="C16" s="365">
        <v>24</v>
      </c>
      <c r="D16" s="365">
        <v>28</v>
      </c>
      <c r="E16" s="365">
        <v>22</v>
      </c>
      <c r="F16" s="365">
        <v>50</v>
      </c>
      <c r="G16" s="365">
        <v>8</v>
      </c>
      <c r="H16" s="304">
        <v>1</v>
      </c>
    </row>
    <row r="17" spans="1:8" s="304" customFormat="1" ht="15.75" customHeight="1">
      <c r="B17" s="341" t="s">
        <v>374</v>
      </c>
      <c r="C17" s="365">
        <v>26</v>
      </c>
      <c r="D17" s="365">
        <v>45</v>
      </c>
      <c r="E17" s="365">
        <v>26</v>
      </c>
      <c r="F17" s="365">
        <v>58</v>
      </c>
      <c r="G17" s="365">
        <v>8</v>
      </c>
      <c r="H17" s="304">
        <v>0</v>
      </c>
    </row>
    <row r="18" spans="1:8" s="304" customFormat="1" ht="15.75" customHeight="1">
      <c r="B18" s="341" t="s">
        <v>375</v>
      </c>
      <c r="C18" s="365">
        <v>6</v>
      </c>
      <c r="D18" s="365">
        <v>10</v>
      </c>
      <c r="E18" s="365">
        <v>6</v>
      </c>
      <c r="F18" s="365">
        <v>16</v>
      </c>
      <c r="G18" s="365">
        <v>4</v>
      </c>
      <c r="H18" s="304">
        <v>0</v>
      </c>
    </row>
    <row r="19" spans="1:8" s="304" customFormat="1" ht="15.75" customHeight="1">
      <c r="B19" s="303" t="s">
        <v>376</v>
      </c>
      <c r="C19" s="365">
        <v>4</v>
      </c>
      <c r="D19" s="365">
        <v>5</v>
      </c>
      <c r="E19" s="365">
        <v>3</v>
      </c>
      <c r="F19" s="365">
        <v>6</v>
      </c>
      <c r="G19" s="365">
        <v>1</v>
      </c>
      <c r="H19" s="304">
        <v>0</v>
      </c>
    </row>
    <row r="20" spans="1:8" s="299" customFormat="1" ht="6" customHeight="1" thickBot="1">
      <c r="A20" s="342"/>
      <c r="B20" s="342"/>
      <c r="C20" s="344"/>
      <c r="D20" s="344"/>
      <c r="E20" s="344"/>
      <c r="F20" s="344"/>
      <c r="G20" s="344"/>
      <c r="H20" s="344"/>
    </row>
    <row r="21" spans="1:8" s="299" customFormat="1" ht="3.75" customHeight="1" thickTop="1">
      <c r="A21" s="304"/>
      <c r="B21" s="304"/>
      <c r="C21" s="317"/>
      <c r="D21" s="317"/>
      <c r="E21" s="304"/>
      <c r="F21" s="304"/>
      <c r="G21" s="304"/>
    </row>
    <row r="22" spans="1:8" s="299" customFormat="1" ht="12.95" customHeight="1">
      <c r="A22" s="2097" t="s">
        <v>482</v>
      </c>
      <c r="B22" s="2097"/>
      <c r="C22" s="2097"/>
      <c r="D22" s="2097"/>
      <c r="E22" s="2097"/>
      <c r="F22" s="304"/>
      <c r="G22" s="304"/>
    </row>
    <row r="23" spans="1:8" s="316" customFormat="1" ht="15" customHeight="1">
      <c r="A23" s="2108" t="s">
        <v>356</v>
      </c>
      <c r="B23" s="2108"/>
      <c r="C23" s="2108"/>
      <c r="D23" s="2108"/>
      <c r="E23" s="2108"/>
      <c r="G23" s="371"/>
    </row>
    <row r="24" spans="1:8" s="316" customFormat="1"/>
    <row r="25" spans="1:8" s="316" customFormat="1"/>
    <row r="26" spans="1:8" s="316" customFormat="1"/>
    <row r="27" spans="1:8" s="316" customFormat="1"/>
    <row r="28" spans="1:8" s="316" customFormat="1"/>
    <row r="29" spans="1:8" s="316" customFormat="1"/>
    <row r="30" spans="1:8" s="316" customFormat="1"/>
    <row r="31" spans="1:8" s="316" customFormat="1"/>
    <row r="32" spans="1:8" s="316" customFormat="1"/>
    <row r="33" s="316" customFormat="1"/>
    <row r="34" s="316" customFormat="1"/>
    <row r="35" s="316" customFormat="1"/>
    <row r="36" s="316" customFormat="1"/>
    <row r="37" s="316" customFormat="1"/>
    <row r="38" s="316" customFormat="1"/>
    <row r="39" s="316" customFormat="1"/>
    <row r="40" s="316" customFormat="1"/>
    <row r="41" s="316" customFormat="1"/>
    <row r="42" s="316" customFormat="1"/>
    <row r="43" s="316" customFormat="1"/>
    <row r="44" s="316" customFormat="1"/>
    <row r="45" s="316" customFormat="1"/>
  </sheetData>
  <mergeCells count="13">
    <mergeCell ref="H5:H6"/>
    <mergeCell ref="A22:E22"/>
    <mergeCell ref="A23:E23"/>
    <mergeCell ref="A1:G1"/>
    <mergeCell ref="A2:H2"/>
    <mergeCell ref="A3:B3"/>
    <mergeCell ref="A4:B6"/>
    <mergeCell ref="C4:H4"/>
    <mergeCell ref="C5:C6"/>
    <mergeCell ref="D5:D6"/>
    <mergeCell ref="E5:E6"/>
    <mergeCell ref="F5:F6"/>
    <mergeCell ref="G5:G6"/>
  </mergeCells>
  <pageMargins left="0.78740157480314965" right="0.78740157480314965" top="1.1811023622047245" bottom="0.78740157480314965" header="0" footer="0"/>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F1"/>
    </sheetView>
  </sheetViews>
  <sheetFormatPr defaultColWidth="7.85546875" defaultRowHeight="12.75"/>
  <cols>
    <col min="1" max="1" width="3.140625" style="299" customWidth="1"/>
    <col min="2" max="2" width="26.85546875" style="299" customWidth="1"/>
    <col min="3" max="3" width="9.5703125" style="299" customWidth="1"/>
    <col min="4" max="4" width="9.28515625" style="299" customWidth="1"/>
    <col min="5" max="5" width="8.140625" style="299" customWidth="1"/>
    <col min="6" max="6" width="9.28515625" style="299" customWidth="1"/>
    <col min="7" max="7" width="10.7109375" style="299" customWidth="1"/>
    <col min="8" max="8" width="9.42578125" style="299" customWidth="1"/>
    <col min="9" max="9" width="6.85546875" style="299" customWidth="1"/>
    <col min="10" max="10" width="7.85546875" style="299" customWidth="1"/>
    <col min="11" max="11" width="8" style="299" customWidth="1"/>
    <col min="12" max="16384" width="7.85546875" style="299"/>
  </cols>
  <sheetData>
    <row r="1" spans="1:11" ht="12.75" customHeight="1">
      <c r="A1" s="2093" t="s">
        <v>483</v>
      </c>
      <c r="B1" s="2093"/>
      <c r="C1" s="2093"/>
      <c r="D1" s="2093"/>
      <c r="E1" s="2093"/>
      <c r="F1" s="2093"/>
    </row>
    <row r="2" spans="1:11" s="301" customFormat="1" ht="21.75" customHeight="1">
      <c r="A2" s="2103" t="s">
        <v>484</v>
      </c>
      <c r="B2" s="2103"/>
      <c r="C2" s="2103"/>
      <c r="D2" s="2103"/>
      <c r="E2" s="2103"/>
      <c r="F2" s="2103"/>
      <c r="G2" s="2103"/>
      <c r="H2" s="2103"/>
      <c r="I2" s="299"/>
      <c r="J2" s="304"/>
      <c r="K2" s="421"/>
    </row>
    <row r="3" spans="1:11" ht="12.95" customHeight="1">
      <c r="A3" s="2098">
        <v>2019</v>
      </c>
      <c r="B3" s="2150"/>
      <c r="C3" s="325"/>
      <c r="D3" s="326"/>
      <c r="E3" s="334"/>
      <c r="F3" s="328"/>
      <c r="H3" s="328" t="s">
        <v>359</v>
      </c>
    </row>
    <row r="4" spans="1:11" ht="24.95" customHeight="1">
      <c r="A4" s="2114" t="s">
        <v>360</v>
      </c>
      <c r="B4" s="2110"/>
      <c r="C4" s="2096" t="s">
        <v>485</v>
      </c>
      <c r="D4" s="2095"/>
      <c r="E4" s="2153"/>
      <c r="F4" s="2104" t="s">
        <v>486</v>
      </c>
      <c r="G4" s="2114"/>
      <c r="H4" s="2114"/>
      <c r="I4" s="337"/>
    </row>
    <row r="5" spans="1:11" ht="24.95" customHeight="1">
      <c r="A5" s="2151"/>
      <c r="B5" s="2152"/>
      <c r="C5" s="407" t="s">
        <v>0</v>
      </c>
      <c r="D5" s="408" t="s">
        <v>400</v>
      </c>
      <c r="E5" s="408" t="s">
        <v>401</v>
      </c>
      <c r="F5" s="408" t="s">
        <v>0</v>
      </c>
      <c r="G5" s="408" t="s">
        <v>400</v>
      </c>
      <c r="H5" s="408" t="s">
        <v>401</v>
      </c>
      <c r="I5" s="306"/>
      <c r="J5" s="306"/>
    </row>
    <row r="6" spans="1:11" s="316" customFormat="1" ht="12.95" customHeight="1">
      <c r="A6" s="359"/>
      <c r="B6" s="359"/>
      <c r="C6" s="360"/>
      <c r="D6" s="360"/>
      <c r="E6" s="360"/>
      <c r="F6" s="360"/>
      <c r="G6" s="360"/>
      <c r="H6" s="360"/>
      <c r="I6" s="308"/>
      <c r="J6" s="308"/>
    </row>
    <row r="7" spans="1:11" s="306" customFormat="1" ht="15.75" customHeight="1">
      <c r="A7" s="306" t="s">
        <v>0</v>
      </c>
      <c r="B7" s="338"/>
      <c r="C7" s="363">
        <f>SUM(C9:C18)</f>
        <v>436</v>
      </c>
      <c r="D7" s="363">
        <f>SUM(D9:D18)</f>
        <v>342</v>
      </c>
      <c r="E7" s="363">
        <f t="shared" ref="E7:H7" si="0">SUM(E9:E18)</f>
        <v>94</v>
      </c>
      <c r="F7" s="363">
        <f t="shared" si="0"/>
        <v>342</v>
      </c>
      <c r="G7" s="363">
        <f t="shared" si="0"/>
        <v>178</v>
      </c>
      <c r="H7" s="363">
        <f t="shared" si="0"/>
        <v>164</v>
      </c>
    </row>
    <row r="8" spans="1:11" s="306" customFormat="1" ht="15.75" customHeight="1"/>
    <row r="9" spans="1:11" s="304" customFormat="1" ht="15.75" customHeight="1">
      <c r="B9" s="304" t="s">
        <v>367</v>
      </c>
      <c r="C9" s="364">
        <f>D9+E9</f>
        <v>89</v>
      </c>
      <c r="D9" s="366">
        <v>72</v>
      </c>
      <c r="E9" s="366">
        <v>17</v>
      </c>
      <c r="F9" s="364">
        <f>G9+H9</f>
        <v>72</v>
      </c>
      <c r="G9" s="366">
        <v>41</v>
      </c>
      <c r="H9" s="366">
        <v>31</v>
      </c>
    </row>
    <row r="10" spans="1:11" s="304" customFormat="1" ht="15.75" customHeight="1">
      <c r="B10" s="304" t="s">
        <v>368</v>
      </c>
      <c r="C10" s="364">
        <f t="shared" ref="C10:C18" si="1">D10+E10</f>
        <v>43</v>
      </c>
      <c r="D10" s="365">
        <v>28</v>
      </c>
      <c r="E10" s="365">
        <v>15</v>
      </c>
      <c r="F10" s="364">
        <f t="shared" ref="F10:F18" si="2">G10+H10</f>
        <v>28</v>
      </c>
      <c r="G10" s="365">
        <v>14</v>
      </c>
      <c r="H10" s="365">
        <v>14</v>
      </c>
    </row>
    <row r="11" spans="1:11" s="304" customFormat="1" ht="25.5" customHeight="1">
      <c r="B11" s="398" t="s">
        <v>487</v>
      </c>
      <c r="C11" s="399">
        <f t="shared" si="1"/>
        <v>11</v>
      </c>
      <c r="D11" s="400">
        <v>10</v>
      </c>
      <c r="E11" s="400">
        <v>1</v>
      </c>
      <c r="F11" s="399">
        <f t="shared" si="2"/>
        <v>10</v>
      </c>
      <c r="G11" s="400">
        <v>6</v>
      </c>
      <c r="H11" s="400">
        <v>4</v>
      </c>
    </row>
    <row r="12" spans="1:11" s="304" customFormat="1" ht="15.75" customHeight="1">
      <c r="B12" s="341" t="s">
        <v>370</v>
      </c>
      <c r="C12" s="364">
        <f t="shared" si="1"/>
        <v>30</v>
      </c>
      <c r="D12" s="365">
        <v>26</v>
      </c>
      <c r="E12" s="365">
        <v>4</v>
      </c>
      <c r="F12" s="364">
        <f t="shared" si="2"/>
        <v>26</v>
      </c>
      <c r="G12" s="365">
        <v>15</v>
      </c>
      <c r="H12" s="365">
        <v>11</v>
      </c>
    </row>
    <row r="13" spans="1:11" s="304" customFormat="1" ht="15.75" customHeight="1">
      <c r="B13" s="341" t="s">
        <v>371</v>
      </c>
      <c r="C13" s="364">
        <f t="shared" si="1"/>
        <v>63</v>
      </c>
      <c r="D13" s="365">
        <v>48</v>
      </c>
      <c r="E13" s="365">
        <v>15</v>
      </c>
      <c r="F13" s="364">
        <f t="shared" si="2"/>
        <v>48</v>
      </c>
      <c r="G13" s="365">
        <v>22</v>
      </c>
      <c r="H13" s="365">
        <v>26</v>
      </c>
    </row>
    <row r="14" spans="1:11" s="304" customFormat="1" ht="15.75" customHeight="1">
      <c r="B14" s="341" t="s">
        <v>372</v>
      </c>
      <c r="C14" s="364">
        <f t="shared" si="1"/>
        <v>61</v>
      </c>
      <c r="D14" s="365">
        <v>46</v>
      </c>
      <c r="E14" s="365">
        <v>15</v>
      </c>
      <c r="F14" s="364">
        <f t="shared" si="2"/>
        <v>46</v>
      </c>
      <c r="G14" s="365">
        <v>22</v>
      </c>
      <c r="H14" s="365">
        <v>24</v>
      </c>
    </row>
    <row r="15" spans="1:11" s="304" customFormat="1" ht="15.75" customHeight="1">
      <c r="B15" s="341" t="s">
        <v>373</v>
      </c>
      <c r="C15" s="364">
        <f t="shared" si="1"/>
        <v>55</v>
      </c>
      <c r="D15" s="365">
        <v>40</v>
      </c>
      <c r="E15" s="365">
        <v>15</v>
      </c>
      <c r="F15" s="364">
        <f t="shared" si="2"/>
        <v>40</v>
      </c>
      <c r="G15" s="365">
        <v>18</v>
      </c>
      <c r="H15" s="365">
        <v>22</v>
      </c>
    </row>
    <row r="16" spans="1:11" s="304" customFormat="1" ht="15.75" customHeight="1">
      <c r="B16" s="341" t="s">
        <v>374</v>
      </c>
      <c r="C16" s="364">
        <f t="shared" si="1"/>
        <v>61</v>
      </c>
      <c r="D16" s="365">
        <v>52</v>
      </c>
      <c r="E16" s="365">
        <v>9</v>
      </c>
      <c r="F16" s="364">
        <f t="shared" si="2"/>
        <v>52</v>
      </c>
      <c r="G16" s="365">
        <v>30</v>
      </c>
      <c r="H16" s="365">
        <v>22</v>
      </c>
    </row>
    <row r="17" spans="1:8" s="304" customFormat="1" ht="15.75" customHeight="1">
      <c r="B17" s="341" t="s">
        <v>375</v>
      </c>
      <c r="C17" s="364">
        <f t="shared" si="1"/>
        <v>16</v>
      </c>
      <c r="D17" s="365">
        <v>14</v>
      </c>
      <c r="E17" s="365">
        <v>2</v>
      </c>
      <c r="F17" s="364">
        <f t="shared" si="2"/>
        <v>14</v>
      </c>
      <c r="G17" s="365">
        <v>6</v>
      </c>
      <c r="H17" s="365">
        <v>8</v>
      </c>
    </row>
    <row r="18" spans="1:8" s="304" customFormat="1" ht="15.75" customHeight="1">
      <c r="B18" s="303" t="s">
        <v>376</v>
      </c>
      <c r="C18" s="364">
        <f t="shared" si="1"/>
        <v>7</v>
      </c>
      <c r="D18" s="365">
        <v>6</v>
      </c>
      <c r="E18" s="365">
        <v>1</v>
      </c>
      <c r="F18" s="364">
        <f t="shared" si="2"/>
        <v>6</v>
      </c>
      <c r="G18" s="365">
        <v>4</v>
      </c>
      <c r="H18" s="365">
        <v>2</v>
      </c>
    </row>
    <row r="19" spans="1:8" s="304" customFormat="1" ht="6.95" customHeight="1">
      <c r="B19" s="303"/>
      <c r="C19" s="363"/>
      <c r="D19" s="365"/>
      <c r="E19" s="365"/>
      <c r="F19" s="363"/>
      <c r="G19" s="365"/>
      <c r="H19" s="365"/>
    </row>
    <row r="20" spans="1:8" ht="3" customHeight="1" thickBot="1">
      <c r="A20" s="342"/>
      <c r="B20" s="342"/>
      <c r="C20" s="344"/>
      <c r="D20" s="344"/>
      <c r="E20" s="344"/>
      <c r="F20" s="344"/>
      <c r="G20" s="344"/>
      <c r="H20" s="344"/>
    </row>
    <row r="21" spans="1:8" ht="3.75" customHeight="1" thickTop="1">
      <c r="A21" s="303"/>
      <c r="B21" s="303"/>
      <c r="C21" s="325"/>
      <c r="D21" s="325"/>
      <c r="E21" s="325"/>
      <c r="F21" s="325"/>
      <c r="G21" s="325"/>
      <c r="H21" s="325"/>
    </row>
    <row r="22" spans="1:8" ht="12.95" customHeight="1">
      <c r="A22" s="362" t="s">
        <v>356</v>
      </c>
      <c r="B22" s="362"/>
      <c r="C22" s="362"/>
      <c r="D22" s="362"/>
      <c r="E22" s="362"/>
    </row>
    <row r="23" spans="1:8" ht="10.5" customHeight="1">
      <c r="A23" s="2097"/>
      <c r="B23" s="2097"/>
      <c r="C23" s="2097"/>
      <c r="D23" s="2097"/>
      <c r="E23" s="2097"/>
      <c r="F23" s="304"/>
      <c r="G23" s="304"/>
    </row>
  </sheetData>
  <mergeCells count="7">
    <mergeCell ref="A23:E23"/>
    <mergeCell ref="A1:F1"/>
    <mergeCell ref="A2:H2"/>
    <mergeCell ref="A3:B3"/>
    <mergeCell ref="A4:B5"/>
    <mergeCell ref="C4:E4"/>
    <mergeCell ref="F4:H4"/>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sqref="A1:F1"/>
    </sheetView>
  </sheetViews>
  <sheetFormatPr defaultColWidth="7.85546875" defaultRowHeight="12.75"/>
  <cols>
    <col min="1" max="1" width="4.140625" style="299" customWidth="1"/>
    <col min="2" max="2" width="41" style="299" customWidth="1"/>
    <col min="3" max="3" width="10.7109375" style="299" customWidth="1"/>
    <col min="4" max="5" width="8.85546875" style="299" customWidth="1"/>
    <col min="6" max="6" width="13.5703125" style="299" customWidth="1"/>
    <col min="7" max="16384" width="7.85546875" style="299"/>
  </cols>
  <sheetData>
    <row r="1" spans="1:10" ht="12.75" customHeight="1">
      <c r="A1" s="2093" t="s">
        <v>488</v>
      </c>
      <c r="B1" s="2093"/>
      <c r="C1" s="2093"/>
      <c r="D1" s="2093"/>
      <c r="E1" s="2093"/>
      <c r="F1" s="2093"/>
    </row>
    <row r="2" spans="1:10" s="301" customFormat="1" ht="21.75" customHeight="1">
      <c r="A2" s="2103" t="s">
        <v>489</v>
      </c>
      <c r="B2" s="2103"/>
      <c r="C2" s="2103"/>
      <c r="D2" s="2103"/>
      <c r="E2" s="2103"/>
      <c r="F2" s="2103"/>
    </row>
    <row r="3" spans="1:10" ht="12.95" customHeight="1">
      <c r="A3" s="2098">
        <v>2019</v>
      </c>
      <c r="B3" s="2099"/>
      <c r="C3" s="325"/>
      <c r="D3" s="326"/>
      <c r="E3" s="334"/>
      <c r="F3" s="328" t="s">
        <v>359</v>
      </c>
      <c r="G3" s="304"/>
      <c r="H3" s="304"/>
      <c r="I3" s="304"/>
      <c r="J3" s="304"/>
    </row>
    <row r="4" spans="1:10" ht="24" customHeight="1">
      <c r="A4" s="2114" t="s">
        <v>360</v>
      </c>
      <c r="B4" s="2110"/>
      <c r="C4" s="2120" t="s">
        <v>490</v>
      </c>
      <c r="D4" s="2165"/>
      <c r="E4" s="2105"/>
      <c r="F4" s="2166" t="s">
        <v>491</v>
      </c>
      <c r="G4" s="337"/>
      <c r="H4" s="337"/>
      <c r="I4" s="337"/>
    </row>
    <row r="5" spans="1:10" ht="16.5" customHeight="1">
      <c r="A5" s="2115"/>
      <c r="B5" s="2111"/>
      <c r="C5" s="2112" t="s">
        <v>0</v>
      </c>
      <c r="D5" s="2112" t="s">
        <v>401</v>
      </c>
      <c r="E5" s="2112" t="s">
        <v>400</v>
      </c>
      <c r="F5" s="2167"/>
    </row>
    <row r="6" spans="1:10" ht="14.25" customHeight="1">
      <c r="A6" s="2163"/>
      <c r="B6" s="2164"/>
      <c r="C6" s="2113"/>
      <c r="D6" s="2113"/>
      <c r="E6" s="2113"/>
      <c r="F6" s="2167"/>
    </row>
    <row r="7" spans="1:10" ht="12.95" customHeight="1">
      <c r="A7" s="304"/>
      <c r="B7" s="304"/>
      <c r="C7" s="317"/>
      <c r="D7" s="317"/>
      <c r="E7" s="317"/>
      <c r="F7" s="317"/>
      <c r="G7" s="304"/>
    </row>
    <row r="8" spans="1:10" s="306" customFormat="1" ht="15.75" customHeight="1">
      <c r="A8" s="306" t="s">
        <v>0</v>
      </c>
      <c r="B8" s="338"/>
      <c r="C8" s="363">
        <f>SUM(C10:C19)</f>
        <v>436</v>
      </c>
      <c r="D8" s="363">
        <f t="shared" ref="D8:F8" si="0">SUM(D10:D19)</f>
        <v>306</v>
      </c>
      <c r="E8" s="363">
        <f t="shared" si="0"/>
        <v>130</v>
      </c>
      <c r="F8" s="363">
        <f t="shared" si="0"/>
        <v>412.00000000000006</v>
      </c>
    </row>
    <row r="9" spans="1:10" s="306" customFormat="1" ht="15.75" customHeight="1"/>
    <row r="10" spans="1:10" s="304" customFormat="1" ht="15.75" customHeight="1">
      <c r="B10" s="304" t="s">
        <v>367</v>
      </c>
      <c r="C10" s="364">
        <f>SUM(D10:E10)</f>
        <v>89</v>
      </c>
      <c r="D10" s="366">
        <v>66</v>
      </c>
      <c r="E10" s="366">
        <v>23</v>
      </c>
      <c r="F10" s="366">
        <v>51.000000000000028</v>
      </c>
      <c r="G10" s="366"/>
    </row>
    <row r="11" spans="1:10" s="304" customFormat="1" ht="15.75" customHeight="1">
      <c r="B11" s="304" t="s">
        <v>368</v>
      </c>
      <c r="C11" s="364">
        <f t="shared" ref="C11:C19" si="1">SUM(D11:E11)</f>
        <v>43</v>
      </c>
      <c r="D11" s="365">
        <v>29</v>
      </c>
      <c r="E11" s="365">
        <v>14</v>
      </c>
      <c r="F11" s="365">
        <v>49.999999999999993</v>
      </c>
      <c r="G11" s="366"/>
    </row>
    <row r="12" spans="1:10" s="304" customFormat="1" ht="15.75" customHeight="1">
      <c r="B12" s="341" t="s">
        <v>369</v>
      </c>
      <c r="C12" s="364">
        <f t="shared" si="1"/>
        <v>11</v>
      </c>
      <c r="D12" s="365">
        <v>8</v>
      </c>
      <c r="E12" s="365">
        <v>3</v>
      </c>
      <c r="F12" s="365">
        <v>7.9999999999999991</v>
      </c>
      <c r="G12" s="366"/>
    </row>
    <row r="13" spans="1:10" s="304" customFormat="1" ht="15.75" customHeight="1">
      <c r="B13" s="341" t="s">
        <v>370</v>
      </c>
      <c r="C13" s="364">
        <f t="shared" si="1"/>
        <v>30</v>
      </c>
      <c r="D13" s="365">
        <v>18</v>
      </c>
      <c r="E13" s="365">
        <v>12</v>
      </c>
      <c r="F13" s="365">
        <v>40.000000000000014</v>
      </c>
      <c r="G13" s="366"/>
    </row>
    <row r="14" spans="1:10" s="304" customFormat="1" ht="15.75" customHeight="1">
      <c r="B14" s="341" t="s">
        <v>371</v>
      </c>
      <c r="C14" s="364">
        <f t="shared" si="1"/>
        <v>63</v>
      </c>
      <c r="D14" s="365">
        <v>46</v>
      </c>
      <c r="E14" s="365">
        <v>17</v>
      </c>
      <c r="F14" s="365">
        <v>55.000000000000007</v>
      </c>
      <c r="G14" s="366"/>
    </row>
    <row r="15" spans="1:10" s="304" customFormat="1" ht="15.75" customHeight="1">
      <c r="B15" s="341" t="s">
        <v>372</v>
      </c>
      <c r="C15" s="364">
        <f t="shared" si="1"/>
        <v>61</v>
      </c>
      <c r="D15" s="365">
        <v>50</v>
      </c>
      <c r="E15" s="365">
        <v>11</v>
      </c>
      <c r="F15" s="365">
        <v>27.999999999999993</v>
      </c>
      <c r="G15" s="366"/>
    </row>
    <row r="16" spans="1:10" s="304" customFormat="1" ht="15.75" customHeight="1">
      <c r="B16" s="341" t="s">
        <v>373</v>
      </c>
      <c r="C16" s="364">
        <f t="shared" si="1"/>
        <v>55</v>
      </c>
      <c r="D16" s="365">
        <v>45</v>
      </c>
      <c r="E16" s="365">
        <v>10</v>
      </c>
      <c r="F16" s="365">
        <v>34.000000000000007</v>
      </c>
      <c r="G16" s="366"/>
    </row>
    <row r="17" spans="1:12" s="304" customFormat="1" ht="15.75" customHeight="1">
      <c r="B17" s="341" t="s">
        <v>374</v>
      </c>
      <c r="C17" s="364">
        <f t="shared" si="1"/>
        <v>61</v>
      </c>
      <c r="D17" s="365">
        <v>27</v>
      </c>
      <c r="E17" s="365">
        <v>34</v>
      </c>
      <c r="F17" s="365">
        <v>105</v>
      </c>
      <c r="G17" s="366"/>
    </row>
    <row r="18" spans="1:12" s="304" customFormat="1" ht="15.75" customHeight="1">
      <c r="B18" s="341" t="s">
        <v>375</v>
      </c>
      <c r="C18" s="364">
        <f t="shared" si="1"/>
        <v>16</v>
      </c>
      <c r="D18" s="365">
        <v>10</v>
      </c>
      <c r="E18" s="365">
        <v>6</v>
      </c>
      <c r="F18" s="365">
        <v>41</v>
      </c>
      <c r="G18" s="366"/>
    </row>
    <row r="19" spans="1:12" s="304" customFormat="1" ht="15.75" customHeight="1">
      <c r="B19" s="303" t="s">
        <v>376</v>
      </c>
      <c r="C19" s="364">
        <f t="shared" si="1"/>
        <v>7</v>
      </c>
      <c r="D19" s="365">
        <v>7</v>
      </c>
      <c r="E19" s="365">
        <v>0</v>
      </c>
      <c r="F19" s="365">
        <v>0</v>
      </c>
      <c r="G19" s="366"/>
      <c r="H19" s="366"/>
    </row>
    <row r="20" spans="1:12" ht="6.95" customHeight="1" thickBot="1">
      <c r="A20" s="342"/>
      <c r="B20" s="342"/>
      <c r="C20" s="344"/>
      <c r="D20" s="344"/>
      <c r="E20" s="344"/>
      <c r="F20" s="344"/>
      <c r="G20" s="304"/>
    </row>
    <row r="21" spans="1:12" ht="15" customHeight="1" thickTop="1">
      <c r="A21" s="2162" t="s">
        <v>356</v>
      </c>
      <c r="B21" s="2162"/>
      <c r="C21" s="2162"/>
      <c r="D21" s="2162"/>
      <c r="E21" s="2162"/>
    </row>
    <row r="22" spans="1:12" s="349" customFormat="1" ht="15" customHeight="1">
      <c r="A22" s="415" t="s">
        <v>377</v>
      </c>
      <c r="B22" s="346"/>
      <c r="C22" s="347"/>
      <c r="D22" s="346"/>
      <c r="E22" s="346"/>
      <c r="F22" s="346"/>
      <c r="G22" s="346"/>
      <c r="H22" s="346"/>
      <c r="I22" s="346"/>
      <c r="J22" s="346"/>
      <c r="K22" s="348"/>
      <c r="L22" s="348"/>
    </row>
    <row r="23" spans="1:12" s="372" customFormat="1" ht="12" customHeight="1">
      <c r="A23" s="356" t="s">
        <v>378</v>
      </c>
      <c r="B23" s="346"/>
      <c r="C23" s="347"/>
      <c r="D23" s="346"/>
      <c r="E23" s="346"/>
      <c r="F23" s="346"/>
      <c r="G23" s="346"/>
      <c r="H23" s="346"/>
      <c r="I23" s="346"/>
      <c r="J23" s="346"/>
      <c r="K23" s="348"/>
      <c r="L23" s="348"/>
    </row>
    <row r="24" spans="1:12">
      <c r="A24" s="304"/>
      <c r="B24" s="304"/>
      <c r="C24" s="304"/>
      <c r="D24" s="304"/>
      <c r="E24" s="304"/>
      <c r="F24" s="304"/>
      <c r="G24" s="304"/>
    </row>
    <row r="25" spans="1:12">
      <c r="A25" s="304"/>
      <c r="B25" s="304"/>
      <c r="C25" s="304"/>
      <c r="D25" s="304"/>
      <c r="E25" s="304"/>
      <c r="F25" s="304"/>
      <c r="G25" s="304"/>
    </row>
    <row r="26" spans="1:12">
      <c r="A26" s="304"/>
      <c r="B26" s="304"/>
      <c r="C26" s="304"/>
      <c r="D26" s="304"/>
      <c r="E26" s="304"/>
      <c r="F26" s="304"/>
      <c r="G26" s="304"/>
    </row>
    <row r="27" spans="1:12">
      <c r="A27" s="304"/>
      <c r="B27" s="304"/>
      <c r="C27" s="304"/>
      <c r="D27" s="304"/>
      <c r="E27" s="304"/>
      <c r="F27" s="304"/>
      <c r="G27" s="304"/>
    </row>
  </sheetData>
  <mergeCells count="10">
    <mergeCell ref="A21:E21"/>
    <mergeCell ref="A1:F1"/>
    <mergeCell ref="A2:F2"/>
    <mergeCell ref="A3:B3"/>
    <mergeCell ref="A4:B6"/>
    <mergeCell ref="C4:E4"/>
    <mergeCell ref="F4:F6"/>
    <mergeCell ref="C5:C6"/>
    <mergeCell ref="D5:D6"/>
    <mergeCell ref="E5:E6"/>
  </mergeCells>
  <hyperlinks>
    <hyperlink ref="A23"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workbookViewId="0">
      <selection sqref="A1:E1"/>
    </sheetView>
  </sheetViews>
  <sheetFormatPr defaultColWidth="7.85546875" defaultRowHeight="12.75"/>
  <cols>
    <col min="1" max="1" width="4.5703125" style="351" customWidth="1"/>
    <col min="2" max="2" width="38.7109375" style="351" customWidth="1"/>
    <col min="3" max="3" width="15.7109375" style="357" customWidth="1"/>
    <col min="4" max="4" width="14.28515625" style="358" customWidth="1"/>
    <col min="5" max="5" width="13.7109375" style="351" customWidth="1"/>
    <col min="6" max="6" width="9.7109375" style="316" customWidth="1"/>
    <col min="7" max="28" width="7.85546875" style="316"/>
    <col min="29" max="16384" width="7.85546875" style="351"/>
  </cols>
  <sheetData>
    <row r="1" spans="1:28" s="316" customFormat="1" ht="12.75" customHeight="1">
      <c r="A1" s="2168" t="s">
        <v>492</v>
      </c>
      <c r="B1" s="2168"/>
      <c r="C1" s="2168"/>
      <c r="D1" s="2168"/>
      <c r="E1" s="2168"/>
    </row>
    <row r="2" spans="1:28" ht="21.75" customHeight="1">
      <c r="A2" s="2169" t="s">
        <v>493</v>
      </c>
      <c r="B2" s="2169"/>
      <c r="C2" s="2169"/>
      <c r="D2" s="2169"/>
      <c r="E2" s="2170"/>
      <c r="F2" s="305"/>
    </row>
    <row r="3" spans="1:28" s="316" customFormat="1" ht="12.95" customHeight="1">
      <c r="A3" s="473">
        <v>2019</v>
      </c>
      <c r="B3" s="473"/>
      <c r="C3" s="474"/>
      <c r="D3" s="475"/>
      <c r="E3" s="312" t="s">
        <v>359</v>
      </c>
    </row>
    <row r="4" spans="1:28" ht="24.95" customHeight="1">
      <c r="A4" s="2104" t="s">
        <v>360</v>
      </c>
      <c r="B4" s="2105"/>
      <c r="C4" s="2096" t="s">
        <v>494</v>
      </c>
      <c r="D4" s="2095"/>
      <c r="E4" s="2095"/>
      <c r="F4" s="468"/>
      <c r="G4" s="468"/>
      <c r="H4" s="468"/>
      <c r="I4" s="468"/>
    </row>
    <row r="5" spans="1:28" ht="24.95" customHeight="1">
      <c r="A5" s="2106"/>
      <c r="B5" s="2107"/>
      <c r="C5" s="333" t="s">
        <v>0</v>
      </c>
      <c r="D5" s="333" t="s">
        <v>400</v>
      </c>
      <c r="E5" s="333" t="s">
        <v>401</v>
      </c>
      <c r="F5" s="305"/>
    </row>
    <row r="6" spans="1:28" ht="12.95" customHeight="1">
      <c r="A6" s="304"/>
      <c r="B6" s="304"/>
      <c r="C6" s="310"/>
      <c r="D6" s="317"/>
      <c r="E6" s="352"/>
      <c r="F6" s="305"/>
    </row>
    <row r="7" spans="1:28" s="306" customFormat="1" ht="15.75" customHeight="1">
      <c r="A7" s="306" t="s">
        <v>0</v>
      </c>
      <c r="B7" s="338"/>
      <c r="C7" s="361">
        <f>SUM(C9:C18)</f>
        <v>436</v>
      </c>
      <c r="D7" s="361">
        <f t="shared" ref="D7:E7" si="0">SUM(D9:D18)</f>
        <v>77</v>
      </c>
      <c r="E7" s="361">
        <f t="shared" si="0"/>
        <v>359</v>
      </c>
      <c r="F7" s="469"/>
      <c r="G7" s="469"/>
      <c r="H7" s="469"/>
      <c r="I7" s="308"/>
      <c r="J7" s="308"/>
      <c r="K7" s="308"/>
      <c r="L7" s="308"/>
      <c r="M7" s="308"/>
      <c r="N7" s="308"/>
      <c r="O7" s="308"/>
      <c r="P7" s="308"/>
      <c r="Q7" s="308"/>
      <c r="R7" s="308"/>
      <c r="S7" s="308"/>
      <c r="T7" s="308"/>
      <c r="U7" s="308"/>
      <c r="V7" s="308"/>
      <c r="W7" s="308"/>
      <c r="X7" s="308"/>
      <c r="Y7" s="308"/>
      <c r="Z7" s="308"/>
      <c r="AA7" s="308"/>
      <c r="AB7" s="308"/>
    </row>
    <row r="8" spans="1:28" s="306" customFormat="1" ht="15.75" customHeight="1">
      <c r="F8" s="308"/>
      <c r="G8" s="308"/>
      <c r="H8" s="308"/>
      <c r="I8" s="308"/>
      <c r="J8" s="308"/>
      <c r="K8" s="308"/>
      <c r="L8" s="308"/>
      <c r="M8" s="308"/>
      <c r="N8" s="308"/>
      <c r="O8" s="308"/>
      <c r="P8" s="308"/>
      <c r="Q8" s="308"/>
      <c r="R8" s="308"/>
      <c r="S8" s="308"/>
      <c r="T8" s="308"/>
      <c r="U8" s="308"/>
      <c r="V8" s="308"/>
      <c r="W8" s="308"/>
      <c r="X8" s="308"/>
      <c r="Y8" s="308"/>
      <c r="Z8" s="308"/>
      <c r="AA8" s="308"/>
      <c r="AB8" s="308"/>
    </row>
    <row r="9" spans="1:28" s="304" customFormat="1" ht="15.75" customHeight="1">
      <c r="B9" s="304" t="s">
        <v>367</v>
      </c>
      <c r="C9" s="306">
        <f>SUM(D9:E9)</f>
        <v>89</v>
      </c>
      <c r="D9" s="304">
        <v>20</v>
      </c>
      <c r="E9" s="304">
        <v>69</v>
      </c>
      <c r="F9" s="470"/>
      <c r="G9" s="470"/>
      <c r="H9" s="470"/>
      <c r="I9" s="305"/>
      <c r="J9" s="305"/>
      <c r="K9" s="305"/>
      <c r="L9" s="305"/>
      <c r="M9" s="305"/>
      <c r="N9" s="305"/>
      <c r="O9" s="305"/>
      <c r="P9" s="305"/>
      <c r="Q9" s="305"/>
      <c r="R9" s="305"/>
      <c r="S9" s="305"/>
      <c r="T9" s="305"/>
      <c r="U9" s="305"/>
      <c r="V9" s="305"/>
      <c r="W9" s="305"/>
      <c r="X9" s="305"/>
      <c r="Y9" s="305"/>
      <c r="Z9" s="305"/>
      <c r="AA9" s="305"/>
      <c r="AB9" s="305"/>
    </row>
    <row r="10" spans="1:28" s="304" customFormat="1" ht="15.75" customHeight="1">
      <c r="B10" s="304" t="s">
        <v>368</v>
      </c>
      <c r="C10" s="306">
        <f t="shared" ref="C10:C18" si="1">SUM(D10:E10)</f>
        <v>43</v>
      </c>
      <c r="D10" s="340">
        <v>3</v>
      </c>
      <c r="E10" s="340">
        <v>40</v>
      </c>
      <c r="F10" s="470"/>
      <c r="G10" s="470"/>
      <c r="H10" s="470"/>
      <c r="I10" s="305"/>
      <c r="J10" s="305"/>
      <c r="K10" s="305"/>
      <c r="L10" s="305"/>
      <c r="M10" s="305"/>
      <c r="N10" s="305"/>
      <c r="O10" s="305"/>
      <c r="P10" s="305"/>
      <c r="Q10" s="305"/>
      <c r="R10" s="305"/>
      <c r="S10" s="305"/>
      <c r="T10" s="305"/>
      <c r="U10" s="305"/>
      <c r="V10" s="305"/>
      <c r="W10" s="305"/>
      <c r="X10" s="305"/>
      <c r="Y10" s="305"/>
      <c r="Z10" s="305"/>
      <c r="AA10" s="305"/>
      <c r="AB10" s="305"/>
    </row>
    <row r="11" spans="1:28" s="304" customFormat="1" ht="15.75" customHeight="1">
      <c r="B11" s="341" t="s">
        <v>369</v>
      </c>
      <c r="C11" s="306">
        <f t="shared" si="1"/>
        <v>11</v>
      </c>
      <c r="D11" s="340">
        <v>1</v>
      </c>
      <c r="E11" s="340">
        <v>10</v>
      </c>
      <c r="F11" s="470"/>
      <c r="G11" s="470"/>
      <c r="H11" s="470"/>
      <c r="I11" s="305"/>
      <c r="J11" s="305"/>
      <c r="K11" s="305"/>
      <c r="L11" s="305"/>
      <c r="M11" s="305"/>
      <c r="N11" s="305"/>
      <c r="O11" s="305"/>
      <c r="P11" s="305"/>
      <c r="Q11" s="305"/>
      <c r="R11" s="305"/>
      <c r="S11" s="305"/>
      <c r="T11" s="305"/>
      <c r="U11" s="305"/>
      <c r="V11" s="305"/>
      <c r="W11" s="305"/>
      <c r="X11" s="305"/>
      <c r="Y11" s="305"/>
      <c r="Z11" s="305"/>
      <c r="AA11" s="305"/>
      <c r="AB11" s="305"/>
    </row>
    <row r="12" spans="1:28" s="304" customFormat="1" ht="15.75" customHeight="1">
      <c r="B12" s="341" t="s">
        <v>370</v>
      </c>
      <c r="C12" s="306">
        <f t="shared" si="1"/>
        <v>30</v>
      </c>
      <c r="D12" s="340">
        <v>9</v>
      </c>
      <c r="E12" s="340">
        <v>21</v>
      </c>
      <c r="F12" s="470"/>
      <c r="G12" s="470"/>
      <c r="H12" s="470"/>
      <c r="I12" s="305"/>
      <c r="J12" s="305"/>
      <c r="K12" s="305"/>
      <c r="L12" s="305"/>
      <c r="M12" s="305"/>
      <c r="N12" s="305"/>
      <c r="O12" s="305"/>
      <c r="P12" s="305"/>
      <c r="Q12" s="305"/>
      <c r="R12" s="305"/>
      <c r="S12" s="305"/>
      <c r="T12" s="305"/>
      <c r="U12" s="305"/>
      <c r="V12" s="305"/>
      <c r="W12" s="305"/>
      <c r="X12" s="305"/>
      <c r="Y12" s="305"/>
      <c r="Z12" s="305"/>
      <c r="AA12" s="305"/>
      <c r="AB12" s="305"/>
    </row>
    <row r="13" spans="1:28" s="304" customFormat="1" ht="15.75" customHeight="1">
      <c r="B13" s="341" t="s">
        <v>371</v>
      </c>
      <c r="C13" s="306">
        <f t="shared" si="1"/>
        <v>63</v>
      </c>
      <c r="D13" s="340">
        <v>11</v>
      </c>
      <c r="E13" s="340">
        <v>52</v>
      </c>
      <c r="F13" s="470"/>
      <c r="G13" s="470"/>
      <c r="H13" s="470"/>
      <c r="I13" s="305"/>
      <c r="J13" s="305"/>
      <c r="K13" s="305"/>
      <c r="L13" s="305"/>
      <c r="M13" s="305"/>
      <c r="N13" s="305"/>
      <c r="O13" s="305"/>
      <c r="P13" s="305"/>
      <c r="Q13" s="305"/>
      <c r="R13" s="305"/>
      <c r="S13" s="305"/>
      <c r="T13" s="305"/>
      <c r="U13" s="305"/>
      <c r="V13" s="305"/>
      <c r="W13" s="305"/>
      <c r="X13" s="305"/>
      <c r="Y13" s="305"/>
      <c r="Z13" s="305"/>
      <c r="AA13" s="305"/>
      <c r="AB13" s="305"/>
    </row>
    <row r="14" spans="1:28" s="304" customFormat="1" ht="15.75" customHeight="1">
      <c r="B14" s="341" t="s">
        <v>372</v>
      </c>
      <c r="C14" s="306">
        <f t="shared" si="1"/>
        <v>61</v>
      </c>
      <c r="D14" s="340">
        <v>9</v>
      </c>
      <c r="E14" s="340">
        <v>52</v>
      </c>
      <c r="F14" s="470"/>
      <c r="G14" s="470"/>
      <c r="H14" s="470"/>
      <c r="I14" s="305"/>
      <c r="J14" s="305"/>
      <c r="K14" s="305"/>
      <c r="L14" s="305"/>
      <c r="M14" s="305"/>
      <c r="N14" s="305"/>
      <c r="O14" s="305"/>
      <c r="P14" s="305"/>
      <c r="Q14" s="305"/>
      <c r="R14" s="305"/>
      <c r="S14" s="305"/>
      <c r="T14" s="305"/>
      <c r="U14" s="305"/>
      <c r="V14" s="305"/>
      <c r="W14" s="305"/>
      <c r="X14" s="305"/>
      <c r="Y14" s="305"/>
      <c r="Z14" s="305"/>
      <c r="AA14" s="305"/>
      <c r="AB14" s="305"/>
    </row>
    <row r="15" spans="1:28" s="304" customFormat="1" ht="15.75" customHeight="1">
      <c r="B15" s="341" t="s">
        <v>373</v>
      </c>
      <c r="C15" s="306">
        <f t="shared" si="1"/>
        <v>55</v>
      </c>
      <c r="D15" s="340">
        <v>13</v>
      </c>
      <c r="E15" s="340">
        <v>42</v>
      </c>
      <c r="F15" s="470"/>
      <c r="G15" s="470"/>
      <c r="H15" s="470"/>
      <c r="I15" s="305"/>
      <c r="J15" s="305"/>
      <c r="K15" s="305"/>
      <c r="L15" s="305"/>
      <c r="M15" s="305"/>
      <c r="N15" s="305"/>
      <c r="O15" s="305"/>
      <c r="P15" s="305"/>
      <c r="Q15" s="305"/>
      <c r="R15" s="305"/>
      <c r="S15" s="305"/>
      <c r="T15" s="305"/>
      <c r="U15" s="305"/>
      <c r="V15" s="305"/>
      <c r="W15" s="305"/>
      <c r="X15" s="305"/>
      <c r="Y15" s="305"/>
      <c r="Z15" s="305"/>
      <c r="AA15" s="305"/>
      <c r="AB15" s="305"/>
    </row>
    <row r="16" spans="1:28" s="304" customFormat="1" ht="15.75" customHeight="1">
      <c r="B16" s="341" t="s">
        <v>374</v>
      </c>
      <c r="C16" s="306">
        <f t="shared" si="1"/>
        <v>61</v>
      </c>
      <c r="D16" s="340">
        <v>7</v>
      </c>
      <c r="E16" s="340">
        <v>54</v>
      </c>
      <c r="F16" s="470"/>
      <c r="G16" s="470"/>
      <c r="H16" s="470"/>
      <c r="I16" s="305"/>
      <c r="J16" s="305"/>
      <c r="K16" s="305"/>
      <c r="L16" s="305"/>
      <c r="M16" s="305"/>
      <c r="N16" s="305"/>
      <c r="O16" s="305"/>
      <c r="P16" s="305"/>
      <c r="Q16" s="305"/>
      <c r="R16" s="305"/>
      <c r="S16" s="305"/>
      <c r="T16" s="305"/>
      <c r="U16" s="305"/>
      <c r="V16" s="305"/>
      <c r="W16" s="305"/>
      <c r="X16" s="305"/>
      <c r="Y16" s="305"/>
      <c r="Z16" s="305"/>
      <c r="AA16" s="305"/>
      <c r="AB16" s="305"/>
    </row>
    <row r="17" spans="1:28" s="304" customFormat="1" ht="15.75" customHeight="1">
      <c r="B17" s="341" t="s">
        <v>375</v>
      </c>
      <c r="C17" s="306">
        <f t="shared" si="1"/>
        <v>16</v>
      </c>
      <c r="D17" s="340">
        <v>3</v>
      </c>
      <c r="E17" s="340">
        <v>13</v>
      </c>
      <c r="F17" s="470"/>
      <c r="G17" s="470"/>
      <c r="H17" s="470"/>
      <c r="I17" s="305"/>
      <c r="J17" s="305"/>
      <c r="K17" s="305"/>
      <c r="L17" s="305"/>
      <c r="M17" s="305"/>
      <c r="N17" s="305"/>
      <c r="O17" s="305"/>
      <c r="P17" s="305"/>
      <c r="Q17" s="305"/>
      <c r="R17" s="305"/>
      <c r="S17" s="305"/>
      <c r="T17" s="305"/>
      <c r="U17" s="305"/>
      <c r="V17" s="305"/>
      <c r="W17" s="305"/>
      <c r="X17" s="305"/>
      <c r="Y17" s="305"/>
      <c r="Z17" s="305"/>
      <c r="AA17" s="305"/>
      <c r="AB17" s="305"/>
    </row>
    <row r="18" spans="1:28" s="304" customFormat="1" ht="15.75" customHeight="1">
      <c r="B18" s="303" t="s">
        <v>376</v>
      </c>
      <c r="C18" s="306">
        <f t="shared" si="1"/>
        <v>7</v>
      </c>
      <c r="D18" s="340">
        <v>1</v>
      </c>
      <c r="E18" s="340">
        <v>6</v>
      </c>
      <c r="F18" s="470"/>
      <c r="G18" s="470"/>
      <c r="H18" s="470"/>
      <c r="I18" s="305"/>
      <c r="J18" s="305"/>
      <c r="K18" s="305"/>
      <c r="L18" s="305"/>
      <c r="M18" s="305"/>
      <c r="N18" s="305"/>
      <c r="O18" s="305"/>
      <c r="P18" s="305"/>
      <c r="Q18" s="305"/>
      <c r="R18" s="305"/>
      <c r="S18" s="305"/>
      <c r="T18" s="305"/>
      <c r="U18" s="305"/>
      <c r="V18" s="305"/>
      <c r="W18" s="305"/>
      <c r="X18" s="305"/>
      <c r="Y18" s="305"/>
      <c r="Z18" s="305"/>
      <c r="AA18" s="305"/>
      <c r="AB18" s="305"/>
    </row>
    <row r="19" spans="1:28" ht="6.95" customHeight="1" thickBot="1">
      <c r="A19" s="342"/>
      <c r="B19" s="342"/>
      <c r="C19" s="354"/>
      <c r="D19" s="344"/>
      <c r="E19" s="344"/>
    </row>
    <row r="20" spans="1:28" s="316" customFormat="1" ht="3.75" customHeight="1" thickTop="1">
      <c r="A20" s="462"/>
      <c r="B20" s="462"/>
      <c r="C20" s="463"/>
      <c r="D20" s="464"/>
      <c r="E20" s="464"/>
    </row>
    <row r="21" spans="1:28" s="316" customFormat="1" ht="13.5" customHeight="1">
      <c r="A21" s="2108" t="s">
        <v>356</v>
      </c>
      <c r="B21" s="2108"/>
      <c r="C21" s="2108"/>
      <c r="D21" s="2108"/>
      <c r="E21" s="2108"/>
    </row>
    <row r="22" spans="1:28" s="316" customFormat="1" ht="9" customHeight="1">
      <c r="A22" s="305"/>
      <c r="B22" s="305"/>
      <c r="C22" s="478"/>
      <c r="D22" s="479"/>
      <c r="E22" s="305"/>
      <c r="G22" s="371"/>
    </row>
    <row r="23" spans="1:28" s="349" customFormat="1" ht="12" customHeight="1">
      <c r="A23" s="415" t="s">
        <v>377</v>
      </c>
      <c r="B23" s="346"/>
      <c r="C23" s="347"/>
      <c r="D23" s="346"/>
      <c r="E23" s="346"/>
      <c r="F23" s="346"/>
      <c r="G23" s="346"/>
      <c r="H23" s="346"/>
      <c r="I23" s="346"/>
      <c r="J23" s="346"/>
      <c r="K23" s="348"/>
      <c r="L23" s="348"/>
    </row>
    <row r="24" spans="1:28" s="372" customFormat="1" ht="12" customHeight="1">
      <c r="A24" s="356" t="s">
        <v>378</v>
      </c>
      <c r="B24" s="346"/>
      <c r="C24" s="347"/>
      <c r="D24" s="346"/>
      <c r="E24" s="346"/>
      <c r="F24" s="346"/>
      <c r="G24" s="346"/>
      <c r="H24" s="346"/>
      <c r="I24" s="346"/>
      <c r="J24" s="346"/>
      <c r="K24" s="348"/>
      <c r="L24" s="348"/>
    </row>
    <row r="25" spans="1:28" s="316" customFormat="1">
      <c r="C25" s="465"/>
      <c r="D25" s="466"/>
      <c r="H25" s="467"/>
    </row>
    <row r="26" spans="1:28" s="316" customFormat="1">
      <c r="C26" s="465"/>
      <c r="D26" s="466"/>
    </row>
    <row r="27" spans="1:28" s="316" customFormat="1">
      <c r="C27" s="465"/>
      <c r="D27" s="466"/>
      <c r="G27" s="467"/>
    </row>
    <row r="28" spans="1:28" s="316" customFormat="1">
      <c r="C28" s="465"/>
      <c r="D28" s="466"/>
      <c r="G28" s="467"/>
    </row>
    <row r="29" spans="1:28" s="316" customFormat="1">
      <c r="C29" s="465"/>
      <c r="D29" s="466"/>
    </row>
    <row r="30" spans="1:28" s="316" customFormat="1">
      <c r="C30" s="465"/>
      <c r="D30" s="466"/>
    </row>
    <row r="31" spans="1:28" s="316" customFormat="1">
      <c r="C31" s="465"/>
      <c r="D31" s="466"/>
    </row>
    <row r="32" spans="1:28" s="316" customFormat="1">
      <c r="C32" s="465"/>
      <c r="D32" s="466"/>
    </row>
    <row r="33" spans="3:4" s="316" customFormat="1">
      <c r="C33" s="465"/>
      <c r="D33" s="466"/>
    </row>
    <row r="34" spans="3:4" s="316" customFormat="1">
      <c r="C34" s="465"/>
      <c r="D34" s="466"/>
    </row>
    <row r="35" spans="3:4" s="316" customFormat="1">
      <c r="C35" s="465"/>
      <c r="D35" s="466"/>
    </row>
    <row r="36" spans="3:4" s="316" customFormat="1">
      <c r="C36" s="465"/>
      <c r="D36" s="466"/>
    </row>
    <row r="37" spans="3:4" s="316" customFormat="1">
      <c r="C37" s="465"/>
      <c r="D37" s="466"/>
    </row>
    <row r="38" spans="3:4" s="316" customFormat="1">
      <c r="C38" s="465"/>
      <c r="D38" s="466"/>
    </row>
    <row r="39" spans="3:4" s="316" customFormat="1">
      <c r="C39" s="465"/>
      <c r="D39" s="466"/>
    </row>
    <row r="40" spans="3:4" s="316" customFormat="1">
      <c r="C40" s="465"/>
      <c r="D40" s="466"/>
    </row>
    <row r="41" spans="3:4" s="316" customFormat="1">
      <c r="C41" s="465"/>
      <c r="D41" s="466"/>
    </row>
    <row r="42" spans="3:4" s="316" customFormat="1">
      <c r="C42" s="465"/>
      <c r="D42" s="466"/>
    </row>
    <row r="43" spans="3:4" s="316" customFormat="1">
      <c r="C43" s="465"/>
      <c r="D43" s="466"/>
    </row>
    <row r="44" spans="3:4" s="316" customFormat="1">
      <c r="C44" s="465"/>
      <c r="D44" s="466"/>
    </row>
    <row r="45" spans="3:4" s="316" customFormat="1">
      <c r="C45" s="465"/>
      <c r="D45" s="466"/>
    </row>
  </sheetData>
  <mergeCells count="5">
    <mergeCell ref="A1:E1"/>
    <mergeCell ref="A2:E2"/>
    <mergeCell ref="A4:B5"/>
    <mergeCell ref="C4:E4"/>
    <mergeCell ref="A21:E21"/>
  </mergeCells>
  <hyperlinks>
    <hyperlink ref="A24"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workbookViewId="0"/>
  </sheetViews>
  <sheetFormatPr defaultColWidth="9.7109375" defaultRowHeight="9"/>
  <cols>
    <col min="1" max="1" width="21.5703125" style="1" customWidth="1"/>
    <col min="2" max="2" width="6.28515625" style="1" customWidth="1"/>
    <col min="3" max="9" width="6.85546875" style="1" customWidth="1"/>
    <col min="10" max="10" width="5.7109375" style="1" customWidth="1"/>
    <col min="11" max="11" width="7" style="1" customWidth="1"/>
    <col min="12" max="16384" width="9.7109375" style="1"/>
  </cols>
  <sheetData>
    <row r="1" spans="1:14" ht="23.25" customHeight="1">
      <c r="A1" s="65" t="s">
        <v>26</v>
      </c>
      <c r="B1" s="37"/>
      <c r="C1" s="37"/>
      <c r="D1" s="37"/>
      <c r="E1" s="37"/>
      <c r="F1" s="37"/>
      <c r="G1" s="37"/>
      <c r="H1" s="37"/>
      <c r="I1" s="37"/>
      <c r="J1" s="37"/>
      <c r="K1" s="37"/>
    </row>
    <row r="2" spans="1:14" ht="27" customHeight="1">
      <c r="A2" s="2030" t="s">
        <v>56</v>
      </c>
      <c r="B2" s="2030"/>
      <c r="C2" s="2030"/>
      <c r="D2" s="2030"/>
      <c r="E2" s="2030"/>
      <c r="F2" s="2030"/>
      <c r="G2" s="2030"/>
      <c r="H2" s="2030"/>
      <c r="I2" s="2030"/>
      <c r="J2" s="2030"/>
      <c r="K2" s="2030"/>
    </row>
    <row r="3" spans="1:14" ht="12.75" customHeight="1">
      <c r="A3" s="42" t="s">
        <v>32</v>
      </c>
      <c r="B3" s="10"/>
      <c r="C3" s="10"/>
      <c r="D3" s="10"/>
      <c r="E3" s="10"/>
      <c r="F3" s="10"/>
      <c r="G3" s="10"/>
      <c r="H3" s="10"/>
      <c r="I3" s="10"/>
      <c r="J3" s="10"/>
      <c r="K3" s="10"/>
    </row>
    <row r="4" spans="1:14" ht="24" customHeight="1">
      <c r="A4" s="2028" t="s">
        <v>33</v>
      </c>
      <c r="B4" s="2033" t="s">
        <v>57</v>
      </c>
      <c r="C4" s="2034"/>
      <c r="D4" s="2033">
        <v>2018</v>
      </c>
      <c r="E4" s="2034"/>
      <c r="F4" s="2033" t="s">
        <v>11</v>
      </c>
      <c r="G4" s="2035"/>
      <c r="H4" s="2033" t="s">
        <v>10</v>
      </c>
      <c r="I4" s="2035"/>
      <c r="J4" s="2033" t="s">
        <v>9</v>
      </c>
      <c r="K4" s="2034"/>
    </row>
    <row r="5" spans="1:14" ht="39" customHeight="1">
      <c r="A5" s="2029"/>
      <c r="B5" s="64" t="s">
        <v>0</v>
      </c>
      <c r="C5" s="66" t="s">
        <v>29</v>
      </c>
      <c r="D5" s="64" t="s">
        <v>0</v>
      </c>
      <c r="E5" s="66" t="s">
        <v>29</v>
      </c>
      <c r="F5" s="64" t="s">
        <v>0</v>
      </c>
      <c r="G5" s="66" t="s">
        <v>29</v>
      </c>
      <c r="H5" s="64" t="s">
        <v>0</v>
      </c>
      <c r="I5" s="66" t="s">
        <v>29</v>
      </c>
      <c r="J5" s="64" t="s">
        <v>0</v>
      </c>
      <c r="K5" s="66" t="s">
        <v>29</v>
      </c>
    </row>
    <row r="6" spans="1:14" ht="9" customHeight="1">
      <c r="A6" s="17"/>
      <c r="B6" s="17"/>
      <c r="C6" s="17"/>
      <c r="D6" s="17"/>
      <c r="E6" s="17"/>
      <c r="F6" s="17"/>
      <c r="G6" s="17"/>
      <c r="H6" s="17"/>
      <c r="I6" s="17"/>
      <c r="J6" s="17"/>
      <c r="K6" s="17"/>
    </row>
    <row r="7" spans="1:14" s="4" customFormat="1" ht="18" customHeight="1">
      <c r="A7" s="18" t="s">
        <v>0</v>
      </c>
      <c r="B7" s="996">
        <v>4913.1000000000004</v>
      </c>
      <c r="C7" s="996">
        <v>132.19999999999999</v>
      </c>
      <c r="D7" s="996">
        <v>4866.7</v>
      </c>
      <c r="E7" s="996">
        <v>131.37397545499999</v>
      </c>
      <c r="F7" s="996">
        <v>4756.6000000000004</v>
      </c>
      <c r="G7" s="996">
        <v>117.10675467750002</v>
      </c>
      <c r="H7" s="996">
        <v>4605.2</v>
      </c>
      <c r="I7" s="996">
        <v>112.87657655</v>
      </c>
      <c r="J7" s="996">
        <v>4548.7</v>
      </c>
      <c r="K7" s="996">
        <v>117.15427657250001</v>
      </c>
      <c r="L7" s="997"/>
      <c r="M7" s="5"/>
      <c r="N7" s="3"/>
    </row>
    <row r="8" spans="1:14" ht="18" customHeight="1">
      <c r="A8" s="44" t="s">
        <v>34</v>
      </c>
      <c r="B8" s="775"/>
      <c r="C8" s="996"/>
      <c r="D8" s="775"/>
      <c r="E8" s="996"/>
      <c r="F8" s="996"/>
      <c r="G8" s="996"/>
      <c r="H8" s="996"/>
      <c r="I8" s="996"/>
      <c r="J8" s="996"/>
      <c r="K8" s="996"/>
      <c r="L8" s="998"/>
      <c r="M8" s="2"/>
      <c r="N8" s="2"/>
    </row>
    <row r="9" spans="1:14" ht="18" customHeight="1">
      <c r="A9" s="20" t="s">
        <v>1</v>
      </c>
      <c r="B9" s="999">
        <v>2504.1999999999998</v>
      </c>
      <c r="C9" s="999">
        <v>74.900000000000006</v>
      </c>
      <c r="D9" s="999">
        <v>2485.8000000000002</v>
      </c>
      <c r="E9" s="999">
        <v>75.918231339999977</v>
      </c>
      <c r="F9" s="999">
        <v>2442.3000000000002</v>
      </c>
      <c r="G9" s="999">
        <v>66.688633690000017</v>
      </c>
      <c r="H9" s="999">
        <v>2361.4</v>
      </c>
      <c r="I9" s="999">
        <v>63.274958762499963</v>
      </c>
      <c r="J9" s="999">
        <v>2334.3000000000002</v>
      </c>
      <c r="K9" s="999">
        <v>63.941000532499999</v>
      </c>
      <c r="L9" s="998"/>
      <c r="M9" s="2"/>
      <c r="N9" s="2"/>
    </row>
    <row r="10" spans="1:14" ht="18" customHeight="1">
      <c r="A10" s="20" t="s">
        <v>2</v>
      </c>
      <c r="B10" s="999">
        <v>2408.8000000000002</v>
      </c>
      <c r="C10" s="999">
        <v>57.3</v>
      </c>
      <c r="D10" s="999">
        <v>2380.8000000000002</v>
      </c>
      <c r="E10" s="999">
        <v>55.455744114999987</v>
      </c>
      <c r="F10" s="999">
        <v>2314.3000000000002</v>
      </c>
      <c r="G10" s="999">
        <v>50.418120987499996</v>
      </c>
      <c r="H10" s="999">
        <v>2243.8000000000002</v>
      </c>
      <c r="I10" s="999">
        <v>49.601617787500004</v>
      </c>
      <c r="J10" s="999">
        <v>2214.4</v>
      </c>
      <c r="K10" s="999">
        <v>53.213276039999982</v>
      </c>
      <c r="L10" s="998"/>
      <c r="M10" s="2"/>
      <c r="N10" s="2"/>
    </row>
    <row r="11" spans="1:14" ht="9" customHeight="1">
      <c r="A11" s="20"/>
      <c r="B11" s="756"/>
      <c r="C11" s="999"/>
      <c r="D11" s="756"/>
      <c r="E11" s="999"/>
      <c r="F11" s="999"/>
      <c r="G11" s="999"/>
      <c r="H11" s="999"/>
      <c r="I11" s="999"/>
      <c r="J11" s="999"/>
      <c r="K11" s="999"/>
      <c r="L11" s="998"/>
      <c r="M11" s="2"/>
      <c r="N11" s="2"/>
    </row>
    <row r="12" spans="1:14" ht="18" customHeight="1">
      <c r="A12" s="19" t="s">
        <v>3</v>
      </c>
      <c r="B12" s="775"/>
      <c r="C12" s="996"/>
      <c r="D12" s="775"/>
      <c r="E12" s="996"/>
      <c r="F12" s="996"/>
      <c r="G12" s="996"/>
      <c r="H12" s="996"/>
      <c r="I12" s="996"/>
      <c r="J12" s="996"/>
      <c r="K12" s="996"/>
      <c r="L12" s="998"/>
      <c r="M12" s="2"/>
      <c r="N12" s="2"/>
    </row>
    <row r="13" spans="1:14" ht="18" customHeight="1">
      <c r="A13" s="20" t="s">
        <v>4</v>
      </c>
      <c r="B13" s="999">
        <v>305.3</v>
      </c>
      <c r="C13" s="999">
        <v>10</v>
      </c>
      <c r="D13" s="999">
        <v>296.39999999999998</v>
      </c>
      <c r="E13" s="999">
        <v>11.099082965000001</v>
      </c>
      <c r="F13" s="999">
        <v>282.60000000000002</v>
      </c>
      <c r="G13" s="999">
        <v>9.5157544875000006</v>
      </c>
      <c r="H13" s="999">
        <v>262.39999999999998</v>
      </c>
      <c r="I13" s="999">
        <v>6.1864125199999993</v>
      </c>
      <c r="J13" s="999">
        <v>251.5</v>
      </c>
      <c r="K13" s="999">
        <v>8.0203176799999998</v>
      </c>
      <c r="L13" s="998"/>
      <c r="M13" s="2"/>
      <c r="N13" s="2"/>
    </row>
    <row r="14" spans="1:14" ht="18" customHeight="1">
      <c r="A14" s="20" t="s">
        <v>5</v>
      </c>
      <c r="B14" s="999">
        <v>935.6</v>
      </c>
      <c r="C14" s="999">
        <v>36.799999999999997</v>
      </c>
      <c r="D14" s="999">
        <v>939.8</v>
      </c>
      <c r="E14" s="999">
        <v>35.580929227500008</v>
      </c>
      <c r="F14" s="999">
        <v>933</v>
      </c>
      <c r="G14" s="999">
        <v>28.21267593</v>
      </c>
      <c r="H14" s="999">
        <v>923.1</v>
      </c>
      <c r="I14" s="999">
        <v>33.544700582500006</v>
      </c>
      <c r="J14" s="999">
        <v>942</v>
      </c>
      <c r="K14" s="999">
        <v>30.987887717500001</v>
      </c>
      <c r="L14" s="998"/>
      <c r="M14" s="2"/>
      <c r="N14" s="2"/>
    </row>
    <row r="15" spans="1:14" ht="18" customHeight="1">
      <c r="A15" s="20" t="s">
        <v>6</v>
      </c>
      <c r="B15" s="999">
        <v>1292.5</v>
      </c>
      <c r="C15" s="999">
        <v>39.799999999999997</v>
      </c>
      <c r="D15" s="999">
        <v>1303.0999999999999</v>
      </c>
      <c r="E15" s="999">
        <v>37.437031637500006</v>
      </c>
      <c r="F15" s="999">
        <v>1306.8</v>
      </c>
      <c r="G15" s="999">
        <v>40.376638440000008</v>
      </c>
      <c r="H15" s="999">
        <v>1308.0999999999999</v>
      </c>
      <c r="I15" s="999">
        <v>37.144421565000002</v>
      </c>
      <c r="J15" s="999">
        <v>1295.9000000000001</v>
      </c>
      <c r="K15" s="999">
        <v>45.143030687499994</v>
      </c>
      <c r="L15" s="998"/>
      <c r="M15" s="2"/>
      <c r="N15" s="2"/>
    </row>
    <row r="16" spans="1:14" ht="18" customHeight="1">
      <c r="A16" s="20" t="s">
        <v>30</v>
      </c>
      <c r="B16" s="999">
        <v>2379.7999999999997</v>
      </c>
      <c r="C16" s="999">
        <v>45.6</v>
      </c>
      <c r="D16" s="999">
        <v>2327.2999999999997</v>
      </c>
      <c r="E16" s="999">
        <v>47.256931625000007</v>
      </c>
      <c r="F16" s="999">
        <v>2234.1</v>
      </c>
      <c r="G16" s="999">
        <v>39.001685819999992</v>
      </c>
      <c r="H16" s="999">
        <v>2111.6</v>
      </c>
      <c r="I16" s="999">
        <v>36.00104188249999</v>
      </c>
      <c r="J16" s="999">
        <v>2059.3000000000002</v>
      </c>
      <c r="K16" s="999">
        <v>33.003040487500002</v>
      </c>
      <c r="L16" s="998"/>
      <c r="M16" s="2"/>
      <c r="N16" s="2"/>
    </row>
    <row r="17" spans="1:18" ht="9" customHeight="1">
      <c r="A17" s="20"/>
      <c r="B17" s="756"/>
      <c r="C17" s="999"/>
      <c r="D17" s="756"/>
      <c r="E17" s="999"/>
      <c r="F17" s="999"/>
      <c r="G17" s="999"/>
      <c r="H17" s="999"/>
      <c r="I17" s="999"/>
      <c r="J17" s="999"/>
      <c r="K17" s="999"/>
      <c r="L17" s="998"/>
      <c r="M17" s="2"/>
      <c r="N17" s="2"/>
    </row>
    <row r="18" spans="1:18" ht="17.25" customHeight="1">
      <c r="A18" s="39" t="s">
        <v>7</v>
      </c>
      <c r="B18" s="775"/>
      <c r="C18" s="996"/>
      <c r="D18" s="775"/>
      <c r="E18" s="996"/>
      <c r="F18" s="996"/>
      <c r="G18" s="996"/>
      <c r="H18" s="996"/>
      <c r="I18" s="996"/>
      <c r="J18" s="996"/>
      <c r="K18" s="996"/>
      <c r="L18" s="998"/>
      <c r="M18" s="2"/>
      <c r="N18" s="2"/>
    </row>
    <row r="19" spans="1:18" ht="18" customHeight="1">
      <c r="A19" s="43" t="s">
        <v>35</v>
      </c>
      <c r="B19" s="999">
        <v>2133.8000000000002</v>
      </c>
      <c r="C19" s="999">
        <v>17.399999999999999</v>
      </c>
      <c r="D19" s="999">
        <v>2233.6999999999998</v>
      </c>
      <c r="E19" s="999">
        <v>21.168801547500006</v>
      </c>
      <c r="F19" s="999">
        <v>2263.8000000000002</v>
      </c>
      <c r="G19" s="999">
        <v>18.782428392500002</v>
      </c>
      <c r="H19" s="999">
        <v>2227.4</v>
      </c>
      <c r="I19" s="999">
        <v>17.540460175000007</v>
      </c>
      <c r="J19" s="999">
        <v>2282.1999999999998</v>
      </c>
      <c r="K19" s="999">
        <v>24.539337297500008</v>
      </c>
      <c r="L19" s="998"/>
      <c r="M19" s="2"/>
      <c r="N19" s="2"/>
    </row>
    <row r="20" spans="1:18" ht="14.25" customHeight="1">
      <c r="A20" s="38" t="s">
        <v>31</v>
      </c>
      <c r="B20" s="999">
        <v>1405.2</v>
      </c>
      <c r="C20" s="999">
        <v>31.4</v>
      </c>
      <c r="D20" s="999">
        <v>1329</v>
      </c>
      <c r="E20" s="999">
        <v>34.25426567249999</v>
      </c>
      <c r="F20" s="999">
        <v>1260.3</v>
      </c>
      <c r="G20" s="999">
        <v>32.847581900000002</v>
      </c>
      <c r="H20" s="999">
        <v>1182.0999999999999</v>
      </c>
      <c r="I20" s="999">
        <v>32.429924550000003</v>
      </c>
      <c r="J20" s="999">
        <v>1133.2</v>
      </c>
      <c r="K20" s="999">
        <v>32.84409299</v>
      </c>
      <c r="L20" s="998"/>
      <c r="M20" s="2"/>
      <c r="N20" s="2"/>
    </row>
    <row r="21" spans="1:18" ht="18" customHeight="1">
      <c r="A21" s="20" t="s">
        <v>8</v>
      </c>
      <c r="B21" s="999">
        <v>1374.1</v>
      </c>
      <c r="C21" s="999">
        <v>83.4</v>
      </c>
      <c r="D21" s="999">
        <v>1304</v>
      </c>
      <c r="E21" s="999">
        <v>75.950908234999986</v>
      </c>
      <c r="F21" s="999">
        <v>1232.5</v>
      </c>
      <c r="G21" s="999">
        <v>65.476744385000018</v>
      </c>
      <c r="H21" s="999">
        <v>1195.8</v>
      </c>
      <c r="I21" s="999">
        <v>62.906191824999979</v>
      </c>
      <c r="J21" s="999">
        <v>1133.3</v>
      </c>
      <c r="K21" s="999">
        <v>59.77084628499999</v>
      </c>
      <c r="L21" s="998"/>
      <c r="M21" s="24"/>
      <c r="N21" s="2"/>
    </row>
    <row r="22" spans="1:18" ht="6" customHeight="1" thickBot="1">
      <c r="A22" s="62"/>
      <c r="B22" s="67"/>
      <c r="C22" s="62"/>
      <c r="D22" s="62"/>
      <c r="E22" s="62"/>
      <c r="F22" s="62"/>
      <c r="G22" s="62"/>
      <c r="H22" s="62"/>
      <c r="I22" s="62"/>
      <c r="J22" s="62"/>
      <c r="K22" s="62"/>
    </row>
    <row r="23" spans="1:18" ht="15" customHeight="1" thickTop="1">
      <c r="A23" s="2032" t="s">
        <v>55</v>
      </c>
      <c r="B23" s="2032"/>
      <c r="C23" s="2032"/>
      <c r="D23" s="2032"/>
      <c r="E23" s="2032"/>
      <c r="F23" s="2032"/>
      <c r="G23" s="2032"/>
      <c r="H23" s="2032"/>
      <c r="I23" s="2032"/>
      <c r="J23" s="2032"/>
      <c r="K23" s="2032"/>
      <c r="L23" s="36"/>
      <c r="M23" s="36"/>
      <c r="N23" s="36"/>
      <c r="O23" s="36"/>
      <c r="P23" s="36"/>
      <c r="Q23" s="36"/>
      <c r="R23" s="36"/>
    </row>
    <row r="24" spans="1:18" ht="11.25" customHeight="1">
      <c r="A24" s="2031" t="s">
        <v>25</v>
      </c>
      <c r="B24" s="2031"/>
      <c r="C24" s="2031"/>
      <c r="D24" s="2031"/>
      <c r="E24" s="2031"/>
      <c r="F24" s="2031"/>
      <c r="G24" s="2031"/>
      <c r="H24" s="2031"/>
      <c r="I24" s="2031"/>
      <c r="J24" s="2031"/>
      <c r="K24" s="2031"/>
    </row>
    <row r="25" spans="1:18" ht="6.75" customHeight="1">
      <c r="A25" s="7"/>
      <c r="B25" s="7"/>
      <c r="C25" s="7"/>
      <c r="D25" s="7"/>
      <c r="E25" s="7"/>
      <c r="F25" s="7"/>
      <c r="G25" s="7"/>
      <c r="H25" s="7"/>
      <c r="I25" s="7"/>
      <c r="J25" s="21"/>
      <c r="K25" s="21"/>
    </row>
    <row r="26" spans="1:18" ht="12" customHeight="1">
      <c r="A26" s="22"/>
      <c r="B26" s="22"/>
      <c r="C26" s="22"/>
      <c r="D26" s="22"/>
      <c r="E26" s="22"/>
      <c r="F26" s="22"/>
      <c r="G26" s="22"/>
      <c r="H26" s="22"/>
      <c r="I26" s="22"/>
      <c r="J26" s="7"/>
      <c r="K26" s="7"/>
    </row>
    <row r="27" spans="1:18" ht="12" customHeight="1">
      <c r="A27" s="23"/>
      <c r="B27" s="23"/>
      <c r="C27" s="23"/>
      <c r="D27" s="23"/>
      <c r="E27" s="23"/>
      <c r="F27" s="23"/>
      <c r="G27" s="23"/>
      <c r="H27" s="23"/>
      <c r="I27" s="23"/>
      <c r="J27" s="7"/>
      <c r="K27" s="7"/>
    </row>
    <row r="28" spans="1:18" ht="17.100000000000001" customHeight="1">
      <c r="C28" s="40"/>
    </row>
    <row r="29" spans="1:18" ht="17.100000000000001" customHeight="1"/>
    <row r="30" spans="1:18" ht="17.100000000000001" customHeight="1"/>
    <row r="31" spans="1:18" ht="17.100000000000001" customHeight="1"/>
    <row r="32" spans="1:18"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9">
    <mergeCell ref="A4:A5"/>
    <mergeCell ref="A2:K2"/>
    <mergeCell ref="A24:K24"/>
    <mergeCell ref="A23:K23"/>
    <mergeCell ref="D4:E4"/>
    <mergeCell ref="B4:C4"/>
    <mergeCell ref="F4:G4"/>
    <mergeCell ref="H4:I4"/>
    <mergeCell ref="J4:K4"/>
  </mergeCells>
  <pageMargins left="0.78740157480314965" right="0.39370078740157483" top="1.1811023622047245" bottom="0.78740157480314965" header="0" footer="0"/>
  <pageSetup paperSize="9" orientation="portrait" horizontalDpi="4294967292" verticalDpi="24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sqref="A1:F1"/>
    </sheetView>
  </sheetViews>
  <sheetFormatPr defaultColWidth="7.85546875" defaultRowHeight="12.75"/>
  <cols>
    <col min="1" max="1" width="4.42578125" style="299" customWidth="1"/>
    <col min="2" max="2" width="28.140625" style="299" customWidth="1"/>
    <col min="3" max="3" width="9.140625" style="299" customWidth="1"/>
    <col min="4" max="4" width="12.42578125" style="299" customWidth="1"/>
    <col min="5" max="5" width="10.42578125" style="299" customWidth="1"/>
    <col min="6" max="6" width="10" style="299" customWidth="1"/>
    <col min="7" max="7" width="12.42578125" style="299" customWidth="1"/>
    <col min="8" max="16384" width="7.85546875" style="299"/>
  </cols>
  <sheetData>
    <row r="1" spans="1:11" ht="12.75" customHeight="1">
      <c r="A1" s="2093" t="s">
        <v>495</v>
      </c>
      <c r="B1" s="2093"/>
      <c r="C1" s="2093"/>
      <c r="D1" s="2093"/>
      <c r="E1" s="2093"/>
      <c r="F1" s="2093"/>
    </row>
    <row r="2" spans="1:11" s="301" customFormat="1" ht="21.75" customHeight="1">
      <c r="A2" s="2094" t="s">
        <v>496</v>
      </c>
      <c r="B2" s="2094"/>
      <c r="C2" s="2094"/>
      <c r="D2" s="2094"/>
      <c r="E2" s="2094"/>
      <c r="F2" s="2094"/>
      <c r="G2" s="2094"/>
    </row>
    <row r="3" spans="1:11" ht="12.95" customHeight="1">
      <c r="A3" s="2098">
        <v>2019</v>
      </c>
      <c r="B3" s="2099"/>
      <c r="C3" s="325"/>
      <c r="D3" s="326"/>
      <c r="E3" s="334"/>
      <c r="F3" s="328"/>
      <c r="G3" s="328" t="s">
        <v>359</v>
      </c>
      <c r="H3" s="304"/>
      <c r="I3" s="304"/>
    </row>
    <row r="4" spans="1:11" ht="15.75" customHeight="1">
      <c r="A4" s="2114" t="s">
        <v>360</v>
      </c>
      <c r="B4" s="2110"/>
      <c r="C4" s="2120" t="s">
        <v>497</v>
      </c>
      <c r="D4" s="2147"/>
      <c r="E4" s="2147"/>
      <c r="F4" s="2147"/>
      <c r="G4" s="2157"/>
      <c r="H4" s="337"/>
      <c r="I4" s="337"/>
    </row>
    <row r="5" spans="1:11" ht="21.75" customHeight="1">
      <c r="A5" s="2129"/>
      <c r="B5" s="2111"/>
      <c r="C5" s="2158" t="s">
        <v>0</v>
      </c>
      <c r="D5" s="2112" t="s">
        <v>498</v>
      </c>
      <c r="E5" s="2112" t="s">
        <v>499</v>
      </c>
      <c r="F5" s="2112" t="s">
        <v>500</v>
      </c>
      <c r="G5" s="2112" t="s">
        <v>501</v>
      </c>
    </row>
    <row r="6" spans="1:11" ht="21" customHeight="1">
      <c r="A6" s="2129"/>
      <c r="B6" s="2111"/>
      <c r="C6" s="2158"/>
      <c r="D6" s="2112"/>
      <c r="E6" s="2112"/>
      <c r="F6" s="2112"/>
      <c r="G6" s="2112"/>
    </row>
    <row r="7" spans="1:11" ht="12.95" customHeight="1">
      <c r="A7" s="304"/>
      <c r="B7" s="304"/>
      <c r="C7" s="317"/>
      <c r="D7" s="317"/>
      <c r="E7" s="317"/>
      <c r="F7" s="317"/>
      <c r="G7" s="304"/>
    </row>
    <row r="8" spans="1:11" s="306" customFormat="1" ht="15.75" customHeight="1">
      <c r="A8" s="306" t="s">
        <v>0</v>
      </c>
      <c r="B8" s="338"/>
      <c r="C8" s="363">
        <f>SUM(C10:C19)</f>
        <v>436</v>
      </c>
      <c r="D8" s="363">
        <f t="shared" ref="D8:G8" si="0">SUM(D10:D19)</f>
        <v>60</v>
      </c>
      <c r="E8" s="363">
        <f t="shared" si="0"/>
        <v>238</v>
      </c>
      <c r="F8" s="363">
        <f t="shared" si="0"/>
        <v>9</v>
      </c>
      <c r="G8" s="363">
        <f t="shared" si="0"/>
        <v>14</v>
      </c>
      <c r="I8" s="366"/>
      <c r="J8" s="364"/>
      <c r="K8" s="366"/>
    </row>
    <row r="9" spans="1:11" s="306" customFormat="1" ht="15.75" customHeight="1"/>
    <row r="10" spans="1:11" s="304" customFormat="1" ht="15.75" customHeight="1">
      <c r="B10" s="304" t="s">
        <v>367</v>
      </c>
      <c r="C10" s="364">
        <v>89</v>
      </c>
      <c r="D10" s="366">
        <v>14</v>
      </c>
      <c r="E10" s="366">
        <v>36</v>
      </c>
      <c r="F10" s="366">
        <v>0</v>
      </c>
      <c r="G10" s="366">
        <v>2</v>
      </c>
      <c r="H10" s="366"/>
      <c r="I10" s="366"/>
      <c r="J10" s="366"/>
      <c r="K10" s="366"/>
    </row>
    <row r="11" spans="1:11" s="304" customFormat="1" ht="15.75" customHeight="1">
      <c r="B11" s="304" t="s">
        <v>368</v>
      </c>
      <c r="C11" s="363">
        <v>43</v>
      </c>
      <c r="D11" s="365">
        <v>3</v>
      </c>
      <c r="E11" s="365">
        <v>32</v>
      </c>
      <c r="F11" s="365">
        <v>0</v>
      </c>
      <c r="G11" s="365">
        <v>1</v>
      </c>
      <c r="H11" s="366"/>
      <c r="I11" s="366"/>
      <c r="J11" s="366"/>
      <c r="K11" s="366"/>
    </row>
    <row r="12" spans="1:11" s="304" customFormat="1" ht="25.5" customHeight="1">
      <c r="B12" s="398" t="s">
        <v>487</v>
      </c>
      <c r="C12" s="422">
        <v>11</v>
      </c>
      <c r="D12" s="400">
        <v>3</v>
      </c>
      <c r="E12" s="400">
        <v>5</v>
      </c>
      <c r="F12" s="400">
        <v>1</v>
      </c>
      <c r="G12" s="400">
        <v>0</v>
      </c>
      <c r="H12" s="366"/>
      <c r="I12" s="366"/>
      <c r="J12" s="366"/>
      <c r="K12" s="366"/>
    </row>
    <row r="13" spans="1:11" s="304" customFormat="1" ht="15.75" customHeight="1">
      <c r="B13" s="341" t="s">
        <v>370</v>
      </c>
      <c r="C13" s="363">
        <v>30</v>
      </c>
      <c r="D13" s="365">
        <v>4</v>
      </c>
      <c r="E13" s="365">
        <v>10</v>
      </c>
      <c r="F13" s="365">
        <v>2</v>
      </c>
      <c r="G13" s="365">
        <v>1</v>
      </c>
      <c r="H13" s="366"/>
      <c r="I13" s="366"/>
      <c r="J13" s="366"/>
      <c r="K13" s="366"/>
    </row>
    <row r="14" spans="1:11" s="304" customFormat="1" ht="15.75" customHeight="1">
      <c r="B14" s="341" t="s">
        <v>371</v>
      </c>
      <c r="C14" s="363">
        <v>63</v>
      </c>
      <c r="D14" s="365">
        <v>11</v>
      </c>
      <c r="E14" s="365">
        <v>34</v>
      </c>
      <c r="F14" s="365">
        <v>2</v>
      </c>
      <c r="G14" s="365">
        <v>3</v>
      </c>
      <c r="H14" s="366"/>
      <c r="I14" s="366"/>
      <c r="J14" s="366"/>
      <c r="K14" s="366"/>
    </row>
    <row r="15" spans="1:11" s="304" customFormat="1" ht="15.75" customHeight="1">
      <c r="B15" s="341" t="s">
        <v>372</v>
      </c>
      <c r="C15" s="363">
        <v>61</v>
      </c>
      <c r="D15" s="365">
        <v>7</v>
      </c>
      <c r="E15" s="365">
        <v>33</v>
      </c>
      <c r="F15" s="365">
        <v>1</v>
      </c>
      <c r="G15" s="365">
        <v>3</v>
      </c>
      <c r="H15" s="366"/>
      <c r="I15" s="366"/>
      <c r="J15" s="366"/>
      <c r="K15" s="366"/>
    </row>
    <row r="16" spans="1:11" s="304" customFormat="1" ht="15.75" customHeight="1">
      <c r="B16" s="341" t="s">
        <v>373</v>
      </c>
      <c r="C16" s="363">
        <v>55</v>
      </c>
      <c r="D16" s="365">
        <v>11</v>
      </c>
      <c r="E16" s="365">
        <v>25</v>
      </c>
      <c r="F16" s="365">
        <v>3</v>
      </c>
      <c r="G16" s="365">
        <v>2</v>
      </c>
      <c r="H16" s="366"/>
      <c r="I16" s="366"/>
      <c r="J16" s="366"/>
      <c r="K16" s="366"/>
    </row>
    <row r="17" spans="1:11" s="304" customFormat="1" ht="15.75" customHeight="1">
      <c r="B17" s="341" t="s">
        <v>374</v>
      </c>
      <c r="C17" s="363">
        <v>61</v>
      </c>
      <c r="D17" s="365">
        <v>7</v>
      </c>
      <c r="E17" s="365">
        <v>51</v>
      </c>
      <c r="F17" s="365">
        <v>0</v>
      </c>
      <c r="G17" s="365">
        <v>0</v>
      </c>
      <c r="H17" s="366"/>
      <c r="I17" s="366"/>
      <c r="J17" s="366"/>
      <c r="K17" s="366"/>
    </row>
    <row r="18" spans="1:11" s="304" customFormat="1" ht="15.75" customHeight="1">
      <c r="B18" s="341" t="s">
        <v>375</v>
      </c>
      <c r="C18" s="363">
        <v>16</v>
      </c>
      <c r="D18" s="365">
        <v>0</v>
      </c>
      <c r="E18" s="365">
        <v>10</v>
      </c>
      <c r="F18" s="365">
        <v>0</v>
      </c>
      <c r="G18" s="365">
        <v>2</v>
      </c>
      <c r="H18" s="366"/>
      <c r="I18" s="366"/>
      <c r="J18" s="366"/>
      <c r="K18" s="366"/>
    </row>
    <row r="19" spans="1:11" s="304" customFormat="1" ht="15.75" customHeight="1">
      <c r="B19" s="303" t="s">
        <v>376</v>
      </c>
      <c r="C19" s="363">
        <v>7</v>
      </c>
      <c r="D19" s="365">
        <v>0</v>
      </c>
      <c r="E19" s="365">
        <v>2</v>
      </c>
      <c r="F19" s="365">
        <v>0</v>
      </c>
      <c r="G19" s="365">
        <v>0</v>
      </c>
      <c r="H19" s="366"/>
      <c r="I19" s="366"/>
      <c r="J19" s="366"/>
      <c r="K19" s="366"/>
    </row>
    <row r="20" spans="1:11" ht="6.95" customHeight="1" thickBot="1">
      <c r="A20" s="342"/>
      <c r="B20" s="342"/>
      <c r="C20" s="344"/>
      <c r="D20" s="344"/>
      <c r="E20" s="344"/>
      <c r="F20" s="344"/>
      <c r="G20" s="344"/>
    </row>
    <row r="21" spans="1:11" ht="5.25" customHeight="1" thickTop="1">
      <c r="A21" s="304"/>
      <c r="B21" s="304"/>
      <c r="C21" s="317"/>
      <c r="D21" s="317"/>
      <c r="E21" s="304"/>
      <c r="F21" s="304"/>
      <c r="G21" s="304"/>
    </row>
    <row r="22" spans="1:11" ht="19.5" customHeight="1">
      <c r="A22" s="2097"/>
      <c r="B22" s="2097"/>
      <c r="C22" s="2097"/>
      <c r="D22" s="2097"/>
      <c r="E22" s="2097"/>
      <c r="F22" s="304"/>
    </row>
  </sheetData>
  <mergeCells count="11">
    <mergeCell ref="A22:E22"/>
    <mergeCell ref="A1:F1"/>
    <mergeCell ref="A2:G2"/>
    <mergeCell ref="A3:B3"/>
    <mergeCell ref="A4:B6"/>
    <mergeCell ref="C4:G4"/>
    <mergeCell ref="C5:C6"/>
    <mergeCell ref="D5:D6"/>
    <mergeCell ref="E5:E6"/>
    <mergeCell ref="F5:F6"/>
    <mergeCell ref="G5:G6"/>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G1"/>
    </sheetView>
  </sheetViews>
  <sheetFormatPr defaultRowHeight="12.75"/>
  <cols>
    <col min="1" max="1" width="3.7109375" style="387" customWidth="1"/>
    <col min="2" max="2" width="37.5703125" style="387" customWidth="1"/>
    <col min="3" max="16384" width="9.140625" style="387"/>
  </cols>
  <sheetData>
    <row r="1" spans="1:9" s="299" customFormat="1" ht="12.75" customHeight="1">
      <c r="A1" s="2161" t="s">
        <v>495</v>
      </c>
      <c r="B1" s="2161"/>
      <c r="C1" s="2161"/>
      <c r="D1" s="2161"/>
      <c r="E1" s="2161"/>
      <c r="F1" s="2161"/>
      <c r="G1" s="2171"/>
    </row>
    <row r="2" spans="1:9" s="301" customFormat="1" ht="21.75" customHeight="1">
      <c r="A2" s="2103" t="s">
        <v>502</v>
      </c>
      <c r="B2" s="2103"/>
      <c r="C2" s="2103"/>
      <c r="D2" s="2103"/>
      <c r="E2" s="2103"/>
      <c r="F2" s="2103"/>
      <c r="G2" s="2128"/>
    </row>
    <row r="3" spans="1:9" s="299" customFormat="1" ht="12.95" customHeight="1">
      <c r="A3" s="2098">
        <v>2019</v>
      </c>
      <c r="B3" s="2150"/>
      <c r="C3" s="325"/>
      <c r="D3" s="326"/>
      <c r="E3" s="334"/>
      <c r="G3" s="328" t="s">
        <v>359</v>
      </c>
      <c r="H3" s="304"/>
      <c r="I3" s="304"/>
    </row>
    <row r="4" spans="1:9" s="299" customFormat="1" ht="18.75" customHeight="1">
      <c r="A4" s="2114" t="s">
        <v>360</v>
      </c>
      <c r="B4" s="2110"/>
      <c r="C4" s="2120" t="s">
        <v>503</v>
      </c>
      <c r="D4" s="2147"/>
      <c r="E4" s="2147"/>
      <c r="F4" s="2147"/>
      <c r="G4" s="2132"/>
      <c r="H4" s="337"/>
      <c r="I4" s="337"/>
    </row>
    <row r="5" spans="1:9" s="299" customFormat="1" ht="21.75" customHeight="1">
      <c r="A5" s="2115"/>
      <c r="B5" s="2111"/>
      <c r="C5" s="2158" t="s">
        <v>504</v>
      </c>
      <c r="D5" s="2158" t="s">
        <v>505</v>
      </c>
      <c r="E5" s="2112" t="s">
        <v>506</v>
      </c>
      <c r="F5" s="2112" t="s">
        <v>507</v>
      </c>
      <c r="G5" s="2159" t="s">
        <v>508</v>
      </c>
    </row>
    <row r="6" spans="1:9" s="299" customFormat="1" ht="18" customHeight="1">
      <c r="A6" s="2115"/>
      <c r="B6" s="2111"/>
      <c r="C6" s="2158"/>
      <c r="D6" s="2158"/>
      <c r="E6" s="2112"/>
      <c r="F6" s="2112"/>
      <c r="G6" s="2159"/>
    </row>
    <row r="7" spans="1:9" s="299" customFormat="1" ht="12.95" customHeight="1">
      <c r="A7" s="304"/>
      <c r="B7" s="304"/>
      <c r="C7" s="317"/>
      <c r="D7" s="317"/>
      <c r="E7" s="317"/>
      <c r="F7" s="317"/>
      <c r="G7" s="304"/>
    </row>
    <row r="8" spans="1:9" s="306" customFormat="1" ht="15.75" customHeight="1">
      <c r="A8" s="306" t="s">
        <v>0</v>
      </c>
      <c r="B8" s="338"/>
      <c r="C8" s="363">
        <f>SUM(C10:C19)</f>
        <v>13</v>
      </c>
      <c r="D8" s="363">
        <f t="shared" ref="D8:G8" si="0">SUM(D10:D19)</f>
        <v>37</v>
      </c>
      <c r="E8" s="363">
        <f t="shared" si="0"/>
        <v>4</v>
      </c>
      <c r="F8" s="363">
        <f t="shared" si="0"/>
        <v>12</v>
      </c>
      <c r="G8" s="363">
        <f t="shared" si="0"/>
        <v>49</v>
      </c>
      <c r="I8" s="366"/>
    </row>
    <row r="9" spans="1:9" s="306" customFormat="1" ht="15.75" customHeight="1"/>
    <row r="10" spans="1:9" s="304" customFormat="1" ht="15.75" customHeight="1">
      <c r="B10" s="304" t="s">
        <v>367</v>
      </c>
      <c r="C10" s="366">
        <v>0</v>
      </c>
      <c r="D10" s="366">
        <v>17</v>
      </c>
      <c r="E10" s="366">
        <v>2</v>
      </c>
      <c r="F10" s="366">
        <v>9</v>
      </c>
      <c r="G10" s="366">
        <v>9</v>
      </c>
      <c r="I10" s="366"/>
    </row>
    <row r="11" spans="1:9" s="304" customFormat="1" ht="15.75" customHeight="1">
      <c r="B11" s="304" t="s">
        <v>368</v>
      </c>
      <c r="C11" s="365">
        <v>1</v>
      </c>
      <c r="D11" s="365">
        <v>3</v>
      </c>
      <c r="E11" s="365">
        <v>0</v>
      </c>
      <c r="F11" s="365">
        <v>0</v>
      </c>
      <c r="G11" s="365">
        <v>3</v>
      </c>
      <c r="I11" s="366"/>
    </row>
    <row r="12" spans="1:9" s="304" customFormat="1" ht="15.75" customHeight="1">
      <c r="B12" s="341" t="s">
        <v>369</v>
      </c>
      <c r="C12" s="365">
        <v>1</v>
      </c>
      <c r="D12" s="365">
        <v>0</v>
      </c>
      <c r="E12" s="365">
        <v>0</v>
      </c>
      <c r="F12" s="365">
        <v>0</v>
      </c>
      <c r="G12" s="365">
        <v>1</v>
      </c>
      <c r="I12" s="366"/>
    </row>
    <row r="13" spans="1:9" s="304" customFormat="1" ht="15.75" customHeight="1">
      <c r="B13" s="341" t="s">
        <v>370</v>
      </c>
      <c r="C13" s="365">
        <v>1</v>
      </c>
      <c r="D13" s="365">
        <v>2</v>
      </c>
      <c r="E13" s="365">
        <v>1</v>
      </c>
      <c r="F13" s="365">
        <v>0</v>
      </c>
      <c r="G13" s="365">
        <v>9</v>
      </c>
      <c r="I13" s="366"/>
    </row>
    <row r="14" spans="1:9" s="304" customFormat="1" ht="15.75" customHeight="1">
      <c r="B14" s="341" t="s">
        <v>371</v>
      </c>
      <c r="C14" s="365">
        <v>0</v>
      </c>
      <c r="D14" s="365">
        <v>2</v>
      </c>
      <c r="E14" s="365">
        <v>1</v>
      </c>
      <c r="F14" s="365">
        <v>0</v>
      </c>
      <c r="G14" s="365">
        <v>10</v>
      </c>
      <c r="I14" s="366"/>
    </row>
    <row r="15" spans="1:9" s="304" customFormat="1" ht="15.75" customHeight="1">
      <c r="B15" s="341" t="s">
        <v>372</v>
      </c>
      <c r="C15" s="365">
        <v>6</v>
      </c>
      <c r="D15" s="365">
        <v>3</v>
      </c>
      <c r="E15" s="365">
        <v>0</v>
      </c>
      <c r="F15" s="365">
        <v>1</v>
      </c>
      <c r="G15" s="365">
        <v>7</v>
      </c>
      <c r="I15" s="366"/>
    </row>
    <row r="16" spans="1:9" s="304" customFormat="1" ht="15.75" customHeight="1">
      <c r="B16" s="341" t="s">
        <v>373</v>
      </c>
      <c r="C16" s="365">
        <v>0</v>
      </c>
      <c r="D16" s="365">
        <v>7</v>
      </c>
      <c r="E16" s="365">
        <v>0</v>
      </c>
      <c r="F16" s="365">
        <v>0</v>
      </c>
      <c r="G16" s="365">
        <v>7</v>
      </c>
      <c r="I16" s="366"/>
    </row>
    <row r="17" spans="1:12" s="304" customFormat="1" ht="15.75" customHeight="1">
      <c r="B17" s="341" t="s">
        <v>374</v>
      </c>
      <c r="C17" s="365">
        <v>1</v>
      </c>
      <c r="D17" s="365">
        <v>1</v>
      </c>
      <c r="E17" s="365">
        <v>0</v>
      </c>
      <c r="F17" s="365">
        <v>0</v>
      </c>
      <c r="G17" s="365">
        <v>1</v>
      </c>
      <c r="I17" s="366"/>
    </row>
    <row r="18" spans="1:12" s="304" customFormat="1" ht="15.75" customHeight="1">
      <c r="B18" s="341" t="s">
        <v>375</v>
      </c>
      <c r="C18" s="365">
        <v>1</v>
      </c>
      <c r="D18" s="365">
        <v>1</v>
      </c>
      <c r="E18" s="365">
        <v>0</v>
      </c>
      <c r="F18" s="365">
        <v>1</v>
      </c>
      <c r="G18" s="365">
        <v>1</v>
      </c>
      <c r="I18" s="366"/>
    </row>
    <row r="19" spans="1:12" s="304" customFormat="1" ht="15.75" customHeight="1">
      <c r="B19" s="303" t="s">
        <v>376</v>
      </c>
      <c r="C19" s="365">
        <v>2</v>
      </c>
      <c r="D19" s="365">
        <v>1</v>
      </c>
      <c r="E19" s="365">
        <v>0</v>
      </c>
      <c r="F19" s="365">
        <v>1</v>
      </c>
      <c r="G19" s="365">
        <v>1</v>
      </c>
      <c r="I19" s="366"/>
    </row>
    <row r="20" spans="1:12" s="299" customFormat="1" ht="6.95" customHeight="1" thickBot="1">
      <c r="A20" s="342"/>
      <c r="B20" s="342"/>
      <c r="C20" s="344"/>
      <c r="D20" s="344"/>
      <c r="E20" s="344"/>
      <c r="F20" s="344"/>
      <c r="G20" s="344"/>
    </row>
    <row r="21" spans="1:12" s="299" customFormat="1" ht="3.75" customHeight="1" thickTop="1">
      <c r="A21" s="303"/>
      <c r="B21" s="303"/>
      <c r="C21" s="325"/>
      <c r="D21" s="325"/>
      <c r="E21" s="325"/>
      <c r="F21" s="325"/>
      <c r="G21" s="325"/>
    </row>
    <row r="22" spans="1:12" s="316" customFormat="1" ht="15" customHeight="1">
      <c r="A22" s="2108" t="s">
        <v>356</v>
      </c>
      <c r="B22" s="2108"/>
      <c r="C22" s="2108"/>
      <c r="D22" s="2108"/>
      <c r="E22" s="2108"/>
    </row>
    <row r="23" spans="1:12" s="385" customFormat="1" ht="9" customHeight="1"/>
    <row r="24" spans="1:12" s="349" customFormat="1" ht="12" customHeight="1">
      <c r="A24" s="415" t="s">
        <v>377</v>
      </c>
      <c r="B24" s="346"/>
      <c r="C24" s="347"/>
      <c r="D24" s="346"/>
      <c r="E24" s="346"/>
      <c r="F24" s="346"/>
      <c r="G24" s="346"/>
      <c r="H24" s="346"/>
      <c r="I24" s="346"/>
      <c r="J24" s="346"/>
      <c r="K24" s="348"/>
      <c r="L24" s="348"/>
    </row>
    <row r="25" spans="1:12" s="372" customFormat="1" ht="12" customHeight="1">
      <c r="A25" s="356" t="s">
        <v>378</v>
      </c>
      <c r="B25" s="346"/>
      <c r="C25" s="347"/>
      <c r="D25" s="346"/>
      <c r="E25" s="346"/>
      <c r="F25" s="346"/>
      <c r="G25" s="346"/>
      <c r="H25" s="346"/>
      <c r="I25" s="346"/>
      <c r="J25" s="346"/>
      <c r="K25" s="348"/>
      <c r="L25" s="348"/>
    </row>
    <row r="26" spans="1:12" s="385" customFormat="1"/>
    <row r="27" spans="1:12" s="385" customFormat="1"/>
    <row r="28" spans="1:12" s="385" customFormat="1"/>
    <row r="29" spans="1:12" s="385" customFormat="1"/>
    <row r="30" spans="1:12" s="385" customFormat="1"/>
    <row r="31" spans="1:12" s="385" customFormat="1"/>
    <row r="32" spans="1:12" s="385" customFormat="1"/>
    <row r="33" s="385" customFormat="1"/>
    <row r="34" s="385" customFormat="1"/>
    <row r="35" s="385" customFormat="1"/>
    <row r="36" s="385" customFormat="1"/>
    <row r="37" s="385" customFormat="1"/>
    <row r="38" s="385" customFormat="1"/>
    <row r="39" s="385" customFormat="1"/>
    <row r="40" s="385" customFormat="1"/>
    <row r="41" s="385" customFormat="1"/>
    <row r="42" s="385" customFormat="1"/>
    <row r="43" s="385" customFormat="1"/>
    <row r="44" s="385" customFormat="1"/>
    <row r="45" s="385" customFormat="1"/>
  </sheetData>
  <mergeCells count="11">
    <mergeCell ref="A22:E22"/>
    <mergeCell ref="A1:G1"/>
    <mergeCell ref="A2:G2"/>
    <mergeCell ref="A3:B3"/>
    <mergeCell ref="A4:B6"/>
    <mergeCell ref="C4:G4"/>
    <mergeCell ref="C5:C6"/>
    <mergeCell ref="D5:D6"/>
    <mergeCell ref="E5:E6"/>
    <mergeCell ref="F5:F6"/>
    <mergeCell ref="G5:G6"/>
  </mergeCells>
  <hyperlinks>
    <hyperlink ref="A25" r:id="rId1"/>
  </hyperlinks>
  <pageMargins left="0.78740157480314965" right="0.78740157480314965" top="1.1811023622047245" bottom="0.78740157480314965" header="0" footer="0"/>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X500"/>
  <sheetViews>
    <sheetView workbookViewId="0">
      <selection sqref="A1:E1"/>
    </sheetView>
  </sheetViews>
  <sheetFormatPr defaultColWidth="9.7109375" defaultRowHeight="12.75"/>
  <cols>
    <col min="1" max="1" width="43" style="423" customWidth="1"/>
    <col min="2" max="2" width="13.42578125" style="423" customWidth="1"/>
    <col min="3" max="3" width="11.7109375" style="423" customWidth="1"/>
    <col min="4" max="4" width="9.5703125" style="423" customWidth="1"/>
    <col min="5" max="5" width="9.140625" style="423" customWidth="1"/>
    <col min="6" max="24" width="9.7109375" style="445"/>
    <col min="25" max="16384" width="9.7109375" style="423"/>
  </cols>
  <sheetData>
    <row r="1" spans="1:6" s="445" customFormat="1" ht="12.75" customHeight="1">
      <c r="A1" s="2173" t="s">
        <v>509</v>
      </c>
      <c r="B1" s="2173"/>
      <c r="C1" s="2173"/>
      <c r="D1" s="2173"/>
      <c r="E1" s="2173"/>
    </row>
    <row r="2" spans="1:6" ht="21.75" customHeight="1">
      <c r="A2" s="2174" t="s">
        <v>510</v>
      </c>
      <c r="B2" s="2174"/>
      <c r="C2" s="2174"/>
      <c r="D2" s="2174"/>
      <c r="E2" s="2174"/>
    </row>
    <row r="3" spans="1:6" s="445" customFormat="1" ht="12.95" customHeight="1">
      <c r="A3" s="456"/>
      <c r="B3" s="457"/>
      <c r="C3" s="497"/>
      <c r="D3" s="497"/>
      <c r="E3" s="312" t="s">
        <v>359</v>
      </c>
      <c r="F3" s="498"/>
    </row>
    <row r="4" spans="1:6" ht="22.5" customHeight="1">
      <c r="A4" s="2175" t="s">
        <v>511</v>
      </c>
      <c r="B4" s="2178" t="s">
        <v>512</v>
      </c>
      <c r="C4" s="2179"/>
      <c r="D4" s="2179"/>
      <c r="E4" s="2180"/>
    </row>
    <row r="5" spans="1:6" ht="12" customHeight="1">
      <c r="A5" s="2176"/>
      <c r="B5" s="425"/>
      <c r="C5" s="426"/>
      <c r="D5" s="427"/>
      <c r="E5" s="427"/>
    </row>
    <row r="6" spans="1:6" ht="12" customHeight="1">
      <c r="A6" s="2176"/>
      <c r="B6" s="428" t="s">
        <v>0</v>
      </c>
      <c r="C6" s="429" t="s">
        <v>513</v>
      </c>
      <c r="D6" s="430" t="s">
        <v>514</v>
      </c>
      <c r="E6" s="430" t="s">
        <v>515</v>
      </c>
      <c r="F6" s="515"/>
    </row>
    <row r="7" spans="1:6" ht="12" customHeight="1">
      <c r="A7" s="2177"/>
      <c r="B7" s="431"/>
      <c r="C7" s="432"/>
      <c r="D7" s="433"/>
      <c r="E7" s="433"/>
      <c r="F7" s="515"/>
    </row>
    <row r="8" spans="1:6" s="445" customFormat="1" ht="6" customHeight="1">
      <c r="A8" s="499"/>
      <c r="B8" s="500"/>
      <c r="C8" s="501"/>
    </row>
    <row r="9" spans="1:6" s="445" customFormat="1" ht="12.75" customHeight="1">
      <c r="A9" s="502">
        <v>2018</v>
      </c>
      <c r="B9" s="503">
        <v>4546</v>
      </c>
      <c r="C9" s="504">
        <v>3456</v>
      </c>
      <c r="D9" s="505">
        <v>564</v>
      </c>
      <c r="E9" s="505">
        <v>526</v>
      </c>
    </row>
    <row r="10" spans="1:6" s="445" customFormat="1" ht="7.5" customHeight="1">
      <c r="A10" s="499"/>
      <c r="B10" s="500"/>
      <c r="C10" s="501"/>
    </row>
    <row r="11" spans="1:6" s="445" customFormat="1" ht="12.75" customHeight="1">
      <c r="A11" s="499">
        <v>2019</v>
      </c>
      <c r="B11" s="500"/>
      <c r="C11" s="501"/>
    </row>
    <row r="12" spans="1:6" ht="12.95" customHeight="1">
      <c r="A12" s="434" t="s">
        <v>114</v>
      </c>
      <c r="B12" s="435">
        <f>+B14+B50+B52</f>
        <v>4568</v>
      </c>
      <c r="C12" s="435">
        <f>+C14+C50+C52</f>
        <v>3472</v>
      </c>
      <c r="D12" s="436">
        <f>+D14+D50+D52</f>
        <v>568</v>
      </c>
      <c r="E12" s="436">
        <f>+E14+E50+E52</f>
        <v>528</v>
      </c>
      <c r="F12" s="506"/>
    </row>
    <row r="13" spans="1:6" s="445" customFormat="1" ht="7.5" customHeight="1">
      <c r="A13" s="499"/>
      <c r="B13" s="500"/>
      <c r="C13" s="500"/>
      <c r="D13" s="500"/>
      <c r="E13" s="500"/>
      <c r="F13" s="506"/>
    </row>
    <row r="14" spans="1:6" s="445" customFormat="1" ht="12.95" customHeight="1">
      <c r="A14" s="135" t="s">
        <v>516</v>
      </c>
      <c r="B14" s="439">
        <f>+B16+B27+B38+B40+B48</f>
        <v>4097</v>
      </c>
      <c r="C14" s="439">
        <f>+C16+C27+C38+C40+C48</f>
        <v>3021</v>
      </c>
      <c r="D14" s="439">
        <f>+D16+D27+D38+D40+D48</f>
        <v>554</v>
      </c>
      <c r="E14" s="439">
        <f>+E16+E27+E38+E40+E48</f>
        <v>522</v>
      </c>
      <c r="F14" s="506"/>
    </row>
    <row r="15" spans="1:6" s="445" customFormat="1" ht="9" customHeight="1">
      <c r="A15" s="132"/>
      <c r="B15" s="439"/>
      <c r="C15" s="507"/>
      <c r="D15" s="507"/>
      <c r="E15" s="507"/>
      <c r="F15" s="506"/>
    </row>
    <row r="16" spans="1:6" s="510" customFormat="1" ht="12.95" customHeight="1">
      <c r="A16" s="135" t="s">
        <v>517</v>
      </c>
      <c r="B16" s="508">
        <f>SUM(B18:B25)</f>
        <v>1382</v>
      </c>
      <c r="C16" s="509">
        <f>SUM(C18:C25)</f>
        <v>1033</v>
      </c>
      <c r="D16" s="509">
        <f>SUM(D18:D25)</f>
        <v>165</v>
      </c>
      <c r="E16" s="509">
        <f>SUM(E18:E25)</f>
        <v>184</v>
      </c>
      <c r="F16" s="506"/>
    </row>
    <row r="17" spans="1:6" s="510" customFormat="1" ht="7.5" customHeight="1">
      <c r="A17" s="135"/>
      <c r="B17" s="508"/>
      <c r="C17" s="509"/>
      <c r="D17" s="509"/>
      <c r="E17" s="509"/>
      <c r="F17" s="506"/>
    </row>
    <row r="18" spans="1:6" s="510" customFormat="1" ht="12.95" customHeight="1">
      <c r="A18" s="132" t="s">
        <v>518</v>
      </c>
      <c r="B18" s="508">
        <v>201</v>
      </c>
      <c r="C18" s="509">
        <v>145</v>
      </c>
      <c r="D18" s="509">
        <v>27</v>
      </c>
      <c r="E18" s="509">
        <v>29</v>
      </c>
      <c r="F18" s="506"/>
    </row>
    <row r="19" spans="1:6" s="510" customFormat="1" ht="12.95" customHeight="1">
      <c r="A19" s="132" t="s">
        <v>519</v>
      </c>
      <c r="B19" s="508">
        <v>127</v>
      </c>
      <c r="C19" s="509">
        <v>84</v>
      </c>
      <c r="D19" s="509">
        <v>19</v>
      </c>
      <c r="E19" s="509">
        <v>24</v>
      </c>
      <c r="F19" s="506"/>
    </row>
    <row r="20" spans="1:6" s="510" customFormat="1" ht="12.95" customHeight="1">
      <c r="A20" s="132" t="s">
        <v>520</v>
      </c>
      <c r="B20" s="508">
        <v>117</v>
      </c>
      <c r="C20" s="509">
        <v>90</v>
      </c>
      <c r="D20" s="509">
        <v>13</v>
      </c>
      <c r="E20" s="509">
        <v>14</v>
      </c>
      <c r="F20" s="506"/>
    </row>
    <row r="21" spans="1:6" s="510" customFormat="1" ht="12.95" customHeight="1">
      <c r="A21" s="132" t="s">
        <v>521</v>
      </c>
      <c r="B21" s="508">
        <v>284</v>
      </c>
      <c r="C21" s="509">
        <v>207</v>
      </c>
      <c r="D21" s="509">
        <v>53</v>
      </c>
      <c r="E21" s="509">
        <v>24</v>
      </c>
      <c r="F21" s="506"/>
    </row>
    <row r="22" spans="1:6" s="510" customFormat="1" ht="12.95" customHeight="1">
      <c r="A22" s="132" t="s">
        <v>522</v>
      </c>
      <c r="B22" s="508">
        <v>84</v>
      </c>
      <c r="C22" s="509">
        <v>48</v>
      </c>
      <c r="D22" s="509">
        <v>7</v>
      </c>
      <c r="E22" s="509">
        <v>29</v>
      </c>
      <c r="F22" s="506"/>
    </row>
    <row r="23" spans="1:6" s="510" customFormat="1" ht="12.95" customHeight="1">
      <c r="A23" s="132" t="s">
        <v>523</v>
      </c>
      <c r="B23" s="508">
        <v>144</v>
      </c>
      <c r="C23" s="509">
        <v>105</v>
      </c>
      <c r="D23" s="509">
        <v>14</v>
      </c>
      <c r="E23" s="509">
        <v>25</v>
      </c>
      <c r="F23" s="506"/>
    </row>
    <row r="24" spans="1:6" s="510" customFormat="1" ht="12.95" customHeight="1">
      <c r="A24" s="132" t="s">
        <v>524</v>
      </c>
      <c r="B24" s="508">
        <v>318</v>
      </c>
      <c r="C24" s="509">
        <v>265</v>
      </c>
      <c r="D24" s="509">
        <v>28</v>
      </c>
      <c r="E24" s="509">
        <v>25</v>
      </c>
      <c r="F24" s="506"/>
    </row>
    <row r="25" spans="1:6" s="510" customFormat="1" ht="12.95" customHeight="1">
      <c r="A25" s="132" t="s">
        <v>525</v>
      </c>
      <c r="B25" s="508">
        <v>107</v>
      </c>
      <c r="C25" s="509">
        <v>89</v>
      </c>
      <c r="D25" s="509">
        <v>4</v>
      </c>
      <c r="E25" s="509">
        <v>14</v>
      </c>
      <c r="F25" s="506"/>
    </row>
    <row r="26" spans="1:6" s="510" customFormat="1" ht="9" customHeight="1">
      <c r="A26" s="135"/>
      <c r="B26" s="508"/>
      <c r="C26" s="509"/>
      <c r="D26" s="509"/>
      <c r="E26" s="509"/>
      <c r="F26" s="506"/>
    </row>
    <row r="27" spans="1:6" s="510" customFormat="1" ht="12.95" customHeight="1">
      <c r="A27" s="135" t="s">
        <v>526</v>
      </c>
      <c r="B27" s="508">
        <f>SUM(B29:B36)</f>
        <v>1140</v>
      </c>
      <c r="C27" s="508">
        <f>SUM(C29:C36)</f>
        <v>894</v>
      </c>
      <c r="D27" s="508">
        <f>SUM(D29:D36)</f>
        <v>140</v>
      </c>
      <c r="E27" s="508">
        <f>SUM(E29:E36)</f>
        <v>106</v>
      </c>
      <c r="F27" s="511"/>
    </row>
    <row r="28" spans="1:6" s="510" customFormat="1" ht="7.5" customHeight="1">
      <c r="A28" s="135"/>
      <c r="B28" s="508"/>
      <c r="C28" s="509"/>
      <c r="D28" s="509"/>
      <c r="E28" s="509"/>
      <c r="F28" s="512"/>
    </row>
    <row r="29" spans="1:6" s="510" customFormat="1" ht="12.95" customHeight="1">
      <c r="A29" s="132" t="s">
        <v>527</v>
      </c>
      <c r="B29" s="508">
        <v>149</v>
      </c>
      <c r="C29" s="509">
        <v>119</v>
      </c>
      <c r="D29" s="509">
        <v>16</v>
      </c>
      <c r="E29" s="509">
        <v>14</v>
      </c>
      <c r="F29" s="512"/>
    </row>
    <row r="30" spans="1:6" s="510" customFormat="1" ht="12.95" customHeight="1">
      <c r="A30" s="132" t="s">
        <v>528</v>
      </c>
      <c r="B30" s="508">
        <v>72</v>
      </c>
      <c r="C30" s="509">
        <v>49</v>
      </c>
      <c r="D30" s="509">
        <v>17</v>
      </c>
      <c r="E30" s="509">
        <v>6</v>
      </c>
      <c r="F30" s="512"/>
    </row>
    <row r="31" spans="1:6" s="510" customFormat="1" ht="12.95" customHeight="1">
      <c r="A31" s="132" t="s">
        <v>529</v>
      </c>
      <c r="B31" s="508">
        <v>237</v>
      </c>
      <c r="C31" s="509">
        <v>192</v>
      </c>
      <c r="D31" s="509">
        <v>32</v>
      </c>
      <c r="E31" s="509">
        <v>13</v>
      </c>
      <c r="F31" s="512"/>
    </row>
    <row r="32" spans="1:6" s="510" customFormat="1" ht="12.95" customHeight="1">
      <c r="A32" s="132" t="s">
        <v>530</v>
      </c>
      <c r="B32" s="508">
        <v>75</v>
      </c>
      <c r="C32" s="509">
        <v>57</v>
      </c>
      <c r="D32" s="509">
        <v>11</v>
      </c>
      <c r="E32" s="509">
        <v>7</v>
      </c>
      <c r="F32" s="512"/>
    </row>
    <row r="33" spans="1:6" s="510" customFormat="1" ht="12.95" customHeight="1">
      <c r="A33" s="132" t="s">
        <v>531</v>
      </c>
      <c r="B33" s="508">
        <v>188</v>
      </c>
      <c r="C33" s="509">
        <v>138</v>
      </c>
      <c r="D33" s="509">
        <v>19</v>
      </c>
      <c r="E33" s="509">
        <v>31</v>
      </c>
      <c r="F33" s="512"/>
    </row>
    <row r="34" spans="1:6" s="510" customFormat="1" ht="12.95" customHeight="1">
      <c r="A34" s="132" t="s">
        <v>532</v>
      </c>
      <c r="B34" s="508">
        <v>48</v>
      </c>
      <c r="C34" s="509">
        <v>40</v>
      </c>
      <c r="D34" s="509">
        <v>5</v>
      </c>
      <c r="E34" s="509">
        <v>3</v>
      </c>
      <c r="F34" s="512"/>
    </row>
    <row r="35" spans="1:6" s="510" customFormat="1" ht="12.95" customHeight="1">
      <c r="A35" s="132" t="s">
        <v>533</v>
      </c>
      <c r="B35" s="508">
        <v>163</v>
      </c>
      <c r="C35" s="509">
        <v>135</v>
      </c>
      <c r="D35" s="509">
        <v>15</v>
      </c>
      <c r="E35" s="509">
        <v>13</v>
      </c>
      <c r="F35" s="512"/>
    </row>
    <row r="36" spans="1:6" s="510" customFormat="1" ht="12.95" customHeight="1">
      <c r="A36" s="132" t="s">
        <v>534</v>
      </c>
      <c r="B36" s="508">
        <v>208</v>
      </c>
      <c r="C36" s="509">
        <v>164</v>
      </c>
      <c r="D36" s="509">
        <v>25</v>
      </c>
      <c r="E36" s="509">
        <v>19</v>
      </c>
      <c r="F36" s="512"/>
    </row>
    <row r="37" spans="1:6" s="510" customFormat="1" ht="9" customHeight="1">
      <c r="A37" s="135"/>
      <c r="B37" s="508"/>
      <c r="C37" s="509"/>
      <c r="D37" s="509"/>
      <c r="E37" s="509"/>
      <c r="F37" s="512"/>
    </row>
    <row r="38" spans="1:6" s="445" customFormat="1" ht="12.95" customHeight="1">
      <c r="A38" s="135" t="s">
        <v>535</v>
      </c>
      <c r="B38" s="438">
        <v>663</v>
      </c>
      <c r="C38" s="509">
        <v>480</v>
      </c>
      <c r="D38" s="509">
        <v>139</v>
      </c>
      <c r="E38" s="509">
        <v>44</v>
      </c>
      <c r="F38" s="506"/>
    </row>
    <row r="39" spans="1:6" s="445" customFormat="1" ht="9" customHeight="1">
      <c r="A39" s="135"/>
      <c r="B39" s="508"/>
      <c r="C39" s="509"/>
      <c r="D39" s="509"/>
      <c r="E39" s="509"/>
      <c r="F39" s="506"/>
    </row>
    <row r="40" spans="1:6" s="445" customFormat="1" ht="12.95" customHeight="1">
      <c r="A40" s="135" t="s">
        <v>536</v>
      </c>
      <c r="B40" s="508">
        <f>SUM(B42:B46)</f>
        <v>733</v>
      </c>
      <c r="C40" s="508">
        <f t="shared" ref="C40:E40" si="0">SUM(C42:C46)</f>
        <v>483</v>
      </c>
      <c r="D40" s="508">
        <f t="shared" si="0"/>
        <v>88</v>
      </c>
      <c r="E40" s="508">
        <f t="shared" si="0"/>
        <v>162</v>
      </c>
      <c r="F40" s="506"/>
    </row>
    <row r="41" spans="1:6" s="445" customFormat="1" ht="7.5" customHeight="1">
      <c r="A41" s="135"/>
      <c r="B41" s="508"/>
      <c r="C41" s="509"/>
      <c r="D41" s="509"/>
      <c r="E41" s="509"/>
      <c r="F41" s="506"/>
    </row>
    <row r="42" spans="1:6" s="445" customFormat="1" ht="12.95" customHeight="1">
      <c r="A42" s="132" t="s">
        <v>537</v>
      </c>
      <c r="B42" s="508">
        <v>54</v>
      </c>
      <c r="C42" s="509">
        <v>39</v>
      </c>
      <c r="D42" s="509">
        <v>3</v>
      </c>
      <c r="E42" s="509">
        <v>12</v>
      </c>
      <c r="F42" s="506"/>
    </row>
    <row r="43" spans="1:6" s="445" customFormat="1" ht="12.95" customHeight="1">
      <c r="A43" s="132" t="s">
        <v>538</v>
      </c>
      <c r="B43" s="508">
        <v>120</v>
      </c>
      <c r="C43" s="509">
        <v>91</v>
      </c>
      <c r="D43" s="509">
        <v>12</v>
      </c>
      <c r="E43" s="509">
        <v>17</v>
      </c>
      <c r="F43" s="506"/>
    </row>
    <row r="44" spans="1:6" s="445" customFormat="1" ht="12.95" customHeight="1">
      <c r="A44" s="132" t="s">
        <v>539</v>
      </c>
      <c r="B44" s="508">
        <v>84</v>
      </c>
      <c r="C44" s="509">
        <v>65</v>
      </c>
      <c r="D44" s="509">
        <v>12</v>
      </c>
      <c r="E44" s="509">
        <v>7</v>
      </c>
      <c r="F44" s="506"/>
    </row>
    <row r="45" spans="1:6" s="445" customFormat="1" ht="12.95" customHeight="1">
      <c r="A45" s="132" t="s">
        <v>540</v>
      </c>
      <c r="B45" s="508">
        <v>209</v>
      </c>
      <c r="C45" s="509">
        <v>121</v>
      </c>
      <c r="D45" s="509">
        <v>19</v>
      </c>
      <c r="E45" s="509">
        <v>69</v>
      </c>
      <c r="F45" s="506"/>
    </row>
    <row r="46" spans="1:6" s="445" customFormat="1" ht="12.95" customHeight="1">
      <c r="A46" s="132" t="s">
        <v>541</v>
      </c>
      <c r="B46" s="508">
        <v>266</v>
      </c>
      <c r="C46" s="509">
        <v>167</v>
      </c>
      <c r="D46" s="509">
        <v>42</v>
      </c>
      <c r="E46" s="509">
        <v>57</v>
      </c>
      <c r="F46" s="506"/>
    </row>
    <row r="47" spans="1:6" s="445" customFormat="1" ht="9" customHeight="1">
      <c r="A47" s="135"/>
      <c r="B47" s="508"/>
      <c r="C47" s="509"/>
      <c r="D47" s="509"/>
      <c r="E47" s="509"/>
      <c r="F47" s="506"/>
    </row>
    <row r="48" spans="1:6" s="445" customFormat="1" ht="11.25" customHeight="1">
      <c r="A48" s="135" t="s">
        <v>542</v>
      </c>
      <c r="B48" s="438">
        <v>179</v>
      </c>
      <c r="C48" s="266">
        <v>131</v>
      </c>
      <c r="D48" s="266">
        <v>22</v>
      </c>
      <c r="E48" s="266">
        <v>26</v>
      </c>
      <c r="F48" s="506"/>
    </row>
    <row r="49" spans="1:6" s="445" customFormat="1" ht="10.5" customHeight="1">
      <c r="B49" s="513"/>
      <c r="C49" s="506"/>
      <c r="D49" s="506"/>
      <c r="E49" s="506"/>
      <c r="F49" s="506"/>
    </row>
    <row r="50" spans="1:6" s="445" customFormat="1" ht="12.95" customHeight="1">
      <c r="A50" s="514" t="s">
        <v>543</v>
      </c>
      <c r="B50" s="438">
        <v>298</v>
      </c>
      <c r="C50" s="439">
        <v>286</v>
      </c>
      <c r="D50" s="439">
        <v>7</v>
      </c>
      <c r="E50" s="440">
        <v>5</v>
      </c>
      <c r="F50" s="506"/>
    </row>
    <row r="51" spans="1:6" s="445" customFormat="1" ht="4.5" customHeight="1">
      <c r="A51" s="514"/>
      <c r="B51" s="439">
        <v>0</v>
      </c>
      <c r="C51" s="439"/>
      <c r="D51" s="439"/>
      <c r="E51" s="440"/>
      <c r="F51" s="506"/>
    </row>
    <row r="52" spans="1:6" s="445" customFormat="1" ht="12.95" customHeight="1">
      <c r="A52" s="514" t="s">
        <v>544</v>
      </c>
      <c r="B52" s="438">
        <v>173</v>
      </c>
      <c r="C52" s="446">
        <v>165</v>
      </c>
      <c r="D52" s="446">
        <v>7</v>
      </c>
      <c r="E52" s="446">
        <v>1</v>
      </c>
      <c r="F52" s="506"/>
    </row>
    <row r="53" spans="1:6" s="445" customFormat="1" ht="6.95" customHeight="1" thickBot="1">
      <c r="A53" s="459"/>
      <c r="B53" s="441"/>
      <c r="C53" s="441"/>
      <c r="D53" s="441"/>
      <c r="E53" s="441"/>
    </row>
    <row r="54" spans="1:6" s="445" customFormat="1" ht="3.75" customHeight="1" thickTop="1">
      <c r="A54" s="497"/>
      <c r="B54" s="447"/>
      <c r="C54" s="447"/>
      <c r="D54" s="447"/>
      <c r="E54" s="447"/>
    </row>
    <row r="55" spans="1:6" s="510" customFormat="1" ht="12.95" customHeight="1">
      <c r="A55" s="2181" t="s">
        <v>545</v>
      </c>
      <c r="B55" s="2182"/>
      <c r="C55" s="2182"/>
      <c r="D55" s="2182"/>
      <c r="E55" s="2182"/>
    </row>
    <row r="56" spans="1:6" s="445" customFormat="1" ht="12.95" customHeight="1">
      <c r="A56" s="2172" t="s">
        <v>546</v>
      </c>
      <c r="B56" s="2172"/>
      <c r="C56" s="2172"/>
      <c r="D56" s="2172"/>
      <c r="E56" s="2172"/>
    </row>
    <row r="57" spans="1:6" s="514" customFormat="1" ht="12.95" customHeight="1">
      <c r="A57" s="2172" t="s">
        <v>547</v>
      </c>
      <c r="B57" s="2172"/>
      <c r="C57" s="2172"/>
      <c r="D57" s="2172"/>
      <c r="E57" s="2172"/>
    </row>
    <row r="58" spans="1:6" s="349" customFormat="1" ht="13.5" customHeight="1">
      <c r="A58" s="415" t="s">
        <v>377</v>
      </c>
      <c r="B58" s="346"/>
      <c r="C58" s="347"/>
      <c r="D58" s="346"/>
      <c r="E58" s="346"/>
      <c r="F58" s="346"/>
    </row>
    <row r="59" spans="1:6" s="372" customFormat="1" ht="12" customHeight="1">
      <c r="A59" s="356" t="s">
        <v>548</v>
      </c>
      <c r="B59" s="346"/>
      <c r="C59" s="347"/>
      <c r="D59" s="346"/>
      <c r="E59" s="346"/>
      <c r="F59" s="346"/>
    </row>
    <row r="60" spans="1:6" s="445" customFormat="1" ht="12" customHeight="1"/>
    <row r="61" spans="1:6" s="445" customFormat="1" ht="12" customHeight="1"/>
    <row r="62" spans="1:6" s="445" customFormat="1" ht="12" customHeight="1"/>
    <row r="63" spans="1:6" s="445" customFormat="1" ht="12" customHeight="1"/>
    <row r="64" spans="1:6" s="445" customFormat="1" ht="12" customHeight="1"/>
    <row r="65" s="445" customFormat="1" ht="12" customHeight="1"/>
    <row r="66" s="445" customFormat="1" ht="12" customHeight="1"/>
    <row r="67" s="445" customFormat="1" ht="12" customHeight="1"/>
    <row r="68" s="445" customFormat="1" ht="12" customHeight="1"/>
    <row r="69" s="445" customFormat="1" ht="12" customHeight="1"/>
    <row r="70" s="445" customFormat="1" ht="12" customHeight="1"/>
    <row r="71" s="445" customFormat="1" ht="12" customHeight="1"/>
    <row r="72" s="445" customFormat="1" ht="12" customHeight="1"/>
    <row r="73" s="445" customFormat="1" ht="12" customHeight="1"/>
    <row r="74" s="445" customFormat="1" ht="12" customHeight="1"/>
    <row r="75" s="445" customFormat="1" ht="12" customHeight="1"/>
    <row r="76" s="445" customFormat="1"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sheetData>
  <mergeCells count="7">
    <mergeCell ref="A57:E57"/>
    <mergeCell ref="A1:E1"/>
    <mergeCell ref="A2:E2"/>
    <mergeCell ref="A4:A7"/>
    <mergeCell ref="B4:E4"/>
    <mergeCell ref="A55:E55"/>
    <mergeCell ref="A56:E56"/>
  </mergeCells>
  <hyperlinks>
    <hyperlink ref="A59" r:id="rId1"/>
  </hyperlinks>
  <printOptions horizontalCentered="1" gridLines="1" gridLinesSet="0"/>
  <pageMargins left="0.78740157480314965" right="0.78740157480314965" top="1.1811023622047243" bottom="0.78740157480314965" header="0" footer="0"/>
  <pageSetup paperSize="9" orientation="portrait"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IV508"/>
  <sheetViews>
    <sheetView workbookViewId="0">
      <selection sqref="A1:E1"/>
    </sheetView>
  </sheetViews>
  <sheetFormatPr defaultColWidth="9.7109375" defaultRowHeight="12.75"/>
  <cols>
    <col min="1" max="1" width="41.5703125" style="423" customWidth="1"/>
    <col min="2" max="2" width="11" style="423" customWidth="1"/>
    <col min="3" max="3" width="11.7109375" style="423" customWidth="1"/>
    <col min="4" max="4" width="10.85546875" style="423" customWidth="1"/>
    <col min="5" max="5" width="12" style="423" customWidth="1"/>
    <col min="6" max="24" width="9.7109375" style="445"/>
    <col min="25" max="16384" width="9.7109375" style="423"/>
  </cols>
  <sheetData>
    <row r="1" spans="1:256" s="445" customFormat="1" ht="12.75" customHeight="1">
      <c r="A1" s="2173" t="s">
        <v>549</v>
      </c>
      <c r="B1" s="2173"/>
      <c r="C1" s="2173"/>
      <c r="D1" s="2173"/>
      <c r="E1" s="2173"/>
    </row>
    <row r="2" spans="1:256" ht="21.75" customHeight="1">
      <c r="A2" s="2174" t="s">
        <v>550</v>
      </c>
      <c r="B2" s="2174"/>
      <c r="C2" s="2174"/>
      <c r="D2" s="2174"/>
      <c r="E2" s="2174"/>
      <c r="G2" s="515"/>
      <c r="H2" s="515"/>
      <c r="I2" s="515"/>
      <c r="J2" s="515"/>
      <c r="K2" s="515"/>
    </row>
    <row r="3" spans="1:256" s="445" customFormat="1" ht="12.95" customHeight="1">
      <c r="A3" s="456"/>
      <c r="B3" s="457"/>
      <c r="C3" s="497"/>
      <c r="D3" s="497"/>
      <c r="E3" s="312" t="s">
        <v>359</v>
      </c>
      <c r="F3" s="498"/>
      <c r="G3" s="515"/>
      <c r="H3" s="515"/>
      <c r="I3" s="515"/>
      <c r="J3" s="515"/>
      <c r="K3" s="515"/>
    </row>
    <row r="4" spans="1:256" ht="22.5" customHeight="1">
      <c r="A4" s="2175" t="s">
        <v>511</v>
      </c>
      <c r="B4" s="2178" t="s">
        <v>551</v>
      </c>
      <c r="C4" s="2179"/>
      <c r="D4" s="2179"/>
      <c r="E4" s="2180"/>
      <c r="G4" s="515"/>
      <c r="I4" s="515"/>
      <c r="J4" s="515"/>
      <c r="K4" s="515"/>
    </row>
    <row r="5" spans="1:256" ht="12" customHeight="1">
      <c r="A5" s="2176"/>
      <c r="B5" s="2175" t="s">
        <v>0</v>
      </c>
      <c r="C5" s="2189" t="s">
        <v>552</v>
      </c>
      <c r="D5" s="427" t="s">
        <v>553</v>
      </c>
      <c r="E5" s="427" t="s">
        <v>553</v>
      </c>
    </row>
    <row r="6" spans="1:256" ht="12" customHeight="1">
      <c r="A6" s="2176"/>
      <c r="B6" s="2187"/>
      <c r="C6" s="2176"/>
      <c r="D6" s="430" t="s">
        <v>554</v>
      </c>
      <c r="E6" s="430" t="s">
        <v>554</v>
      </c>
    </row>
    <row r="7" spans="1:256" ht="12" customHeight="1">
      <c r="A7" s="2177"/>
      <c r="B7" s="2188"/>
      <c r="C7" s="2177"/>
      <c r="D7" s="433" t="s">
        <v>555</v>
      </c>
      <c r="E7" s="433" t="s">
        <v>556</v>
      </c>
    </row>
    <row r="8" spans="1:256" s="445" customFormat="1" ht="7.5" customHeight="1">
      <c r="A8" s="499"/>
      <c r="B8" s="500"/>
      <c r="C8" s="501"/>
    </row>
    <row r="9" spans="1:256" s="445" customFormat="1" ht="12" customHeight="1">
      <c r="A9" s="516">
        <v>2018</v>
      </c>
      <c r="B9" s="500">
        <v>4546</v>
      </c>
      <c r="C9" s="517">
        <v>824</v>
      </c>
      <c r="D9" s="518">
        <v>2894</v>
      </c>
      <c r="E9" s="445">
        <v>828</v>
      </c>
    </row>
    <row r="10" spans="1:256" s="445" customFormat="1" ht="7.5" customHeight="1">
      <c r="A10" s="516"/>
      <c r="B10" s="518"/>
      <c r="C10" s="519"/>
    </row>
    <row r="11" spans="1:256" s="445" customFormat="1" ht="12" customHeight="1">
      <c r="A11" s="499">
        <v>2019</v>
      </c>
      <c r="B11" s="500"/>
      <c r="C11" s="501"/>
    </row>
    <row r="12" spans="1:256" ht="12" customHeight="1">
      <c r="A12" s="434" t="s">
        <v>114</v>
      </c>
      <c r="B12" s="442">
        <f>+B14+B50+B52</f>
        <v>4568</v>
      </c>
      <c r="C12" s="442">
        <f>+C14+C50+C52</f>
        <v>826</v>
      </c>
      <c r="D12" s="442">
        <f>+D14+D50+D52</f>
        <v>2902</v>
      </c>
      <c r="E12" s="442">
        <f>+E14+E50+E52</f>
        <v>840</v>
      </c>
      <c r="G12" s="521"/>
    </row>
    <row r="13" spans="1:256" s="445" customFormat="1" ht="7.5" customHeight="1">
      <c r="A13" s="499"/>
      <c r="B13" s="500"/>
      <c r="C13" s="501"/>
      <c r="D13" s="501"/>
      <c r="E13" s="501"/>
    </row>
    <row r="14" spans="1:256" s="445" customFormat="1" ht="12" customHeight="1">
      <c r="A14" s="135" t="s">
        <v>516</v>
      </c>
      <c r="B14" s="520">
        <f>+B16+B27+B38+B40+B48</f>
        <v>4097</v>
      </c>
      <c r="C14" s="520">
        <f t="shared" ref="C14:E14" si="0">+C16+C27+C38+C40+C48</f>
        <v>816</v>
      </c>
      <c r="D14" s="520">
        <f t="shared" si="0"/>
        <v>2699</v>
      </c>
      <c r="E14" s="520">
        <f t="shared" si="0"/>
        <v>582</v>
      </c>
      <c r="G14" s="521"/>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0"/>
      <c r="BQ14" s="510"/>
      <c r="BR14" s="510"/>
      <c r="BS14" s="510"/>
      <c r="BT14" s="510"/>
      <c r="BU14" s="510"/>
      <c r="BV14" s="510"/>
      <c r="BW14" s="510"/>
      <c r="BX14" s="510"/>
      <c r="BY14" s="510"/>
      <c r="BZ14" s="510"/>
      <c r="CA14" s="510"/>
      <c r="CB14" s="510"/>
      <c r="CC14" s="510"/>
      <c r="CD14" s="510"/>
      <c r="CE14" s="510"/>
      <c r="CF14" s="510"/>
      <c r="CG14" s="510"/>
      <c r="CH14" s="510"/>
      <c r="CI14" s="510"/>
      <c r="CJ14" s="510"/>
      <c r="CK14" s="510"/>
      <c r="CL14" s="510"/>
      <c r="CM14" s="510"/>
      <c r="CN14" s="510"/>
      <c r="CO14" s="510"/>
      <c r="CP14" s="510"/>
      <c r="CQ14" s="510"/>
      <c r="CR14" s="510"/>
      <c r="CS14" s="510"/>
      <c r="CT14" s="510"/>
      <c r="CU14" s="510"/>
      <c r="CV14" s="510"/>
      <c r="CW14" s="510"/>
      <c r="CX14" s="510"/>
      <c r="CY14" s="510"/>
      <c r="CZ14" s="510"/>
      <c r="DA14" s="510"/>
      <c r="DB14" s="510"/>
      <c r="DC14" s="510"/>
      <c r="DD14" s="510"/>
      <c r="DE14" s="510"/>
      <c r="DF14" s="510"/>
      <c r="DG14" s="510"/>
      <c r="DH14" s="510"/>
      <c r="DI14" s="510"/>
      <c r="DJ14" s="510"/>
      <c r="DK14" s="510"/>
      <c r="DL14" s="510"/>
      <c r="DM14" s="510"/>
      <c r="DN14" s="510"/>
      <c r="DO14" s="510"/>
      <c r="DP14" s="510"/>
      <c r="DQ14" s="510"/>
      <c r="DR14" s="510"/>
      <c r="DS14" s="510"/>
      <c r="DT14" s="510"/>
      <c r="DU14" s="510"/>
      <c r="DV14" s="510"/>
      <c r="DW14" s="510"/>
      <c r="DX14" s="510"/>
      <c r="DY14" s="510"/>
      <c r="DZ14" s="510"/>
      <c r="EA14" s="510"/>
      <c r="EB14" s="510"/>
      <c r="EC14" s="510"/>
      <c r="ED14" s="510"/>
      <c r="EE14" s="510"/>
      <c r="EF14" s="510"/>
      <c r="EG14" s="510"/>
      <c r="EH14" s="510"/>
      <c r="EI14" s="510"/>
      <c r="EJ14" s="510"/>
      <c r="EK14" s="510"/>
      <c r="EL14" s="510"/>
      <c r="EM14" s="510"/>
      <c r="EN14" s="510"/>
      <c r="EO14" s="510"/>
      <c r="EP14" s="510"/>
      <c r="EQ14" s="510"/>
      <c r="ER14" s="510"/>
      <c r="ES14" s="510"/>
      <c r="ET14" s="510"/>
      <c r="EU14" s="510"/>
      <c r="EV14" s="510"/>
      <c r="EW14" s="510"/>
      <c r="EX14" s="510"/>
      <c r="EY14" s="510"/>
      <c r="EZ14" s="510"/>
      <c r="FA14" s="510"/>
      <c r="FB14" s="510"/>
      <c r="FC14" s="510"/>
      <c r="FD14" s="510"/>
      <c r="FE14" s="510"/>
      <c r="FF14" s="510"/>
      <c r="FG14" s="510"/>
      <c r="FH14" s="510"/>
      <c r="FI14" s="510"/>
      <c r="FJ14" s="510"/>
      <c r="FK14" s="510"/>
      <c r="FL14" s="510"/>
      <c r="FM14" s="510"/>
      <c r="FN14" s="510"/>
      <c r="FO14" s="510"/>
      <c r="FP14" s="510"/>
      <c r="FQ14" s="510"/>
      <c r="FR14" s="510"/>
      <c r="FS14" s="510"/>
      <c r="FT14" s="510"/>
      <c r="FU14" s="510"/>
      <c r="FV14" s="510"/>
      <c r="FW14" s="510"/>
      <c r="FX14" s="510"/>
      <c r="FY14" s="510"/>
      <c r="FZ14" s="510"/>
      <c r="GA14" s="510"/>
      <c r="GB14" s="510"/>
      <c r="GC14" s="510"/>
      <c r="GD14" s="510"/>
      <c r="GE14" s="510"/>
      <c r="GF14" s="510"/>
      <c r="GG14" s="510"/>
      <c r="GH14" s="510"/>
      <c r="GI14" s="510"/>
      <c r="GJ14" s="510"/>
      <c r="GK14" s="510"/>
      <c r="GL14" s="510"/>
      <c r="GM14" s="510"/>
      <c r="GN14" s="510"/>
      <c r="GO14" s="510"/>
      <c r="GP14" s="510"/>
      <c r="GQ14" s="510"/>
      <c r="GR14" s="510"/>
      <c r="GS14" s="510"/>
      <c r="GT14" s="510"/>
      <c r="GU14" s="510"/>
      <c r="GV14" s="510"/>
      <c r="GW14" s="510"/>
      <c r="GX14" s="510"/>
      <c r="GY14" s="510"/>
      <c r="GZ14" s="510"/>
      <c r="HA14" s="510"/>
      <c r="HB14" s="510"/>
      <c r="HC14" s="510"/>
      <c r="HD14" s="510"/>
      <c r="HE14" s="510"/>
      <c r="HF14" s="510"/>
      <c r="HG14" s="510"/>
      <c r="HH14" s="510"/>
      <c r="HI14" s="510"/>
      <c r="HJ14" s="510"/>
      <c r="HK14" s="510"/>
      <c r="HL14" s="510"/>
      <c r="HM14" s="510"/>
      <c r="HN14" s="510"/>
      <c r="HO14" s="510"/>
      <c r="HP14" s="510"/>
      <c r="HQ14" s="510"/>
      <c r="HR14" s="510"/>
      <c r="HS14" s="510"/>
      <c r="HT14" s="510"/>
      <c r="HU14" s="510"/>
      <c r="HV14" s="510"/>
      <c r="HW14" s="510"/>
      <c r="HX14" s="510"/>
      <c r="HY14" s="510"/>
      <c r="HZ14" s="510"/>
      <c r="IA14" s="510"/>
      <c r="IB14" s="510"/>
      <c r="IC14" s="510"/>
      <c r="ID14" s="510"/>
      <c r="IE14" s="510"/>
      <c r="IF14" s="510"/>
      <c r="IG14" s="510"/>
      <c r="IH14" s="510"/>
      <c r="II14" s="510"/>
      <c r="IJ14" s="510"/>
      <c r="IK14" s="510"/>
      <c r="IL14" s="510"/>
      <c r="IM14" s="510"/>
      <c r="IN14" s="510"/>
      <c r="IO14" s="510"/>
      <c r="IP14" s="510"/>
      <c r="IQ14" s="510"/>
      <c r="IR14" s="510"/>
      <c r="IS14" s="510"/>
      <c r="IT14" s="510"/>
      <c r="IU14" s="510"/>
      <c r="IV14" s="510"/>
    </row>
    <row r="15" spans="1:256" s="445" customFormat="1" ht="7.5" customHeight="1">
      <c r="A15" s="132"/>
      <c r="B15" s="517"/>
      <c r="C15" s="517"/>
      <c r="D15" s="517"/>
      <c r="E15" s="517"/>
      <c r="F15" s="515"/>
    </row>
    <row r="16" spans="1:256" s="510" customFormat="1" ht="12" customHeight="1">
      <c r="A16" s="135" t="s">
        <v>517</v>
      </c>
      <c r="B16" s="522">
        <f>SUM(B18:B25)</f>
        <v>1382</v>
      </c>
      <c r="C16" s="522">
        <f t="shared" ref="C16:E16" si="1">SUM(C18:C25)</f>
        <v>275</v>
      </c>
      <c r="D16" s="522">
        <f t="shared" si="1"/>
        <v>997</v>
      </c>
      <c r="E16" s="522">
        <f t="shared" si="1"/>
        <v>110</v>
      </c>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445"/>
      <c r="CS16" s="445"/>
      <c r="CT16" s="445"/>
      <c r="CU16" s="445"/>
      <c r="CV16" s="445"/>
      <c r="CW16" s="445"/>
      <c r="CX16" s="445"/>
      <c r="CY16" s="445"/>
      <c r="CZ16" s="445"/>
      <c r="DA16" s="445"/>
      <c r="DB16" s="445"/>
      <c r="DC16" s="445"/>
      <c r="DD16" s="445"/>
      <c r="DE16" s="445"/>
      <c r="DF16" s="445"/>
      <c r="DG16" s="445"/>
      <c r="DH16" s="445"/>
      <c r="DI16" s="445"/>
      <c r="DJ16" s="445"/>
      <c r="DK16" s="445"/>
      <c r="DL16" s="445"/>
      <c r="DM16" s="445"/>
      <c r="DN16" s="445"/>
      <c r="DO16" s="445"/>
      <c r="DP16" s="445"/>
      <c r="DQ16" s="445"/>
      <c r="DR16" s="445"/>
      <c r="DS16" s="445"/>
      <c r="DT16" s="445"/>
      <c r="DU16" s="445"/>
      <c r="DV16" s="445"/>
      <c r="DW16" s="445"/>
      <c r="DX16" s="445"/>
      <c r="DY16" s="445"/>
      <c r="DZ16" s="445"/>
      <c r="EA16" s="445"/>
      <c r="EB16" s="445"/>
      <c r="EC16" s="445"/>
      <c r="ED16" s="445"/>
      <c r="EE16" s="445"/>
      <c r="EF16" s="445"/>
      <c r="EG16" s="445"/>
      <c r="EH16" s="445"/>
      <c r="EI16" s="445"/>
      <c r="EJ16" s="445"/>
      <c r="EK16" s="445"/>
      <c r="EL16" s="445"/>
      <c r="EM16" s="445"/>
      <c r="EN16" s="445"/>
      <c r="EO16" s="445"/>
      <c r="EP16" s="445"/>
      <c r="EQ16" s="445"/>
      <c r="ER16" s="445"/>
      <c r="ES16" s="445"/>
      <c r="ET16" s="445"/>
      <c r="EU16" s="445"/>
      <c r="EV16" s="445"/>
      <c r="EW16" s="445"/>
      <c r="EX16" s="445"/>
      <c r="EY16" s="445"/>
      <c r="EZ16" s="445"/>
      <c r="FA16" s="445"/>
      <c r="FB16" s="445"/>
      <c r="FC16" s="445"/>
      <c r="FD16" s="445"/>
      <c r="FE16" s="445"/>
      <c r="FF16" s="445"/>
      <c r="FG16" s="445"/>
      <c r="FH16" s="445"/>
      <c r="FI16" s="445"/>
      <c r="FJ16" s="445"/>
      <c r="FK16" s="445"/>
      <c r="FL16" s="445"/>
      <c r="FM16" s="445"/>
      <c r="FN16" s="445"/>
      <c r="FO16" s="445"/>
      <c r="FP16" s="445"/>
      <c r="FQ16" s="445"/>
      <c r="FR16" s="445"/>
      <c r="FS16" s="445"/>
      <c r="FT16" s="445"/>
      <c r="FU16" s="445"/>
      <c r="FV16" s="445"/>
      <c r="FW16" s="445"/>
      <c r="FX16" s="445"/>
      <c r="FY16" s="445"/>
      <c r="FZ16" s="445"/>
      <c r="GA16" s="445"/>
      <c r="GB16" s="445"/>
      <c r="GC16" s="445"/>
      <c r="GD16" s="445"/>
      <c r="GE16" s="445"/>
      <c r="GF16" s="445"/>
      <c r="GG16" s="445"/>
      <c r="GH16" s="445"/>
      <c r="GI16" s="445"/>
      <c r="GJ16" s="445"/>
      <c r="GK16" s="445"/>
      <c r="GL16" s="445"/>
      <c r="GM16" s="445"/>
      <c r="GN16" s="445"/>
      <c r="GO16" s="445"/>
      <c r="GP16" s="445"/>
      <c r="GQ16" s="445"/>
      <c r="GR16" s="445"/>
      <c r="GS16" s="445"/>
      <c r="GT16" s="445"/>
      <c r="GU16" s="445"/>
      <c r="GV16" s="445"/>
      <c r="GW16" s="445"/>
      <c r="GX16" s="445"/>
      <c r="GY16" s="445"/>
      <c r="GZ16" s="445"/>
      <c r="HA16" s="445"/>
      <c r="HB16" s="445"/>
      <c r="HC16" s="445"/>
      <c r="HD16" s="445"/>
      <c r="HE16" s="445"/>
      <c r="HF16" s="445"/>
      <c r="HG16" s="445"/>
      <c r="HH16" s="445"/>
      <c r="HI16" s="445"/>
      <c r="HJ16" s="445"/>
      <c r="HK16" s="445"/>
      <c r="HL16" s="445"/>
      <c r="HM16" s="445"/>
      <c r="HN16" s="445"/>
      <c r="HO16" s="445"/>
      <c r="HP16" s="445"/>
      <c r="HQ16" s="445"/>
      <c r="HR16" s="445"/>
      <c r="HS16" s="445"/>
      <c r="HT16" s="445"/>
      <c r="HU16" s="445"/>
      <c r="HV16" s="445"/>
      <c r="HW16" s="445"/>
      <c r="HX16" s="445"/>
      <c r="HY16" s="445"/>
      <c r="HZ16" s="445"/>
      <c r="IA16" s="445"/>
      <c r="IB16" s="445"/>
      <c r="IC16" s="445"/>
      <c r="ID16" s="445"/>
      <c r="IE16" s="445"/>
      <c r="IF16" s="445"/>
      <c r="IG16" s="445"/>
      <c r="IH16" s="445"/>
      <c r="II16" s="445"/>
      <c r="IJ16" s="445"/>
      <c r="IK16" s="445"/>
      <c r="IL16" s="445"/>
      <c r="IM16" s="445"/>
      <c r="IN16" s="445"/>
      <c r="IO16" s="445"/>
      <c r="IP16" s="445"/>
      <c r="IQ16" s="445"/>
      <c r="IR16" s="445"/>
      <c r="IS16" s="445"/>
      <c r="IT16" s="445"/>
      <c r="IU16" s="445"/>
      <c r="IV16" s="445"/>
    </row>
    <row r="17" spans="1:256" s="510" customFormat="1" ht="6.75" customHeight="1">
      <c r="A17" s="135"/>
      <c r="B17" s="522"/>
      <c r="C17" s="517"/>
      <c r="D17" s="517"/>
      <c r="E17" s="517"/>
      <c r="F17" s="51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CT17" s="445"/>
      <c r="CU17" s="445"/>
      <c r="CV17" s="445"/>
      <c r="CW17" s="445"/>
      <c r="CX17" s="445"/>
      <c r="CY17" s="445"/>
      <c r="CZ17" s="445"/>
      <c r="DA17" s="445"/>
      <c r="DB17" s="445"/>
      <c r="DC17" s="445"/>
      <c r="DD17" s="445"/>
      <c r="DE17" s="445"/>
      <c r="DF17" s="445"/>
      <c r="DG17" s="445"/>
      <c r="DH17" s="445"/>
      <c r="DI17" s="445"/>
      <c r="DJ17" s="445"/>
      <c r="DK17" s="445"/>
      <c r="DL17" s="445"/>
      <c r="DM17" s="445"/>
      <c r="DN17" s="445"/>
      <c r="DO17" s="445"/>
      <c r="DP17" s="445"/>
      <c r="DQ17" s="445"/>
      <c r="DR17" s="445"/>
      <c r="DS17" s="445"/>
      <c r="DT17" s="445"/>
      <c r="DU17" s="445"/>
      <c r="DV17" s="445"/>
      <c r="DW17" s="445"/>
      <c r="DX17" s="445"/>
      <c r="DY17" s="445"/>
      <c r="DZ17" s="445"/>
      <c r="EA17" s="445"/>
      <c r="EB17" s="445"/>
      <c r="EC17" s="445"/>
      <c r="ED17" s="445"/>
      <c r="EE17" s="445"/>
      <c r="EF17" s="445"/>
      <c r="EG17" s="445"/>
      <c r="EH17" s="445"/>
      <c r="EI17" s="445"/>
      <c r="EJ17" s="445"/>
      <c r="EK17" s="445"/>
      <c r="EL17" s="445"/>
      <c r="EM17" s="445"/>
      <c r="EN17" s="445"/>
      <c r="EO17" s="445"/>
      <c r="EP17" s="445"/>
      <c r="EQ17" s="445"/>
      <c r="ER17" s="445"/>
      <c r="ES17" s="445"/>
      <c r="ET17" s="445"/>
      <c r="EU17" s="445"/>
      <c r="EV17" s="445"/>
      <c r="EW17" s="445"/>
      <c r="EX17" s="445"/>
      <c r="EY17" s="445"/>
      <c r="EZ17" s="445"/>
      <c r="FA17" s="445"/>
      <c r="FB17" s="445"/>
      <c r="FC17" s="445"/>
      <c r="FD17" s="445"/>
      <c r="FE17" s="445"/>
      <c r="FF17" s="445"/>
      <c r="FG17" s="445"/>
      <c r="FH17" s="445"/>
      <c r="FI17" s="445"/>
      <c r="FJ17" s="445"/>
      <c r="FK17" s="445"/>
      <c r="FL17" s="445"/>
      <c r="FM17" s="445"/>
      <c r="FN17" s="445"/>
      <c r="FO17" s="445"/>
      <c r="FP17" s="445"/>
      <c r="FQ17" s="445"/>
      <c r="FR17" s="445"/>
      <c r="FS17" s="445"/>
      <c r="FT17" s="445"/>
      <c r="FU17" s="445"/>
      <c r="FV17" s="445"/>
      <c r="FW17" s="445"/>
      <c r="FX17" s="445"/>
      <c r="FY17" s="445"/>
      <c r="FZ17" s="445"/>
      <c r="GA17" s="445"/>
      <c r="GB17" s="445"/>
      <c r="GC17" s="445"/>
      <c r="GD17" s="445"/>
      <c r="GE17" s="445"/>
      <c r="GF17" s="445"/>
      <c r="GG17" s="445"/>
      <c r="GH17" s="445"/>
      <c r="GI17" s="445"/>
      <c r="GJ17" s="445"/>
      <c r="GK17" s="445"/>
      <c r="GL17" s="445"/>
      <c r="GM17" s="445"/>
      <c r="GN17" s="445"/>
      <c r="GO17" s="445"/>
      <c r="GP17" s="445"/>
      <c r="GQ17" s="445"/>
      <c r="GR17" s="445"/>
      <c r="GS17" s="445"/>
      <c r="GT17" s="445"/>
      <c r="GU17" s="445"/>
      <c r="GV17" s="445"/>
      <c r="GW17" s="445"/>
      <c r="GX17" s="445"/>
      <c r="GY17" s="445"/>
      <c r="GZ17" s="445"/>
      <c r="HA17" s="445"/>
      <c r="HB17" s="445"/>
      <c r="HC17" s="445"/>
      <c r="HD17" s="445"/>
      <c r="HE17" s="445"/>
      <c r="HF17" s="445"/>
      <c r="HG17" s="445"/>
      <c r="HH17" s="445"/>
      <c r="HI17" s="445"/>
      <c r="HJ17" s="445"/>
      <c r="HK17" s="445"/>
      <c r="HL17" s="445"/>
      <c r="HM17" s="445"/>
      <c r="HN17" s="445"/>
      <c r="HO17" s="445"/>
      <c r="HP17" s="445"/>
      <c r="HQ17" s="445"/>
      <c r="HR17" s="445"/>
      <c r="HS17" s="445"/>
      <c r="HT17" s="445"/>
      <c r="HU17" s="445"/>
      <c r="HV17" s="445"/>
      <c r="HW17" s="445"/>
      <c r="HX17" s="445"/>
      <c r="HY17" s="445"/>
      <c r="HZ17" s="445"/>
      <c r="IA17" s="445"/>
      <c r="IB17" s="445"/>
      <c r="IC17" s="445"/>
      <c r="ID17" s="445"/>
      <c r="IE17" s="445"/>
      <c r="IF17" s="445"/>
      <c r="IG17" s="445"/>
      <c r="IH17" s="445"/>
      <c r="II17" s="445"/>
      <c r="IJ17" s="445"/>
      <c r="IK17" s="445"/>
      <c r="IL17" s="445"/>
      <c r="IM17" s="445"/>
      <c r="IN17" s="445"/>
      <c r="IO17" s="445"/>
      <c r="IP17" s="445"/>
      <c r="IQ17" s="445"/>
      <c r="IR17" s="445"/>
      <c r="IS17" s="445"/>
      <c r="IT17" s="445"/>
      <c r="IU17" s="445"/>
      <c r="IV17" s="445"/>
    </row>
    <row r="18" spans="1:256" s="510" customFormat="1" ht="12.95" customHeight="1">
      <c r="A18" s="523" t="s">
        <v>518</v>
      </c>
      <c r="B18" s="438">
        <v>201</v>
      </c>
      <c r="C18" s="517">
        <v>54</v>
      </c>
      <c r="D18" s="517">
        <v>131</v>
      </c>
      <c r="E18" s="517">
        <v>16</v>
      </c>
      <c r="F18" s="51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445"/>
      <c r="CG18" s="445"/>
      <c r="CH18" s="445"/>
      <c r="CI18" s="445"/>
      <c r="CJ18" s="445"/>
      <c r="CK18" s="445"/>
      <c r="CL18" s="445"/>
      <c r="CM18" s="445"/>
      <c r="CN18" s="445"/>
      <c r="CO18" s="445"/>
      <c r="CP18" s="445"/>
      <c r="CQ18" s="445"/>
      <c r="CR18" s="445"/>
      <c r="CS18" s="445"/>
      <c r="CT18" s="445"/>
      <c r="CU18" s="445"/>
      <c r="CV18" s="445"/>
      <c r="CW18" s="445"/>
      <c r="CX18" s="445"/>
      <c r="CY18" s="445"/>
      <c r="CZ18" s="445"/>
      <c r="DA18" s="445"/>
      <c r="DB18" s="445"/>
      <c r="DC18" s="445"/>
      <c r="DD18" s="445"/>
      <c r="DE18" s="445"/>
      <c r="DF18" s="445"/>
      <c r="DG18" s="445"/>
      <c r="DH18" s="445"/>
      <c r="DI18" s="445"/>
      <c r="DJ18" s="445"/>
      <c r="DK18" s="445"/>
      <c r="DL18" s="445"/>
      <c r="DM18" s="445"/>
      <c r="DN18" s="445"/>
      <c r="DO18" s="445"/>
      <c r="DP18" s="445"/>
      <c r="DQ18" s="445"/>
      <c r="DR18" s="445"/>
      <c r="DS18" s="445"/>
      <c r="DT18" s="445"/>
      <c r="DU18" s="445"/>
      <c r="DV18" s="445"/>
      <c r="DW18" s="445"/>
      <c r="DX18" s="445"/>
      <c r="DY18" s="445"/>
      <c r="DZ18" s="445"/>
      <c r="EA18" s="445"/>
      <c r="EB18" s="445"/>
      <c r="EC18" s="445"/>
      <c r="ED18" s="445"/>
      <c r="EE18" s="445"/>
      <c r="EF18" s="445"/>
      <c r="EG18" s="445"/>
      <c r="EH18" s="445"/>
      <c r="EI18" s="445"/>
      <c r="EJ18" s="445"/>
      <c r="EK18" s="445"/>
      <c r="EL18" s="445"/>
      <c r="EM18" s="445"/>
      <c r="EN18" s="445"/>
      <c r="EO18" s="445"/>
      <c r="EP18" s="445"/>
      <c r="EQ18" s="445"/>
      <c r="ER18" s="445"/>
      <c r="ES18" s="445"/>
      <c r="ET18" s="445"/>
      <c r="EU18" s="445"/>
      <c r="EV18" s="445"/>
      <c r="EW18" s="445"/>
      <c r="EX18" s="445"/>
      <c r="EY18" s="445"/>
      <c r="EZ18" s="445"/>
      <c r="FA18" s="445"/>
      <c r="FB18" s="445"/>
      <c r="FC18" s="445"/>
      <c r="FD18" s="445"/>
      <c r="FE18" s="445"/>
      <c r="FF18" s="445"/>
      <c r="FG18" s="445"/>
      <c r="FH18" s="445"/>
      <c r="FI18" s="445"/>
      <c r="FJ18" s="445"/>
      <c r="FK18" s="445"/>
      <c r="FL18" s="445"/>
      <c r="FM18" s="445"/>
      <c r="FN18" s="445"/>
      <c r="FO18" s="445"/>
      <c r="FP18" s="445"/>
      <c r="FQ18" s="445"/>
      <c r="FR18" s="445"/>
      <c r="FS18" s="445"/>
      <c r="FT18" s="445"/>
      <c r="FU18" s="445"/>
      <c r="FV18" s="445"/>
      <c r="FW18" s="445"/>
      <c r="FX18" s="445"/>
      <c r="FY18" s="445"/>
      <c r="FZ18" s="445"/>
      <c r="GA18" s="445"/>
      <c r="GB18" s="445"/>
      <c r="GC18" s="445"/>
      <c r="GD18" s="445"/>
      <c r="GE18" s="445"/>
      <c r="GF18" s="445"/>
      <c r="GG18" s="445"/>
      <c r="GH18" s="445"/>
      <c r="GI18" s="445"/>
      <c r="GJ18" s="445"/>
      <c r="GK18" s="445"/>
      <c r="GL18" s="445"/>
      <c r="GM18" s="445"/>
      <c r="GN18" s="445"/>
      <c r="GO18" s="445"/>
      <c r="GP18" s="445"/>
      <c r="GQ18" s="445"/>
      <c r="GR18" s="445"/>
      <c r="GS18" s="445"/>
      <c r="GT18" s="445"/>
      <c r="GU18" s="445"/>
      <c r="GV18" s="445"/>
      <c r="GW18" s="445"/>
      <c r="GX18" s="445"/>
      <c r="GY18" s="445"/>
      <c r="GZ18" s="445"/>
      <c r="HA18" s="445"/>
      <c r="HB18" s="445"/>
      <c r="HC18" s="445"/>
      <c r="HD18" s="445"/>
      <c r="HE18" s="445"/>
      <c r="HF18" s="445"/>
      <c r="HG18" s="445"/>
      <c r="HH18" s="445"/>
      <c r="HI18" s="445"/>
      <c r="HJ18" s="445"/>
      <c r="HK18" s="445"/>
      <c r="HL18" s="445"/>
      <c r="HM18" s="445"/>
      <c r="HN18" s="445"/>
      <c r="HO18" s="445"/>
      <c r="HP18" s="445"/>
      <c r="HQ18" s="445"/>
      <c r="HR18" s="445"/>
      <c r="HS18" s="445"/>
      <c r="HT18" s="445"/>
      <c r="HU18" s="445"/>
      <c r="HV18" s="445"/>
      <c r="HW18" s="445"/>
      <c r="HX18" s="445"/>
      <c r="HY18" s="445"/>
      <c r="HZ18" s="445"/>
      <c r="IA18" s="445"/>
      <c r="IB18" s="445"/>
      <c r="IC18" s="445"/>
      <c r="ID18" s="445"/>
      <c r="IE18" s="445"/>
      <c r="IF18" s="445"/>
      <c r="IG18" s="445"/>
      <c r="IH18" s="445"/>
      <c r="II18" s="445"/>
      <c r="IJ18" s="445"/>
      <c r="IK18" s="445"/>
      <c r="IL18" s="445"/>
      <c r="IM18" s="445"/>
      <c r="IN18" s="445"/>
      <c r="IO18" s="445"/>
      <c r="IP18" s="445"/>
      <c r="IQ18" s="445"/>
      <c r="IR18" s="445"/>
      <c r="IS18" s="445"/>
      <c r="IT18" s="445"/>
      <c r="IU18" s="445"/>
      <c r="IV18" s="445"/>
    </row>
    <row r="19" spans="1:256" s="510" customFormat="1" ht="12.95" customHeight="1">
      <c r="A19" s="523" t="s">
        <v>519</v>
      </c>
      <c r="B19" s="438">
        <v>127</v>
      </c>
      <c r="C19" s="517">
        <v>32</v>
      </c>
      <c r="D19" s="517">
        <v>91</v>
      </c>
      <c r="E19" s="517">
        <v>4</v>
      </c>
      <c r="F19" s="51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445"/>
      <c r="BW19" s="445"/>
      <c r="BX19" s="445"/>
      <c r="BY19" s="445"/>
      <c r="BZ19" s="445"/>
      <c r="CA19" s="445"/>
      <c r="CB19" s="445"/>
      <c r="CC19" s="445"/>
      <c r="CD19" s="445"/>
      <c r="CE19" s="445"/>
      <c r="CF19" s="445"/>
      <c r="CG19" s="445"/>
      <c r="CH19" s="445"/>
      <c r="CI19" s="445"/>
      <c r="CJ19" s="445"/>
      <c r="CK19" s="445"/>
      <c r="CL19" s="445"/>
      <c r="CM19" s="445"/>
      <c r="CN19" s="445"/>
      <c r="CO19" s="445"/>
      <c r="CP19" s="445"/>
      <c r="CQ19" s="445"/>
      <c r="CR19" s="445"/>
      <c r="CS19" s="445"/>
      <c r="CT19" s="445"/>
      <c r="CU19" s="445"/>
      <c r="CV19" s="445"/>
      <c r="CW19" s="445"/>
      <c r="CX19" s="445"/>
      <c r="CY19" s="445"/>
      <c r="CZ19" s="445"/>
      <c r="DA19" s="445"/>
      <c r="DB19" s="445"/>
      <c r="DC19" s="445"/>
      <c r="DD19" s="445"/>
      <c r="DE19" s="445"/>
      <c r="DF19" s="445"/>
      <c r="DG19" s="445"/>
      <c r="DH19" s="445"/>
      <c r="DI19" s="445"/>
      <c r="DJ19" s="445"/>
      <c r="DK19" s="445"/>
      <c r="DL19" s="445"/>
      <c r="DM19" s="445"/>
      <c r="DN19" s="445"/>
      <c r="DO19" s="445"/>
      <c r="DP19" s="445"/>
      <c r="DQ19" s="445"/>
      <c r="DR19" s="445"/>
      <c r="DS19" s="445"/>
      <c r="DT19" s="445"/>
      <c r="DU19" s="445"/>
      <c r="DV19" s="445"/>
      <c r="DW19" s="445"/>
      <c r="DX19" s="445"/>
      <c r="DY19" s="445"/>
      <c r="DZ19" s="445"/>
      <c r="EA19" s="445"/>
      <c r="EB19" s="445"/>
      <c r="EC19" s="445"/>
      <c r="ED19" s="445"/>
      <c r="EE19" s="445"/>
      <c r="EF19" s="445"/>
      <c r="EG19" s="445"/>
      <c r="EH19" s="445"/>
      <c r="EI19" s="445"/>
      <c r="EJ19" s="445"/>
      <c r="EK19" s="445"/>
      <c r="EL19" s="445"/>
      <c r="EM19" s="445"/>
      <c r="EN19" s="445"/>
      <c r="EO19" s="445"/>
      <c r="EP19" s="445"/>
      <c r="EQ19" s="445"/>
      <c r="ER19" s="445"/>
      <c r="ES19" s="445"/>
      <c r="ET19" s="445"/>
      <c r="EU19" s="445"/>
      <c r="EV19" s="445"/>
      <c r="EW19" s="445"/>
      <c r="EX19" s="445"/>
      <c r="EY19" s="445"/>
      <c r="EZ19" s="445"/>
      <c r="FA19" s="445"/>
      <c r="FB19" s="445"/>
      <c r="FC19" s="445"/>
      <c r="FD19" s="445"/>
      <c r="FE19" s="445"/>
      <c r="FF19" s="445"/>
      <c r="FG19" s="445"/>
      <c r="FH19" s="445"/>
      <c r="FI19" s="445"/>
      <c r="FJ19" s="445"/>
      <c r="FK19" s="445"/>
      <c r="FL19" s="445"/>
      <c r="FM19" s="445"/>
      <c r="FN19" s="445"/>
      <c r="FO19" s="445"/>
      <c r="FP19" s="445"/>
      <c r="FQ19" s="445"/>
      <c r="FR19" s="445"/>
      <c r="FS19" s="445"/>
      <c r="FT19" s="445"/>
      <c r="FU19" s="445"/>
      <c r="FV19" s="445"/>
      <c r="FW19" s="445"/>
      <c r="FX19" s="445"/>
      <c r="FY19" s="445"/>
      <c r="FZ19" s="445"/>
      <c r="GA19" s="445"/>
      <c r="GB19" s="445"/>
      <c r="GC19" s="445"/>
      <c r="GD19" s="445"/>
      <c r="GE19" s="445"/>
      <c r="GF19" s="445"/>
      <c r="GG19" s="445"/>
      <c r="GH19" s="445"/>
      <c r="GI19" s="445"/>
      <c r="GJ19" s="445"/>
      <c r="GK19" s="445"/>
      <c r="GL19" s="445"/>
      <c r="GM19" s="445"/>
      <c r="GN19" s="445"/>
      <c r="GO19" s="445"/>
      <c r="GP19" s="445"/>
      <c r="GQ19" s="445"/>
      <c r="GR19" s="445"/>
      <c r="GS19" s="445"/>
      <c r="GT19" s="445"/>
      <c r="GU19" s="445"/>
      <c r="GV19" s="445"/>
      <c r="GW19" s="445"/>
      <c r="GX19" s="445"/>
      <c r="GY19" s="445"/>
      <c r="GZ19" s="445"/>
      <c r="HA19" s="445"/>
      <c r="HB19" s="445"/>
      <c r="HC19" s="445"/>
      <c r="HD19" s="445"/>
      <c r="HE19" s="445"/>
      <c r="HF19" s="445"/>
      <c r="HG19" s="445"/>
      <c r="HH19" s="445"/>
      <c r="HI19" s="445"/>
      <c r="HJ19" s="445"/>
      <c r="HK19" s="445"/>
      <c r="HL19" s="445"/>
      <c r="HM19" s="445"/>
      <c r="HN19" s="445"/>
      <c r="HO19" s="445"/>
      <c r="HP19" s="445"/>
      <c r="HQ19" s="445"/>
      <c r="HR19" s="445"/>
      <c r="HS19" s="445"/>
      <c r="HT19" s="445"/>
      <c r="HU19" s="445"/>
      <c r="HV19" s="445"/>
      <c r="HW19" s="445"/>
      <c r="HX19" s="445"/>
      <c r="HY19" s="445"/>
      <c r="HZ19" s="445"/>
      <c r="IA19" s="445"/>
      <c r="IB19" s="445"/>
      <c r="IC19" s="445"/>
      <c r="ID19" s="445"/>
      <c r="IE19" s="445"/>
      <c r="IF19" s="445"/>
      <c r="IG19" s="445"/>
      <c r="IH19" s="445"/>
      <c r="II19" s="445"/>
      <c r="IJ19" s="445"/>
      <c r="IK19" s="445"/>
      <c r="IL19" s="445"/>
      <c r="IM19" s="445"/>
      <c r="IN19" s="445"/>
      <c r="IO19" s="445"/>
      <c r="IP19" s="445"/>
      <c r="IQ19" s="445"/>
      <c r="IR19" s="445"/>
      <c r="IS19" s="445"/>
      <c r="IT19" s="445"/>
      <c r="IU19" s="445"/>
      <c r="IV19" s="445"/>
    </row>
    <row r="20" spans="1:256" s="510" customFormat="1" ht="12.95" customHeight="1">
      <c r="A20" s="523" t="s">
        <v>520</v>
      </c>
      <c r="B20" s="438">
        <v>117</v>
      </c>
      <c r="C20" s="517">
        <v>29</v>
      </c>
      <c r="D20" s="517">
        <v>71</v>
      </c>
      <c r="E20" s="517">
        <v>17</v>
      </c>
      <c r="F20" s="51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445"/>
      <c r="BW20" s="445"/>
      <c r="BX20" s="445"/>
      <c r="BY20" s="445"/>
      <c r="BZ20" s="445"/>
      <c r="CA20" s="445"/>
      <c r="CB20" s="445"/>
      <c r="CC20" s="445"/>
      <c r="CD20" s="445"/>
      <c r="CE20" s="445"/>
      <c r="CF20" s="445"/>
      <c r="CG20" s="445"/>
      <c r="CH20" s="445"/>
      <c r="CI20" s="445"/>
      <c r="CJ20" s="445"/>
      <c r="CK20" s="445"/>
      <c r="CL20" s="445"/>
      <c r="CM20" s="445"/>
      <c r="CN20" s="445"/>
      <c r="CO20" s="445"/>
      <c r="CP20" s="445"/>
      <c r="CQ20" s="445"/>
      <c r="CR20" s="445"/>
      <c r="CS20" s="445"/>
      <c r="CT20" s="445"/>
      <c r="CU20" s="445"/>
      <c r="CV20" s="445"/>
      <c r="CW20" s="445"/>
      <c r="CX20" s="445"/>
      <c r="CY20" s="445"/>
      <c r="CZ20" s="445"/>
      <c r="DA20" s="445"/>
      <c r="DB20" s="445"/>
      <c r="DC20" s="445"/>
      <c r="DD20" s="445"/>
      <c r="DE20" s="445"/>
      <c r="DF20" s="445"/>
      <c r="DG20" s="445"/>
      <c r="DH20" s="445"/>
      <c r="DI20" s="445"/>
      <c r="DJ20" s="445"/>
      <c r="DK20" s="445"/>
      <c r="DL20" s="445"/>
      <c r="DM20" s="445"/>
      <c r="DN20" s="445"/>
      <c r="DO20" s="445"/>
      <c r="DP20" s="445"/>
      <c r="DQ20" s="445"/>
      <c r="DR20" s="445"/>
      <c r="DS20" s="445"/>
      <c r="DT20" s="445"/>
      <c r="DU20" s="445"/>
      <c r="DV20" s="445"/>
      <c r="DW20" s="445"/>
      <c r="DX20" s="445"/>
      <c r="DY20" s="445"/>
      <c r="DZ20" s="445"/>
      <c r="EA20" s="445"/>
      <c r="EB20" s="445"/>
      <c r="EC20" s="445"/>
      <c r="ED20" s="445"/>
      <c r="EE20" s="445"/>
      <c r="EF20" s="445"/>
      <c r="EG20" s="445"/>
      <c r="EH20" s="445"/>
      <c r="EI20" s="445"/>
      <c r="EJ20" s="445"/>
      <c r="EK20" s="445"/>
      <c r="EL20" s="445"/>
      <c r="EM20" s="445"/>
      <c r="EN20" s="445"/>
      <c r="EO20" s="445"/>
      <c r="EP20" s="445"/>
      <c r="EQ20" s="445"/>
      <c r="ER20" s="445"/>
      <c r="ES20" s="445"/>
      <c r="ET20" s="445"/>
      <c r="EU20" s="445"/>
      <c r="EV20" s="445"/>
      <c r="EW20" s="445"/>
      <c r="EX20" s="445"/>
      <c r="EY20" s="445"/>
      <c r="EZ20" s="445"/>
      <c r="FA20" s="445"/>
      <c r="FB20" s="445"/>
      <c r="FC20" s="445"/>
      <c r="FD20" s="445"/>
      <c r="FE20" s="445"/>
      <c r="FF20" s="445"/>
      <c r="FG20" s="445"/>
      <c r="FH20" s="445"/>
      <c r="FI20" s="445"/>
      <c r="FJ20" s="445"/>
      <c r="FK20" s="445"/>
      <c r="FL20" s="445"/>
      <c r="FM20" s="445"/>
      <c r="FN20" s="445"/>
      <c r="FO20" s="445"/>
      <c r="FP20" s="445"/>
      <c r="FQ20" s="445"/>
      <c r="FR20" s="445"/>
      <c r="FS20" s="445"/>
      <c r="FT20" s="445"/>
      <c r="FU20" s="445"/>
      <c r="FV20" s="445"/>
      <c r="FW20" s="445"/>
      <c r="FX20" s="445"/>
      <c r="FY20" s="445"/>
      <c r="FZ20" s="445"/>
      <c r="GA20" s="445"/>
      <c r="GB20" s="445"/>
      <c r="GC20" s="445"/>
      <c r="GD20" s="445"/>
      <c r="GE20" s="445"/>
      <c r="GF20" s="445"/>
      <c r="GG20" s="445"/>
      <c r="GH20" s="445"/>
      <c r="GI20" s="445"/>
      <c r="GJ20" s="445"/>
      <c r="GK20" s="445"/>
      <c r="GL20" s="445"/>
      <c r="GM20" s="445"/>
      <c r="GN20" s="445"/>
      <c r="GO20" s="445"/>
      <c r="GP20" s="445"/>
      <c r="GQ20" s="445"/>
      <c r="GR20" s="445"/>
      <c r="GS20" s="445"/>
      <c r="GT20" s="445"/>
      <c r="GU20" s="445"/>
      <c r="GV20" s="445"/>
      <c r="GW20" s="445"/>
      <c r="GX20" s="445"/>
      <c r="GY20" s="445"/>
      <c r="GZ20" s="445"/>
      <c r="HA20" s="445"/>
      <c r="HB20" s="445"/>
      <c r="HC20" s="445"/>
      <c r="HD20" s="445"/>
      <c r="HE20" s="445"/>
      <c r="HF20" s="445"/>
      <c r="HG20" s="445"/>
      <c r="HH20" s="445"/>
      <c r="HI20" s="445"/>
      <c r="HJ20" s="445"/>
      <c r="HK20" s="445"/>
      <c r="HL20" s="445"/>
      <c r="HM20" s="445"/>
      <c r="HN20" s="445"/>
      <c r="HO20" s="445"/>
      <c r="HP20" s="445"/>
      <c r="HQ20" s="445"/>
      <c r="HR20" s="445"/>
      <c r="HS20" s="445"/>
      <c r="HT20" s="445"/>
      <c r="HU20" s="445"/>
      <c r="HV20" s="445"/>
      <c r="HW20" s="445"/>
      <c r="HX20" s="445"/>
      <c r="HY20" s="445"/>
      <c r="HZ20" s="445"/>
      <c r="IA20" s="445"/>
      <c r="IB20" s="445"/>
      <c r="IC20" s="445"/>
      <c r="ID20" s="445"/>
      <c r="IE20" s="445"/>
      <c r="IF20" s="445"/>
      <c r="IG20" s="445"/>
      <c r="IH20" s="445"/>
      <c r="II20" s="445"/>
      <c r="IJ20" s="445"/>
      <c r="IK20" s="445"/>
      <c r="IL20" s="445"/>
      <c r="IM20" s="445"/>
      <c r="IN20" s="445"/>
      <c r="IO20" s="445"/>
      <c r="IP20" s="445"/>
      <c r="IQ20" s="445"/>
      <c r="IR20" s="445"/>
      <c r="IS20" s="445"/>
      <c r="IT20" s="445"/>
      <c r="IU20" s="445"/>
      <c r="IV20" s="445"/>
    </row>
    <row r="21" spans="1:256" s="510" customFormat="1" ht="12.95" customHeight="1">
      <c r="A21" s="523" t="s">
        <v>521</v>
      </c>
      <c r="B21" s="438">
        <v>284</v>
      </c>
      <c r="C21" s="517">
        <v>56</v>
      </c>
      <c r="D21" s="517">
        <v>203</v>
      </c>
      <c r="E21" s="517">
        <v>25</v>
      </c>
      <c r="F21" s="51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445"/>
      <c r="CG21" s="445"/>
      <c r="CH21" s="445"/>
      <c r="CI21" s="445"/>
      <c r="CJ21" s="445"/>
      <c r="CK21" s="445"/>
      <c r="CL21" s="445"/>
      <c r="CM21" s="445"/>
      <c r="CN21" s="445"/>
      <c r="CO21" s="445"/>
      <c r="CP21" s="445"/>
      <c r="CQ21" s="445"/>
      <c r="CR21" s="445"/>
      <c r="CS21" s="445"/>
      <c r="CT21" s="445"/>
      <c r="CU21" s="445"/>
      <c r="CV21" s="445"/>
      <c r="CW21" s="445"/>
      <c r="CX21" s="445"/>
      <c r="CY21" s="445"/>
      <c r="CZ21" s="445"/>
      <c r="DA21" s="445"/>
      <c r="DB21" s="445"/>
      <c r="DC21" s="445"/>
      <c r="DD21" s="445"/>
      <c r="DE21" s="445"/>
      <c r="DF21" s="445"/>
      <c r="DG21" s="445"/>
      <c r="DH21" s="445"/>
      <c r="DI21" s="445"/>
      <c r="DJ21" s="445"/>
      <c r="DK21" s="445"/>
      <c r="DL21" s="445"/>
      <c r="DM21" s="445"/>
      <c r="DN21" s="445"/>
      <c r="DO21" s="445"/>
      <c r="DP21" s="445"/>
      <c r="DQ21" s="445"/>
      <c r="DR21" s="445"/>
      <c r="DS21" s="445"/>
      <c r="DT21" s="445"/>
      <c r="DU21" s="445"/>
      <c r="DV21" s="445"/>
      <c r="DW21" s="445"/>
      <c r="DX21" s="445"/>
      <c r="DY21" s="445"/>
      <c r="DZ21" s="445"/>
      <c r="EA21" s="445"/>
      <c r="EB21" s="445"/>
      <c r="EC21" s="445"/>
      <c r="ED21" s="445"/>
      <c r="EE21" s="445"/>
      <c r="EF21" s="445"/>
      <c r="EG21" s="445"/>
      <c r="EH21" s="445"/>
      <c r="EI21" s="445"/>
      <c r="EJ21" s="445"/>
      <c r="EK21" s="445"/>
      <c r="EL21" s="445"/>
      <c r="EM21" s="445"/>
      <c r="EN21" s="445"/>
      <c r="EO21" s="445"/>
      <c r="EP21" s="445"/>
      <c r="EQ21" s="445"/>
      <c r="ER21" s="445"/>
      <c r="ES21" s="445"/>
      <c r="ET21" s="445"/>
      <c r="EU21" s="445"/>
      <c r="EV21" s="445"/>
      <c r="EW21" s="445"/>
      <c r="EX21" s="445"/>
      <c r="EY21" s="445"/>
      <c r="EZ21" s="445"/>
      <c r="FA21" s="445"/>
      <c r="FB21" s="445"/>
      <c r="FC21" s="445"/>
      <c r="FD21" s="445"/>
      <c r="FE21" s="445"/>
      <c r="FF21" s="445"/>
      <c r="FG21" s="445"/>
      <c r="FH21" s="445"/>
      <c r="FI21" s="445"/>
      <c r="FJ21" s="445"/>
      <c r="FK21" s="445"/>
      <c r="FL21" s="445"/>
      <c r="FM21" s="445"/>
      <c r="FN21" s="445"/>
      <c r="FO21" s="445"/>
      <c r="FP21" s="445"/>
      <c r="FQ21" s="445"/>
      <c r="FR21" s="445"/>
      <c r="FS21" s="445"/>
      <c r="FT21" s="445"/>
      <c r="FU21" s="445"/>
      <c r="FV21" s="445"/>
      <c r="FW21" s="445"/>
      <c r="FX21" s="445"/>
      <c r="FY21" s="445"/>
      <c r="FZ21" s="445"/>
      <c r="GA21" s="445"/>
      <c r="GB21" s="445"/>
      <c r="GC21" s="445"/>
      <c r="GD21" s="445"/>
      <c r="GE21" s="445"/>
      <c r="GF21" s="445"/>
      <c r="GG21" s="445"/>
      <c r="GH21" s="445"/>
      <c r="GI21" s="445"/>
      <c r="GJ21" s="445"/>
      <c r="GK21" s="445"/>
      <c r="GL21" s="445"/>
      <c r="GM21" s="445"/>
      <c r="GN21" s="445"/>
      <c r="GO21" s="445"/>
      <c r="GP21" s="445"/>
      <c r="GQ21" s="445"/>
      <c r="GR21" s="445"/>
      <c r="GS21" s="445"/>
      <c r="GT21" s="445"/>
      <c r="GU21" s="445"/>
      <c r="GV21" s="445"/>
      <c r="GW21" s="445"/>
      <c r="GX21" s="445"/>
      <c r="GY21" s="445"/>
      <c r="GZ21" s="445"/>
      <c r="HA21" s="445"/>
      <c r="HB21" s="445"/>
      <c r="HC21" s="445"/>
      <c r="HD21" s="445"/>
      <c r="HE21" s="445"/>
      <c r="HF21" s="445"/>
      <c r="HG21" s="445"/>
      <c r="HH21" s="445"/>
      <c r="HI21" s="445"/>
      <c r="HJ21" s="445"/>
      <c r="HK21" s="445"/>
      <c r="HL21" s="445"/>
      <c r="HM21" s="445"/>
      <c r="HN21" s="445"/>
      <c r="HO21" s="445"/>
      <c r="HP21" s="445"/>
      <c r="HQ21" s="445"/>
      <c r="HR21" s="445"/>
      <c r="HS21" s="445"/>
      <c r="HT21" s="445"/>
      <c r="HU21" s="445"/>
      <c r="HV21" s="445"/>
      <c r="HW21" s="445"/>
      <c r="HX21" s="445"/>
      <c r="HY21" s="445"/>
      <c r="HZ21" s="445"/>
      <c r="IA21" s="445"/>
      <c r="IB21" s="445"/>
      <c r="IC21" s="445"/>
      <c r="ID21" s="445"/>
      <c r="IE21" s="445"/>
      <c r="IF21" s="445"/>
      <c r="IG21" s="445"/>
      <c r="IH21" s="445"/>
      <c r="II21" s="445"/>
      <c r="IJ21" s="445"/>
      <c r="IK21" s="445"/>
      <c r="IL21" s="445"/>
      <c r="IM21" s="445"/>
      <c r="IN21" s="445"/>
      <c r="IO21" s="445"/>
      <c r="IP21" s="445"/>
      <c r="IQ21" s="445"/>
      <c r="IR21" s="445"/>
      <c r="IS21" s="445"/>
      <c r="IT21" s="445"/>
      <c r="IU21" s="445"/>
      <c r="IV21" s="445"/>
    </row>
    <row r="22" spans="1:256" s="510" customFormat="1" ht="12.95" customHeight="1">
      <c r="A22" s="523" t="s">
        <v>557</v>
      </c>
      <c r="B22" s="438">
        <v>84</v>
      </c>
      <c r="C22" s="517">
        <v>12</v>
      </c>
      <c r="D22" s="517">
        <v>63</v>
      </c>
      <c r="E22" s="517">
        <v>9</v>
      </c>
      <c r="F22" s="51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c r="CT22" s="445"/>
      <c r="CU22" s="445"/>
      <c r="CV22" s="445"/>
      <c r="CW22" s="445"/>
      <c r="CX22" s="445"/>
      <c r="CY22" s="445"/>
      <c r="CZ22" s="445"/>
      <c r="DA22" s="445"/>
      <c r="DB22" s="445"/>
      <c r="DC22" s="445"/>
      <c r="DD22" s="445"/>
      <c r="DE22" s="445"/>
      <c r="DF22" s="445"/>
      <c r="DG22" s="445"/>
      <c r="DH22" s="445"/>
      <c r="DI22" s="445"/>
      <c r="DJ22" s="445"/>
      <c r="DK22" s="445"/>
      <c r="DL22" s="445"/>
      <c r="DM22" s="445"/>
      <c r="DN22" s="445"/>
      <c r="DO22" s="445"/>
      <c r="DP22" s="445"/>
      <c r="DQ22" s="445"/>
      <c r="DR22" s="445"/>
      <c r="DS22" s="445"/>
      <c r="DT22" s="445"/>
      <c r="DU22" s="445"/>
      <c r="DV22" s="445"/>
      <c r="DW22" s="445"/>
      <c r="DX22" s="445"/>
      <c r="DY22" s="445"/>
      <c r="DZ22" s="445"/>
      <c r="EA22" s="445"/>
      <c r="EB22" s="445"/>
      <c r="EC22" s="445"/>
      <c r="ED22" s="445"/>
      <c r="EE22" s="445"/>
      <c r="EF22" s="445"/>
      <c r="EG22" s="445"/>
      <c r="EH22" s="445"/>
      <c r="EI22" s="445"/>
      <c r="EJ22" s="445"/>
      <c r="EK22" s="445"/>
      <c r="EL22" s="445"/>
      <c r="EM22" s="445"/>
      <c r="EN22" s="445"/>
      <c r="EO22" s="445"/>
      <c r="EP22" s="445"/>
      <c r="EQ22" s="445"/>
      <c r="ER22" s="445"/>
      <c r="ES22" s="445"/>
      <c r="ET22" s="445"/>
      <c r="EU22" s="445"/>
      <c r="EV22" s="445"/>
      <c r="EW22" s="445"/>
      <c r="EX22" s="445"/>
      <c r="EY22" s="445"/>
      <c r="EZ22" s="445"/>
      <c r="FA22" s="445"/>
      <c r="FB22" s="445"/>
      <c r="FC22" s="445"/>
      <c r="FD22" s="445"/>
      <c r="FE22" s="445"/>
      <c r="FF22" s="445"/>
      <c r="FG22" s="445"/>
      <c r="FH22" s="445"/>
      <c r="FI22" s="445"/>
      <c r="FJ22" s="445"/>
      <c r="FK22" s="445"/>
      <c r="FL22" s="445"/>
      <c r="FM22" s="445"/>
      <c r="FN22" s="445"/>
      <c r="FO22" s="445"/>
      <c r="FP22" s="445"/>
      <c r="FQ22" s="445"/>
      <c r="FR22" s="445"/>
      <c r="FS22" s="445"/>
      <c r="FT22" s="445"/>
      <c r="FU22" s="445"/>
      <c r="FV22" s="445"/>
      <c r="FW22" s="445"/>
      <c r="FX22" s="445"/>
      <c r="FY22" s="445"/>
      <c r="FZ22" s="445"/>
      <c r="GA22" s="445"/>
      <c r="GB22" s="445"/>
      <c r="GC22" s="445"/>
      <c r="GD22" s="445"/>
      <c r="GE22" s="445"/>
      <c r="GF22" s="445"/>
      <c r="GG22" s="445"/>
      <c r="GH22" s="445"/>
      <c r="GI22" s="445"/>
      <c r="GJ22" s="445"/>
      <c r="GK22" s="445"/>
      <c r="GL22" s="445"/>
      <c r="GM22" s="445"/>
      <c r="GN22" s="445"/>
      <c r="GO22" s="445"/>
      <c r="GP22" s="445"/>
      <c r="GQ22" s="445"/>
      <c r="GR22" s="445"/>
      <c r="GS22" s="445"/>
      <c r="GT22" s="445"/>
      <c r="GU22" s="445"/>
      <c r="GV22" s="445"/>
      <c r="GW22" s="445"/>
      <c r="GX22" s="445"/>
      <c r="GY22" s="445"/>
      <c r="GZ22" s="445"/>
      <c r="HA22" s="445"/>
      <c r="HB22" s="445"/>
      <c r="HC22" s="445"/>
      <c r="HD22" s="445"/>
      <c r="HE22" s="445"/>
      <c r="HF22" s="445"/>
      <c r="HG22" s="445"/>
      <c r="HH22" s="445"/>
      <c r="HI22" s="445"/>
      <c r="HJ22" s="445"/>
      <c r="HK22" s="445"/>
      <c r="HL22" s="445"/>
      <c r="HM22" s="445"/>
      <c r="HN22" s="445"/>
      <c r="HO22" s="445"/>
      <c r="HP22" s="445"/>
      <c r="HQ22" s="445"/>
      <c r="HR22" s="445"/>
      <c r="HS22" s="445"/>
      <c r="HT22" s="445"/>
      <c r="HU22" s="445"/>
      <c r="HV22" s="445"/>
      <c r="HW22" s="445"/>
      <c r="HX22" s="445"/>
      <c r="HY22" s="445"/>
      <c r="HZ22" s="445"/>
      <c r="IA22" s="445"/>
      <c r="IB22" s="445"/>
      <c r="IC22" s="445"/>
      <c r="ID22" s="445"/>
      <c r="IE22" s="445"/>
      <c r="IF22" s="445"/>
      <c r="IG22" s="445"/>
      <c r="IH22" s="445"/>
      <c r="II22" s="445"/>
      <c r="IJ22" s="445"/>
      <c r="IK22" s="445"/>
      <c r="IL22" s="445"/>
      <c r="IM22" s="445"/>
      <c r="IN22" s="445"/>
      <c r="IO22" s="445"/>
      <c r="IP22" s="445"/>
      <c r="IQ22" s="445"/>
      <c r="IR22" s="445"/>
      <c r="IS22" s="445"/>
      <c r="IT22" s="445"/>
      <c r="IU22" s="445"/>
      <c r="IV22" s="445"/>
    </row>
    <row r="23" spans="1:256" s="510" customFormat="1" ht="12.95" customHeight="1">
      <c r="A23" s="523" t="s">
        <v>523</v>
      </c>
      <c r="B23" s="438">
        <v>144</v>
      </c>
      <c r="C23" s="517">
        <v>41</v>
      </c>
      <c r="D23" s="517">
        <v>92</v>
      </c>
      <c r="E23" s="517">
        <v>11</v>
      </c>
      <c r="F23" s="51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c r="CT23" s="445"/>
      <c r="CU23" s="445"/>
      <c r="CV23" s="445"/>
      <c r="CW23" s="445"/>
      <c r="CX23" s="445"/>
      <c r="CY23" s="445"/>
      <c r="CZ23" s="445"/>
      <c r="DA23" s="445"/>
      <c r="DB23" s="445"/>
      <c r="DC23" s="445"/>
      <c r="DD23" s="445"/>
      <c r="DE23" s="445"/>
      <c r="DF23" s="445"/>
      <c r="DG23" s="445"/>
      <c r="DH23" s="445"/>
      <c r="DI23" s="445"/>
      <c r="DJ23" s="445"/>
      <c r="DK23" s="445"/>
      <c r="DL23" s="445"/>
      <c r="DM23" s="445"/>
      <c r="DN23" s="445"/>
      <c r="DO23" s="445"/>
      <c r="DP23" s="445"/>
      <c r="DQ23" s="445"/>
      <c r="DR23" s="445"/>
      <c r="DS23" s="445"/>
      <c r="DT23" s="445"/>
      <c r="DU23" s="445"/>
      <c r="DV23" s="445"/>
      <c r="DW23" s="445"/>
      <c r="DX23" s="445"/>
      <c r="DY23" s="445"/>
      <c r="DZ23" s="445"/>
      <c r="EA23" s="445"/>
      <c r="EB23" s="445"/>
      <c r="EC23" s="445"/>
      <c r="ED23" s="445"/>
      <c r="EE23" s="445"/>
      <c r="EF23" s="445"/>
      <c r="EG23" s="445"/>
      <c r="EH23" s="445"/>
      <c r="EI23" s="445"/>
      <c r="EJ23" s="445"/>
      <c r="EK23" s="445"/>
      <c r="EL23" s="445"/>
      <c r="EM23" s="445"/>
      <c r="EN23" s="445"/>
      <c r="EO23" s="445"/>
      <c r="EP23" s="445"/>
      <c r="EQ23" s="445"/>
      <c r="ER23" s="445"/>
      <c r="ES23" s="445"/>
      <c r="ET23" s="445"/>
      <c r="EU23" s="445"/>
      <c r="EV23" s="445"/>
      <c r="EW23" s="445"/>
      <c r="EX23" s="445"/>
      <c r="EY23" s="445"/>
      <c r="EZ23" s="445"/>
      <c r="FA23" s="445"/>
      <c r="FB23" s="445"/>
      <c r="FC23" s="445"/>
      <c r="FD23" s="445"/>
      <c r="FE23" s="445"/>
      <c r="FF23" s="445"/>
      <c r="FG23" s="445"/>
      <c r="FH23" s="445"/>
      <c r="FI23" s="445"/>
      <c r="FJ23" s="445"/>
      <c r="FK23" s="445"/>
      <c r="FL23" s="445"/>
      <c r="FM23" s="445"/>
      <c r="FN23" s="445"/>
      <c r="FO23" s="445"/>
      <c r="FP23" s="445"/>
      <c r="FQ23" s="445"/>
      <c r="FR23" s="445"/>
      <c r="FS23" s="445"/>
      <c r="FT23" s="445"/>
      <c r="FU23" s="445"/>
      <c r="FV23" s="445"/>
      <c r="FW23" s="445"/>
      <c r="FX23" s="445"/>
      <c r="FY23" s="445"/>
      <c r="FZ23" s="445"/>
      <c r="GA23" s="445"/>
      <c r="GB23" s="445"/>
      <c r="GC23" s="445"/>
      <c r="GD23" s="445"/>
      <c r="GE23" s="445"/>
      <c r="GF23" s="445"/>
      <c r="GG23" s="445"/>
      <c r="GH23" s="445"/>
      <c r="GI23" s="445"/>
      <c r="GJ23" s="445"/>
      <c r="GK23" s="445"/>
      <c r="GL23" s="445"/>
      <c r="GM23" s="445"/>
      <c r="GN23" s="445"/>
      <c r="GO23" s="445"/>
      <c r="GP23" s="445"/>
      <c r="GQ23" s="445"/>
      <c r="GR23" s="445"/>
      <c r="GS23" s="445"/>
      <c r="GT23" s="445"/>
      <c r="GU23" s="445"/>
      <c r="GV23" s="445"/>
      <c r="GW23" s="445"/>
      <c r="GX23" s="445"/>
      <c r="GY23" s="445"/>
      <c r="GZ23" s="445"/>
      <c r="HA23" s="445"/>
      <c r="HB23" s="445"/>
      <c r="HC23" s="445"/>
      <c r="HD23" s="445"/>
      <c r="HE23" s="445"/>
      <c r="HF23" s="445"/>
      <c r="HG23" s="445"/>
      <c r="HH23" s="445"/>
      <c r="HI23" s="445"/>
      <c r="HJ23" s="445"/>
      <c r="HK23" s="445"/>
      <c r="HL23" s="445"/>
      <c r="HM23" s="445"/>
      <c r="HN23" s="445"/>
      <c r="HO23" s="445"/>
      <c r="HP23" s="445"/>
      <c r="HQ23" s="445"/>
      <c r="HR23" s="445"/>
      <c r="HS23" s="445"/>
      <c r="HT23" s="445"/>
      <c r="HU23" s="445"/>
      <c r="HV23" s="445"/>
      <c r="HW23" s="445"/>
      <c r="HX23" s="445"/>
      <c r="HY23" s="445"/>
      <c r="HZ23" s="445"/>
      <c r="IA23" s="445"/>
      <c r="IB23" s="445"/>
      <c r="IC23" s="445"/>
      <c r="ID23" s="445"/>
      <c r="IE23" s="445"/>
      <c r="IF23" s="445"/>
      <c r="IG23" s="445"/>
      <c r="IH23" s="445"/>
      <c r="II23" s="445"/>
      <c r="IJ23" s="445"/>
      <c r="IK23" s="445"/>
      <c r="IL23" s="445"/>
      <c r="IM23" s="445"/>
      <c r="IN23" s="445"/>
      <c r="IO23" s="445"/>
      <c r="IP23" s="445"/>
      <c r="IQ23" s="445"/>
      <c r="IR23" s="445"/>
      <c r="IS23" s="445"/>
      <c r="IT23" s="445"/>
      <c r="IU23" s="445"/>
      <c r="IV23" s="445"/>
    </row>
    <row r="24" spans="1:256" s="510" customFormat="1" ht="12.95" customHeight="1">
      <c r="A24" s="523" t="s">
        <v>524</v>
      </c>
      <c r="B24" s="438">
        <v>318</v>
      </c>
      <c r="C24" s="517">
        <v>38</v>
      </c>
      <c r="D24" s="517">
        <v>256</v>
      </c>
      <c r="E24" s="517">
        <v>24</v>
      </c>
      <c r="F24" s="51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c r="CT24" s="445"/>
      <c r="CU24" s="445"/>
      <c r="CV24" s="445"/>
      <c r="CW24" s="445"/>
      <c r="CX24" s="445"/>
      <c r="CY24" s="445"/>
      <c r="CZ24" s="445"/>
      <c r="DA24" s="445"/>
      <c r="DB24" s="445"/>
      <c r="DC24" s="445"/>
      <c r="DD24" s="445"/>
      <c r="DE24" s="445"/>
      <c r="DF24" s="445"/>
      <c r="DG24" s="445"/>
      <c r="DH24" s="445"/>
      <c r="DI24" s="445"/>
      <c r="DJ24" s="445"/>
      <c r="DK24" s="445"/>
      <c r="DL24" s="445"/>
      <c r="DM24" s="445"/>
      <c r="DN24" s="445"/>
      <c r="DO24" s="445"/>
      <c r="DP24" s="445"/>
      <c r="DQ24" s="445"/>
      <c r="DR24" s="445"/>
      <c r="DS24" s="445"/>
      <c r="DT24" s="445"/>
      <c r="DU24" s="445"/>
      <c r="DV24" s="445"/>
      <c r="DW24" s="445"/>
      <c r="DX24" s="445"/>
      <c r="DY24" s="445"/>
      <c r="DZ24" s="445"/>
      <c r="EA24" s="445"/>
      <c r="EB24" s="445"/>
      <c r="EC24" s="445"/>
      <c r="ED24" s="445"/>
      <c r="EE24" s="445"/>
      <c r="EF24" s="445"/>
      <c r="EG24" s="445"/>
      <c r="EH24" s="445"/>
      <c r="EI24" s="445"/>
      <c r="EJ24" s="445"/>
      <c r="EK24" s="445"/>
      <c r="EL24" s="445"/>
      <c r="EM24" s="445"/>
      <c r="EN24" s="445"/>
      <c r="EO24" s="445"/>
      <c r="EP24" s="445"/>
      <c r="EQ24" s="445"/>
      <c r="ER24" s="445"/>
      <c r="ES24" s="445"/>
      <c r="ET24" s="445"/>
      <c r="EU24" s="445"/>
      <c r="EV24" s="445"/>
      <c r="EW24" s="445"/>
      <c r="EX24" s="445"/>
      <c r="EY24" s="445"/>
      <c r="EZ24" s="445"/>
      <c r="FA24" s="445"/>
      <c r="FB24" s="445"/>
      <c r="FC24" s="445"/>
      <c r="FD24" s="445"/>
      <c r="FE24" s="445"/>
      <c r="FF24" s="445"/>
      <c r="FG24" s="445"/>
      <c r="FH24" s="445"/>
      <c r="FI24" s="445"/>
      <c r="FJ24" s="445"/>
      <c r="FK24" s="445"/>
      <c r="FL24" s="445"/>
      <c r="FM24" s="445"/>
      <c r="FN24" s="445"/>
      <c r="FO24" s="445"/>
      <c r="FP24" s="445"/>
      <c r="FQ24" s="445"/>
      <c r="FR24" s="445"/>
      <c r="FS24" s="445"/>
      <c r="FT24" s="445"/>
      <c r="FU24" s="445"/>
      <c r="FV24" s="445"/>
      <c r="FW24" s="445"/>
      <c r="FX24" s="445"/>
      <c r="FY24" s="445"/>
      <c r="FZ24" s="445"/>
      <c r="GA24" s="445"/>
      <c r="GB24" s="445"/>
      <c r="GC24" s="445"/>
      <c r="GD24" s="445"/>
      <c r="GE24" s="445"/>
      <c r="GF24" s="445"/>
      <c r="GG24" s="445"/>
      <c r="GH24" s="445"/>
      <c r="GI24" s="445"/>
      <c r="GJ24" s="445"/>
      <c r="GK24" s="445"/>
      <c r="GL24" s="445"/>
      <c r="GM24" s="445"/>
      <c r="GN24" s="445"/>
      <c r="GO24" s="445"/>
      <c r="GP24" s="445"/>
      <c r="GQ24" s="445"/>
      <c r="GR24" s="445"/>
      <c r="GS24" s="445"/>
      <c r="GT24" s="445"/>
      <c r="GU24" s="445"/>
      <c r="GV24" s="445"/>
      <c r="GW24" s="445"/>
      <c r="GX24" s="445"/>
      <c r="GY24" s="445"/>
      <c r="GZ24" s="445"/>
      <c r="HA24" s="445"/>
      <c r="HB24" s="445"/>
      <c r="HC24" s="445"/>
      <c r="HD24" s="445"/>
      <c r="HE24" s="445"/>
      <c r="HF24" s="445"/>
      <c r="HG24" s="445"/>
      <c r="HH24" s="445"/>
      <c r="HI24" s="445"/>
      <c r="HJ24" s="445"/>
      <c r="HK24" s="445"/>
      <c r="HL24" s="445"/>
      <c r="HM24" s="445"/>
      <c r="HN24" s="445"/>
      <c r="HO24" s="445"/>
      <c r="HP24" s="445"/>
      <c r="HQ24" s="445"/>
      <c r="HR24" s="445"/>
      <c r="HS24" s="445"/>
      <c r="HT24" s="445"/>
      <c r="HU24" s="445"/>
      <c r="HV24" s="445"/>
      <c r="HW24" s="445"/>
      <c r="HX24" s="445"/>
      <c r="HY24" s="445"/>
      <c r="HZ24" s="445"/>
      <c r="IA24" s="445"/>
      <c r="IB24" s="445"/>
      <c r="IC24" s="445"/>
      <c r="ID24" s="445"/>
      <c r="IE24" s="445"/>
      <c r="IF24" s="445"/>
      <c r="IG24" s="445"/>
      <c r="IH24" s="445"/>
      <c r="II24" s="445"/>
      <c r="IJ24" s="445"/>
      <c r="IK24" s="445"/>
      <c r="IL24" s="445"/>
      <c r="IM24" s="445"/>
      <c r="IN24" s="445"/>
      <c r="IO24" s="445"/>
      <c r="IP24" s="445"/>
      <c r="IQ24" s="445"/>
      <c r="IR24" s="445"/>
      <c r="IS24" s="445"/>
      <c r="IT24" s="445"/>
      <c r="IU24" s="445"/>
      <c r="IV24" s="445"/>
    </row>
    <row r="25" spans="1:256" s="510" customFormat="1" ht="12.95" customHeight="1">
      <c r="A25" s="523" t="s">
        <v>525</v>
      </c>
      <c r="B25" s="438">
        <v>107</v>
      </c>
      <c r="C25" s="517">
        <v>13</v>
      </c>
      <c r="D25" s="517">
        <v>90</v>
      </c>
      <c r="E25" s="517">
        <v>4</v>
      </c>
      <c r="F25" s="51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G25" s="445"/>
      <c r="BH25" s="445"/>
      <c r="BI25" s="445"/>
      <c r="BJ25" s="445"/>
      <c r="BK25" s="445"/>
      <c r="BL25" s="445"/>
      <c r="BM25" s="445"/>
      <c r="BN25" s="445"/>
      <c r="BO25" s="445"/>
      <c r="BP25" s="445"/>
      <c r="BQ25" s="445"/>
      <c r="BR25" s="445"/>
      <c r="BS25" s="445"/>
      <c r="BT25" s="445"/>
      <c r="BU25" s="445"/>
      <c r="BV25" s="445"/>
      <c r="BW25" s="445"/>
      <c r="BX25" s="445"/>
      <c r="BY25" s="445"/>
      <c r="BZ25" s="445"/>
      <c r="CA25" s="445"/>
      <c r="CB25" s="445"/>
      <c r="CC25" s="445"/>
      <c r="CD25" s="445"/>
      <c r="CE25" s="445"/>
      <c r="CF25" s="445"/>
      <c r="CG25" s="445"/>
      <c r="CH25" s="445"/>
      <c r="CI25" s="445"/>
      <c r="CJ25" s="445"/>
      <c r="CK25" s="445"/>
      <c r="CL25" s="445"/>
      <c r="CM25" s="445"/>
      <c r="CN25" s="445"/>
      <c r="CO25" s="445"/>
      <c r="CP25" s="445"/>
      <c r="CQ25" s="445"/>
      <c r="CR25" s="445"/>
      <c r="CS25" s="445"/>
      <c r="CT25" s="445"/>
      <c r="CU25" s="445"/>
      <c r="CV25" s="445"/>
      <c r="CW25" s="445"/>
      <c r="CX25" s="445"/>
      <c r="CY25" s="445"/>
      <c r="CZ25" s="445"/>
      <c r="DA25" s="445"/>
      <c r="DB25" s="445"/>
      <c r="DC25" s="445"/>
      <c r="DD25" s="445"/>
      <c r="DE25" s="445"/>
      <c r="DF25" s="445"/>
      <c r="DG25" s="445"/>
      <c r="DH25" s="445"/>
      <c r="DI25" s="445"/>
      <c r="DJ25" s="445"/>
      <c r="DK25" s="445"/>
      <c r="DL25" s="445"/>
      <c r="DM25" s="445"/>
      <c r="DN25" s="445"/>
      <c r="DO25" s="445"/>
      <c r="DP25" s="445"/>
      <c r="DQ25" s="445"/>
      <c r="DR25" s="445"/>
      <c r="DS25" s="445"/>
      <c r="DT25" s="445"/>
      <c r="DU25" s="445"/>
      <c r="DV25" s="445"/>
      <c r="DW25" s="445"/>
      <c r="DX25" s="445"/>
      <c r="DY25" s="445"/>
      <c r="DZ25" s="445"/>
      <c r="EA25" s="445"/>
      <c r="EB25" s="445"/>
      <c r="EC25" s="445"/>
      <c r="ED25" s="445"/>
      <c r="EE25" s="445"/>
      <c r="EF25" s="445"/>
      <c r="EG25" s="445"/>
      <c r="EH25" s="445"/>
      <c r="EI25" s="445"/>
      <c r="EJ25" s="445"/>
      <c r="EK25" s="445"/>
      <c r="EL25" s="445"/>
      <c r="EM25" s="445"/>
      <c r="EN25" s="445"/>
      <c r="EO25" s="445"/>
      <c r="EP25" s="445"/>
      <c r="EQ25" s="445"/>
      <c r="ER25" s="445"/>
      <c r="ES25" s="445"/>
      <c r="ET25" s="445"/>
      <c r="EU25" s="445"/>
      <c r="EV25" s="445"/>
      <c r="EW25" s="445"/>
      <c r="EX25" s="445"/>
      <c r="EY25" s="445"/>
      <c r="EZ25" s="445"/>
      <c r="FA25" s="445"/>
      <c r="FB25" s="445"/>
      <c r="FC25" s="445"/>
      <c r="FD25" s="445"/>
      <c r="FE25" s="445"/>
      <c r="FF25" s="445"/>
      <c r="FG25" s="445"/>
      <c r="FH25" s="445"/>
      <c r="FI25" s="445"/>
      <c r="FJ25" s="445"/>
      <c r="FK25" s="445"/>
      <c r="FL25" s="445"/>
      <c r="FM25" s="445"/>
      <c r="FN25" s="445"/>
      <c r="FO25" s="445"/>
      <c r="FP25" s="445"/>
      <c r="FQ25" s="445"/>
      <c r="FR25" s="445"/>
      <c r="FS25" s="445"/>
      <c r="FT25" s="445"/>
      <c r="FU25" s="445"/>
      <c r="FV25" s="445"/>
      <c r="FW25" s="445"/>
      <c r="FX25" s="445"/>
      <c r="FY25" s="445"/>
      <c r="FZ25" s="445"/>
      <c r="GA25" s="445"/>
      <c r="GB25" s="445"/>
      <c r="GC25" s="445"/>
      <c r="GD25" s="445"/>
      <c r="GE25" s="445"/>
      <c r="GF25" s="445"/>
      <c r="GG25" s="445"/>
      <c r="GH25" s="445"/>
      <c r="GI25" s="445"/>
      <c r="GJ25" s="445"/>
      <c r="GK25" s="445"/>
      <c r="GL25" s="445"/>
      <c r="GM25" s="445"/>
      <c r="GN25" s="445"/>
      <c r="GO25" s="445"/>
      <c r="GP25" s="445"/>
      <c r="GQ25" s="445"/>
      <c r="GR25" s="445"/>
      <c r="GS25" s="445"/>
      <c r="GT25" s="445"/>
      <c r="GU25" s="445"/>
      <c r="GV25" s="445"/>
      <c r="GW25" s="445"/>
      <c r="GX25" s="445"/>
      <c r="GY25" s="445"/>
      <c r="GZ25" s="445"/>
      <c r="HA25" s="445"/>
      <c r="HB25" s="445"/>
      <c r="HC25" s="445"/>
      <c r="HD25" s="445"/>
      <c r="HE25" s="445"/>
      <c r="HF25" s="445"/>
      <c r="HG25" s="445"/>
      <c r="HH25" s="445"/>
      <c r="HI25" s="445"/>
      <c r="HJ25" s="445"/>
      <c r="HK25" s="445"/>
      <c r="HL25" s="445"/>
      <c r="HM25" s="445"/>
      <c r="HN25" s="445"/>
      <c r="HO25" s="445"/>
      <c r="HP25" s="445"/>
      <c r="HQ25" s="445"/>
      <c r="HR25" s="445"/>
      <c r="HS25" s="445"/>
      <c r="HT25" s="445"/>
      <c r="HU25" s="445"/>
      <c r="HV25" s="445"/>
      <c r="HW25" s="445"/>
      <c r="HX25" s="445"/>
      <c r="HY25" s="445"/>
      <c r="HZ25" s="445"/>
      <c r="IA25" s="445"/>
      <c r="IB25" s="445"/>
      <c r="IC25" s="445"/>
      <c r="ID25" s="445"/>
      <c r="IE25" s="445"/>
      <c r="IF25" s="445"/>
      <c r="IG25" s="445"/>
      <c r="IH25" s="445"/>
      <c r="II25" s="445"/>
      <c r="IJ25" s="445"/>
      <c r="IK25" s="445"/>
      <c r="IL25" s="445"/>
      <c r="IM25" s="445"/>
      <c r="IN25" s="445"/>
      <c r="IO25" s="445"/>
      <c r="IP25" s="445"/>
      <c r="IQ25" s="445"/>
      <c r="IR25" s="445"/>
      <c r="IS25" s="445"/>
      <c r="IT25" s="445"/>
      <c r="IU25" s="445"/>
      <c r="IV25" s="445"/>
    </row>
    <row r="26" spans="1:256" s="510" customFormat="1" ht="7.5" customHeight="1">
      <c r="A26" s="135"/>
      <c r="B26" s="522"/>
      <c r="C26" s="517"/>
      <c r="D26" s="517"/>
      <c r="E26" s="517"/>
      <c r="F26" s="51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c r="BI26" s="445"/>
      <c r="BJ26" s="445"/>
      <c r="BK26" s="445"/>
      <c r="BL26" s="445"/>
      <c r="BM26" s="445"/>
      <c r="BN26" s="445"/>
      <c r="BO26" s="445"/>
      <c r="BP26" s="445"/>
      <c r="BQ26" s="445"/>
      <c r="BR26" s="445"/>
      <c r="BS26" s="445"/>
      <c r="BT26" s="445"/>
      <c r="BU26" s="445"/>
      <c r="BV26" s="445"/>
      <c r="BW26" s="445"/>
      <c r="BX26" s="445"/>
      <c r="BY26" s="445"/>
      <c r="BZ26" s="445"/>
      <c r="CA26" s="445"/>
      <c r="CB26" s="445"/>
      <c r="CC26" s="445"/>
      <c r="CD26" s="445"/>
      <c r="CE26" s="445"/>
      <c r="CF26" s="445"/>
      <c r="CG26" s="445"/>
      <c r="CH26" s="445"/>
      <c r="CI26" s="445"/>
      <c r="CJ26" s="445"/>
      <c r="CK26" s="445"/>
      <c r="CL26" s="445"/>
      <c r="CM26" s="445"/>
      <c r="CN26" s="445"/>
      <c r="CO26" s="445"/>
      <c r="CP26" s="445"/>
      <c r="CQ26" s="445"/>
      <c r="CR26" s="445"/>
      <c r="CS26" s="445"/>
      <c r="CT26" s="445"/>
      <c r="CU26" s="445"/>
      <c r="CV26" s="445"/>
      <c r="CW26" s="445"/>
      <c r="CX26" s="445"/>
      <c r="CY26" s="445"/>
      <c r="CZ26" s="445"/>
      <c r="DA26" s="445"/>
      <c r="DB26" s="445"/>
      <c r="DC26" s="445"/>
      <c r="DD26" s="445"/>
      <c r="DE26" s="445"/>
      <c r="DF26" s="445"/>
      <c r="DG26" s="445"/>
      <c r="DH26" s="445"/>
      <c r="DI26" s="445"/>
      <c r="DJ26" s="445"/>
      <c r="DK26" s="445"/>
      <c r="DL26" s="445"/>
      <c r="DM26" s="445"/>
      <c r="DN26" s="445"/>
      <c r="DO26" s="445"/>
      <c r="DP26" s="445"/>
      <c r="DQ26" s="445"/>
      <c r="DR26" s="445"/>
      <c r="DS26" s="445"/>
      <c r="DT26" s="445"/>
      <c r="DU26" s="445"/>
      <c r="DV26" s="445"/>
      <c r="DW26" s="445"/>
      <c r="DX26" s="445"/>
      <c r="DY26" s="445"/>
      <c r="DZ26" s="445"/>
      <c r="EA26" s="445"/>
      <c r="EB26" s="445"/>
      <c r="EC26" s="445"/>
      <c r="ED26" s="445"/>
      <c r="EE26" s="445"/>
      <c r="EF26" s="445"/>
      <c r="EG26" s="445"/>
      <c r="EH26" s="445"/>
      <c r="EI26" s="445"/>
      <c r="EJ26" s="445"/>
      <c r="EK26" s="445"/>
      <c r="EL26" s="445"/>
      <c r="EM26" s="445"/>
      <c r="EN26" s="445"/>
      <c r="EO26" s="445"/>
      <c r="EP26" s="445"/>
      <c r="EQ26" s="445"/>
      <c r="ER26" s="445"/>
      <c r="ES26" s="445"/>
      <c r="ET26" s="445"/>
      <c r="EU26" s="445"/>
      <c r="EV26" s="445"/>
      <c r="EW26" s="445"/>
      <c r="EX26" s="445"/>
      <c r="EY26" s="445"/>
      <c r="EZ26" s="445"/>
      <c r="FA26" s="445"/>
      <c r="FB26" s="445"/>
      <c r="FC26" s="445"/>
      <c r="FD26" s="445"/>
      <c r="FE26" s="445"/>
      <c r="FF26" s="445"/>
      <c r="FG26" s="445"/>
      <c r="FH26" s="445"/>
      <c r="FI26" s="445"/>
      <c r="FJ26" s="445"/>
      <c r="FK26" s="445"/>
      <c r="FL26" s="445"/>
      <c r="FM26" s="445"/>
      <c r="FN26" s="445"/>
      <c r="FO26" s="445"/>
      <c r="FP26" s="445"/>
      <c r="FQ26" s="445"/>
      <c r="FR26" s="445"/>
      <c r="FS26" s="445"/>
      <c r="FT26" s="445"/>
      <c r="FU26" s="445"/>
      <c r="FV26" s="445"/>
      <c r="FW26" s="445"/>
      <c r="FX26" s="445"/>
      <c r="FY26" s="445"/>
      <c r="FZ26" s="445"/>
      <c r="GA26" s="445"/>
      <c r="GB26" s="445"/>
      <c r="GC26" s="445"/>
      <c r="GD26" s="445"/>
      <c r="GE26" s="445"/>
      <c r="GF26" s="445"/>
      <c r="GG26" s="445"/>
      <c r="GH26" s="445"/>
      <c r="GI26" s="445"/>
      <c r="GJ26" s="445"/>
      <c r="GK26" s="445"/>
      <c r="GL26" s="445"/>
      <c r="GM26" s="445"/>
      <c r="GN26" s="445"/>
      <c r="GO26" s="445"/>
      <c r="GP26" s="445"/>
      <c r="GQ26" s="445"/>
      <c r="GR26" s="445"/>
      <c r="GS26" s="445"/>
      <c r="GT26" s="445"/>
      <c r="GU26" s="445"/>
      <c r="GV26" s="445"/>
      <c r="GW26" s="445"/>
      <c r="GX26" s="445"/>
      <c r="GY26" s="445"/>
      <c r="GZ26" s="445"/>
      <c r="HA26" s="445"/>
      <c r="HB26" s="445"/>
      <c r="HC26" s="445"/>
      <c r="HD26" s="445"/>
      <c r="HE26" s="445"/>
      <c r="HF26" s="445"/>
      <c r="HG26" s="445"/>
      <c r="HH26" s="445"/>
      <c r="HI26" s="445"/>
      <c r="HJ26" s="445"/>
      <c r="HK26" s="445"/>
      <c r="HL26" s="445"/>
      <c r="HM26" s="445"/>
      <c r="HN26" s="445"/>
      <c r="HO26" s="445"/>
      <c r="HP26" s="445"/>
      <c r="HQ26" s="445"/>
      <c r="HR26" s="445"/>
      <c r="HS26" s="445"/>
      <c r="HT26" s="445"/>
      <c r="HU26" s="445"/>
      <c r="HV26" s="445"/>
      <c r="HW26" s="445"/>
      <c r="HX26" s="445"/>
      <c r="HY26" s="445"/>
      <c r="HZ26" s="445"/>
      <c r="IA26" s="445"/>
      <c r="IB26" s="445"/>
      <c r="IC26" s="445"/>
      <c r="ID26" s="445"/>
      <c r="IE26" s="445"/>
      <c r="IF26" s="445"/>
      <c r="IG26" s="445"/>
      <c r="IH26" s="445"/>
      <c r="II26" s="445"/>
      <c r="IJ26" s="445"/>
      <c r="IK26" s="445"/>
      <c r="IL26" s="445"/>
      <c r="IM26" s="445"/>
      <c r="IN26" s="445"/>
      <c r="IO26" s="445"/>
      <c r="IP26" s="445"/>
      <c r="IQ26" s="445"/>
      <c r="IR26" s="445"/>
      <c r="IS26" s="445"/>
      <c r="IT26" s="445"/>
      <c r="IU26" s="445"/>
      <c r="IV26" s="445"/>
    </row>
    <row r="27" spans="1:256" s="510" customFormat="1" ht="12" customHeight="1">
      <c r="A27" s="135" t="s">
        <v>526</v>
      </c>
      <c r="B27" s="438">
        <f>SUM(B29:B36)</f>
        <v>1140</v>
      </c>
      <c r="C27" s="438">
        <f t="shared" ref="C27:E27" si="2">SUM(C29:C36)</f>
        <v>189</v>
      </c>
      <c r="D27" s="438">
        <f t="shared" si="2"/>
        <v>713</v>
      </c>
      <c r="E27" s="438">
        <f t="shared" si="2"/>
        <v>238</v>
      </c>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c r="BM27" s="445"/>
      <c r="BN27" s="445"/>
      <c r="BO27" s="445"/>
      <c r="BP27" s="445"/>
      <c r="BQ27" s="445"/>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c r="CX27" s="445"/>
      <c r="CY27" s="445"/>
      <c r="CZ27" s="445"/>
      <c r="DA27" s="445"/>
      <c r="DB27" s="445"/>
      <c r="DC27" s="445"/>
      <c r="DD27" s="445"/>
      <c r="DE27" s="445"/>
      <c r="DF27" s="445"/>
      <c r="DG27" s="445"/>
      <c r="DH27" s="445"/>
      <c r="DI27" s="445"/>
      <c r="DJ27" s="445"/>
      <c r="DK27" s="445"/>
      <c r="DL27" s="445"/>
      <c r="DM27" s="445"/>
      <c r="DN27" s="445"/>
      <c r="DO27" s="445"/>
      <c r="DP27" s="445"/>
      <c r="DQ27" s="445"/>
      <c r="DR27" s="445"/>
      <c r="DS27" s="445"/>
      <c r="DT27" s="445"/>
      <c r="DU27" s="445"/>
      <c r="DV27" s="445"/>
      <c r="DW27" s="445"/>
      <c r="DX27" s="445"/>
      <c r="DY27" s="445"/>
      <c r="DZ27" s="445"/>
      <c r="EA27" s="445"/>
      <c r="EB27" s="445"/>
      <c r="EC27" s="445"/>
      <c r="ED27" s="445"/>
      <c r="EE27" s="445"/>
      <c r="EF27" s="445"/>
      <c r="EG27" s="445"/>
      <c r="EH27" s="445"/>
      <c r="EI27" s="445"/>
      <c r="EJ27" s="445"/>
      <c r="EK27" s="445"/>
      <c r="EL27" s="445"/>
      <c r="EM27" s="445"/>
      <c r="EN27" s="445"/>
      <c r="EO27" s="445"/>
      <c r="EP27" s="445"/>
      <c r="EQ27" s="445"/>
      <c r="ER27" s="445"/>
      <c r="ES27" s="445"/>
      <c r="ET27" s="445"/>
      <c r="EU27" s="445"/>
      <c r="EV27" s="445"/>
      <c r="EW27" s="445"/>
      <c r="EX27" s="445"/>
      <c r="EY27" s="445"/>
      <c r="EZ27" s="445"/>
      <c r="FA27" s="445"/>
      <c r="FB27" s="445"/>
      <c r="FC27" s="445"/>
      <c r="FD27" s="445"/>
      <c r="FE27" s="445"/>
      <c r="FF27" s="445"/>
      <c r="FG27" s="445"/>
      <c r="FH27" s="445"/>
      <c r="FI27" s="445"/>
      <c r="FJ27" s="445"/>
      <c r="FK27" s="445"/>
      <c r="FL27" s="445"/>
      <c r="FM27" s="445"/>
      <c r="FN27" s="445"/>
      <c r="FO27" s="445"/>
      <c r="FP27" s="445"/>
      <c r="FQ27" s="445"/>
      <c r="FR27" s="445"/>
      <c r="FS27" s="445"/>
      <c r="FT27" s="445"/>
      <c r="FU27" s="445"/>
      <c r="FV27" s="445"/>
      <c r="FW27" s="445"/>
      <c r="FX27" s="445"/>
      <c r="FY27" s="445"/>
      <c r="FZ27" s="445"/>
      <c r="GA27" s="445"/>
      <c r="GB27" s="445"/>
      <c r="GC27" s="445"/>
      <c r="GD27" s="445"/>
      <c r="GE27" s="445"/>
      <c r="GF27" s="445"/>
      <c r="GG27" s="445"/>
      <c r="GH27" s="445"/>
      <c r="GI27" s="445"/>
      <c r="GJ27" s="445"/>
      <c r="GK27" s="445"/>
      <c r="GL27" s="445"/>
      <c r="GM27" s="445"/>
      <c r="GN27" s="445"/>
      <c r="GO27" s="445"/>
      <c r="GP27" s="445"/>
      <c r="GQ27" s="445"/>
      <c r="GR27" s="445"/>
      <c r="GS27" s="445"/>
      <c r="GT27" s="445"/>
      <c r="GU27" s="445"/>
      <c r="GV27" s="445"/>
      <c r="GW27" s="445"/>
      <c r="GX27" s="445"/>
      <c r="GY27" s="445"/>
      <c r="GZ27" s="445"/>
      <c r="HA27" s="445"/>
      <c r="HB27" s="445"/>
      <c r="HC27" s="445"/>
      <c r="HD27" s="445"/>
      <c r="HE27" s="445"/>
      <c r="HF27" s="445"/>
      <c r="HG27" s="445"/>
      <c r="HH27" s="445"/>
      <c r="HI27" s="445"/>
      <c r="HJ27" s="445"/>
      <c r="HK27" s="445"/>
      <c r="HL27" s="445"/>
      <c r="HM27" s="445"/>
      <c r="HN27" s="445"/>
      <c r="HO27" s="445"/>
      <c r="HP27" s="445"/>
      <c r="HQ27" s="445"/>
      <c r="HR27" s="445"/>
      <c r="HS27" s="445"/>
      <c r="HT27" s="445"/>
      <c r="HU27" s="445"/>
      <c r="HV27" s="445"/>
      <c r="HW27" s="445"/>
      <c r="HX27" s="445"/>
      <c r="HY27" s="445"/>
      <c r="HZ27" s="445"/>
      <c r="IA27" s="445"/>
      <c r="IB27" s="445"/>
      <c r="IC27" s="445"/>
      <c r="ID27" s="445"/>
      <c r="IE27" s="445"/>
      <c r="IF27" s="445"/>
      <c r="IG27" s="445"/>
      <c r="IH27" s="445"/>
      <c r="II27" s="445"/>
      <c r="IJ27" s="445"/>
      <c r="IK27" s="445"/>
      <c r="IL27" s="445"/>
      <c r="IM27" s="445"/>
      <c r="IN27" s="445"/>
      <c r="IO27" s="445"/>
      <c r="IP27" s="445"/>
      <c r="IQ27" s="445"/>
      <c r="IR27" s="445"/>
      <c r="IS27" s="445"/>
      <c r="IT27" s="445"/>
      <c r="IU27" s="445"/>
      <c r="IV27" s="445"/>
    </row>
    <row r="28" spans="1:256" s="510" customFormat="1" ht="3.75" customHeight="1">
      <c r="A28" s="135"/>
      <c r="B28" s="438"/>
      <c r="C28" s="443"/>
      <c r="D28" s="443"/>
      <c r="E28" s="443"/>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c r="BH28" s="445"/>
      <c r="BI28" s="445"/>
      <c r="BJ28" s="445"/>
      <c r="BK28" s="445"/>
      <c r="BL28" s="445"/>
      <c r="BM28" s="445"/>
      <c r="BN28" s="445"/>
      <c r="BO28" s="445"/>
      <c r="BP28" s="445"/>
      <c r="BQ28" s="445"/>
      <c r="BR28" s="445"/>
      <c r="BS28" s="445"/>
      <c r="BT28" s="445"/>
      <c r="BU28" s="445"/>
      <c r="BV28" s="445"/>
      <c r="BW28" s="445"/>
      <c r="BX28" s="445"/>
      <c r="BY28" s="445"/>
      <c r="BZ28" s="445"/>
      <c r="CA28" s="445"/>
      <c r="CB28" s="445"/>
      <c r="CC28" s="445"/>
      <c r="CD28" s="445"/>
      <c r="CE28" s="445"/>
      <c r="CF28" s="445"/>
      <c r="CG28" s="445"/>
      <c r="CH28" s="445"/>
      <c r="CI28" s="445"/>
      <c r="CJ28" s="445"/>
      <c r="CK28" s="445"/>
      <c r="CL28" s="445"/>
      <c r="CM28" s="445"/>
      <c r="CN28" s="445"/>
      <c r="CO28" s="445"/>
      <c r="CP28" s="445"/>
      <c r="CQ28" s="445"/>
      <c r="CR28" s="445"/>
      <c r="CS28" s="445"/>
      <c r="CT28" s="445"/>
      <c r="CU28" s="445"/>
      <c r="CV28" s="445"/>
      <c r="CW28" s="445"/>
      <c r="CX28" s="445"/>
      <c r="CY28" s="445"/>
      <c r="CZ28" s="445"/>
      <c r="DA28" s="445"/>
      <c r="DB28" s="445"/>
      <c r="DC28" s="445"/>
      <c r="DD28" s="445"/>
      <c r="DE28" s="445"/>
      <c r="DF28" s="445"/>
      <c r="DG28" s="445"/>
      <c r="DH28" s="445"/>
      <c r="DI28" s="445"/>
      <c r="DJ28" s="445"/>
      <c r="DK28" s="445"/>
      <c r="DL28" s="445"/>
      <c r="DM28" s="445"/>
      <c r="DN28" s="445"/>
      <c r="DO28" s="445"/>
      <c r="DP28" s="445"/>
      <c r="DQ28" s="445"/>
      <c r="DR28" s="445"/>
      <c r="DS28" s="445"/>
      <c r="DT28" s="445"/>
      <c r="DU28" s="445"/>
      <c r="DV28" s="445"/>
      <c r="DW28" s="445"/>
      <c r="DX28" s="445"/>
      <c r="DY28" s="445"/>
      <c r="DZ28" s="445"/>
      <c r="EA28" s="445"/>
      <c r="EB28" s="445"/>
      <c r="EC28" s="445"/>
      <c r="ED28" s="445"/>
      <c r="EE28" s="445"/>
      <c r="EF28" s="445"/>
      <c r="EG28" s="445"/>
      <c r="EH28" s="445"/>
      <c r="EI28" s="445"/>
      <c r="EJ28" s="445"/>
      <c r="EK28" s="445"/>
      <c r="EL28" s="445"/>
      <c r="EM28" s="445"/>
      <c r="EN28" s="445"/>
      <c r="EO28" s="445"/>
      <c r="EP28" s="445"/>
      <c r="EQ28" s="445"/>
      <c r="ER28" s="445"/>
      <c r="ES28" s="445"/>
      <c r="ET28" s="445"/>
      <c r="EU28" s="445"/>
      <c r="EV28" s="445"/>
      <c r="EW28" s="445"/>
      <c r="EX28" s="445"/>
      <c r="EY28" s="445"/>
      <c r="EZ28" s="445"/>
      <c r="FA28" s="445"/>
      <c r="FB28" s="445"/>
      <c r="FC28" s="445"/>
      <c r="FD28" s="445"/>
      <c r="FE28" s="445"/>
      <c r="FF28" s="445"/>
      <c r="FG28" s="445"/>
      <c r="FH28" s="445"/>
      <c r="FI28" s="445"/>
      <c r="FJ28" s="445"/>
      <c r="FK28" s="445"/>
      <c r="FL28" s="445"/>
      <c r="FM28" s="445"/>
      <c r="FN28" s="445"/>
      <c r="FO28" s="445"/>
      <c r="FP28" s="445"/>
      <c r="FQ28" s="445"/>
      <c r="FR28" s="445"/>
      <c r="FS28" s="445"/>
      <c r="FT28" s="445"/>
      <c r="FU28" s="445"/>
      <c r="FV28" s="445"/>
      <c r="FW28" s="445"/>
      <c r="FX28" s="445"/>
      <c r="FY28" s="445"/>
      <c r="FZ28" s="445"/>
      <c r="GA28" s="445"/>
      <c r="GB28" s="445"/>
      <c r="GC28" s="445"/>
      <c r="GD28" s="445"/>
      <c r="GE28" s="445"/>
      <c r="GF28" s="445"/>
      <c r="GG28" s="445"/>
      <c r="GH28" s="445"/>
      <c r="GI28" s="445"/>
      <c r="GJ28" s="445"/>
      <c r="GK28" s="445"/>
      <c r="GL28" s="445"/>
      <c r="GM28" s="445"/>
      <c r="GN28" s="445"/>
      <c r="GO28" s="445"/>
      <c r="GP28" s="445"/>
      <c r="GQ28" s="445"/>
      <c r="GR28" s="445"/>
      <c r="GS28" s="445"/>
      <c r="GT28" s="445"/>
      <c r="GU28" s="445"/>
      <c r="GV28" s="445"/>
      <c r="GW28" s="445"/>
      <c r="GX28" s="445"/>
      <c r="GY28" s="445"/>
      <c r="GZ28" s="445"/>
      <c r="HA28" s="445"/>
      <c r="HB28" s="445"/>
      <c r="HC28" s="445"/>
      <c r="HD28" s="445"/>
      <c r="HE28" s="445"/>
      <c r="HF28" s="445"/>
      <c r="HG28" s="445"/>
      <c r="HH28" s="445"/>
      <c r="HI28" s="445"/>
      <c r="HJ28" s="445"/>
      <c r="HK28" s="445"/>
      <c r="HL28" s="445"/>
      <c r="HM28" s="445"/>
      <c r="HN28" s="445"/>
      <c r="HO28" s="445"/>
      <c r="HP28" s="445"/>
      <c r="HQ28" s="445"/>
      <c r="HR28" s="445"/>
      <c r="HS28" s="445"/>
      <c r="HT28" s="445"/>
      <c r="HU28" s="445"/>
      <c r="HV28" s="445"/>
      <c r="HW28" s="445"/>
      <c r="HX28" s="445"/>
      <c r="HY28" s="445"/>
      <c r="HZ28" s="445"/>
      <c r="IA28" s="445"/>
      <c r="IB28" s="445"/>
      <c r="IC28" s="445"/>
      <c r="ID28" s="445"/>
      <c r="IE28" s="445"/>
      <c r="IF28" s="445"/>
      <c r="IG28" s="445"/>
      <c r="IH28" s="445"/>
      <c r="II28" s="445"/>
      <c r="IJ28" s="445"/>
      <c r="IK28" s="445"/>
      <c r="IL28" s="445"/>
      <c r="IM28" s="445"/>
      <c r="IN28" s="445"/>
      <c r="IO28" s="445"/>
      <c r="IP28" s="445"/>
      <c r="IQ28" s="445"/>
      <c r="IR28" s="445"/>
      <c r="IS28" s="445"/>
      <c r="IT28" s="445"/>
      <c r="IU28" s="445"/>
      <c r="IV28" s="445"/>
    </row>
    <row r="29" spans="1:256" s="510" customFormat="1" ht="12.95" customHeight="1">
      <c r="A29" s="523" t="s">
        <v>527</v>
      </c>
      <c r="B29" s="438">
        <v>149</v>
      </c>
      <c r="C29" s="443">
        <v>32</v>
      </c>
      <c r="D29" s="443">
        <v>98</v>
      </c>
      <c r="E29" s="443">
        <v>19</v>
      </c>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c r="BF29" s="445"/>
      <c r="BG29" s="445"/>
      <c r="BH29" s="445"/>
      <c r="BI29" s="445"/>
      <c r="BJ29" s="445"/>
      <c r="BK29" s="445"/>
      <c r="BL29" s="445"/>
      <c r="BM29" s="445"/>
      <c r="BN29" s="445"/>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5"/>
      <c r="CO29" s="445"/>
      <c r="CP29" s="445"/>
      <c r="CQ29" s="445"/>
      <c r="CR29" s="445"/>
      <c r="CS29" s="445"/>
      <c r="CT29" s="445"/>
      <c r="CU29" s="445"/>
      <c r="CV29" s="445"/>
      <c r="CW29" s="445"/>
      <c r="CX29" s="445"/>
      <c r="CY29" s="445"/>
      <c r="CZ29" s="445"/>
      <c r="DA29" s="445"/>
      <c r="DB29" s="445"/>
      <c r="DC29" s="445"/>
      <c r="DD29" s="445"/>
      <c r="DE29" s="445"/>
      <c r="DF29" s="445"/>
      <c r="DG29" s="445"/>
      <c r="DH29" s="445"/>
      <c r="DI29" s="445"/>
      <c r="DJ29" s="445"/>
      <c r="DK29" s="445"/>
      <c r="DL29" s="445"/>
      <c r="DM29" s="445"/>
      <c r="DN29" s="445"/>
      <c r="DO29" s="445"/>
      <c r="DP29" s="445"/>
      <c r="DQ29" s="445"/>
      <c r="DR29" s="445"/>
      <c r="DS29" s="445"/>
      <c r="DT29" s="445"/>
      <c r="DU29" s="445"/>
      <c r="DV29" s="445"/>
      <c r="DW29" s="445"/>
      <c r="DX29" s="445"/>
      <c r="DY29" s="445"/>
      <c r="DZ29" s="445"/>
      <c r="EA29" s="445"/>
      <c r="EB29" s="445"/>
      <c r="EC29" s="445"/>
      <c r="ED29" s="445"/>
      <c r="EE29" s="445"/>
      <c r="EF29" s="445"/>
      <c r="EG29" s="445"/>
      <c r="EH29" s="445"/>
      <c r="EI29" s="445"/>
      <c r="EJ29" s="445"/>
      <c r="EK29" s="445"/>
      <c r="EL29" s="445"/>
      <c r="EM29" s="445"/>
      <c r="EN29" s="445"/>
      <c r="EO29" s="445"/>
      <c r="EP29" s="445"/>
      <c r="EQ29" s="445"/>
      <c r="ER29" s="445"/>
      <c r="ES29" s="445"/>
      <c r="ET29" s="445"/>
      <c r="EU29" s="445"/>
      <c r="EV29" s="445"/>
      <c r="EW29" s="445"/>
      <c r="EX29" s="445"/>
      <c r="EY29" s="445"/>
      <c r="EZ29" s="445"/>
      <c r="FA29" s="445"/>
      <c r="FB29" s="445"/>
      <c r="FC29" s="445"/>
      <c r="FD29" s="445"/>
      <c r="FE29" s="445"/>
      <c r="FF29" s="445"/>
      <c r="FG29" s="445"/>
      <c r="FH29" s="445"/>
      <c r="FI29" s="445"/>
      <c r="FJ29" s="445"/>
      <c r="FK29" s="445"/>
      <c r="FL29" s="445"/>
      <c r="FM29" s="445"/>
      <c r="FN29" s="445"/>
      <c r="FO29" s="445"/>
      <c r="FP29" s="445"/>
      <c r="FQ29" s="445"/>
      <c r="FR29" s="445"/>
      <c r="FS29" s="445"/>
      <c r="FT29" s="445"/>
      <c r="FU29" s="445"/>
      <c r="FV29" s="445"/>
      <c r="FW29" s="445"/>
      <c r="FX29" s="445"/>
      <c r="FY29" s="445"/>
      <c r="FZ29" s="445"/>
      <c r="GA29" s="445"/>
      <c r="GB29" s="445"/>
      <c r="GC29" s="445"/>
      <c r="GD29" s="445"/>
      <c r="GE29" s="445"/>
      <c r="GF29" s="445"/>
      <c r="GG29" s="445"/>
      <c r="GH29" s="445"/>
      <c r="GI29" s="445"/>
      <c r="GJ29" s="445"/>
      <c r="GK29" s="445"/>
      <c r="GL29" s="445"/>
      <c r="GM29" s="445"/>
      <c r="GN29" s="445"/>
      <c r="GO29" s="445"/>
      <c r="GP29" s="445"/>
      <c r="GQ29" s="445"/>
      <c r="GR29" s="445"/>
      <c r="GS29" s="445"/>
      <c r="GT29" s="445"/>
      <c r="GU29" s="445"/>
      <c r="GV29" s="445"/>
      <c r="GW29" s="445"/>
      <c r="GX29" s="445"/>
      <c r="GY29" s="445"/>
      <c r="GZ29" s="445"/>
      <c r="HA29" s="445"/>
      <c r="HB29" s="445"/>
      <c r="HC29" s="445"/>
      <c r="HD29" s="445"/>
      <c r="HE29" s="445"/>
      <c r="HF29" s="445"/>
      <c r="HG29" s="445"/>
      <c r="HH29" s="445"/>
      <c r="HI29" s="445"/>
      <c r="HJ29" s="445"/>
      <c r="HK29" s="445"/>
      <c r="HL29" s="445"/>
      <c r="HM29" s="445"/>
      <c r="HN29" s="445"/>
      <c r="HO29" s="445"/>
      <c r="HP29" s="445"/>
      <c r="HQ29" s="445"/>
      <c r="HR29" s="445"/>
      <c r="HS29" s="445"/>
      <c r="HT29" s="445"/>
      <c r="HU29" s="445"/>
      <c r="HV29" s="445"/>
      <c r="HW29" s="445"/>
      <c r="HX29" s="445"/>
      <c r="HY29" s="445"/>
      <c r="HZ29" s="445"/>
      <c r="IA29" s="445"/>
      <c r="IB29" s="445"/>
      <c r="IC29" s="445"/>
      <c r="ID29" s="445"/>
      <c r="IE29" s="445"/>
      <c r="IF29" s="445"/>
      <c r="IG29" s="445"/>
      <c r="IH29" s="445"/>
      <c r="II29" s="445"/>
      <c r="IJ29" s="445"/>
      <c r="IK29" s="445"/>
      <c r="IL29" s="445"/>
      <c r="IM29" s="445"/>
      <c r="IN29" s="445"/>
      <c r="IO29" s="445"/>
      <c r="IP29" s="445"/>
      <c r="IQ29" s="445"/>
      <c r="IR29" s="445"/>
      <c r="IS29" s="445"/>
      <c r="IT29" s="445"/>
      <c r="IU29" s="445"/>
      <c r="IV29" s="445"/>
    </row>
    <row r="30" spans="1:256" s="510" customFormat="1" ht="12.95" customHeight="1">
      <c r="A30" s="523" t="s">
        <v>528</v>
      </c>
      <c r="B30" s="438">
        <v>72</v>
      </c>
      <c r="C30" s="443">
        <v>6</v>
      </c>
      <c r="D30" s="443">
        <v>51</v>
      </c>
      <c r="E30" s="443">
        <v>15</v>
      </c>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c r="BF30" s="445"/>
      <c r="BG30" s="445"/>
      <c r="BH30" s="445"/>
      <c r="BI30" s="445"/>
      <c r="BJ30" s="445"/>
      <c r="BK30" s="445"/>
      <c r="BL30" s="445"/>
      <c r="BM30" s="445"/>
      <c r="BN30" s="445"/>
      <c r="BO30" s="445"/>
      <c r="BP30" s="445"/>
      <c r="BQ30" s="445"/>
      <c r="BR30" s="445"/>
      <c r="BS30" s="445"/>
      <c r="BT30" s="445"/>
      <c r="BU30" s="445"/>
      <c r="BV30" s="445"/>
      <c r="BW30" s="445"/>
      <c r="BX30" s="445"/>
      <c r="BY30" s="445"/>
      <c r="BZ30" s="445"/>
      <c r="CA30" s="445"/>
      <c r="CB30" s="445"/>
      <c r="CC30" s="445"/>
      <c r="CD30" s="445"/>
      <c r="CE30" s="445"/>
      <c r="CF30" s="445"/>
      <c r="CG30" s="445"/>
      <c r="CH30" s="445"/>
      <c r="CI30" s="445"/>
      <c r="CJ30" s="445"/>
      <c r="CK30" s="445"/>
      <c r="CL30" s="445"/>
      <c r="CM30" s="445"/>
      <c r="CN30" s="445"/>
      <c r="CO30" s="445"/>
      <c r="CP30" s="445"/>
      <c r="CQ30" s="445"/>
      <c r="CR30" s="445"/>
      <c r="CS30" s="445"/>
      <c r="CT30" s="445"/>
      <c r="CU30" s="445"/>
      <c r="CV30" s="445"/>
      <c r="CW30" s="445"/>
      <c r="CX30" s="445"/>
      <c r="CY30" s="445"/>
      <c r="CZ30" s="445"/>
      <c r="DA30" s="445"/>
      <c r="DB30" s="445"/>
      <c r="DC30" s="445"/>
      <c r="DD30" s="445"/>
      <c r="DE30" s="445"/>
      <c r="DF30" s="445"/>
      <c r="DG30" s="445"/>
      <c r="DH30" s="445"/>
      <c r="DI30" s="445"/>
      <c r="DJ30" s="445"/>
      <c r="DK30" s="445"/>
      <c r="DL30" s="445"/>
      <c r="DM30" s="445"/>
      <c r="DN30" s="445"/>
      <c r="DO30" s="445"/>
      <c r="DP30" s="445"/>
      <c r="DQ30" s="445"/>
      <c r="DR30" s="445"/>
      <c r="DS30" s="445"/>
      <c r="DT30" s="445"/>
      <c r="DU30" s="445"/>
      <c r="DV30" s="445"/>
      <c r="DW30" s="445"/>
      <c r="DX30" s="445"/>
      <c r="DY30" s="445"/>
      <c r="DZ30" s="445"/>
      <c r="EA30" s="445"/>
      <c r="EB30" s="445"/>
      <c r="EC30" s="445"/>
      <c r="ED30" s="445"/>
      <c r="EE30" s="445"/>
      <c r="EF30" s="445"/>
      <c r="EG30" s="445"/>
      <c r="EH30" s="445"/>
      <c r="EI30" s="445"/>
      <c r="EJ30" s="445"/>
      <c r="EK30" s="445"/>
      <c r="EL30" s="445"/>
      <c r="EM30" s="445"/>
      <c r="EN30" s="445"/>
      <c r="EO30" s="445"/>
      <c r="EP30" s="445"/>
      <c r="EQ30" s="445"/>
      <c r="ER30" s="445"/>
      <c r="ES30" s="445"/>
      <c r="ET30" s="445"/>
      <c r="EU30" s="445"/>
      <c r="EV30" s="445"/>
      <c r="EW30" s="445"/>
      <c r="EX30" s="445"/>
      <c r="EY30" s="445"/>
      <c r="EZ30" s="445"/>
      <c r="FA30" s="445"/>
      <c r="FB30" s="445"/>
      <c r="FC30" s="445"/>
      <c r="FD30" s="445"/>
      <c r="FE30" s="445"/>
      <c r="FF30" s="445"/>
      <c r="FG30" s="445"/>
      <c r="FH30" s="445"/>
      <c r="FI30" s="445"/>
      <c r="FJ30" s="445"/>
      <c r="FK30" s="445"/>
      <c r="FL30" s="445"/>
      <c r="FM30" s="445"/>
      <c r="FN30" s="445"/>
      <c r="FO30" s="445"/>
      <c r="FP30" s="445"/>
      <c r="FQ30" s="445"/>
      <c r="FR30" s="445"/>
      <c r="FS30" s="445"/>
      <c r="FT30" s="445"/>
      <c r="FU30" s="445"/>
      <c r="FV30" s="445"/>
      <c r="FW30" s="445"/>
      <c r="FX30" s="445"/>
      <c r="FY30" s="445"/>
      <c r="FZ30" s="445"/>
      <c r="GA30" s="445"/>
      <c r="GB30" s="445"/>
      <c r="GC30" s="445"/>
      <c r="GD30" s="445"/>
      <c r="GE30" s="445"/>
      <c r="GF30" s="445"/>
      <c r="GG30" s="445"/>
      <c r="GH30" s="445"/>
      <c r="GI30" s="445"/>
      <c r="GJ30" s="445"/>
      <c r="GK30" s="445"/>
      <c r="GL30" s="445"/>
      <c r="GM30" s="445"/>
      <c r="GN30" s="445"/>
      <c r="GO30" s="445"/>
      <c r="GP30" s="445"/>
      <c r="GQ30" s="445"/>
      <c r="GR30" s="445"/>
      <c r="GS30" s="445"/>
      <c r="GT30" s="445"/>
      <c r="GU30" s="445"/>
      <c r="GV30" s="445"/>
      <c r="GW30" s="445"/>
      <c r="GX30" s="445"/>
      <c r="GY30" s="445"/>
      <c r="GZ30" s="445"/>
      <c r="HA30" s="445"/>
      <c r="HB30" s="445"/>
      <c r="HC30" s="445"/>
      <c r="HD30" s="445"/>
      <c r="HE30" s="445"/>
      <c r="HF30" s="445"/>
      <c r="HG30" s="445"/>
      <c r="HH30" s="445"/>
      <c r="HI30" s="445"/>
      <c r="HJ30" s="445"/>
      <c r="HK30" s="445"/>
      <c r="HL30" s="445"/>
      <c r="HM30" s="445"/>
      <c r="HN30" s="445"/>
      <c r="HO30" s="445"/>
      <c r="HP30" s="445"/>
      <c r="HQ30" s="445"/>
      <c r="HR30" s="445"/>
      <c r="HS30" s="445"/>
      <c r="HT30" s="445"/>
      <c r="HU30" s="445"/>
      <c r="HV30" s="445"/>
      <c r="HW30" s="445"/>
      <c r="HX30" s="445"/>
      <c r="HY30" s="445"/>
      <c r="HZ30" s="445"/>
      <c r="IA30" s="445"/>
      <c r="IB30" s="445"/>
      <c r="IC30" s="445"/>
      <c r="ID30" s="445"/>
      <c r="IE30" s="445"/>
      <c r="IF30" s="445"/>
      <c r="IG30" s="445"/>
      <c r="IH30" s="445"/>
      <c r="II30" s="445"/>
      <c r="IJ30" s="445"/>
      <c r="IK30" s="445"/>
      <c r="IL30" s="445"/>
      <c r="IM30" s="445"/>
      <c r="IN30" s="445"/>
      <c r="IO30" s="445"/>
      <c r="IP30" s="445"/>
      <c r="IQ30" s="445"/>
      <c r="IR30" s="445"/>
      <c r="IS30" s="445"/>
      <c r="IT30" s="445"/>
      <c r="IU30" s="445"/>
      <c r="IV30" s="445"/>
    </row>
    <row r="31" spans="1:256" s="510" customFormat="1" ht="12.95" customHeight="1">
      <c r="A31" s="523" t="s">
        <v>529</v>
      </c>
      <c r="B31" s="438">
        <v>237</v>
      </c>
      <c r="C31" s="443">
        <v>48</v>
      </c>
      <c r="D31" s="443">
        <v>140</v>
      </c>
      <c r="E31" s="443">
        <v>49</v>
      </c>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c r="CX31" s="445"/>
      <c r="CY31" s="445"/>
      <c r="CZ31" s="445"/>
      <c r="DA31" s="445"/>
      <c r="DB31" s="445"/>
      <c r="DC31" s="445"/>
      <c r="DD31" s="445"/>
      <c r="DE31" s="445"/>
      <c r="DF31" s="445"/>
      <c r="DG31" s="445"/>
      <c r="DH31" s="445"/>
      <c r="DI31" s="445"/>
      <c r="DJ31" s="445"/>
      <c r="DK31" s="445"/>
      <c r="DL31" s="445"/>
      <c r="DM31" s="445"/>
      <c r="DN31" s="445"/>
      <c r="DO31" s="445"/>
      <c r="DP31" s="445"/>
      <c r="DQ31" s="445"/>
      <c r="DR31" s="445"/>
      <c r="DS31" s="445"/>
      <c r="DT31" s="445"/>
      <c r="DU31" s="445"/>
      <c r="DV31" s="445"/>
      <c r="DW31" s="445"/>
      <c r="DX31" s="445"/>
      <c r="DY31" s="445"/>
      <c r="DZ31" s="445"/>
      <c r="EA31" s="445"/>
      <c r="EB31" s="445"/>
      <c r="EC31" s="445"/>
      <c r="ED31" s="445"/>
      <c r="EE31" s="445"/>
      <c r="EF31" s="445"/>
      <c r="EG31" s="445"/>
      <c r="EH31" s="445"/>
      <c r="EI31" s="445"/>
      <c r="EJ31" s="445"/>
      <c r="EK31" s="445"/>
      <c r="EL31" s="445"/>
      <c r="EM31" s="445"/>
      <c r="EN31" s="445"/>
      <c r="EO31" s="445"/>
      <c r="EP31" s="445"/>
      <c r="EQ31" s="445"/>
      <c r="ER31" s="445"/>
      <c r="ES31" s="445"/>
      <c r="ET31" s="445"/>
      <c r="EU31" s="445"/>
      <c r="EV31" s="445"/>
      <c r="EW31" s="445"/>
      <c r="EX31" s="445"/>
      <c r="EY31" s="445"/>
      <c r="EZ31" s="445"/>
      <c r="FA31" s="445"/>
      <c r="FB31" s="445"/>
      <c r="FC31" s="445"/>
      <c r="FD31" s="445"/>
      <c r="FE31" s="445"/>
      <c r="FF31" s="445"/>
      <c r="FG31" s="445"/>
      <c r="FH31" s="445"/>
      <c r="FI31" s="445"/>
      <c r="FJ31" s="445"/>
      <c r="FK31" s="445"/>
      <c r="FL31" s="445"/>
      <c r="FM31" s="445"/>
      <c r="FN31" s="445"/>
      <c r="FO31" s="445"/>
      <c r="FP31" s="445"/>
      <c r="FQ31" s="445"/>
      <c r="FR31" s="445"/>
      <c r="FS31" s="445"/>
      <c r="FT31" s="445"/>
      <c r="FU31" s="445"/>
      <c r="FV31" s="445"/>
      <c r="FW31" s="445"/>
      <c r="FX31" s="445"/>
      <c r="FY31" s="445"/>
      <c r="FZ31" s="445"/>
      <c r="GA31" s="445"/>
      <c r="GB31" s="445"/>
      <c r="GC31" s="445"/>
      <c r="GD31" s="445"/>
      <c r="GE31" s="445"/>
      <c r="GF31" s="445"/>
      <c r="GG31" s="445"/>
      <c r="GH31" s="445"/>
      <c r="GI31" s="445"/>
      <c r="GJ31" s="445"/>
      <c r="GK31" s="445"/>
      <c r="GL31" s="445"/>
      <c r="GM31" s="445"/>
      <c r="GN31" s="445"/>
      <c r="GO31" s="445"/>
      <c r="GP31" s="445"/>
      <c r="GQ31" s="445"/>
      <c r="GR31" s="445"/>
      <c r="GS31" s="445"/>
      <c r="GT31" s="445"/>
      <c r="GU31" s="445"/>
      <c r="GV31" s="445"/>
      <c r="GW31" s="445"/>
      <c r="GX31" s="445"/>
      <c r="GY31" s="445"/>
      <c r="GZ31" s="445"/>
      <c r="HA31" s="445"/>
      <c r="HB31" s="445"/>
      <c r="HC31" s="445"/>
      <c r="HD31" s="445"/>
      <c r="HE31" s="445"/>
      <c r="HF31" s="445"/>
      <c r="HG31" s="445"/>
      <c r="HH31" s="445"/>
      <c r="HI31" s="445"/>
      <c r="HJ31" s="445"/>
      <c r="HK31" s="445"/>
      <c r="HL31" s="445"/>
      <c r="HM31" s="445"/>
      <c r="HN31" s="445"/>
      <c r="HO31" s="445"/>
      <c r="HP31" s="445"/>
      <c r="HQ31" s="445"/>
      <c r="HR31" s="445"/>
      <c r="HS31" s="445"/>
      <c r="HT31" s="445"/>
      <c r="HU31" s="445"/>
      <c r="HV31" s="445"/>
      <c r="HW31" s="445"/>
      <c r="HX31" s="445"/>
      <c r="HY31" s="445"/>
      <c r="HZ31" s="445"/>
      <c r="IA31" s="445"/>
      <c r="IB31" s="445"/>
      <c r="IC31" s="445"/>
      <c r="ID31" s="445"/>
      <c r="IE31" s="445"/>
      <c r="IF31" s="445"/>
      <c r="IG31" s="445"/>
      <c r="IH31" s="445"/>
      <c r="II31" s="445"/>
      <c r="IJ31" s="445"/>
      <c r="IK31" s="445"/>
      <c r="IL31" s="445"/>
      <c r="IM31" s="445"/>
      <c r="IN31" s="445"/>
      <c r="IO31" s="445"/>
      <c r="IP31" s="445"/>
      <c r="IQ31" s="445"/>
      <c r="IR31" s="445"/>
      <c r="IS31" s="445"/>
      <c r="IT31" s="445"/>
      <c r="IU31" s="445"/>
      <c r="IV31" s="445"/>
    </row>
    <row r="32" spans="1:256" s="510" customFormat="1" ht="12.95" customHeight="1">
      <c r="A32" s="523" t="s">
        <v>530</v>
      </c>
      <c r="B32" s="438">
        <v>75</v>
      </c>
      <c r="C32" s="443">
        <v>15</v>
      </c>
      <c r="D32" s="443">
        <v>45</v>
      </c>
      <c r="E32" s="443">
        <v>15</v>
      </c>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c r="BH32" s="445"/>
      <c r="BI32" s="445"/>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45"/>
      <c r="CI32" s="445"/>
      <c r="CJ32" s="445"/>
      <c r="CK32" s="445"/>
      <c r="CL32" s="445"/>
      <c r="CM32" s="445"/>
      <c r="CN32" s="445"/>
      <c r="CO32" s="445"/>
      <c r="CP32" s="445"/>
      <c r="CQ32" s="445"/>
      <c r="CR32" s="445"/>
      <c r="CS32" s="445"/>
      <c r="CT32" s="445"/>
      <c r="CU32" s="445"/>
      <c r="CV32" s="445"/>
      <c r="CW32" s="445"/>
      <c r="CX32" s="445"/>
      <c r="CY32" s="445"/>
      <c r="CZ32" s="445"/>
      <c r="DA32" s="445"/>
      <c r="DB32" s="445"/>
      <c r="DC32" s="445"/>
      <c r="DD32" s="445"/>
      <c r="DE32" s="445"/>
      <c r="DF32" s="445"/>
      <c r="DG32" s="445"/>
      <c r="DH32" s="445"/>
      <c r="DI32" s="445"/>
      <c r="DJ32" s="445"/>
      <c r="DK32" s="445"/>
      <c r="DL32" s="445"/>
      <c r="DM32" s="445"/>
      <c r="DN32" s="445"/>
      <c r="DO32" s="445"/>
      <c r="DP32" s="445"/>
      <c r="DQ32" s="445"/>
      <c r="DR32" s="445"/>
      <c r="DS32" s="445"/>
      <c r="DT32" s="445"/>
      <c r="DU32" s="445"/>
      <c r="DV32" s="445"/>
      <c r="DW32" s="445"/>
      <c r="DX32" s="445"/>
      <c r="DY32" s="445"/>
      <c r="DZ32" s="445"/>
      <c r="EA32" s="445"/>
      <c r="EB32" s="445"/>
      <c r="EC32" s="445"/>
      <c r="ED32" s="445"/>
      <c r="EE32" s="445"/>
      <c r="EF32" s="445"/>
      <c r="EG32" s="445"/>
      <c r="EH32" s="445"/>
      <c r="EI32" s="445"/>
      <c r="EJ32" s="445"/>
      <c r="EK32" s="445"/>
      <c r="EL32" s="445"/>
      <c r="EM32" s="445"/>
      <c r="EN32" s="445"/>
      <c r="EO32" s="445"/>
      <c r="EP32" s="445"/>
      <c r="EQ32" s="445"/>
      <c r="ER32" s="445"/>
      <c r="ES32" s="445"/>
      <c r="ET32" s="445"/>
      <c r="EU32" s="445"/>
      <c r="EV32" s="445"/>
      <c r="EW32" s="445"/>
      <c r="EX32" s="445"/>
      <c r="EY32" s="445"/>
      <c r="EZ32" s="445"/>
      <c r="FA32" s="445"/>
      <c r="FB32" s="445"/>
      <c r="FC32" s="445"/>
      <c r="FD32" s="445"/>
      <c r="FE32" s="445"/>
      <c r="FF32" s="445"/>
      <c r="FG32" s="445"/>
      <c r="FH32" s="445"/>
      <c r="FI32" s="445"/>
      <c r="FJ32" s="445"/>
      <c r="FK32" s="445"/>
      <c r="FL32" s="445"/>
      <c r="FM32" s="445"/>
      <c r="FN32" s="445"/>
      <c r="FO32" s="445"/>
      <c r="FP32" s="445"/>
      <c r="FQ32" s="445"/>
      <c r="FR32" s="445"/>
      <c r="FS32" s="445"/>
      <c r="FT32" s="445"/>
      <c r="FU32" s="445"/>
      <c r="FV32" s="445"/>
      <c r="FW32" s="445"/>
      <c r="FX32" s="445"/>
      <c r="FY32" s="445"/>
      <c r="FZ32" s="445"/>
      <c r="GA32" s="445"/>
      <c r="GB32" s="445"/>
      <c r="GC32" s="445"/>
      <c r="GD32" s="445"/>
      <c r="GE32" s="445"/>
      <c r="GF32" s="445"/>
      <c r="GG32" s="445"/>
      <c r="GH32" s="445"/>
      <c r="GI32" s="445"/>
      <c r="GJ32" s="445"/>
      <c r="GK32" s="445"/>
      <c r="GL32" s="445"/>
      <c r="GM32" s="445"/>
      <c r="GN32" s="445"/>
      <c r="GO32" s="445"/>
      <c r="GP32" s="445"/>
      <c r="GQ32" s="445"/>
      <c r="GR32" s="445"/>
      <c r="GS32" s="445"/>
      <c r="GT32" s="445"/>
      <c r="GU32" s="445"/>
      <c r="GV32" s="445"/>
      <c r="GW32" s="445"/>
      <c r="GX32" s="445"/>
      <c r="GY32" s="445"/>
      <c r="GZ32" s="445"/>
      <c r="HA32" s="445"/>
      <c r="HB32" s="445"/>
      <c r="HC32" s="445"/>
      <c r="HD32" s="445"/>
      <c r="HE32" s="445"/>
      <c r="HF32" s="445"/>
      <c r="HG32" s="445"/>
      <c r="HH32" s="445"/>
      <c r="HI32" s="445"/>
      <c r="HJ32" s="445"/>
      <c r="HK32" s="445"/>
      <c r="HL32" s="445"/>
      <c r="HM32" s="445"/>
      <c r="HN32" s="445"/>
      <c r="HO32" s="445"/>
      <c r="HP32" s="445"/>
      <c r="HQ32" s="445"/>
      <c r="HR32" s="445"/>
      <c r="HS32" s="445"/>
      <c r="HT32" s="445"/>
      <c r="HU32" s="445"/>
      <c r="HV32" s="445"/>
      <c r="HW32" s="445"/>
      <c r="HX32" s="445"/>
      <c r="HY32" s="445"/>
      <c r="HZ32" s="445"/>
      <c r="IA32" s="445"/>
      <c r="IB32" s="445"/>
      <c r="IC32" s="445"/>
      <c r="ID32" s="445"/>
      <c r="IE32" s="445"/>
      <c r="IF32" s="445"/>
      <c r="IG32" s="445"/>
      <c r="IH32" s="445"/>
      <c r="II32" s="445"/>
      <c r="IJ32" s="445"/>
      <c r="IK32" s="445"/>
      <c r="IL32" s="445"/>
      <c r="IM32" s="445"/>
      <c r="IN32" s="445"/>
      <c r="IO32" s="445"/>
      <c r="IP32" s="445"/>
      <c r="IQ32" s="445"/>
      <c r="IR32" s="445"/>
      <c r="IS32" s="445"/>
      <c r="IT32" s="445"/>
      <c r="IU32" s="445"/>
      <c r="IV32" s="445"/>
    </row>
    <row r="33" spans="1:256" s="510" customFormat="1" ht="12.95" customHeight="1">
      <c r="A33" s="523" t="s">
        <v>531</v>
      </c>
      <c r="B33" s="438">
        <v>188</v>
      </c>
      <c r="C33" s="443">
        <v>26</v>
      </c>
      <c r="D33" s="443">
        <v>127</v>
      </c>
      <c r="E33" s="443">
        <v>35</v>
      </c>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G33" s="445"/>
      <c r="BH33" s="445"/>
      <c r="BI33" s="445"/>
      <c r="BJ33" s="445"/>
      <c r="BK33" s="445"/>
      <c r="BL33" s="445"/>
      <c r="BM33" s="445"/>
      <c r="BN33" s="445"/>
      <c r="BO33" s="445"/>
      <c r="BP33" s="445"/>
      <c r="BQ33" s="445"/>
      <c r="BR33" s="445"/>
      <c r="BS33" s="445"/>
      <c r="BT33" s="445"/>
      <c r="BU33" s="445"/>
      <c r="BV33" s="445"/>
      <c r="BW33" s="445"/>
      <c r="BX33" s="445"/>
      <c r="BY33" s="445"/>
      <c r="BZ33" s="445"/>
      <c r="CA33" s="445"/>
      <c r="CB33" s="445"/>
      <c r="CC33" s="445"/>
      <c r="CD33" s="445"/>
      <c r="CE33" s="445"/>
      <c r="CF33" s="445"/>
      <c r="CG33" s="445"/>
      <c r="CH33" s="445"/>
      <c r="CI33" s="445"/>
      <c r="CJ33" s="445"/>
      <c r="CK33" s="445"/>
      <c r="CL33" s="445"/>
      <c r="CM33" s="445"/>
      <c r="CN33" s="445"/>
      <c r="CO33" s="445"/>
      <c r="CP33" s="445"/>
      <c r="CQ33" s="445"/>
      <c r="CR33" s="445"/>
      <c r="CS33" s="445"/>
      <c r="CT33" s="445"/>
      <c r="CU33" s="445"/>
      <c r="CV33" s="445"/>
      <c r="CW33" s="445"/>
      <c r="CX33" s="445"/>
      <c r="CY33" s="445"/>
      <c r="CZ33" s="445"/>
      <c r="DA33" s="445"/>
      <c r="DB33" s="445"/>
      <c r="DC33" s="445"/>
      <c r="DD33" s="445"/>
      <c r="DE33" s="445"/>
      <c r="DF33" s="445"/>
      <c r="DG33" s="445"/>
      <c r="DH33" s="445"/>
      <c r="DI33" s="445"/>
      <c r="DJ33" s="445"/>
      <c r="DK33" s="445"/>
      <c r="DL33" s="445"/>
      <c r="DM33" s="445"/>
      <c r="DN33" s="445"/>
      <c r="DO33" s="445"/>
      <c r="DP33" s="445"/>
      <c r="DQ33" s="445"/>
      <c r="DR33" s="445"/>
      <c r="DS33" s="445"/>
      <c r="DT33" s="445"/>
      <c r="DU33" s="445"/>
      <c r="DV33" s="445"/>
      <c r="DW33" s="445"/>
      <c r="DX33" s="445"/>
      <c r="DY33" s="445"/>
      <c r="DZ33" s="445"/>
      <c r="EA33" s="445"/>
      <c r="EB33" s="445"/>
      <c r="EC33" s="445"/>
      <c r="ED33" s="445"/>
      <c r="EE33" s="445"/>
      <c r="EF33" s="445"/>
      <c r="EG33" s="445"/>
      <c r="EH33" s="445"/>
      <c r="EI33" s="445"/>
      <c r="EJ33" s="445"/>
      <c r="EK33" s="445"/>
      <c r="EL33" s="445"/>
      <c r="EM33" s="445"/>
      <c r="EN33" s="445"/>
      <c r="EO33" s="445"/>
      <c r="EP33" s="445"/>
      <c r="EQ33" s="445"/>
      <c r="ER33" s="445"/>
      <c r="ES33" s="445"/>
      <c r="ET33" s="445"/>
      <c r="EU33" s="445"/>
      <c r="EV33" s="445"/>
      <c r="EW33" s="445"/>
      <c r="EX33" s="445"/>
      <c r="EY33" s="445"/>
      <c r="EZ33" s="445"/>
      <c r="FA33" s="445"/>
      <c r="FB33" s="445"/>
      <c r="FC33" s="445"/>
      <c r="FD33" s="445"/>
      <c r="FE33" s="445"/>
      <c r="FF33" s="445"/>
      <c r="FG33" s="445"/>
      <c r="FH33" s="445"/>
      <c r="FI33" s="445"/>
      <c r="FJ33" s="445"/>
      <c r="FK33" s="445"/>
      <c r="FL33" s="445"/>
      <c r="FM33" s="445"/>
      <c r="FN33" s="445"/>
      <c r="FO33" s="445"/>
      <c r="FP33" s="445"/>
      <c r="FQ33" s="445"/>
      <c r="FR33" s="445"/>
      <c r="FS33" s="445"/>
      <c r="FT33" s="445"/>
      <c r="FU33" s="445"/>
      <c r="FV33" s="445"/>
      <c r="FW33" s="445"/>
      <c r="FX33" s="445"/>
      <c r="FY33" s="445"/>
      <c r="FZ33" s="445"/>
      <c r="GA33" s="445"/>
      <c r="GB33" s="445"/>
      <c r="GC33" s="445"/>
      <c r="GD33" s="445"/>
      <c r="GE33" s="445"/>
      <c r="GF33" s="445"/>
      <c r="GG33" s="445"/>
      <c r="GH33" s="445"/>
      <c r="GI33" s="445"/>
      <c r="GJ33" s="445"/>
      <c r="GK33" s="445"/>
      <c r="GL33" s="445"/>
      <c r="GM33" s="445"/>
      <c r="GN33" s="445"/>
      <c r="GO33" s="445"/>
      <c r="GP33" s="445"/>
      <c r="GQ33" s="445"/>
      <c r="GR33" s="445"/>
      <c r="GS33" s="445"/>
      <c r="GT33" s="445"/>
      <c r="GU33" s="445"/>
      <c r="GV33" s="445"/>
      <c r="GW33" s="445"/>
      <c r="GX33" s="445"/>
      <c r="GY33" s="445"/>
      <c r="GZ33" s="445"/>
      <c r="HA33" s="445"/>
      <c r="HB33" s="445"/>
      <c r="HC33" s="445"/>
      <c r="HD33" s="445"/>
      <c r="HE33" s="445"/>
      <c r="HF33" s="445"/>
      <c r="HG33" s="445"/>
      <c r="HH33" s="445"/>
      <c r="HI33" s="445"/>
      <c r="HJ33" s="445"/>
      <c r="HK33" s="445"/>
      <c r="HL33" s="445"/>
      <c r="HM33" s="445"/>
      <c r="HN33" s="445"/>
      <c r="HO33" s="445"/>
      <c r="HP33" s="445"/>
      <c r="HQ33" s="445"/>
      <c r="HR33" s="445"/>
      <c r="HS33" s="445"/>
      <c r="HT33" s="445"/>
      <c r="HU33" s="445"/>
      <c r="HV33" s="445"/>
      <c r="HW33" s="445"/>
      <c r="HX33" s="445"/>
      <c r="HY33" s="445"/>
      <c r="HZ33" s="445"/>
      <c r="IA33" s="445"/>
      <c r="IB33" s="445"/>
      <c r="IC33" s="445"/>
      <c r="ID33" s="445"/>
      <c r="IE33" s="445"/>
      <c r="IF33" s="445"/>
      <c r="IG33" s="445"/>
      <c r="IH33" s="445"/>
      <c r="II33" s="445"/>
      <c r="IJ33" s="445"/>
      <c r="IK33" s="445"/>
      <c r="IL33" s="445"/>
      <c r="IM33" s="445"/>
      <c r="IN33" s="445"/>
      <c r="IO33" s="445"/>
      <c r="IP33" s="445"/>
      <c r="IQ33" s="445"/>
      <c r="IR33" s="445"/>
      <c r="IS33" s="445"/>
      <c r="IT33" s="445"/>
      <c r="IU33" s="445"/>
      <c r="IV33" s="445"/>
    </row>
    <row r="34" spans="1:256" s="510" customFormat="1" ht="12.95" customHeight="1">
      <c r="A34" s="523" t="s">
        <v>532</v>
      </c>
      <c r="B34" s="438">
        <v>48</v>
      </c>
      <c r="C34" s="443">
        <v>5</v>
      </c>
      <c r="D34" s="443">
        <v>37</v>
      </c>
      <c r="E34" s="443">
        <v>6</v>
      </c>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c r="CT34" s="445"/>
      <c r="CU34" s="445"/>
      <c r="CV34" s="445"/>
      <c r="CW34" s="445"/>
      <c r="CX34" s="445"/>
      <c r="CY34" s="445"/>
      <c r="CZ34" s="445"/>
      <c r="DA34" s="445"/>
      <c r="DB34" s="445"/>
      <c r="DC34" s="445"/>
      <c r="DD34" s="445"/>
      <c r="DE34" s="445"/>
      <c r="DF34" s="445"/>
      <c r="DG34" s="445"/>
      <c r="DH34" s="445"/>
      <c r="DI34" s="445"/>
      <c r="DJ34" s="445"/>
      <c r="DK34" s="445"/>
      <c r="DL34" s="445"/>
      <c r="DM34" s="445"/>
      <c r="DN34" s="445"/>
      <c r="DO34" s="445"/>
      <c r="DP34" s="445"/>
      <c r="DQ34" s="445"/>
      <c r="DR34" s="445"/>
      <c r="DS34" s="445"/>
      <c r="DT34" s="445"/>
      <c r="DU34" s="445"/>
      <c r="DV34" s="445"/>
      <c r="DW34" s="445"/>
      <c r="DX34" s="445"/>
      <c r="DY34" s="445"/>
      <c r="DZ34" s="445"/>
      <c r="EA34" s="445"/>
      <c r="EB34" s="445"/>
      <c r="EC34" s="445"/>
      <c r="ED34" s="445"/>
      <c r="EE34" s="445"/>
      <c r="EF34" s="445"/>
      <c r="EG34" s="445"/>
      <c r="EH34" s="445"/>
      <c r="EI34" s="445"/>
      <c r="EJ34" s="445"/>
      <c r="EK34" s="445"/>
      <c r="EL34" s="445"/>
      <c r="EM34" s="445"/>
      <c r="EN34" s="445"/>
      <c r="EO34" s="445"/>
      <c r="EP34" s="445"/>
      <c r="EQ34" s="445"/>
      <c r="ER34" s="445"/>
      <c r="ES34" s="445"/>
      <c r="ET34" s="445"/>
      <c r="EU34" s="445"/>
      <c r="EV34" s="445"/>
      <c r="EW34" s="445"/>
      <c r="EX34" s="445"/>
      <c r="EY34" s="445"/>
      <c r="EZ34" s="445"/>
      <c r="FA34" s="445"/>
      <c r="FB34" s="445"/>
      <c r="FC34" s="445"/>
      <c r="FD34" s="445"/>
      <c r="FE34" s="445"/>
      <c r="FF34" s="445"/>
      <c r="FG34" s="445"/>
      <c r="FH34" s="445"/>
      <c r="FI34" s="445"/>
      <c r="FJ34" s="445"/>
      <c r="FK34" s="445"/>
      <c r="FL34" s="445"/>
      <c r="FM34" s="445"/>
      <c r="FN34" s="445"/>
      <c r="FO34" s="445"/>
      <c r="FP34" s="445"/>
      <c r="FQ34" s="445"/>
      <c r="FR34" s="445"/>
      <c r="FS34" s="445"/>
      <c r="FT34" s="445"/>
      <c r="FU34" s="445"/>
      <c r="FV34" s="445"/>
      <c r="FW34" s="445"/>
      <c r="FX34" s="445"/>
      <c r="FY34" s="445"/>
      <c r="FZ34" s="445"/>
      <c r="GA34" s="445"/>
      <c r="GB34" s="445"/>
      <c r="GC34" s="445"/>
      <c r="GD34" s="445"/>
      <c r="GE34" s="445"/>
      <c r="GF34" s="445"/>
      <c r="GG34" s="445"/>
      <c r="GH34" s="445"/>
      <c r="GI34" s="445"/>
      <c r="GJ34" s="445"/>
      <c r="GK34" s="445"/>
      <c r="GL34" s="445"/>
      <c r="GM34" s="445"/>
      <c r="GN34" s="445"/>
      <c r="GO34" s="445"/>
      <c r="GP34" s="445"/>
      <c r="GQ34" s="445"/>
      <c r="GR34" s="445"/>
      <c r="GS34" s="445"/>
      <c r="GT34" s="445"/>
      <c r="GU34" s="445"/>
      <c r="GV34" s="445"/>
      <c r="GW34" s="445"/>
      <c r="GX34" s="445"/>
      <c r="GY34" s="445"/>
      <c r="GZ34" s="445"/>
      <c r="HA34" s="445"/>
      <c r="HB34" s="445"/>
      <c r="HC34" s="445"/>
      <c r="HD34" s="445"/>
      <c r="HE34" s="445"/>
      <c r="HF34" s="445"/>
      <c r="HG34" s="445"/>
      <c r="HH34" s="445"/>
      <c r="HI34" s="445"/>
      <c r="HJ34" s="445"/>
      <c r="HK34" s="445"/>
      <c r="HL34" s="445"/>
      <c r="HM34" s="445"/>
      <c r="HN34" s="445"/>
      <c r="HO34" s="445"/>
      <c r="HP34" s="445"/>
      <c r="HQ34" s="445"/>
      <c r="HR34" s="445"/>
      <c r="HS34" s="445"/>
      <c r="HT34" s="445"/>
      <c r="HU34" s="445"/>
      <c r="HV34" s="445"/>
      <c r="HW34" s="445"/>
      <c r="HX34" s="445"/>
      <c r="HY34" s="445"/>
      <c r="HZ34" s="445"/>
      <c r="IA34" s="445"/>
      <c r="IB34" s="445"/>
      <c r="IC34" s="445"/>
      <c r="ID34" s="445"/>
      <c r="IE34" s="445"/>
      <c r="IF34" s="445"/>
      <c r="IG34" s="445"/>
      <c r="IH34" s="445"/>
      <c r="II34" s="445"/>
      <c r="IJ34" s="445"/>
      <c r="IK34" s="445"/>
      <c r="IL34" s="445"/>
      <c r="IM34" s="445"/>
      <c r="IN34" s="445"/>
      <c r="IO34" s="445"/>
      <c r="IP34" s="445"/>
      <c r="IQ34" s="445"/>
      <c r="IR34" s="445"/>
      <c r="IS34" s="445"/>
      <c r="IT34" s="445"/>
      <c r="IU34" s="445"/>
      <c r="IV34" s="445"/>
    </row>
    <row r="35" spans="1:256" s="510" customFormat="1" ht="12.95" customHeight="1">
      <c r="A35" s="523" t="s">
        <v>533</v>
      </c>
      <c r="B35" s="438">
        <v>163</v>
      </c>
      <c r="C35" s="443">
        <v>21</v>
      </c>
      <c r="D35" s="443">
        <v>76</v>
      </c>
      <c r="E35" s="443">
        <v>66</v>
      </c>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445"/>
      <c r="CS35" s="445"/>
      <c r="CT35" s="445"/>
      <c r="CU35" s="445"/>
      <c r="CV35" s="445"/>
      <c r="CW35" s="445"/>
      <c r="CX35" s="445"/>
      <c r="CY35" s="445"/>
      <c r="CZ35" s="445"/>
      <c r="DA35" s="445"/>
      <c r="DB35" s="445"/>
      <c r="DC35" s="445"/>
      <c r="DD35" s="445"/>
      <c r="DE35" s="445"/>
      <c r="DF35" s="445"/>
      <c r="DG35" s="445"/>
      <c r="DH35" s="445"/>
      <c r="DI35" s="445"/>
      <c r="DJ35" s="445"/>
      <c r="DK35" s="445"/>
      <c r="DL35" s="445"/>
      <c r="DM35" s="445"/>
      <c r="DN35" s="445"/>
      <c r="DO35" s="445"/>
      <c r="DP35" s="445"/>
      <c r="DQ35" s="445"/>
      <c r="DR35" s="445"/>
      <c r="DS35" s="445"/>
      <c r="DT35" s="445"/>
      <c r="DU35" s="445"/>
      <c r="DV35" s="445"/>
      <c r="DW35" s="445"/>
      <c r="DX35" s="445"/>
      <c r="DY35" s="445"/>
      <c r="DZ35" s="445"/>
      <c r="EA35" s="445"/>
      <c r="EB35" s="445"/>
      <c r="EC35" s="445"/>
      <c r="ED35" s="445"/>
      <c r="EE35" s="445"/>
      <c r="EF35" s="445"/>
      <c r="EG35" s="445"/>
      <c r="EH35" s="445"/>
      <c r="EI35" s="445"/>
      <c r="EJ35" s="445"/>
      <c r="EK35" s="445"/>
      <c r="EL35" s="445"/>
      <c r="EM35" s="445"/>
      <c r="EN35" s="445"/>
      <c r="EO35" s="445"/>
      <c r="EP35" s="445"/>
      <c r="EQ35" s="445"/>
      <c r="ER35" s="445"/>
      <c r="ES35" s="445"/>
      <c r="ET35" s="445"/>
      <c r="EU35" s="445"/>
      <c r="EV35" s="445"/>
      <c r="EW35" s="445"/>
      <c r="EX35" s="445"/>
      <c r="EY35" s="445"/>
      <c r="EZ35" s="445"/>
      <c r="FA35" s="445"/>
      <c r="FB35" s="445"/>
      <c r="FC35" s="445"/>
      <c r="FD35" s="445"/>
      <c r="FE35" s="445"/>
      <c r="FF35" s="445"/>
      <c r="FG35" s="445"/>
      <c r="FH35" s="445"/>
      <c r="FI35" s="445"/>
      <c r="FJ35" s="445"/>
      <c r="FK35" s="445"/>
      <c r="FL35" s="445"/>
      <c r="FM35" s="445"/>
      <c r="FN35" s="445"/>
      <c r="FO35" s="445"/>
      <c r="FP35" s="445"/>
      <c r="FQ35" s="445"/>
      <c r="FR35" s="445"/>
      <c r="FS35" s="445"/>
      <c r="FT35" s="445"/>
      <c r="FU35" s="445"/>
      <c r="FV35" s="445"/>
      <c r="FW35" s="445"/>
      <c r="FX35" s="445"/>
      <c r="FY35" s="445"/>
      <c r="FZ35" s="445"/>
      <c r="GA35" s="445"/>
      <c r="GB35" s="445"/>
      <c r="GC35" s="445"/>
      <c r="GD35" s="445"/>
      <c r="GE35" s="445"/>
      <c r="GF35" s="445"/>
      <c r="GG35" s="445"/>
      <c r="GH35" s="445"/>
      <c r="GI35" s="445"/>
      <c r="GJ35" s="445"/>
      <c r="GK35" s="445"/>
      <c r="GL35" s="445"/>
      <c r="GM35" s="445"/>
      <c r="GN35" s="445"/>
      <c r="GO35" s="445"/>
      <c r="GP35" s="445"/>
      <c r="GQ35" s="445"/>
      <c r="GR35" s="445"/>
      <c r="GS35" s="445"/>
      <c r="GT35" s="445"/>
      <c r="GU35" s="445"/>
      <c r="GV35" s="445"/>
      <c r="GW35" s="445"/>
      <c r="GX35" s="445"/>
      <c r="GY35" s="445"/>
      <c r="GZ35" s="445"/>
      <c r="HA35" s="445"/>
      <c r="HB35" s="445"/>
      <c r="HC35" s="445"/>
      <c r="HD35" s="445"/>
      <c r="HE35" s="445"/>
      <c r="HF35" s="445"/>
      <c r="HG35" s="445"/>
      <c r="HH35" s="445"/>
      <c r="HI35" s="445"/>
      <c r="HJ35" s="445"/>
      <c r="HK35" s="445"/>
      <c r="HL35" s="445"/>
      <c r="HM35" s="445"/>
      <c r="HN35" s="445"/>
      <c r="HO35" s="445"/>
      <c r="HP35" s="445"/>
      <c r="HQ35" s="445"/>
      <c r="HR35" s="445"/>
      <c r="HS35" s="445"/>
      <c r="HT35" s="445"/>
      <c r="HU35" s="445"/>
      <c r="HV35" s="445"/>
      <c r="HW35" s="445"/>
      <c r="HX35" s="445"/>
      <c r="HY35" s="445"/>
      <c r="HZ35" s="445"/>
      <c r="IA35" s="445"/>
      <c r="IB35" s="445"/>
      <c r="IC35" s="445"/>
      <c r="ID35" s="445"/>
      <c r="IE35" s="445"/>
      <c r="IF35" s="445"/>
      <c r="IG35" s="445"/>
      <c r="IH35" s="445"/>
      <c r="II35" s="445"/>
      <c r="IJ35" s="445"/>
      <c r="IK35" s="445"/>
      <c r="IL35" s="445"/>
      <c r="IM35" s="445"/>
      <c r="IN35" s="445"/>
      <c r="IO35" s="445"/>
      <c r="IP35" s="445"/>
      <c r="IQ35" s="445"/>
      <c r="IR35" s="445"/>
      <c r="IS35" s="445"/>
      <c r="IT35" s="445"/>
      <c r="IU35" s="445"/>
      <c r="IV35" s="445"/>
    </row>
    <row r="36" spans="1:256" s="510" customFormat="1" ht="12.95" customHeight="1">
      <c r="A36" s="523" t="s">
        <v>534</v>
      </c>
      <c r="B36" s="438">
        <v>208</v>
      </c>
      <c r="C36" s="443">
        <v>36</v>
      </c>
      <c r="D36" s="443">
        <v>139</v>
      </c>
      <c r="E36" s="443">
        <v>33</v>
      </c>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5"/>
      <c r="CO36" s="445"/>
      <c r="CP36" s="445"/>
      <c r="CQ36" s="445"/>
      <c r="CR36" s="445"/>
      <c r="CS36" s="445"/>
      <c r="CT36" s="445"/>
      <c r="CU36" s="445"/>
      <c r="CV36" s="445"/>
      <c r="CW36" s="445"/>
      <c r="CX36" s="445"/>
      <c r="CY36" s="445"/>
      <c r="CZ36" s="445"/>
      <c r="DA36" s="445"/>
      <c r="DB36" s="445"/>
      <c r="DC36" s="445"/>
      <c r="DD36" s="445"/>
      <c r="DE36" s="445"/>
      <c r="DF36" s="445"/>
      <c r="DG36" s="445"/>
      <c r="DH36" s="445"/>
      <c r="DI36" s="445"/>
      <c r="DJ36" s="445"/>
      <c r="DK36" s="445"/>
      <c r="DL36" s="445"/>
      <c r="DM36" s="445"/>
      <c r="DN36" s="445"/>
      <c r="DO36" s="445"/>
      <c r="DP36" s="445"/>
      <c r="DQ36" s="445"/>
      <c r="DR36" s="445"/>
      <c r="DS36" s="445"/>
      <c r="DT36" s="445"/>
      <c r="DU36" s="445"/>
      <c r="DV36" s="445"/>
      <c r="DW36" s="445"/>
      <c r="DX36" s="445"/>
      <c r="DY36" s="445"/>
      <c r="DZ36" s="445"/>
      <c r="EA36" s="445"/>
      <c r="EB36" s="445"/>
      <c r="EC36" s="445"/>
      <c r="ED36" s="445"/>
      <c r="EE36" s="445"/>
      <c r="EF36" s="445"/>
      <c r="EG36" s="445"/>
      <c r="EH36" s="445"/>
      <c r="EI36" s="445"/>
      <c r="EJ36" s="445"/>
      <c r="EK36" s="445"/>
      <c r="EL36" s="445"/>
      <c r="EM36" s="445"/>
      <c r="EN36" s="445"/>
      <c r="EO36" s="445"/>
      <c r="EP36" s="445"/>
      <c r="EQ36" s="445"/>
      <c r="ER36" s="445"/>
      <c r="ES36" s="445"/>
      <c r="ET36" s="445"/>
      <c r="EU36" s="445"/>
      <c r="EV36" s="445"/>
      <c r="EW36" s="445"/>
      <c r="EX36" s="445"/>
      <c r="EY36" s="445"/>
      <c r="EZ36" s="445"/>
      <c r="FA36" s="445"/>
      <c r="FB36" s="445"/>
      <c r="FC36" s="445"/>
      <c r="FD36" s="445"/>
      <c r="FE36" s="445"/>
      <c r="FF36" s="445"/>
      <c r="FG36" s="445"/>
      <c r="FH36" s="445"/>
      <c r="FI36" s="445"/>
      <c r="FJ36" s="445"/>
      <c r="FK36" s="445"/>
      <c r="FL36" s="445"/>
      <c r="FM36" s="445"/>
      <c r="FN36" s="445"/>
      <c r="FO36" s="445"/>
      <c r="FP36" s="445"/>
      <c r="FQ36" s="445"/>
      <c r="FR36" s="445"/>
      <c r="FS36" s="445"/>
      <c r="FT36" s="445"/>
      <c r="FU36" s="445"/>
      <c r="FV36" s="445"/>
      <c r="FW36" s="445"/>
      <c r="FX36" s="445"/>
      <c r="FY36" s="445"/>
      <c r="FZ36" s="445"/>
      <c r="GA36" s="445"/>
      <c r="GB36" s="445"/>
      <c r="GC36" s="445"/>
      <c r="GD36" s="445"/>
      <c r="GE36" s="445"/>
      <c r="GF36" s="445"/>
      <c r="GG36" s="445"/>
      <c r="GH36" s="445"/>
      <c r="GI36" s="445"/>
      <c r="GJ36" s="445"/>
      <c r="GK36" s="445"/>
      <c r="GL36" s="445"/>
      <c r="GM36" s="445"/>
      <c r="GN36" s="445"/>
      <c r="GO36" s="445"/>
      <c r="GP36" s="445"/>
      <c r="GQ36" s="445"/>
      <c r="GR36" s="445"/>
      <c r="GS36" s="445"/>
      <c r="GT36" s="445"/>
      <c r="GU36" s="445"/>
      <c r="GV36" s="445"/>
      <c r="GW36" s="445"/>
      <c r="GX36" s="445"/>
      <c r="GY36" s="445"/>
      <c r="GZ36" s="445"/>
      <c r="HA36" s="445"/>
      <c r="HB36" s="445"/>
      <c r="HC36" s="445"/>
      <c r="HD36" s="445"/>
      <c r="HE36" s="445"/>
      <c r="HF36" s="445"/>
      <c r="HG36" s="445"/>
      <c r="HH36" s="445"/>
      <c r="HI36" s="445"/>
      <c r="HJ36" s="445"/>
      <c r="HK36" s="445"/>
      <c r="HL36" s="445"/>
      <c r="HM36" s="445"/>
      <c r="HN36" s="445"/>
      <c r="HO36" s="445"/>
      <c r="HP36" s="445"/>
      <c r="HQ36" s="445"/>
      <c r="HR36" s="445"/>
      <c r="HS36" s="445"/>
      <c r="HT36" s="445"/>
      <c r="HU36" s="445"/>
      <c r="HV36" s="445"/>
      <c r="HW36" s="445"/>
      <c r="HX36" s="445"/>
      <c r="HY36" s="445"/>
      <c r="HZ36" s="445"/>
      <c r="IA36" s="445"/>
      <c r="IB36" s="445"/>
      <c r="IC36" s="445"/>
      <c r="ID36" s="445"/>
      <c r="IE36" s="445"/>
      <c r="IF36" s="445"/>
      <c r="IG36" s="445"/>
      <c r="IH36" s="445"/>
      <c r="II36" s="445"/>
      <c r="IJ36" s="445"/>
      <c r="IK36" s="445"/>
      <c r="IL36" s="445"/>
      <c r="IM36" s="445"/>
      <c r="IN36" s="445"/>
      <c r="IO36" s="445"/>
      <c r="IP36" s="445"/>
      <c r="IQ36" s="445"/>
      <c r="IR36" s="445"/>
      <c r="IS36" s="445"/>
      <c r="IT36" s="445"/>
      <c r="IU36" s="445"/>
      <c r="IV36" s="445"/>
    </row>
    <row r="37" spans="1:256" s="510" customFormat="1" ht="7.5" customHeight="1">
      <c r="A37" s="135"/>
      <c r="B37" s="438"/>
      <c r="C37" s="443"/>
      <c r="D37" s="443"/>
      <c r="E37" s="443"/>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5"/>
      <c r="CO37" s="445"/>
      <c r="CP37" s="445"/>
      <c r="CQ37" s="445"/>
      <c r="CR37" s="445"/>
      <c r="CS37" s="445"/>
      <c r="CT37" s="445"/>
      <c r="CU37" s="445"/>
      <c r="CV37" s="445"/>
      <c r="CW37" s="445"/>
      <c r="CX37" s="445"/>
      <c r="CY37" s="445"/>
      <c r="CZ37" s="445"/>
      <c r="DA37" s="445"/>
      <c r="DB37" s="445"/>
      <c r="DC37" s="445"/>
      <c r="DD37" s="445"/>
      <c r="DE37" s="445"/>
      <c r="DF37" s="445"/>
      <c r="DG37" s="445"/>
      <c r="DH37" s="445"/>
      <c r="DI37" s="445"/>
      <c r="DJ37" s="445"/>
      <c r="DK37" s="445"/>
      <c r="DL37" s="445"/>
      <c r="DM37" s="445"/>
      <c r="DN37" s="445"/>
      <c r="DO37" s="445"/>
      <c r="DP37" s="445"/>
      <c r="DQ37" s="445"/>
      <c r="DR37" s="445"/>
      <c r="DS37" s="445"/>
      <c r="DT37" s="445"/>
      <c r="DU37" s="445"/>
      <c r="DV37" s="445"/>
      <c r="DW37" s="445"/>
      <c r="DX37" s="445"/>
      <c r="DY37" s="445"/>
      <c r="DZ37" s="445"/>
      <c r="EA37" s="445"/>
      <c r="EB37" s="445"/>
      <c r="EC37" s="445"/>
      <c r="ED37" s="445"/>
      <c r="EE37" s="445"/>
      <c r="EF37" s="445"/>
      <c r="EG37" s="445"/>
      <c r="EH37" s="445"/>
      <c r="EI37" s="445"/>
      <c r="EJ37" s="445"/>
      <c r="EK37" s="445"/>
      <c r="EL37" s="445"/>
      <c r="EM37" s="445"/>
      <c r="EN37" s="445"/>
      <c r="EO37" s="445"/>
      <c r="EP37" s="445"/>
      <c r="EQ37" s="445"/>
      <c r="ER37" s="445"/>
      <c r="ES37" s="445"/>
      <c r="ET37" s="445"/>
      <c r="EU37" s="445"/>
      <c r="EV37" s="445"/>
      <c r="EW37" s="445"/>
      <c r="EX37" s="445"/>
      <c r="EY37" s="445"/>
      <c r="EZ37" s="445"/>
      <c r="FA37" s="445"/>
      <c r="FB37" s="445"/>
      <c r="FC37" s="445"/>
      <c r="FD37" s="445"/>
      <c r="FE37" s="445"/>
      <c r="FF37" s="445"/>
      <c r="FG37" s="445"/>
      <c r="FH37" s="445"/>
      <c r="FI37" s="445"/>
      <c r="FJ37" s="445"/>
      <c r="FK37" s="445"/>
      <c r="FL37" s="445"/>
      <c r="FM37" s="445"/>
      <c r="FN37" s="445"/>
      <c r="FO37" s="445"/>
      <c r="FP37" s="445"/>
      <c r="FQ37" s="445"/>
      <c r="FR37" s="445"/>
      <c r="FS37" s="445"/>
      <c r="FT37" s="445"/>
      <c r="FU37" s="445"/>
      <c r="FV37" s="445"/>
      <c r="FW37" s="445"/>
      <c r="FX37" s="445"/>
      <c r="FY37" s="445"/>
      <c r="FZ37" s="445"/>
      <c r="GA37" s="445"/>
      <c r="GB37" s="445"/>
      <c r="GC37" s="445"/>
      <c r="GD37" s="445"/>
      <c r="GE37" s="445"/>
      <c r="GF37" s="445"/>
      <c r="GG37" s="445"/>
      <c r="GH37" s="445"/>
      <c r="GI37" s="445"/>
      <c r="GJ37" s="445"/>
      <c r="GK37" s="445"/>
      <c r="GL37" s="445"/>
      <c r="GM37" s="445"/>
      <c r="GN37" s="445"/>
      <c r="GO37" s="445"/>
      <c r="GP37" s="445"/>
      <c r="GQ37" s="445"/>
      <c r="GR37" s="445"/>
      <c r="GS37" s="445"/>
      <c r="GT37" s="445"/>
      <c r="GU37" s="445"/>
      <c r="GV37" s="445"/>
      <c r="GW37" s="445"/>
      <c r="GX37" s="445"/>
      <c r="GY37" s="445"/>
      <c r="GZ37" s="445"/>
      <c r="HA37" s="445"/>
      <c r="HB37" s="445"/>
      <c r="HC37" s="445"/>
      <c r="HD37" s="445"/>
      <c r="HE37" s="445"/>
      <c r="HF37" s="445"/>
      <c r="HG37" s="445"/>
      <c r="HH37" s="445"/>
      <c r="HI37" s="445"/>
      <c r="HJ37" s="445"/>
      <c r="HK37" s="445"/>
      <c r="HL37" s="445"/>
      <c r="HM37" s="445"/>
      <c r="HN37" s="445"/>
      <c r="HO37" s="445"/>
      <c r="HP37" s="445"/>
      <c r="HQ37" s="445"/>
      <c r="HR37" s="445"/>
      <c r="HS37" s="445"/>
      <c r="HT37" s="445"/>
      <c r="HU37" s="445"/>
      <c r="HV37" s="445"/>
      <c r="HW37" s="445"/>
      <c r="HX37" s="445"/>
      <c r="HY37" s="445"/>
      <c r="HZ37" s="445"/>
      <c r="IA37" s="445"/>
      <c r="IB37" s="445"/>
      <c r="IC37" s="445"/>
      <c r="ID37" s="445"/>
      <c r="IE37" s="445"/>
      <c r="IF37" s="445"/>
      <c r="IG37" s="445"/>
      <c r="IH37" s="445"/>
      <c r="II37" s="445"/>
      <c r="IJ37" s="445"/>
      <c r="IK37" s="445"/>
      <c r="IL37" s="445"/>
      <c r="IM37" s="445"/>
      <c r="IN37" s="445"/>
      <c r="IO37" s="445"/>
      <c r="IP37" s="445"/>
      <c r="IQ37" s="445"/>
      <c r="IR37" s="445"/>
      <c r="IS37" s="445"/>
      <c r="IT37" s="445"/>
      <c r="IU37" s="445"/>
      <c r="IV37" s="445"/>
    </row>
    <row r="38" spans="1:256" s="445" customFormat="1" ht="12" customHeight="1">
      <c r="A38" s="135" t="s">
        <v>535</v>
      </c>
      <c r="B38" s="438">
        <v>663</v>
      </c>
      <c r="C38" s="438">
        <v>105</v>
      </c>
      <c r="D38" s="438">
        <v>451</v>
      </c>
      <c r="E38" s="524">
        <v>107</v>
      </c>
    </row>
    <row r="39" spans="1:256" s="445" customFormat="1" ht="8.25" customHeight="1">
      <c r="A39" s="135"/>
      <c r="B39" s="438"/>
      <c r="C39" s="443"/>
      <c r="D39" s="443"/>
      <c r="E39" s="444"/>
    </row>
    <row r="40" spans="1:256" s="445" customFormat="1" ht="12" customHeight="1">
      <c r="A40" s="135" t="s">
        <v>536</v>
      </c>
      <c r="B40" s="438">
        <f>SUM(B42:B46)</f>
        <v>733</v>
      </c>
      <c r="C40" s="438">
        <f t="shared" ref="C40:E40" si="3">SUM(C42:C46)</f>
        <v>221</v>
      </c>
      <c r="D40" s="438">
        <f t="shared" si="3"/>
        <v>428</v>
      </c>
      <c r="E40" s="438">
        <f t="shared" si="3"/>
        <v>84</v>
      </c>
    </row>
    <row r="41" spans="1:256" s="445" customFormat="1" ht="7.5" customHeight="1">
      <c r="A41" s="135"/>
      <c r="B41" s="438"/>
      <c r="C41" s="443"/>
      <c r="D41" s="443"/>
      <c r="E41" s="443"/>
      <c r="F41" s="510"/>
    </row>
    <row r="42" spans="1:256" s="445" customFormat="1" ht="12.95" customHeight="1">
      <c r="A42" s="523" t="s">
        <v>537</v>
      </c>
      <c r="B42" s="438">
        <v>54</v>
      </c>
      <c r="C42" s="443">
        <v>7</v>
      </c>
      <c r="D42" s="443">
        <v>38</v>
      </c>
      <c r="E42" s="443">
        <v>9</v>
      </c>
      <c r="F42" s="510"/>
    </row>
    <row r="43" spans="1:256" s="445" customFormat="1" ht="12.95" customHeight="1">
      <c r="A43" s="523" t="s">
        <v>538</v>
      </c>
      <c r="B43" s="438">
        <v>120</v>
      </c>
      <c r="C43" s="443">
        <v>24</v>
      </c>
      <c r="D43" s="443">
        <v>81</v>
      </c>
      <c r="E43" s="443">
        <v>15</v>
      </c>
      <c r="F43" s="510"/>
    </row>
    <row r="44" spans="1:256" s="445" customFormat="1" ht="12.95" customHeight="1">
      <c r="A44" s="523" t="s">
        <v>539</v>
      </c>
      <c r="B44" s="438">
        <v>84</v>
      </c>
      <c r="C44" s="443">
        <v>21</v>
      </c>
      <c r="D44" s="443">
        <v>52</v>
      </c>
      <c r="E44" s="443">
        <v>11</v>
      </c>
      <c r="F44" s="510"/>
    </row>
    <row r="45" spans="1:256" s="445" customFormat="1" ht="12.95" customHeight="1">
      <c r="A45" s="523" t="s">
        <v>540</v>
      </c>
      <c r="B45" s="438">
        <v>209</v>
      </c>
      <c r="C45" s="443">
        <v>62</v>
      </c>
      <c r="D45" s="443">
        <v>117</v>
      </c>
      <c r="E45" s="443">
        <v>30</v>
      </c>
      <c r="F45" s="510"/>
    </row>
    <row r="46" spans="1:256" s="445" customFormat="1" ht="12.95" customHeight="1">
      <c r="A46" s="523" t="s">
        <v>541</v>
      </c>
      <c r="B46" s="438">
        <v>266</v>
      </c>
      <c r="C46" s="443">
        <v>107</v>
      </c>
      <c r="D46" s="443">
        <v>140</v>
      </c>
      <c r="E46" s="443">
        <v>19</v>
      </c>
      <c r="F46" s="510"/>
    </row>
    <row r="47" spans="1:256" s="445" customFormat="1" ht="7.5" customHeight="1">
      <c r="A47" s="135"/>
      <c r="B47" s="438"/>
      <c r="C47" s="443"/>
      <c r="D47" s="443"/>
      <c r="E47" s="443"/>
      <c r="F47" s="510"/>
    </row>
    <row r="48" spans="1:256" s="445" customFormat="1" ht="12" customHeight="1">
      <c r="A48" s="135" t="s">
        <v>542</v>
      </c>
      <c r="B48" s="438">
        <v>179</v>
      </c>
      <c r="C48" s="443">
        <v>26</v>
      </c>
      <c r="D48" s="443">
        <v>110</v>
      </c>
      <c r="E48" s="444">
        <v>43</v>
      </c>
      <c r="F48" s="514"/>
      <c r="I48" s="510"/>
      <c r="J48" s="510"/>
    </row>
    <row r="49" spans="1:256" s="445" customFormat="1" ht="7.5" customHeight="1">
      <c r="B49" s="438"/>
    </row>
    <row r="50" spans="1:256" s="445" customFormat="1" ht="13.5" customHeight="1">
      <c r="A50" s="514" t="s">
        <v>558</v>
      </c>
      <c r="B50" s="438">
        <f>SUM(C50:E50)</f>
        <v>298</v>
      </c>
      <c r="C50" s="446">
        <v>3</v>
      </c>
      <c r="D50" s="446">
        <v>144</v>
      </c>
      <c r="E50" s="446">
        <v>151</v>
      </c>
      <c r="F50" s="446"/>
      <c r="G50" s="446"/>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c r="CK50" s="514"/>
      <c r="CL50" s="514"/>
      <c r="CM50" s="514"/>
      <c r="CN50" s="514"/>
      <c r="CO50" s="514"/>
      <c r="CP50" s="514"/>
      <c r="CQ50" s="514"/>
      <c r="CR50" s="514"/>
      <c r="CS50" s="514"/>
      <c r="CT50" s="514"/>
      <c r="CU50" s="514"/>
      <c r="CV50" s="514"/>
      <c r="CW50" s="514"/>
      <c r="CX50" s="514"/>
      <c r="CY50" s="514"/>
      <c r="CZ50" s="514"/>
      <c r="DA50" s="514"/>
      <c r="DB50" s="514"/>
      <c r="DC50" s="514"/>
      <c r="DD50" s="514"/>
      <c r="DE50" s="514"/>
      <c r="DF50" s="514"/>
      <c r="DG50" s="514"/>
      <c r="DH50" s="514"/>
      <c r="DI50" s="514"/>
      <c r="DJ50" s="514"/>
      <c r="DK50" s="514"/>
      <c r="DL50" s="514"/>
      <c r="DM50" s="514"/>
      <c r="DN50" s="514"/>
      <c r="DO50" s="514"/>
      <c r="DP50" s="514"/>
      <c r="DQ50" s="514"/>
      <c r="DR50" s="514"/>
      <c r="DS50" s="514"/>
      <c r="DT50" s="514"/>
      <c r="DU50" s="514"/>
      <c r="DV50" s="514"/>
      <c r="DW50" s="514"/>
      <c r="DX50" s="514"/>
      <c r="DY50" s="514"/>
      <c r="DZ50" s="514"/>
      <c r="EA50" s="514"/>
      <c r="EB50" s="514"/>
      <c r="EC50" s="514"/>
      <c r="ED50" s="514"/>
      <c r="EE50" s="514"/>
      <c r="EF50" s="514"/>
      <c r="EG50" s="514"/>
      <c r="EH50" s="514"/>
      <c r="EI50" s="514"/>
      <c r="EJ50" s="514"/>
      <c r="EK50" s="514"/>
      <c r="EL50" s="514"/>
      <c r="EM50" s="514"/>
      <c r="EN50" s="514"/>
      <c r="EO50" s="514"/>
      <c r="EP50" s="514"/>
      <c r="EQ50" s="514"/>
      <c r="ER50" s="514"/>
      <c r="ES50" s="514"/>
      <c r="ET50" s="514"/>
      <c r="EU50" s="514"/>
      <c r="EV50" s="514"/>
      <c r="EW50" s="514"/>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row>
    <row r="51" spans="1:256" s="445" customFormat="1" ht="3.75" customHeight="1">
      <c r="A51" s="514"/>
      <c r="B51" s="438"/>
      <c r="C51" s="438"/>
      <c r="D51" s="438"/>
      <c r="E51" s="438"/>
      <c r="F51" s="438"/>
      <c r="G51" s="438"/>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4"/>
      <c r="CR51" s="514"/>
      <c r="CS51" s="514"/>
      <c r="CT51" s="514"/>
      <c r="CU51" s="514"/>
      <c r="CV51" s="514"/>
      <c r="CW51" s="514"/>
      <c r="CX51" s="514"/>
      <c r="CY51" s="514"/>
      <c r="CZ51" s="514"/>
      <c r="DA51" s="514"/>
      <c r="DB51" s="514"/>
      <c r="DC51" s="514"/>
      <c r="DD51" s="514"/>
      <c r="DE51" s="514"/>
      <c r="DF51" s="514"/>
      <c r="DG51" s="514"/>
      <c r="DH51" s="514"/>
      <c r="DI51" s="514"/>
      <c r="DJ51" s="514"/>
      <c r="DK51" s="514"/>
      <c r="DL51" s="514"/>
      <c r="DM51" s="514"/>
      <c r="DN51" s="514"/>
      <c r="DO51" s="514"/>
      <c r="DP51" s="514"/>
      <c r="DQ51" s="514"/>
      <c r="DR51" s="514"/>
      <c r="DS51" s="514"/>
      <c r="DT51" s="514"/>
      <c r="DU51" s="514"/>
      <c r="DV51" s="514"/>
      <c r="DW51" s="514"/>
      <c r="DX51" s="514"/>
      <c r="DY51" s="514"/>
      <c r="DZ51" s="514"/>
      <c r="EA51" s="514"/>
      <c r="EB51" s="514"/>
      <c r="EC51" s="514"/>
      <c r="ED51" s="514"/>
      <c r="EE51" s="514"/>
      <c r="EF51" s="514"/>
      <c r="EG51" s="514"/>
      <c r="EH51" s="514"/>
      <c r="EI51" s="514"/>
      <c r="EJ51" s="514"/>
      <c r="EK51" s="514"/>
      <c r="EL51" s="514"/>
      <c r="EM51" s="514"/>
      <c r="EN51" s="514"/>
      <c r="EO51" s="514"/>
      <c r="EP51" s="514"/>
      <c r="EQ51" s="514"/>
      <c r="ER51" s="514"/>
      <c r="ES51" s="514"/>
      <c r="ET51" s="514"/>
      <c r="EU51" s="514"/>
      <c r="EV51" s="514"/>
      <c r="EW51" s="514"/>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row>
    <row r="52" spans="1:256" s="445" customFormat="1" ht="12" customHeight="1">
      <c r="A52" s="514" t="s">
        <v>544</v>
      </c>
      <c r="B52" s="438">
        <f>SUM(C52:E52)</f>
        <v>173</v>
      </c>
      <c r="C52" s="446">
        <v>7</v>
      </c>
      <c r="D52" s="446">
        <v>59</v>
      </c>
      <c r="E52" s="446">
        <v>107</v>
      </c>
      <c r="F52" s="446"/>
      <c r="G52" s="446"/>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c r="CK52" s="514"/>
      <c r="CL52" s="514"/>
      <c r="CM52" s="514"/>
      <c r="CN52" s="514"/>
      <c r="CO52" s="514"/>
      <c r="CP52" s="514"/>
      <c r="CQ52" s="514"/>
      <c r="CR52" s="514"/>
      <c r="CS52" s="514"/>
      <c r="CT52" s="514"/>
      <c r="CU52" s="514"/>
      <c r="CV52" s="514"/>
      <c r="CW52" s="514"/>
      <c r="CX52" s="514"/>
      <c r="CY52" s="514"/>
      <c r="CZ52" s="514"/>
      <c r="DA52" s="514"/>
      <c r="DB52" s="514"/>
      <c r="DC52" s="514"/>
      <c r="DD52" s="514"/>
      <c r="DE52" s="514"/>
      <c r="DF52" s="514"/>
      <c r="DG52" s="514"/>
      <c r="DH52" s="514"/>
      <c r="DI52" s="514"/>
      <c r="DJ52" s="514"/>
      <c r="DK52" s="514"/>
      <c r="DL52" s="514"/>
      <c r="DM52" s="514"/>
      <c r="DN52" s="514"/>
      <c r="DO52" s="514"/>
      <c r="DP52" s="514"/>
      <c r="DQ52" s="514"/>
      <c r="DR52" s="514"/>
      <c r="DS52" s="514"/>
      <c r="DT52" s="514"/>
      <c r="DU52" s="514"/>
      <c r="DV52" s="514"/>
      <c r="DW52" s="514"/>
      <c r="DX52" s="514"/>
      <c r="DY52" s="514"/>
      <c r="DZ52" s="514"/>
      <c r="EA52" s="514"/>
      <c r="EB52" s="514"/>
      <c r="EC52" s="514"/>
      <c r="ED52" s="514"/>
      <c r="EE52" s="514"/>
      <c r="EF52" s="514"/>
      <c r="EG52" s="514"/>
      <c r="EH52" s="514"/>
      <c r="EI52" s="514"/>
      <c r="EJ52" s="514"/>
      <c r="EK52" s="514"/>
      <c r="EL52" s="514"/>
      <c r="EM52" s="514"/>
      <c r="EN52" s="514"/>
      <c r="EO52" s="514"/>
      <c r="EP52" s="514"/>
      <c r="EQ52" s="514"/>
      <c r="ER52" s="514"/>
      <c r="ES52" s="514"/>
      <c r="ET52" s="514"/>
      <c r="EU52" s="514"/>
      <c r="EV52" s="514"/>
      <c r="EW52" s="514"/>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row>
    <row r="53" spans="1:256" s="445" customFormat="1" ht="6.95" customHeight="1" thickBot="1">
      <c r="A53" s="459"/>
      <c r="B53" s="441"/>
      <c r="C53" s="441"/>
      <c r="D53" s="441"/>
      <c r="E53" s="441"/>
      <c r="F53" s="447"/>
      <c r="G53" s="447"/>
    </row>
    <row r="54" spans="1:256" s="510" customFormat="1" ht="3.75" customHeight="1" thickTop="1">
      <c r="A54" s="497"/>
      <c r="B54" s="447"/>
      <c r="C54" s="447"/>
      <c r="D54" s="447"/>
      <c r="E54" s="447"/>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45"/>
      <c r="IK54" s="445"/>
      <c r="IL54" s="445"/>
      <c r="IM54" s="445"/>
      <c r="IN54" s="445"/>
      <c r="IO54" s="445"/>
      <c r="IP54" s="445"/>
      <c r="IQ54" s="445"/>
      <c r="IR54" s="445"/>
      <c r="IS54" s="445"/>
      <c r="IT54" s="445"/>
      <c r="IU54" s="445"/>
      <c r="IV54" s="445"/>
    </row>
    <row r="55" spans="1:256" s="445" customFormat="1" ht="12.95" customHeight="1">
      <c r="A55" s="2183" t="s">
        <v>559</v>
      </c>
      <c r="B55" s="2184"/>
      <c r="C55" s="2184"/>
      <c r="D55" s="2184"/>
      <c r="E55" s="2184"/>
    </row>
    <row r="56" spans="1:256" s="514" customFormat="1" ht="11.25" customHeight="1">
      <c r="A56" s="2184"/>
      <c r="B56" s="2184"/>
      <c r="C56" s="2184"/>
      <c r="D56" s="2184"/>
      <c r="E56" s="2184"/>
      <c r="F56" s="445"/>
      <c r="G56" s="445"/>
      <c r="H56" s="445"/>
      <c r="I56" s="445" t="s">
        <v>103</v>
      </c>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45"/>
      <c r="IK56" s="445"/>
      <c r="IL56" s="445"/>
      <c r="IM56" s="445"/>
      <c r="IN56" s="445"/>
      <c r="IO56" s="445"/>
      <c r="IP56" s="445"/>
      <c r="IQ56" s="445"/>
      <c r="IR56" s="445"/>
      <c r="IS56" s="445"/>
      <c r="IT56" s="445"/>
      <c r="IU56" s="445"/>
      <c r="IV56" s="445"/>
    </row>
    <row r="57" spans="1:256" s="514" customFormat="1" ht="5.25" customHeight="1">
      <c r="A57" s="525"/>
      <c r="B57" s="525"/>
      <c r="C57" s="525"/>
      <c r="D57" s="525"/>
      <c r="E57" s="525"/>
      <c r="F57" s="445"/>
      <c r="G57" s="445"/>
      <c r="H57" s="445"/>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45"/>
      <c r="IK57" s="445"/>
      <c r="IL57" s="445"/>
      <c r="IM57" s="445"/>
      <c r="IN57" s="445"/>
      <c r="IO57" s="445"/>
      <c r="IP57" s="445"/>
      <c r="IQ57" s="445"/>
      <c r="IR57" s="445"/>
      <c r="IS57" s="445"/>
      <c r="IT57" s="445"/>
      <c r="IU57" s="445"/>
      <c r="IV57" s="445"/>
    </row>
    <row r="58" spans="1:256" s="445" customFormat="1" ht="12.95" customHeight="1">
      <c r="A58" s="2185" t="s">
        <v>560</v>
      </c>
      <c r="B58" s="2186"/>
      <c r="C58" s="2186"/>
      <c r="D58" s="2186"/>
      <c r="E58" s="2186"/>
    </row>
    <row r="59" spans="1:256" s="445" customFormat="1" ht="12.95" customHeight="1">
      <c r="A59" s="2172" t="s">
        <v>561</v>
      </c>
      <c r="B59" s="2172"/>
      <c r="C59" s="2172"/>
      <c r="D59" s="2172"/>
      <c r="E59" s="2172"/>
    </row>
    <row r="60" spans="1:256" s="445" customFormat="1" ht="12.95" customHeight="1">
      <c r="A60" s="2172" t="s">
        <v>547</v>
      </c>
      <c r="B60" s="2172"/>
      <c r="C60" s="2172"/>
      <c r="D60" s="2172"/>
      <c r="E60" s="2172"/>
    </row>
    <row r="61" spans="1:256" s="349" customFormat="1" ht="13.5" customHeight="1">
      <c r="A61" s="415" t="s">
        <v>377</v>
      </c>
      <c r="B61" s="346"/>
      <c r="C61" s="347"/>
      <c r="D61" s="346"/>
      <c r="E61" s="346"/>
      <c r="F61" s="346"/>
      <c r="G61" s="346"/>
      <c r="H61" s="346"/>
      <c r="I61" s="346"/>
      <c r="J61" s="346"/>
      <c r="K61" s="348"/>
      <c r="L61" s="348"/>
    </row>
    <row r="62" spans="1:256" s="372" customFormat="1" ht="11.25" customHeight="1">
      <c r="A62" s="356" t="s">
        <v>548</v>
      </c>
      <c r="B62" s="346"/>
      <c r="C62" s="347"/>
      <c r="D62" s="346"/>
      <c r="E62" s="346"/>
      <c r="F62" s="346"/>
      <c r="G62" s="346"/>
      <c r="H62" s="346"/>
      <c r="I62" s="346"/>
      <c r="J62" s="346"/>
      <c r="K62" s="348"/>
      <c r="L62" s="348"/>
    </row>
    <row r="63" spans="1:256" s="445" customFormat="1" ht="12" customHeight="1"/>
    <row r="64" spans="1:256" s="445" customFormat="1" ht="11.25" customHeight="1"/>
    <row r="65" s="445" customFormat="1" ht="11.25" customHeight="1"/>
    <row r="66" s="445" customFormat="1" ht="12" customHeight="1"/>
    <row r="67" s="445" customFormat="1" ht="12" customHeight="1"/>
    <row r="68" s="445" customFormat="1" ht="12" customHeight="1"/>
    <row r="69" s="445" customFormat="1" ht="12" customHeight="1"/>
    <row r="70" s="445" customFormat="1" ht="12" customHeight="1"/>
    <row r="71" s="445" customFormat="1" ht="12" customHeight="1"/>
    <row r="72" s="445" customFormat="1" ht="12" customHeight="1"/>
    <row r="73" s="445" customFormat="1" ht="12" customHeight="1"/>
    <row r="74" s="445" customFormat="1" ht="12" customHeight="1"/>
    <row r="75" s="445" customFormat="1"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sheetData>
  <mergeCells count="10">
    <mergeCell ref="A55:E56"/>
    <mergeCell ref="A58:E58"/>
    <mergeCell ref="A59:E59"/>
    <mergeCell ref="A60:E60"/>
    <mergeCell ref="A1:E1"/>
    <mergeCell ref="A2:E2"/>
    <mergeCell ref="A4:A7"/>
    <mergeCell ref="B4:E4"/>
    <mergeCell ref="B5:B7"/>
    <mergeCell ref="C5:C7"/>
  </mergeCells>
  <hyperlinks>
    <hyperlink ref="A62" r:id="rId1"/>
  </hyperlinks>
  <printOptions horizontalCentered="1" gridLines="1" gridLinesSet="0"/>
  <pageMargins left="0.78740157480314965" right="0.78740157480314965" top="1.1811023622047243" bottom="0.78740157480314965" header="0" footer="0"/>
  <pageSetup paperSize="9" scale="99" orientation="portrait"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IV91"/>
  <sheetViews>
    <sheetView workbookViewId="0">
      <selection sqref="A1:G1"/>
    </sheetView>
  </sheetViews>
  <sheetFormatPr defaultColWidth="9.7109375" defaultRowHeight="12.75" customHeight="1"/>
  <cols>
    <col min="1" max="1" width="22.140625" style="423" customWidth="1"/>
    <col min="2" max="2" width="8" style="423" customWidth="1"/>
    <col min="3" max="3" width="14.140625" style="423" customWidth="1"/>
    <col min="4" max="4" width="11.7109375" style="423" customWidth="1"/>
    <col min="5" max="5" width="9.42578125" style="423" customWidth="1"/>
    <col min="6" max="6" width="10.42578125" style="423" customWidth="1"/>
    <col min="7" max="7" width="10.28515625" style="423" customWidth="1"/>
    <col min="8" max="26" width="9.7109375" style="445"/>
    <col min="27" max="16384" width="9.7109375" style="423"/>
  </cols>
  <sheetData>
    <row r="1" spans="1:10" s="445" customFormat="1" ht="12.75" customHeight="1">
      <c r="A1" s="2173" t="s">
        <v>562</v>
      </c>
      <c r="B1" s="2173"/>
      <c r="C1" s="2173"/>
      <c r="D1" s="2173"/>
      <c r="E1" s="2173"/>
      <c r="F1" s="2173"/>
      <c r="G1" s="2173"/>
    </row>
    <row r="2" spans="1:10" ht="21.75" customHeight="1">
      <c r="A2" s="2174" t="s">
        <v>563</v>
      </c>
      <c r="B2" s="2174"/>
      <c r="C2" s="2174"/>
      <c r="D2" s="2174"/>
      <c r="E2" s="2174"/>
      <c r="F2" s="2174"/>
      <c r="G2" s="2174"/>
    </row>
    <row r="3" spans="1:10" s="445" customFormat="1" ht="12.75" customHeight="1">
      <c r="A3" s="456"/>
      <c r="B3" s="457"/>
      <c r="C3" s="457"/>
      <c r="D3" s="497"/>
      <c r="E3" s="497"/>
      <c r="F3" s="497"/>
      <c r="G3" s="312" t="s">
        <v>359</v>
      </c>
    </row>
    <row r="4" spans="1:10" ht="12.75" customHeight="1">
      <c r="A4" s="2175" t="s">
        <v>511</v>
      </c>
      <c r="B4" s="2178" t="s">
        <v>564</v>
      </c>
      <c r="C4" s="2179"/>
      <c r="D4" s="2179"/>
      <c r="E4" s="2179"/>
      <c r="F4" s="2179"/>
      <c r="G4" s="2180"/>
    </row>
    <row r="5" spans="1:10" ht="12.75" customHeight="1">
      <c r="A5" s="2176"/>
      <c r="B5" s="425"/>
      <c r="C5" s="2175" t="s">
        <v>565</v>
      </c>
      <c r="D5" s="2189" t="s">
        <v>566</v>
      </c>
      <c r="E5" s="2189" t="s">
        <v>567</v>
      </c>
      <c r="F5" s="2189" t="s">
        <v>568</v>
      </c>
      <c r="G5" s="2189" t="s">
        <v>569</v>
      </c>
    </row>
    <row r="6" spans="1:10" ht="12.75" customHeight="1">
      <c r="A6" s="2176"/>
      <c r="B6" s="428" t="s">
        <v>0</v>
      </c>
      <c r="C6" s="2190"/>
      <c r="D6" s="2190"/>
      <c r="E6" s="2190"/>
      <c r="F6" s="2190"/>
      <c r="G6" s="2190"/>
    </row>
    <row r="7" spans="1:10" ht="12.75" customHeight="1">
      <c r="A7" s="2176"/>
      <c r="B7" s="428"/>
      <c r="C7" s="2190"/>
      <c r="D7" s="2190"/>
      <c r="E7" s="2190"/>
      <c r="F7" s="2190"/>
      <c r="G7" s="2190"/>
    </row>
    <row r="8" spans="1:10" s="445" customFormat="1" ht="7.5" customHeight="1">
      <c r="A8" s="499"/>
      <c r="B8" s="500"/>
      <c r="C8" s="518"/>
      <c r="D8" s="501"/>
    </row>
    <row r="9" spans="1:10" s="445" customFormat="1" ht="12.75" customHeight="1">
      <c r="A9" s="516">
        <v>2018</v>
      </c>
      <c r="B9" s="500">
        <v>4546</v>
      </c>
      <c r="C9" s="518">
        <v>567</v>
      </c>
      <c r="D9" s="526">
        <v>2224</v>
      </c>
      <c r="E9" s="445">
        <v>290</v>
      </c>
      <c r="F9" s="445">
        <v>50</v>
      </c>
      <c r="G9" s="526">
        <v>1415</v>
      </c>
    </row>
    <row r="10" spans="1:10" s="445" customFormat="1" ht="7.5" customHeight="1">
      <c r="A10" s="499"/>
      <c r="B10" s="500"/>
      <c r="C10" s="518"/>
      <c r="D10" s="520"/>
    </row>
    <row r="11" spans="1:10" s="445" customFormat="1" ht="12" customHeight="1">
      <c r="A11" s="499">
        <v>2019</v>
      </c>
      <c r="B11" s="500"/>
      <c r="C11" s="518"/>
      <c r="D11" s="501"/>
    </row>
    <row r="12" spans="1:10" ht="12" customHeight="1">
      <c r="A12" s="434" t="s">
        <v>114</v>
      </c>
      <c r="B12" s="448">
        <f>B14+B50+B52</f>
        <v>4568</v>
      </c>
      <c r="C12" s="448">
        <f>C14+C50+C52</f>
        <v>568</v>
      </c>
      <c r="D12" s="442">
        <f t="shared" ref="D12:G12" si="0">D14+D50+D52</f>
        <v>2238</v>
      </c>
      <c r="E12" s="442">
        <f t="shared" si="0"/>
        <v>291</v>
      </c>
      <c r="F12" s="442">
        <f t="shared" si="0"/>
        <v>50</v>
      </c>
      <c r="G12" s="442">
        <f t="shared" si="0"/>
        <v>1421</v>
      </c>
    </row>
    <row r="13" spans="1:10" s="445" customFormat="1" ht="9" customHeight="1">
      <c r="A13" s="499"/>
      <c r="B13" s="527"/>
      <c r="C13" s="527"/>
      <c r="D13" s="500"/>
      <c r="E13" s="500"/>
      <c r="F13" s="500"/>
      <c r="G13" s="500"/>
    </row>
    <row r="14" spans="1:10" s="445" customFormat="1" ht="12" customHeight="1">
      <c r="A14" s="135" t="s">
        <v>516</v>
      </c>
      <c r="B14" s="449">
        <f>B16+B27+B38+B40+B48</f>
        <v>4097</v>
      </c>
      <c r="C14" s="449">
        <f t="shared" ref="C14:G14" si="1">C16+C27+C38+C40+C48</f>
        <v>562</v>
      </c>
      <c r="D14" s="520">
        <f t="shared" si="1"/>
        <v>1938</v>
      </c>
      <c r="E14" s="520">
        <f t="shared" si="1"/>
        <v>271</v>
      </c>
      <c r="F14" s="520">
        <f t="shared" si="1"/>
        <v>27</v>
      </c>
      <c r="G14" s="520">
        <f t="shared" si="1"/>
        <v>1299</v>
      </c>
    </row>
    <row r="15" spans="1:10" s="445" customFormat="1" ht="9" customHeight="1">
      <c r="A15" s="132"/>
      <c r="B15" s="528"/>
      <c r="C15" s="527"/>
      <c r="D15" s="529"/>
      <c r="E15" s="529"/>
      <c r="F15" s="529"/>
      <c r="G15" s="530"/>
    </row>
    <row r="16" spans="1:10" s="510" customFormat="1" ht="12" customHeight="1">
      <c r="A16" s="135" t="s">
        <v>570</v>
      </c>
      <c r="B16" s="449">
        <f>SUM(B18:B25)</f>
        <v>1382</v>
      </c>
      <c r="C16" s="449">
        <f t="shared" ref="C16:G16" si="2">SUM(C18:C25)</f>
        <v>186</v>
      </c>
      <c r="D16" s="449">
        <f t="shared" si="2"/>
        <v>701</v>
      </c>
      <c r="E16" s="449">
        <f t="shared" si="2"/>
        <v>72</v>
      </c>
      <c r="F16" s="449">
        <f t="shared" si="2"/>
        <v>11</v>
      </c>
      <c r="G16" s="449">
        <f t="shared" si="2"/>
        <v>412</v>
      </c>
      <c r="H16" s="445"/>
      <c r="I16" s="445"/>
      <c r="J16" s="445"/>
    </row>
    <row r="17" spans="1:10" s="510" customFormat="1" ht="9" customHeight="1">
      <c r="A17" s="135"/>
      <c r="B17" s="449"/>
      <c r="C17" s="531"/>
      <c r="D17" s="526"/>
      <c r="E17" s="526"/>
      <c r="F17" s="526"/>
      <c r="G17" s="526"/>
      <c r="H17" s="445"/>
      <c r="I17" s="445"/>
      <c r="J17" s="445"/>
    </row>
    <row r="18" spans="1:10" s="510" customFormat="1" ht="12.75" customHeight="1">
      <c r="A18" s="523" t="s">
        <v>571</v>
      </c>
      <c r="B18" s="449">
        <v>201</v>
      </c>
      <c r="C18" s="531">
        <v>27</v>
      </c>
      <c r="D18" s="526">
        <v>87</v>
      </c>
      <c r="E18" s="526">
        <v>21</v>
      </c>
      <c r="F18" s="526">
        <v>3</v>
      </c>
      <c r="G18" s="526">
        <v>63</v>
      </c>
      <c r="H18" s="445"/>
      <c r="I18" s="445"/>
      <c r="J18" s="445"/>
    </row>
    <row r="19" spans="1:10" s="510" customFormat="1" ht="12.75" customHeight="1">
      <c r="A19" s="523" t="s">
        <v>572</v>
      </c>
      <c r="B19" s="449">
        <v>127</v>
      </c>
      <c r="C19" s="531">
        <v>26</v>
      </c>
      <c r="D19" s="526">
        <v>60</v>
      </c>
      <c r="E19" s="526">
        <v>4</v>
      </c>
      <c r="F19" s="532">
        <v>0</v>
      </c>
      <c r="G19" s="526">
        <v>37</v>
      </c>
      <c r="H19" s="445"/>
      <c r="I19" s="445"/>
      <c r="J19" s="445"/>
    </row>
    <row r="20" spans="1:10" s="510" customFormat="1" ht="12.75" customHeight="1">
      <c r="A20" s="523" t="s">
        <v>573</v>
      </c>
      <c r="B20" s="449">
        <v>117</v>
      </c>
      <c r="C20" s="531">
        <v>14</v>
      </c>
      <c r="D20" s="526">
        <v>63</v>
      </c>
      <c r="E20" s="526">
        <v>3</v>
      </c>
      <c r="F20" s="526">
        <v>1</v>
      </c>
      <c r="G20" s="526">
        <v>36</v>
      </c>
      <c r="H20" s="445"/>
      <c r="I20" s="445"/>
      <c r="J20" s="445"/>
    </row>
    <row r="21" spans="1:10" s="510" customFormat="1" ht="12.75" customHeight="1">
      <c r="A21" s="523" t="s">
        <v>574</v>
      </c>
      <c r="B21" s="449">
        <v>284</v>
      </c>
      <c r="C21" s="531">
        <v>23</v>
      </c>
      <c r="D21" s="526">
        <v>165</v>
      </c>
      <c r="E21" s="526">
        <v>11</v>
      </c>
      <c r="F21" s="526">
        <v>3</v>
      </c>
      <c r="G21" s="526">
        <v>82</v>
      </c>
      <c r="H21" s="445"/>
      <c r="I21" s="445"/>
      <c r="J21" s="445"/>
    </row>
    <row r="22" spans="1:10" s="510" customFormat="1" ht="12.75" customHeight="1">
      <c r="A22" s="523" t="s">
        <v>575</v>
      </c>
      <c r="B22" s="449">
        <v>84</v>
      </c>
      <c r="C22" s="531">
        <v>30</v>
      </c>
      <c r="D22" s="526">
        <v>24</v>
      </c>
      <c r="E22" s="526">
        <v>5</v>
      </c>
      <c r="F22" s="526">
        <v>1</v>
      </c>
      <c r="G22" s="526">
        <v>24</v>
      </c>
      <c r="H22" s="445"/>
      <c r="I22" s="445"/>
      <c r="J22" s="445"/>
    </row>
    <row r="23" spans="1:10" s="510" customFormat="1" ht="12.75" customHeight="1">
      <c r="A23" s="523" t="s">
        <v>576</v>
      </c>
      <c r="B23" s="449">
        <v>144</v>
      </c>
      <c r="C23" s="531">
        <v>25</v>
      </c>
      <c r="D23" s="526">
        <v>54</v>
      </c>
      <c r="E23" s="526">
        <v>5</v>
      </c>
      <c r="F23" s="532">
        <v>0</v>
      </c>
      <c r="G23" s="526">
        <v>60</v>
      </c>
      <c r="H23" s="445"/>
      <c r="I23" s="445"/>
      <c r="J23" s="445"/>
    </row>
    <row r="24" spans="1:10" s="510" customFormat="1" ht="12.75" customHeight="1">
      <c r="A24" s="523" t="s">
        <v>577</v>
      </c>
      <c r="B24" s="449">
        <v>318</v>
      </c>
      <c r="C24" s="531">
        <v>27</v>
      </c>
      <c r="D24" s="526">
        <v>199</v>
      </c>
      <c r="E24" s="526">
        <v>10</v>
      </c>
      <c r="F24" s="526">
        <v>3</v>
      </c>
      <c r="G24" s="526">
        <v>79</v>
      </c>
      <c r="H24" s="445"/>
      <c r="I24" s="445"/>
      <c r="J24" s="445"/>
    </row>
    <row r="25" spans="1:10" s="510" customFormat="1" ht="12.75" customHeight="1">
      <c r="A25" s="523" t="s">
        <v>578</v>
      </c>
      <c r="B25" s="449">
        <v>107</v>
      </c>
      <c r="C25" s="531">
        <v>14</v>
      </c>
      <c r="D25" s="526">
        <v>49</v>
      </c>
      <c r="E25" s="526">
        <v>13</v>
      </c>
      <c r="F25" s="532">
        <v>0</v>
      </c>
      <c r="G25" s="526">
        <v>31</v>
      </c>
      <c r="H25" s="445"/>
      <c r="I25" s="445"/>
      <c r="J25" s="445"/>
    </row>
    <row r="26" spans="1:10" s="510" customFormat="1" ht="9" customHeight="1">
      <c r="A26" s="135"/>
      <c r="B26" s="449"/>
      <c r="C26" s="531"/>
      <c r="D26" s="526"/>
      <c r="E26" s="526"/>
      <c r="F26" s="526"/>
      <c r="G26" s="526"/>
      <c r="H26" s="445"/>
      <c r="I26" s="445"/>
      <c r="J26" s="445"/>
    </row>
    <row r="27" spans="1:10" s="510" customFormat="1" ht="12" customHeight="1">
      <c r="A27" s="135" t="s">
        <v>579</v>
      </c>
      <c r="B27" s="449">
        <f>SUM(B29:B36)</f>
        <v>1140</v>
      </c>
      <c r="C27" s="449">
        <f t="shared" ref="C27:G27" si="3">SUM(C29:C36)</f>
        <v>115</v>
      </c>
      <c r="D27" s="449">
        <f t="shared" si="3"/>
        <v>585</v>
      </c>
      <c r="E27" s="449">
        <f t="shared" si="3"/>
        <v>63</v>
      </c>
      <c r="F27" s="449">
        <f t="shared" si="3"/>
        <v>3</v>
      </c>
      <c r="G27" s="449">
        <f t="shared" si="3"/>
        <v>374</v>
      </c>
      <c r="H27" s="445"/>
      <c r="I27" s="445"/>
      <c r="J27" s="445"/>
    </row>
    <row r="28" spans="1:10" s="510" customFormat="1" ht="9" customHeight="1">
      <c r="A28" s="135"/>
      <c r="B28" s="449"/>
      <c r="C28" s="531"/>
      <c r="D28" s="443"/>
      <c r="E28" s="443"/>
      <c r="F28" s="443"/>
      <c r="G28" s="443"/>
      <c r="H28" s="445"/>
      <c r="I28" s="445"/>
      <c r="J28" s="445"/>
    </row>
    <row r="29" spans="1:10" s="510" customFormat="1" ht="12.75" customHeight="1">
      <c r="A29" s="523" t="s">
        <v>580</v>
      </c>
      <c r="B29" s="449">
        <v>149</v>
      </c>
      <c r="C29" s="531">
        <v>10</v>
      </c>
      <c r="D29" s="443">
        <v>58</v>
      </c>
      <c r="E29" s="443">
        <v>14</v>
      </c>
      <c r="F29" s="532">
        <v>0</v>
      </c>
      <c r="G29" s="443">
        <v>67</v>
      </c>
      <c r="H29" s="445"/>
      <c r="I29" s="445"/>
      <c r="J29" s="445"/>
    </row>
    <row r="30" spans="1:10" s="510" customFormat="1" ht="12.75" customHeight="1">
      <c r="A30" s="523" t="s">
        <v>581</v>
      </c>
      <c r="B30" s="449">
        <v>72</v>
      </c>
      <c r="C30" s="531">
        <v>6</v>
      </c>
      <c r="D30" s="443">
        <v>43</v>
      </c>
      <c r="E30" s="443">
        <v>1</v>
      </c>
      <c r="F30" s="443">
        <v>1</v>
      </c>
      <c r="G30" s="443">
        <v>21</v>
      </c>
      <c r="H30" s="445"/>
      <c r="I30" s="445"/>
      <c r="J30" s="445"/>
    </row>
    <row r="31" spans="1:10" s="510" customFormat="1" ht="12.75" customHeight="1">
      <c r="A31" s="523" t="s">
        <v>582</v>
      </c>
      <c r="B31" s="449">
        <v>237</v>
      </c>
      <c r="C31" s="531">
        <v>14</v>
      </c>
      <c r="D31" s="443">
        <v>122</v>
      </c>
      <c r="E31" s="443">
        <v>11</v>
      </c>
      <c r="F31" s="443">
        <v>1</v>
      </c>
      <c r="G31" s="443">
        <v>89</v>
      </c>
      <c r="H31" s="445"/>
      <c r="I31" s="445"/>
      <c r="J31" s="445"/>
    </row>
    <row r="32" spans="1:10" s="510" customFormat="1" ht="12.75" customHeight="1">
      <c r="A32" s="523" t="s">
        <v>583</v>
      </c>
      <c r="B32" s="449">
        <v>75</v>
      </c>
      <c r="C32" s="531">
        <v>8</v>
      </c>
      <c r="D32" s="443">
        <v>34</v>
      </c>
      <c r="E32" s="443">
        <v>3</v>
      </c>
      <c r="F32" s="532">
        <v>0</v>
      </c>
      <c r="G32" s="443">
        <v>30</v>
      </c>
      <c r="H32" s="445"/>
      <c r="I32" s="445"/>
      <c r="J32" s="445"/>
    </row>
    <row r="33" spans="1:256" s="510" customFormat="1" ht="12.75" customHeight="1">
      <c r="A33" s="523" t="s">
        <v>584</v>
      </c>
      <c r="B33" s="449">
        <v>188</v>
      </c>
      <c r="C33" s="531">
        <v>36</v>
      </c>
      <c r="D33" s="443">
        <v>104</v>
      </c>
      <c r="E33" s="443">
        <v>4</v>
      </c>
      <c r="F33" s="532">
        <v>0</v>
      </c>
      <c r="G33" s="443">
        <v>44</v>
      </c>
      <c r="H33" s="445"/>
      <c r="I33" s="445"/>
      <c r="J33" s="445"/>
    </row>
    <row r="34" spans="1:256" s="510" customFormat="1" ht="12.75" customHeight="1">
      <c r="A34" s="523" t="s">
        <v>585</v>
      </c>
      <c r="B34" s="449">
        <v>48</v>
      </c>
      <c r="C34" s="531">
        <v>5</v>
      </c>
      <c r="D34" s="443">
        <v>24</v>
      </c>
      <c r="E34" s="443">
        <v>4</v>
      </c>
      <c r="F34" s="532">
        <v>0</v>
      </c>
      <c r="G34" s="443">
        <v>15</v>
      </c>
      <c r="H34" s="445"/>
      <c r="I34" s="445"/>
      <c r="J34" s="445"/>
    </row>
    <row r="35" spans="1:256" s="510" customFormat="1" ht="12.75" customHeight="1">
      <c r="A35" s="523" t="s">
        <v>586</v>
      </c>
      <c r="B35" s="449">
        <v>163</v>
      </c>
      <c r="C35" s="531">
        <v>14</v>
      </c>
      <c r="D35" s="443">
        <v>92</v>
      </c>
      <c r="E35" s="443">
        <v>6</v>
      </c>
      <c r="F35" s="532">
        <v>0</v>
      </c>
      <c r="G35" s="443">
        <v>51</v>
      </c>
      <c r="H35" s="445"/>
      <c r="I35" s="445"/>
      <c r="J35" s="445"/>
    </row>
    <row r="36" spans="1:256" s="510" customFormat="1" ht="12.75" customHeight="1">
      <c r="A36" s="523" t="s">
        <v>587</v>
      </c>
      <c r="B36" s="449">
        <v>208</v>
      </c>
      <c r="C36" s="531">
        <v>22</v>
      </c>
      <c r="D36" s="443">
        <v>108</v>
      </c>
      <c r="E36" s="443">
        <v>20</v>
      </c>
      <c r="F36" s="443">
        <v>1</v>
      </c>
      <c r="G36" s="443">
        <v>57</v>
      </c>
      <c r="H36" s="445"/>
      <c r="I36" s="445"/>
      <c r="J36" s="445"/>
    </row>
    <row r="37" spans="1:256" s="510" customFormat="1" ht="9" customHeight="1">
      <c r="A37" s="135"/>
      <c r="B37" s="449"/>
      <c r="C37" s="531"/>
      <c r="D37" s="443"/>
      <c r="E37" s="443"/>
      <c r="F37" s="443"/>
      <c r="G37" s="443"/>
      <c r="H37" s="445"/>
      <c r="I37" s="445"/>
      <c r="J37" s="445"/>
    </row>
    <row r="38" spans="1:256" s="445" customFormat="1" ht="12" customHeight="1">
      <c r="A38" s="135" t="s">
        <v>588</v>
      </c>
      <c r="B38" s="449">
        <v>663</v>
      </c>
      <c r="C38" s="533">
        <v>47</v>
      </c>
      <c r="D38" s="534">
        <v>387</v>
      </c>
      <c r="E38" s="534">
        <v>36</v>
      </c>
      <c r="F38" s="534">
        <v>2</v>
      </c>
      <c r="G38" s="534">
        <v>191</v>
      </c>
    </row>
    <row r="39" spans="1:256" s="445" customFormat="1" ht="9" customHeight="1">
      <c r="A39" s="135"/>
      <c r="B39" s="449"/>
      <c r="C39" s="533"/>
      <c r="D39" s="534"/>
      <c r="E39" s="534"/>
      <c r="F39" s="534"/>
      <c r="G39" s="534"/>
    </row>
    <row r="40" spans="1:256" s="445" customFormat="1" ht="12" customHeight="1">
      <c r="A40" s="135" t="s">
        <v>589</v>
      </c>
      <c r="B40" s="449">
        <f>SUM(B41:B46)</f>
        <v>733</v>
      </c>
      <c r="C40" s="449">
        <f t="shared" ref="C40:G40" si="4">SUM(C41:C46)</f>
        <v>181</v>
      </c>
      <c r="D40" s="449">
        <f t="shared" si="4"/>
        <v>212</v>
      </c>
      <c r="E40" s="449">
        <f t="shared" si="4"/>
        <v>70</v>
      </c>
      <c r="F40" s="449">
        <f t="shared" si="4"/>
        <v>7</v>
      </c>
      <c r="G40" s="449">
        <f t="shared" si="4"/>
        <v>263</v>
      </c>
    </row>
    <row r="41" spans="1:256" s="445" customFormat="1" ht="9" customHeight="1">
      <c r="A41" s="135"/>
      <c r="B41" s="449"/>
      <c r="C41" s="531"/>
      <c r="D41" s="443"/>
      <c r="E41" s="443"/>
      <c r="F41" s="443"/>
      <c r="G41" s="443"/>
    </row>
    <row r="42" spans="1:256" s="445" customFormat="1" ht="12.75" customHeight="1">
      <c r="A42" s="523" t="s">
        <v>590</v>
      </c>
      <c r="B42" s="449">
        <v>54</v>
      </c>
      <c r="C42" s="531">
        <v>12</v>
      </c>
      <c r="D42" s="443">
        <v>14</v>
      </c>
      <c r="E42" s="443">
        <v>6</v>
      </c>
      <c r="F42" s="443">
        <v>1</v>
      </c>
      <c r="G42" s="443">
        <v>21</v>
      </c>
    </row>
    <row r="43" spans="1:256" s="445" customFormat="1" ht="12.75" customHeight="1">
      <c r="A43" s="523" t="s">
        <v>591</v>
      </c>
      <c r="B43" s="449">
        <v>120</v>
      </c>
      <c r="C43" s="531">
        <v>19</v>
      </c>
      <c r="D43" s="443">
        <v>36</v>
      </c>
      <c r="E43" s="443">
        <v>10</v>
      </c>
      <c r="F43" s="443">
        <v>2</v>
      </c>
      <c r="G43" s="443">
        <v>53</v>
      </c>
    </row>
    <row r="44" spans="1:256" s="445" customFormat="1" ht="12.75" customHeight="1">
      <c r="A44" s="523" t="s">
        <v>592</v>
      </c>
      <c r="B44" s="449">
        <v>84</v>
      </c>
      <c r="C44" s="531">
        <v>9</v>
      </c>
      <c r="D44" s="443">
        <v>37</v>
      </c>
      <c r="E44" s="443">
        <v>3</v>
      </c>
      <c r="F44" s="532">
        <v>0</v>
      </c>
      <c r="G44" s="443">
        <v>35</v>
      </c>
    </row>
    <row r="45" spans="1:256" s="445" customFormat="1" ht="12.75" customHeight="1">
      <c r="A45" s="523" t="s">
        <v>593</v>
      </c>
      <c r="B45" s="449">
        <v>209</v>
      </c>
      <c r="C45" s="531">
        <v>73</v>
      </c>
      <c r="D45" s="443">
        <v>54</v>
      </c>
      <c r="E45" s="443">
        <v>22</v>
      </c>
      <c r="F45" s="443">
        <v>3</v>
      </c>
      <c r="G45" s="443">
        <v>57</v>
      </c>
    </row>
    <row r="46" spans="1:256" s="445" customFormat="1" ht="12.75" customHeight="1">
      <c r="A46" s="523" t="s">
        <v>594</v>
      </c>
      <c r="B46" s="449">
        <v>266</v>
      </c>
      <c r="C46" s="531">
        <v>68</v>
      </c>
      <c r="D46" s="443">
        <v>71</v>
      </c>
      <c r="E46" s="443">
        <v>29</v>
      </c>
      <c r="F46" s="443">
        <v>1</v>
      </c>
      <c r="G46" s="443">
        <v>97</v>
      </c>
    </row>
    <row r="47" spans="1:256" s="445" customFormat="1" ht="9" customHeight="1">
      <c r="A47" s="135"/>
      <c r="B47" s="449"/>
      <c r="C47" s="531"/>
      <c r="D47" s="443"/>
      <c r="E47" s="443"/>
      <c r="F47" s="443"/>
      <c r="G47" s="443"/>
    </row>
    <row r="48" spans="1:256" s="445" customFormat="1" ht="12" customHeight="1">
      <c r="A48" s="135" t="s">
        <v>595</v>
      </c>
      <c r="B48" s="449">
        <v>179</v>
      </c>
      <c r="C48" s="535">
        <v>33</v>
      </c>
      <c r="D48" s="536">
        <v>53</v>
      </c>
      <c r="E48" s="536">
        <v>30</v>
      </c>
      <c r="F48" s="536">
        <v>4</v>
      </c>
      <c r="G48" s="536">
        <v>59</v>
      </c>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Y48" s="510"/>
      <c r="DZ48" s="510"/>
      <c r="EA48" s="510"/>
      <c r="EB48" s="510"/>
      <c r="EC48" s="510"/>
      <c r="ED48" s="510"/>
      <c r="EE48" s="510"/>
      <c r="EF48" s="510"/>
      <c r="EG48" s="510"/>
      <c r="EH48" s="510"/>
      <c r="EI48" s="510"/>
      <c r="EJ48" s="510"/>
      <c r="EK48" s="510"/>
      <c r="EL48" s="510"/>
      <c r="EM48" s="510"/>
      <c r="EN48" s="510"/>
      <c r="EO48" s="510"/>
      <c r="EP48" s="510"/>
      <c r="EQ48" s="510"/>
      <c r="ER48" s="510"/>
      <c r="ES48" s="510"/>
      <c r="ET48" s="510"/>
      <c r="EU48" s="510"/>
      <c r="EV48" s="510"/>
      <c r="EW48" s="510"/>
      <c r="EX48" s="510"/>
      <c r="EY48" s="510"/>
      <c r="EZ48" s="510"/>
      <c r="FA48" s="510"/>
      <c r="FB48" s="510"/>
      <c r="FC48" s="510"/>
      <c r="FD48" s="510"/>
      <c r="FE48" s="510"/>
      <c r="FF48" s="510"/>
      <c r="FG48" s="510"/>
      <c r="FH48" s="510"/>
      <c r="FI48" s="510"/>
      <c r="FJ48" s="510"/>
      <c r="FK48" s="510"/>
      <c r="FL48" s="510"/>
      <c r="FM48" s="510"/>
      <c r="FN48" s="510"/>
      <c r="FO48" s="510"/>
      <c r="FP48" s="510"/>
      <c r="FQ48" s="510"/>
      <c r="FR48" s="510"/>
      <c r="FS48" s="510"/>
      <c r="FT48" s="510"/>
      <c r="FU48" s="510"/>
      <c r="FV48" s="510"/>
      <c r="FW48" s="510"/>
      <c r="FX48" s="510"/>
      <c r="FY48" s="510"/>
      <c r="FZ48" s="510"/>
      <c r="GA48" s="510"/>
      <c r="GB48" s="510"/>
      <c r="GC48" s="510"/>
      <c r="GD48" s="510"/>
      <c r="GE48" s="510"/>
      <c r="GF48" s="510"/>
      <c r="GG48" s="510"/>
      <c r="GH48" s="510"/>
      <c r="GI48" s="510"/>
      <c r="GJ48" s="510"/>
      <c r="GK48" s="510"/>
      <c r="GL48" s="510"/>
      <c r="GM48" s="510"/>
      <c r="GN48" s="510"/>
      <c r="GO48" s="510"/>
      <c r="GP48" s="510"/>
      <c r="GQ48" s="510"/>
      <c r="GR48" s="510"/>
      <c r="GS48" s="510"/>
      <c r="GT48" s="510"/>
      <c r="GU48" s="510"/>
      <c r="GV48" s="510"/>
      <c r="GW48" s="510"/>
      <c r="GX48" s="510"/>
      <c r="GY48" s="510"/>
      <c r="GZ48" s="510"/>
      <c r="HA48" s="510"/>
      <c r="HB48" s="510"/>
      <c r="HC48" s="510"/>
      <c r="HD48" s="510"/>
      <c r="HE48" s="510"/>
      <c r="HF48" s="510"/>
      <c r="HG48" s="510"/>
      <c r="HH48" s="510"/>
      <c r="HI48" s="510"/>
      <c r="HJ48" s="510"/>
      <c r="HK48" s="510"/>
      <c r="HL48" s="510"/>
      <c r="HM48" s="510"/>
      <c r="HN48" s="510"/>
      <c r="HO48" s="510"/>
      <c r="HP48" s="510"/>
      <c r="HQ48" s="510"/>
      <c r="HR48" s="510"/>
      <c r="HS48" s="510"/>
      <c r="HT48" s="510"/>
      <c r="HU48" s="510"/>
      <c r="HV48" s="510"/>
      <c r="HW48" s="510"/>
      <c r="HX48" s="510"/>
      <c r="HY48" s="510"/>
      <c r="HZ48" s="510"/>
      <c r="IA48" s="510"/>
      <c r="IB48" s="510"/>
      <c r="IC48" s="510"/>
      <c r="ID48" s="510"/>
      <c r="IE48" s="510"/>
      <c r="IF48" s="510"/>
      <c r="IG48" s="510"/>
      <c r="IH48" s="510"/>
      <c r="II48" s="510"/>
      <c r="IJ48" s="510"/>
      <c r="IK48" s="510"/>
      <c r="IL48" s="510"/>
      <c r="IM48" s="510"/>
      <c r="IN48" s="510"/>
      <c r="IO48" s="510"/>
      <c r="IP48" s="510"/>
      <c r="IQ48" s="510"/>
      <c r="IR48" s="510"/>
      <c r="IS48" s="510"/>
      <c r="IT48" s="510"/>
      <c r="IU48" s="510"/>
      <c r="IV48" s="510"/>
    </row>
    <row r="49" spans="1:256" s="445" customFormat="1" ht="9" customHeight="1">
      <c r="A49" s="135"/>
      <c r="B49" s="449"/>
      <c r="C49" s="533"/>
      <c r="D49" s="534"/>
      <c r="E49" s="534"/>
      <c r="F49" s="534"/>
      <c r="G49" s="534"/>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Y49" s="510"/>
      <c r="DZ49" s="510"/>
      <c r="EA49" s="510"/>
      <c r="EB49" s="510"/>
      <c r="EC49" s="510"/>
      <c r="ED49" s="510"/>
      <c r="EE49" s="510"/>
      <c r="EF49" s="510"/>
      <c r="EG49" s="510"/>
      <c r="EH49" s="510"/>
      <c r="EI49" s="510"/>
      <c r="EJ49" s="510"/>
      <c r="EK49" s="510"/>
      <c r="EL49" s="510"/>
      <c r="EM49" s="510"/>
      <c r="EN49" s="510"/>
      <c r="EO49" s="510"/>
      <c r="EP49" s="510"/>
      <c r="EQ49" s="510"/>
      <c r="ER49" s="510"/>
      <c r="ES49" s="510"/>
      <c r="ET49" s="510"/>
      <c r="EU49" s="510"/>
      <c r="EV49" s="510"/>
      <c r="EW49" s="510"/>
      <c r="EX49" s="510"/>
      <c r="EY49" s="510"/>
      <c r="EZ49" s="510"/>
      <c r="FA49" s="510"/>
      <c r="FB49" s="510"/>
      <c r="FC49" s="510"/>
      <c r="FD49" s="510"/>
      <c r="FE49" s="510"/>
      <c r="FF49" s="510"/>
      <c r="FG49" s="510"/>
      <c r="FH49" s="510"/>
      <c r="FI49" s="510"/>
      <c r="FJ49" s="510"/>
      <c r="FK49" s="510"/>
      <c r="FL49" s="510"/>
      <c r="FM49" s="510"/>
      <c r="FN49" s="510"/>
      <c r="FO49" s="510"/>
      <c r="FP49" s="510"/>
      <c r="FQ49" s="510"/>
      <c r="FR49" s="510"/>
      <c r="FS49" s="510"/>
      <c r="FT49" s="510"/>
      <c r="FU49" s="510"/>
      <c r="FV49" s="510"/>
      <c r="FW49" s="510"/>
      <c r="FX49" s="510"/>
      <c r="FY49" s="510"/>
      <c r="FZ49" s="510"/>
      <c r="GA49" s="510"/>
      <c r="GB49" s="510"/>
      <c r="GC49" s="510"/>
      <c r="GD49" s="510"/>
      <c r="GE49" s="510"/>
      <c r="GF49" s="510"/>
      <c r="GG49" s="510"/>
      <c r="GH49" s="510"/>
      <c r="GI49" s="510"/>
      <c r="GJ49" s="510"/>
      <c r="GK49" s="510"/>
      <c r="GL49" s="510"/>
      <c r="GM49" s="510"/>
      <c r="GN49" s="510"/>
      <c r="GO49" s="510"/>
      <c r="GP49" s="510"/>
      <c r="GQ49" s="510"/>
      <c r="GR49" s="510"/>
      <c r="GS49" s="510"/>
      <c r="GT49" s="510"/>
      <c r="GU49" s="510"/>
      <c r="GV49" s="510"/>
      <c r="GW49" s="510"/>
      <c r="GX49" s="510"/>
      <c r="GY49" s="510"/>
      <c r="GZ49" s="510"/>
      <c r="HA49" s="510"/>
      <c r="HB49" s="510"/>
      <c r="HC49" s="510"/>
      <c r="HD49" s="510"/>
      <c r="HE49" s="510"/>
      <c r="HF49" s="510"/>
      <c r="HG49" s="510"/>
      <c r="HH49" s="510"/>
      <c r="HI49" s="510"/>
      <c r="HJ49" s="510"/>
      <c r="HK49" s="510"/>
      <c r="HL49" s="510"/>
      <c r="HM49" s="510"/>
      <c r="HN49" s="510"/>
      <c r="HO49" s="510"/>
      <c r="HP49" s="510"/>
      <c r="HQ49" s="510"/>
      <c r="HR49" s="510"/>
      <c r="HS49" s="510"/>
      <c r="HT49" s="510"/>
      <c r="HU49" s="510"/>
      <c r="HV49" s="510"/>
      <c r="HW49" s="510"/>
      <c r="HX49" s="510"/>
      <c r="HY49" s="510"/>
      <c r="HZ49" s="510"/>
      <c r="IA49" s="510"/>
      <c r="IB49" s="510"/>
      <c r="IC49" s="510"/>
      <c r="ID49" s="510"/>
      <c r="IE49" s="510"/>
      <c r="IF49" s="510"/>
      <c r="IG49" s="510"/>
      <c r="IH49" s="510"/>
      <c r="II49" s="510"/>
      <c r="IJ49" s="510"/>
      <c r="IK49" s="510"/>
      <c r="IL49" s="510"/>
      <c r="IM49" s="510"/>
      <c r="IN49" s="510"/>
      <c r="IO49" s="510"/>
      <c r="IP49" s="510"/>
      <c r="IQ49" s="510"/>
      <c r="IR49" s="510"/>
      <c r="IS49" s="510"/>
      <c r="IT49" s="510"/>
      <c r="IU49" s="510"/>
      <c r="IV49" s="510"/>
    </row>
    <row r="50" spans="1:256" s="445" customFormat="1" ht="12" customHeight="1">
      <c r="A50" s="514" t="s">
        <v>596</v>
      </c>
      <c r="B50" s="449">
        <f>SUM(C50:G50)</f>
        <v>298</v>
      </c>
      <c r="C50" s="449">
        <v>5</v>
      </c>
      <c r="D50" s="446">
        <v>211</v>
      </c>
      <c r="E50" s="446">
        <v>12</v>
      </c>
      <c r="F50" s="446">
        <v>17</v>
      </c>
      <c r="G50" s="446">
        <v>53</v>
      </c>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c r="CK50" s="514"/>
      <c r="CL50" s="514"/>
      <c r="CM50" s="514"/>
      <c r="CN50" s="514"/>
      <c r="CO50" s="514"/>
      <c r="CP50" s="514"/>
      <c r="CQ50" s="514"/>
      <c r="CR50" s="514"/>
      <c r="CS50" s="514"/>
      <c r="CT50" s="514"/>
      <c r="CU50" s="514"/>
      <c r="CV50" s="514"/>
      <c r="CW50" s="514"/>
      <c r="CX50" s="514"/>
      <c r="CY50" s="514"/>
      <c r="CZ50" s="514"/>
      <c r="DA50" s="514"/>
      <c r="DB50" s="514"/>
      <c r="DC50" s="514"/>
      <c r="DD50" s="514"/>
      <c r="DE50" s="514"/>
      <c r="DF50" s="514"/>
      <c r="DG50" s="514"/>
      <c r="DH50" s="514"/>
      <c r="DI50" s="514"/>
      <c r="DJ50" s="514"/>
      <c r="DK50" s="514"/>
      <c r="DL50" s="514"/>
      <c r="DM50" s="514"/>
      <c r="DN50" s="514"/>
      <c r="DO50" s="514"/>
      <c r="DP50" s="514"/>
      <c r="DQ50" s="514"/>
      <c r="DR50" s="514"/>
      <c r="DS50" s="514"/>
      <c r="DT50" s="514"/>
      <c r="DU50" s="514"/>
      <c r="DV50" s="514"/>
      <c r="DW50" s="514"/>
      <c r="DX50" s="514"/>
      <c r="DY50" s="514"/>
      <c r="DZ50" s="514"/>
      <c r="EA50" s="514"/>
      <c r="EB50" s="514"/>
      <c r="EC50" s="514"/>
      <c r="ED50" s="514"/>
      <c r="EE50" s="514"/>
      <c r="EF50" s="514"/>
      <c r="EG50" s="514"/>
      <c r="EH50" s="514"/>
      <c r="EI50" s="514"/>
      <c r="EJ50" s="514"/>
      <c r="EK50" s="514"/>
      <c r="EL50" s="514"/>
      <c r="EM50" s="514"/>
      <c r="EN50" s="514"/>
      <c r="EO50" s="514"/>
      <c r="EP50" s="514"/>
      <c r="EQ50" s="514"/>
      <c r="ER50" s="514"/>
      <c r="ES50" s="514"/>
      <c r="ET50" s="514"/>
      <c r="EU50" s="514"/>
      <c r="EV50" s="514"/>
      <c r="EW50" s="514"/>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row>
    <row r="51" spans="1:256" s="445" customFormat="1" ht="9" customHeight="1">
      <c r="A51" s="514"/>
      <c r="B51" s="449"/>
      <c r="C51" s="449"/>
      <c r="D51" s="438"/>
      <c r="E51" s="438"/>
      <c r="F51" s="438"/>
      <c r="G51" s="438"/>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4"/>
      <c r="CR51" s="514"/>
      <c r="CS51" s="514"/>
      <c r="CT51" s="514"/>
      <c r="CU51" s="514"/>
      <c r="CV51" s="514"/>
      <c r="CW51" s="514"/>
      <c r="CX51" s="514"/>
      <c r="CY51" s="514"/>
      <c r="CZ51" s="514"/>
      <c r="DA51" s="514"/>
      <c r="DB51" s="514"/>
      <c r="DC51" s="514"/>
      <c r="DD51" s="514"/>
      <c r="DE51" s="514"/>
      <c r="DF51" s="514"/>
      <c r="DG51" s="514"/>
      <c r="DH51" s="514"/>
      <c r="DI51" s="514"/>
      <c r="DJ51" s="514"/>
      <c r="DK51" s="514"/>
      <c r="DL51" s="514"/>
      <c r="DM51" s="514"/>
      <c r="DN51" s="514"/>
      <c r="DO51" s="514"/>
      <c r="DP51" s="514"/>
      <c r="DQ51" s="514"/>
      <c r="DR51" s="514"/>
      <c r="DS51" s="514"/>
      <c r="DT51" s="514"/>
      <c r="DU51" s="514"/>
      <c r="DV51" s="514"/>
      <c r="DW51" s="514"/>
      <c r="DX51" s="514"/>
      <c r="DY51" s="514"/>
      <c r="DZ51" s="514"/>
      <c r="EA51" s="514"/>
      <c r="EB51" s="514"/>
      <c r="EC51" s="514"/>
      <c r="ED51" s="514"/>
      <c r="EE51" s="514"/>
      <c r="EF51" s="514"/>
      <c r="EG51" s="514"/>
      <c r="EH51" s="514"/>
      <c r="EI51" s="514"/>
      <c r="EJ51" s="514"/>
      <c r="EK51" s="514"/>
      <c r="EL51" s="514"/>
      <c r="EM51" s="514"/>
      <c r="EN51" s="514"/>
      <c r="EO51" s="514"/>
      <c r="EP51" s="514"/>
      <c r="EQ51" s="514"/>
      <c r="ER51" s="514"/>
      <c r="ES51" s="514"/>
      <c r="ET51" s="514"/>
      <c r="EU51" s="514"/>
      <c r="EV51" s="514"/>
      <c r="EW51" s="514"/>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row>
    <row r="52" spans="1:256" s="445" customFormat="1" ht="12" customHeight="1">
      <c r="A52" s="514" t="s">
        <v>544</v>
      </c>
      <c r="B52" s="449">
        <f>SUM(C52:G52)</f>
        <v>173</v>
      </c>
      <c r="C52" s="449">
        <v>1</v>
      </c>
      <c r="D52" s="446">
        <v>89</v>
      </c>
      <c r="E52" s="446">
        <v>8</v>
      </c>
      <c r="F52" s="446">
        <v>6</v>
      </c>
      <c r="G52" s="446">
        <v>69</v>
      </c>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c r="CK52" s="514"/>
      <c r="CL52" s="514"/>
      <c r="CM52" s="514"/>
      <c r="CN52" s="514"/>
      <c r="CO52" s="514"/>
      <c r="CP52" s="514"/>
      <c r="CQ52" s="514"/>
      <c r="CR52" s="514"/>
      <c r="CS52" s="514"/>
      <c r="CT52" s="514"/>
      <c r="CU52" s="514"/>
      <c r="CV52" s="514"/>
      <c r="CW52" s="514"/>
      <c r="CX52" s="514"/>
      <c r="CY52" s="514"/>
      <c r="CZ52" s="514"/>
      <c r="DA52" s="514"/>
      <c r="DB52" s="514"/>
      <c r="DC52" s="514"/>
      <c r="DD52" s="514"/>
      <c r="DE52" s="514"/>
      <c r="DF52" s="514"/>
      <c r="DG52" s="514"/>
      <c r="DH52" s="514"/>
      <c r="DI52" s="514"/>
      <c r="DJ52" s="514"/>
      <c r="DK52" s="514"/>
      <c r="DL52" s="514"/>
      <c r="DM52" s="514"/>
      <c r="DN52" s="514"/>
      <c r="DO52" s="514"/>
      <c r="DP52" s="514"/>
      <c r="DQ52" s="514"/>
      <c r="DR52" s="514"/>
      <c r="DS52" s="514"/>
      <c r="DT52" s="514"/>
      <c r="DU52" s="514"/>
      <c r="DV52" s="514"/>
      <c r="DW52" s="514"/>
      <c r="DX52" s="514"/>
      <c r="DY52" s="514"/>
      <c r="DZ52" s="514"/>
      <c r="EA52" s="514"/>
      <c r="EB52" s="514"/>
      <c r="EC52" s="514"/>
      <c r="ED52" s="514"/>
      <c r="EE52" s="514"/>
      <c r="EF52" s="514"/>
      <c r="EG52" s="514"/>
      <c r="EH52" s="514"/>
      <c r="EI52" s="514"/>
      <c r="EJ52" s="514"/>
      <c r="EK52" s="514"/>
      <c r="EL52" s="514"/>
      <c r="EM52" s="514"/>
      <c r="EN52" s="514"/>
      <c r="EO52" s="514"/>
      <c r="EP52" s="514"/>
      <c r="EQ52" s="514"/>
      <c r="ER52" s="514"/>
      <c r="ES52" s="514"/>
      <c r="ET52" s="514"/>
      <c r="EU52" s="514"/>
      <c r="EV52" s="514"/>
      <c r="EW52" s="514"/>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row>
    <row r="53" spans="1:256" s="445" customFormat="1" ht="9" customHeight="1" thickBot="1">
      <c r="A53" s="459"/>
      <c r="B53" s="441"/>
      <c r="C53" s="441"/>
      <c r="D53" s="441"/>
      <c r="E53" s="441"/>
      <c r="F53" s="441"/>
      <c r="G53" s="441"/>
    </row>
    <row r="54" spans="1:256" s="445" customFormat="1" ht="3" customHeight="1" thickTop="1">
      <c r="A54" s="537"/>
      <c r="B54" s="537"/>
      <c r="C54" s="537"/>
      <c r="D54" s="537"/>
      <c r="E54" s="537"/>
      <c r="F54" s="537"/>
      <c r="G54" s="537"/>
    </row>
    <row r="55" spans="1:256" s="510" customFormat="1" ht="12.75" customHeight="1">
      <c r="A55" s="2185" t="s">
        <v>597</v>
      </c>
      <c r="B55" s="2186"/>
      <c r="C55" s="2186"/>
      <c r="D55" s="2186"/>
      <c r="E55" s="2186"/>
      <c r="F55" s="447"/>
      <c r="G55" s="447"/>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45"/>
      <c r="IK55" s="445"/>
      <c r="IL55" s="445"/>
      <c r="IM55" s="445"/>
      <c r="IN55" s="445"/>
      <c r="IO55" s="445"/>
      <c r="IP55" s="445"/>
      <c r="IQ55" s="445"/>
      <c r="IR55" s="445"/>
      <c r="IS55" s="445"/>
      <c r="IT55" s="445"/>
      <c r="IU55" s="445"/>
      <c r="IV55" s="445"/>
    </row>
    <row r="56" spans="1:256" s="445" customFormat="1" ht="12.75" customHeight="1">
      <c r="A56" s="2172" t="s">
        <v>598</v>
      </c>
      <c r="B56" s="2172"/>
      <c r="C56" s="2172"/>
      <c r="D56" s="2172"/>
      <c r="E56" s="2172"/>
    </row>
    <row r="57" spans="1:256" s="445" customFormat="1" ht="12.95" customHeight="1">
      <c r="A57" s="2172" t="s">
        <v>547</v>
      </c>
      <c r="B57" s="2172"/>
      <c r="C57" s="2172"/>
      <c r="D57" s="2172"/>
      <c r="E57" s="2172"/>
    </row>
    <row r="58" spans="1:256" s="514" customFormat="1" ht="5.25" customHeight="1">
      <c r="A58" s="516"/>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45"/>
      <c r="IK58" s="445"/>
      <c r="IL58" s="445"/>
      <c r="IM58" s="445"/>
      <c r="IN58" s="445"/>
      <c r="IO58" s="445"/>
      <c r="IP58" s="445"/>
      <c r="IQ58" s="445"/>
      <c r="IR58" s="445"/>
      <c r="IS58" s="445"/>
      <c r="IT58" s="445"/>
      <c r="IU58" s="445"/>
      <c r="IV58" s="445"/>
    </row>
    <row r="59" spans="1:256" s="349" customFormat="1" ht="12" customHeight="1">
      <c r="A59" s="345" t="s">
        <v>377</v>
      </c>
      <c r="B59" s="346"/>
      <c r="C59" s="347"/>
      <c r="D59" s="346"/>
      <c r="E59" s="346"/>
      <c r="F59" s="346"/>
      <c r="G59" s="346"/>
      <c r="H59" s="346"/>
      <c r="I59" s="346"/>
      <c r="J59" s="346"/>
      <c r="K59" s="348"/>
      <c r="L59" s="348"/>
    </row>
    <row r="60" spans="1:256" s="372" customFormat="1" ht="10.5" customHeight="1">
      <c r="A60" s="356" t="s">
        <v>548</v>
      </c>
      <c r="B60" s="346"/>
      <c r="C60" s="347"/>
      <c r="D60" s="346"/>
      <c r="E60" s="346"/>
      <c r="F60" s="346"/>
      <c r="G60" s="346"/>
      <c r="H60" s="346"/>
      <c r="I60" s="346"/>
      <c r="J60" s="346"/>
      <c r="K60" s="348"/>
      <c r="L60" s="348"/>
    </row>
    <row r="61" spans="1:256" s="445" customFormat="1" ht="12.75" customHeight="1"/>
    <row r="62" spans="1:256" s="445" customFormat="1" ht="12.75" customHeight="1"/>
    <row r="63" spans="1:256" s="445" customFormat="1" ht="12.75" customHeight="1"/>
    <row r="64" spans="1:256" s="445" customFormat="1" ht="12.75" customHeight="1"/>
    <row r="65" s="445" customFormat="1" ht="12.75" customHeight="1"/>
    <row r="66" s="445" customFormat="1" ht="12.75" customHeight="1"/>
    <row r="67" s="445" customFormat="1" ht="12.75" customHeight="1"/>
    <row r="68" s="445" customFormat="1" ht="12.75" customHeight="1"/>
    <row r="69" s="445" customFormat="1" ht="12.75" customHeight="1"/>
    <row r="70" s="445" customFormat="1" ht="12.75" customHeight="1"/>
    <row r="71" s="445" customFormat="1" ht="12.75" customHeight="1"/>
    <row r="72" s="445" customFormat="1" ht="12.75" customHeight="1"/>
    <row r="73" s="445" customFormat="1" ht="12.75" customHeight="1"/>
    <row r="74" s="445" customFormat="1" ht="12.75" customHeight="1"/>
    <row r="75" s="445" customFormat="1" ht="12.75" customHeight="1"/>
    <row r="76" s="445" customFormat="1" ht="12.75" customHeight="1"/>
    <row r="77" s="445" customFormat="1" ht="12.75" customHeight="1"/>
    <row r="78" s="445" customFormat="1" ht="12.75" customHeight="1"/>
    <row r="79" s="445" customFormat="1" ht="12.75" customHeight="1"/>
    <row r="80" s="445" customFormat="1" ht="12.75" customHeight="1"/>
    <row r="81" s="445" customFormat="1" ht="12.75" customHeight="1"/>
    <row r="82" s="445" customFormat="1" ht="12.75" customHeight="1"/>
    <row r="83" s="445" customFormat="1" ht="12.75" customHeight="1"/>
    <row r="84" s="445" customFormat="1" ht="12.75" customHeight="1"/>
    <row r="85" s="445" customFormat="1" ht="12.75" customHeight="1"/>
    <row r="86" s="445" customFormat="1" ht="12.75" customHeight="1"/>
    <row r="87" s="445" customFormat="1" ht="12.75" customHeight="1"/>
    <row r="88" s="445" customFormat="1" ht="12.75" customHeight="1"/>
    <row r="89" s="445" customFormat="1" ht="12.75" customHeight="1"/>
    <row r="90" s="445" customFormat="1" ht="12.75" customHeight="1"/>
    <row r="91" s="445" customFormat="1" ht="12.75" customHeight="1"/>
  </sheetData>
  <mergeCells count="12">
    <mergeCell ref="A55:E55"/>
    <mergeCell ref="A56:E56"/>
    <mergeCell ref="A57:E57"/>
    <mergeCell ref="A1:G1"/>
    <mergeCell ref="A2:G2"/>
    <mergeCell ref="A4:A7"/>
    <mergeCell ref="B4:G4"/>
    <mergeCell ref="C5:C7"/>
    <mergeCell ref="D5:D7"/>
    <mergeCell ref="E5:E7"/>
    <mergeCell ref="F5:F7"/>
    <mergeCell ref="G5:G7"/>
  </mergeCells>
  <hyperlinks>
    <hyperlink ref="A60" r:id="rId1"/>
  </hyperlinks>
  <printOptions horizontalCentered="1" gridLines="1" gridLinesSet="0"/>
  <pageMargins left="0.78740157480314965" right="0.78740157480314965" top="1.1811023622047243" bottom="0.78740157480314965" header="0" footer="0"/>
  <pageSetup paperSize="9" orientation="portrait" verticalDpi="30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IV508"/>
  <sheetViews>
    <sheetView workbookViewId="0">
      <selection sqref="A1:F1"/>
    </sheetView>
  </sheetViews>
  <sheetFormatPr defaultColWidth="9.7109375" defaultRowHeight="12.75"/>
  <cols>
    <col min="1" max="1" width="32.28515625" style="423" customWidth="1"/>
    <col min="2" max="3" width="11" style="423" customWidth="1"/>
    <col min="4" max="4" width="11.7109375" style="423" customWidth="1"/>
    <col min="5" max="5" width="10.7109375" style="423" customWidth="1"/>
    <col min="6" max="6" width="10.140625" style="423" customWidth="1"/>
    <col min="7" max="7" width="9.7109375" style="423" hidden="1" customWidth="1"/>
    <col min="8" max="26" width="9.7109375" style="445"/>
    <col min="27" max="16384" width="9.7109375" style="423"/>
  </cols>
  <sheetData>
    <row r="1" spans="1:13" s="445" customFormat="1" ht="12.75" customHeight="1">
      <c r="A1" s="2173" t="s">
        <v>599</v>
      </c>
      <c r="B1" s="2173"/>
      <c r="C1" s="2173"/>
      <c r="D1" s="2173"/>
      <c r="E1" s="2173"/>
      <c r="F1" s="2173"/>
    </row>
    <row r="2" spans="1:13" ht="21.75" customHeight="1">
      <c r="A2" s="2174" t="s">
        <v>600</v>
      </c>
      <c r="B2" s="2174"/>
      <c r="C2" s="2174"/>
      <c r="D2" s="2174"/>
      <c r="E2" s="2174"/>
      <c r="F2" s="2174"/>
    </row>
    <row r="3" spans="1:13" s="445" customFormat="1" ht="12.95" customHeight="1">
      <c r="A3" s="456"/>
      <c r="B3" s="457"/>
      <c r="C3" s="457"/>
      <c r="D3" s="497"/>
      <c r="E3" s="497"/>
      <c r="F3" s="312" t="s">
        <v>359</v>
      </c>
    </row>
    <row r="4" spans="1:13" ht="22.5" customHeight="1">
      <c r="A4" s="2175" t="s">
        <v>511</v>
      </c>
      <c r="B4" s="2178" t="s">
        <v>601</v>
      </c>
      <c r="C4" s="2179"/>
      <c r="D4" s="2179"/>
      <c r="E4" s="2179"/>
      <c r="F4" s="2180"/>
    </row>
    <row r="5" spans="1:13" ht="12" customHeight="1">
      <c r="A5" s="2176"/>
      <c r="B5" s="425"/>
      <c r="C5" s="450"/>
      <c r="D5" s="2189" t="s">
        <v>602</v>
      </c>
      <c r="E5" s="2189" t="s">
        <v>603</v>
      </c>
      <c r="F5" s="2189" t="s">
        <v>604</v>
      </c>
    </row>
    <row r="6" spans="1:13" ht="12" customHeight="1">
      <c r="A6" s="2176"/>
      <c r="B6" s="428" t="s">
        <v>0</v>
      </c>
      <c r="C6" s="428" t="s">
        <v>605</v>
      </c>
      <c r="D6" s="2190"/>
      <c r="E6" s="2190"/>
      <c r="F6" s="2190"/>
      <c r="H6" s="498"/>
      <c r="I6" s="498"/>
    </row>
    <row r="7" spans="1:13" ht="12" customHeight="1">
      <c r="A7" s="2176"/>
      <c r="B7" s="428"/>
      <c r="C7" s="451"/>
      <c r="D7" s="2190"/>
      <c r="E7" s="2190"/>
      <c r="F7" s="2190"/>
    </row>
    <row r="8" spans="1:13" s="445" customFormat="1" ht="7.5" customHeight="1">
      <c r="A8" s="499"/>
      <c r="B8" s="500"/>
      <c r="C8" s="518"/>
      <c r="D8" s="501"/>
    </row>
    <row r="9" spans="1:13" s="445" customFormat="1" ht="13.5" customHeight="1">
      <c r="A9" s="516">
        <v>2018</v>
      </c>
      <c r="B9" s="500">
        <v>4546</v>
      </c>
      <c r="C9" s="518">
        <v>1481</v>
      </c>
      <c r="D9" s="526">
        <v>986</v>
      </c>
      <c r="E9" s="445">
        <v>100</v>
      </c>
      <c r="F9" s="518">
        <v>1979</v>
      </c>
    </row>
    <row r="10" spans="1:13" s="445" customFormat="1" ht="7.5" customHeight="1">
      <c r="A10" s="499"/>
      <c r="B10" s="500"/>
      <c r="C10" s="518"/>
      <c r="D10" s="520"/>
    </row>
    <row r="11" spans="1:13" s="445" customFormat="1" ht="11.25" customHeight="1">
      <c r="A11" s="499">
        <v>2019</v>
      </c>
      <c r="B11" s="500"/>
      <c r="C11" s="518"/>
      <c r="D11" s="501"/>
    </row>
    <row r="12" spans="1:13" ht="12" customHeight="1">
      <c r="A12" s="434" t="s">
        <v>114</v>
      </c>
      <c r="B12" s="442">
        <f>B14+B50+B52</f>
        <v>4568</v>
      </c>
      <c r="C12" s="442">
        <f>+C14+C50+C52</f>
        <v>1481</v>
      </c>
      <c r="D12" s="442">
        <f>+D14+D50+D52</f>
        <v>995</v>
      </c>
      <c r="E12" s="442">
        <f>+E14+E50+E52</f>
        <v>105</v>
      </c>
      <c r="F12" s="442">
        <f>+F14+F50+F52</f>
        <v>1987</v>
      </c>
      <c r="G12" s="437"/>
      <c r="H12" s="540"/>
      <c r="I12" s="540"/>
      <c r="J12" s="540"/>
      <c r="K12" s="540"/>
    </row>
    <row r="13" spans="1:13" s="445" customFormat="1" ht="7.5" customHeight="1">
      <c r="A13" s="499"/>
      <c r="B13" s="500"/>
      <c r="C13" s="500"/>
      <c r="D13" s="500"/>
      <c r="E13" s="500"/>
      <c r="F13" s="500"/>
    </row>
    <row r="14" spans="1:13" s="445" customFormat="1" ht="12" customHeight="1">
      <c r="A14" s="135" t="s">
        <v>516</v>
      </c>
      <c r="B14" s="520">
        <f>+B16+B27+B38+B40+B48</f>
        <v>4097</v>
      </c>
      <c r="C14" s="520">
        <f>+C16+C27+C38+C40+C48</f>
        <v>1334</v>
      </c>
      <c r="D14" s="520">
        <f>+D16+D27+D38+D40+D48</f>
        <v>699</v>
      </c>
      <c r="E14" s="520">
        <f>+E16+E27+E38+E40+E48</f>
        <v>93</v>
      </c>
      <c r="F14" s="520">
        <f>+F16+F27+F38+F40+F48</f>
        <v>1971</v>
      </c>
      <c r="G14" s="538"/>
    </row>
    <row r="15" spans="1:13" s="445" customFormat="1" ht="7.5" customHeight="1">
      <c r="A15" s="132"/>
      <c r="B15" s="539"/>
      <c r="C15" s="529"/>
      <c r="D15" s="529"/>
      <c r="E15" s="529"/>
      <c r="F15" s="529"/>
      <c r="G15" s="530"/>
    </row>
    <row r="16" spans="1:13" s="510" customFormat="1" ht="12" customHeight="1">
      <c r="A16" s="135" t="s">
        <v>517</v>
      </c>
      <c r="B16" s="520">
        <f>SUM(B18:B25)</f>
        <v>1382</v>
      </c>
      <c r="C16" s="520">
        <f t="shared" ref="C16:F16" si="0">SUM(C18:C25)</f>
        <v>408</v>
      </c>
      <c r="D16" s="520">
        <f t="shared" si="0"/>
        <v>186</v>
      </c>
      <c r="E16" s="520">
        <f t="shared" si="0"/>
        <v>33</v>
      </c>
      <c r="F16" s="520">
        <f t="shared" si="0"/>
        <v>755</v>
      </c>
      <c r="G16" s="520"/>
      <c r="H16" s="445"/>
      <c r="I16" s="445"/>
      <c r="J16" s="445"/>
      <c r="K16" s="445"/>
      <c r="L16" s="445"/>
      <c r="M16" s="445"/>
    </row>
    <row r="17" spans="1:13" s="510" customFormat="1" ht="7.5" customHeight="1">
      <c r="A17" s="135"/>
      <c r="B17" s="520"/>
      <c r="C17" s="526"/>
      <c r="D17" s="526"/>
      <c r="E17" s="526"/>
      <c r="F17" s="526"/>
      <c r="G17" s="520"/>
      <c r="H17" s="445"/>
      <c r="I17" s="445"/>
      <c r="J17" s="445"/>
    </row>
    <row r="18" spans="1:13" s="510" customFormat="1" ht="12.95" customHeight="1">
      <c r="A18" s="132" t="s">
        <v>518</v>
      </c>
      <c r="B18" s="446">
        <f t="shared" ref="B18:B25" si="1">SUM(C18:F18)</f>
        <v>201</v>
      </c>
      <c r="C18" s="526">
        <v>50</v>
      </c>
      <c r="D18" s="526">
        <v>19</v>
      </c>
      <c r="E18" s="526">
        <v>4</v>
      </c>
      <c r="F18" s="526">
        <v>128</v>
      </c>
      <c r="G18" s="520"/>
      <c r="H18" s="445"/>
      <c r="I18" s="445"/>
      <c r="J18" s="445"/>
      <c r="K18" s="445"/>
      <c r="L18" s="445"/>
      <c r="M18" s="445"/>
    </row>
    <row r="19" spans="1:13" s="510" customFormat="1" ht="12.95" customHeight="1">
      <c r="A19" s="132" t="s">
        <v>519</v>
      </c>
      <c r="B19" s="446">
        <f t="shared" si="1"/>
        <v>127</v>
      </c>
      <c r="C19" s="526">
        <v>37</v>
      </c>
      <c r="D19" s="526">
        <v>26</v>
      </c>
      <c r="E19" s="526">
        <v>1</v>
      </c>
      <c r="F19" s="526">
        <v>63</v>
      </c>
      <c r="G19" s="520"/>
      <c r="H19" s="445"/>
      <c r="I19" s="445"/>
      <c r="J19" s="445"/>
      <c r="K19" s="445"/>
      <c r="L19" s="445"/>
      <c r="M19" s="445"/>
    </row>
    <row r="20" spans="1:13" s="510" customFormat="1" ht="12.95" customHeight="1">
      <c r="A20" s="132" t="s">
        <v>520</v>
      </c>
      <c r="B20" s="446">
        <f t="shared" si="1"/>
        <v>117</v>
      </c>
      <c r="C20" s="526">
        <v>39</v>
      </c>
      <c r="D20" s="526">
        <v>21</v>
      </c>
      <c r="E20" s="526">
        <v>2</v>
      </c>
      <c r="F20" s="526">
        <v>55</v>
      </c>
      <c r="G20" s="520"/>
      <c r="H20" s="445"/>
      <c r="I20" s="445"/>
      <c r="J20" s="445"/>
      <c r="K20" s="445"/>
      <c r="L20" s="445"/>
      <c r="M20" s="445"/>
    </row>
    <row r="21" spans="1:13" s="510" customFormat="1" ht="12.95" customHeight="1">
      <c r="A21" s="132" t="s">
        <v>521</v>
      </c>
      <c r="B21" s="446">
        <f t="shared" si="1"/>
        <v>284</v>
      </c>
      <c r="C21" s="526">
        <v>82</v>
      </c>
      <c r="D21" s="526">
        <v>42</v>
      </c>
      <c r="E21" s="526">
        <v>16</v>
      </c>
      <c r="F21" s="526">
        <v>144</v>
      </c>
      <c r="G21" s="520"/>
      <c r="H21" s="445"/>
      <c r="I21" s="445"/>
      <c r="J21" s="445"/>
      <c r="K21" s="445"/>
      <c r="L21" s="445"/>
      <c r="M21" s="445"/>
    </row>
    <row r="22" spans="1:13" s="510" customFormat="1" ht="12.95" customHeight="1">
      <c r="A22" s="132" t="s">
        <v>557</v>
      </c>
      <c r="B22" s="446">
        <f t="shared" si="1"/>
        <v>84</v>
      </c>
      <c r="C22" s="526">
        <v>17</v>
      </c>
      <c r="D22" s="526">
        <v>9</v>
      </c>
      <c r="E22" s="532">
        <v>0</v>
      </c>
      <c r="F22" s="526">
        <v>58</v>
      </c>
      <c r="G22" s="520"/>
      <c r="H22" s="445"/>
      <c r="I22" s="445"/>
      <c r="J22" s="445"/>
      <c r="K22" s="445"/>
      <c r="L22" s="445"/>
      <c r="M22" s="445"/>
    </row>
    <row r="23" spans="1:13" s="510" customFormat="1" ht="12.95" customHeight="1">
      <c r="A23" s="132" t="s">
        <v>523</v>
      </c>
      <c r="B23" s="446">
        <f t="shared" si="1"/>
        <v>144</v>
      </c>
      <c r="C23" s="526">
        <v>42</v>
      </c>
      <c r="D23" s="526">
        <v>24</v>
      </c>
      <c r="E23" s="526">
        <v>3</v>
      </c>
      <c r="F23" s="526">
        <v>75</v>
      </c>
      <c r="G23" s="520"/>
      <c r="H23" s="445"/>
      <c r="I23" s="445"/>
      <c r="J23" s="445"/>
      <c r="K23" s="445"/>
      <c r="L23" s="445"/>
      <c r="M23" s="445"/>
    </row>
    <row r="24" spans="1:13" s="510" customFormat="1" ht="12.95" customHeight="1">
      <c r="A24" s="132" t="s">
        <v>524</v>
      </c>
      <c r="B24" s="446">
        <f t="shared" si="1"/>
        <v>318</v>
      </c>
      <c r="C24" s="526">
        <v>88</v>
      </c>
      <c r="D24" s="526">
        <v>36</v>
      </c>
      <c r="E24" s="526">
        <v>5</v>
      </c>
      <c r="F24" s="526">
        <v>189</v>
      </c>
      <c r="G24" s="520"/>
      <c r="H24" s="445"/>
      <c r="I24" s="445"/>
      <c r="J24" s="445"/>
      <c r="K24" s="445"/>
      <c r="L24" s="445"/>
      <c r="M24" s="445"/>
    </row>
    <row r="25" spans="1:13" s="510" customFormat="1" ht="12.95" customHeight="1">
      <c r="A25" s="132" t="s">
        <v>525</v>
      </c>
      <c r="B25" s="446">
        <f t="shared" si="1"/>
        <v>107</v>
      </c>
      <c r="C25" s="526">
        <v>53</v>
      </c>
      <c r="D25" s="526">
        <v>9</v>
      </c>
      <c r="E25" s="526">
        <v>2</v>
      </c>
      <c r="F25" s="526">
        <v>43</v>
      </c>
      <c r="G25" s="520"/>
      <c r="H25" s="445"/>
      <c r="I25" s="445"/>
      <c r="J25" s="445"/>
      <c r="K25" s="445"/>
      <c r="L25" s="445"/>
      <c r="M25" s="445"/>
    </row>
    <row r="26" spans="1:13" s="510" customFormat="1" ht="7.5" customHeight="1">
      <c r="A26" s="135"/>
      <c r="B26" s="520"/>
      <c r="C26" s="526"/>
      <c r="D26" s="526"/>
      <c r="E26" s="526"/>
      <c r="F26" s="526"/>
      <c r="G26" s="520"/>
      <c r="H26" s="445"/>
      <c r="I26" s="445"/>
      <c r="J26" s="445"/>
    </row>
    <row r="27" spans="1:13" s="510" customFormat="1" ht="12" customHeight="1">
      <c r="A27" s="135" t="s">
        <v>526</v>
      </c>
      <c r="B27" s="438">
        <f>SUM(B29:B36)</f>
        <v>1140</v>
      </c>
      <c r="C27" s="438">
        <f t="shared" ref="C27:F27" si="2">SUM(C29:C36)</f>
        <v>390</v>
      </c>
      <c r="D27" s="438">
        <f t="shared" si="2"/>
        <v>186</v>
      </c>
      <c r="E27" s="438">
        <f t="shared" si="2"/>
        <v>17</v>
      </c>
      <c r="F27" s="438">
        <f t="shared" si="2"/>
        <v>547</v>
      </c>
      <c r="G27" s="520"/>
      <c r="H27" s="445"/>
      <c r="I27" s="445"/>
      <c r="J27" s="445"/>
      <c r="K27" s="445"/>
      <c r="L27" s="445"/>
      <c r="M27" s="445"/>
    </row>
    <row r="28" spans="1:13" s="510" customFormat="1" ht="7.5" customHeight="1">
      <c r="A28" s="135"/>
      <c r="B28" s="438"/>
      <c r="C28" s="443"/>
      <c r="D28" s="443"/>
      <c r="E28" s="443"/>
      <c r="F28" s="443"/>
      <c r="G28" s="520"/>
      <c r="H28" s="445"/>
      <c r="I28" s="445"/>
      <c r="J28" s="445"/>
    </row>
    <row r="29" spans="1:13" s="510" customFormat="1" ht="12.95" customHeight="1">
      <c r="A29" s="132" t="s">
        <v>527</v>
      </c>
      <c r="B29" s="446">
        <f t="shared" ref="B29:B36" si="3">SUM(C29:F29)</f>
        <v>149</v>
      </c>
      <c r="C29" s="443">
        <v>58</v>
      </c>
      <c r="D29" s="443">
        <v>42</v>
      </c>
      <c r="E29" s="443">
        <v>2</v>
      </c>
      <c r="F29" s="443">
        <v>47</v>
      </c>
      <c r="G29" s="520"/>
      <c r="H29" s="445"/>
      <c r="I29" s="445"/>
      <c r="J29" s="445"/>
      <c r="K29" s="445"/>
      <c r="L29" s="445"/>
      <c r="M29" s="445"/>
    </row>
    <row r="30" spans="1:13" s="510" customFormat="1" ht="12.95" customHeight="1">
      <c r="A30" s="132" t="s">
        <v>528</v>
      </c>
      <c r="B30" s="446">
        <f t="shared" si="3"/>
        <v>72</v>
      </c>
      <c r="C30" s="443">
        <v>20</v>
      </c>
      <c r="D30" s="443">
        <v>20</v>
      </c>
      <c r="E30" s="443">
        <v>1</v>
      </c>
      <c r="F30" s="443">
        <v>31</v>
      </c>
      <c r="G30" s="520"/>
      <c r="H30" s="445"/>
      <c r="I30" s="445"/>
      <c r="J30" s="445"/>
      <c r="K30" s="445"/>
      <c r="L30" s="445"/>
      <c r="M30" s="445"/>
    </row>
    <row r="31" spans="1:13" s="510" customFormat="1" ht="12.95" customHeight="1">
      <c r="A31" s="132" t="s">
        <v>529</v>
      </c>
      <c r="B31" s="446">
        <f t="shared" si="3"/>
        <v>237</v>
      </c>
      <c r="C31" s="443">
        <v>78</v>
      </c>
      <c r="D31" s="443">
        <v>41</v>
      </c>
      <c r="E31" s="443">
        <v>3</v>
      </c>
      <c r="F31" s="443">
        <v>115</v>
      </c>
      <c r="G31" s="520"/>
      <c r="H31" s="445"/>
      <c r="I31" s="445"/>
      <c r="J31" s="445"/>
      <c r="K31" s="445"/>
      <c r="L31" s="445"/>
      <c r="M31" s="445"/>
    </row>
    <row r="32" spans="1:13" s="510" customFormat="1" ht="12.95" customHeight="1">
      <c r="A32" s="132" t="s">
        <v>530</v>
      </c>
      <c r="B32" s="446">
        <f t="shared" si="3"/>
        <v>75</v>
      </c>
      <c r="C32" s="443">
        <v>27</v>
      </c>
      <c r="D32" s="443">
        <v>15</v>
      </c>
      <c r="E32" s="532">
        <v>0</v>
      </c>
      <c r="F32" s="443">
        <v>33</v>
      </c>
      <c r="G32" s="520"/>
      <c r="H32" s="445"/>
      <c r="I32" s="445"/>
      <c r="J32" s="445"/>
      <c r="K32" s="445"/>
      <c r="L32" s="445"/>
      <c r="M32" s="445"/>
    </row>
    <row r="33" spans="1:256" s="510" customFormat="1" ht="12.95" customHeight="1">
      <c r="A33" s="132" t="s">
        <v>531</v>
      </c>
      <c r="B33" s="446">
        <f t="shared" si="3"/>
        <v>188</v>
      </c>
      <c r="C33" s="443">
        <v>52</v>
      </c>
      <c r="D33" s="443">
        <v>29</v>
      </c>
      <c r="E33" s="443">
        <v>5</v>
      </c>
      <c r="F33" s="443">
        <v>102</v>
      </c>
      <c r="G33" s="520"/>
      <c r="H33" s="445"/>
      <c r="I33" s="445"/>
      <c r="J33" s="445"/>
      <c r="K33" s="445"/>
      <c r="L33" s="445"/>
      <c r="M33" s="445"/>
    </row>
    <row r="34" spans="1:256" s="510" customFormat="1" ht="12.95" customHeight="1">
      <c r="A34" s="132" t="s">
        <v>532</v>
      </c>
      <c r="B34" s="446">
        <f t="shared" si="3"/>
        <v>48</v>
      </c>
      <c r="C34" s="443">
        <v>23</v>
      </c>
      <c r="D34" s="443">
        <v>6</v>
      </c>
      <c r="E34" s="443">
        <v>1</v>
      </c>
      <c r="F34" s="443">
        <v>18</v>
      </c>
      <c r="G34" s="520"/>
      <c r="H34" s="445"/>
      <c r="I34" s="445"/>
      <c r="J34" s="445"/>
      <c r="K34" s="445"/>
      <c r="L34" s="445"/>
      <c r="M34" s="445"/>
    </row>
    <row r="35" spans="1:256" s="510" customFormat="1" ht="12.95" customHeight="1">
      <c r="A35" s="132" t="s">
        <v>533</v>
      </c>
      <c r="B35" s="446">
        <f t="shared" si="3"/>
        <v>163</v>
      </c>
      <c r="C35" s="443">
        <v>52</v>
      </c>
      <c r="D35" s="443">
        <v>12</v>
      </c>
      <c r="E35" s="443">
        <v>3</v>
      </c>
      <c r="F35" s="443">
        <v>96</v>
      </c>
      <c r="G35" s="520"/>
      <c r="H35" s="445"/>
      <c r="I35" s="445"/>
      <c r="J35" s="445"/>
      <c r="K35" s="445"/>
      <c r="L35" s="445"/>
      <c r="M35" s="445"/>
    </row>
    <row r="36" spans="1:256" s="510" customFormat="1" ht="12.95" customHeight="1">
      <c r="A36" s="132" t="s">
        <v>534</v>
      </c>
      <c r="B36" s="446">
        <f t="shared" si="3"/>
        <v>208</v>
      </c>
      <c r="C36" s="443">
        <v>80</v>
      </c>
      <c r="D36" s="443">
        <v>21</v>
      </c>
      <c r="E36" s="443">
        <v>2</v>
      </c>
      <c r="F36" s="443">
        <v>105</v>
      </c>
      <c r="G36" s="520"/>
      <c r="H36" s="445"/>
      <c r="I36" s="445"/>
      <c r="J36" s="445"/>
      <c r="K36" s="445"/>
      <c r="L36" s="445"/>
      <c r="M36" s="445"/>
    </row>
    <row r="37" spans="1:256" s="510" customFormat="1" ht="9" customHeight="1">
      <c r="A37" s="135"/>
      <c r="B37" s="438"/>
      <c r="C37" s="443"/>
      <c r="D37" s="443"/>
      <c r="E37" s="443"/>
      <c r="F37" s="443"/>
      <c r="G37" s="520"/>
      <c r="H37" s="445"/>
      <c r="I37" s="445"/>
      <c r="J37" s="445"/>
    </row>
    <row r="38" spans="1:256" s="445" customFormat="1" ht="12" customHeight="1">
      <c r="A38" s="135" t="s">
        <v>535</v>
      </c>
      <c r="B38" s="446">
        <f>SUM(C38:F38)</f>
        <v>663</v>
      </c>
      <c r="C38" s="536">
        <v>259</v>
      </c>
      <c r="D38" s="536">
        <v>124</v>
      </c>
      <c r="E38" s="536">
        <v>24</v>
      </c>
      <c r="F38" s="536">
        <v>256</v>
      </c>
      <c r="G38" s="536"/>
    </row>
    <row r="39" spans="1:256" s="445" customFormat="1" ht="7.5" customHeight="1">
      <c r="A39" s="135"/>
      <c r="B39" s="438"/>
      <c r="C39" s="534"/>
      <c r="D39" s="534"/>
      <c r="E39" s="534"/>
      <c r="F39" s="534"/>
      <c r="G39" s="536"/>
    </row>
    <row r="40" spans="1:256" s="445" customFormat="1" ht="12" customHeight="1">
      <c r="A40" s="135" t="s">
        <v>536</v>
      </c>
      <c r="B40" s="438">
        <f>SUM(B42:B46)</f>
        <v>733</v>
      </c>
      <c r="C40" s="438">
        <f t="shared" ref="C40:F40" si="4">SUM(C42:C46)</f>
        <v>227</v>
      </c>
      <c r="D40" s="438">
        <f t="shared" si="4"/>
        <v>168</v>
      </c>
      <c r="E40" s="438">
        <f t="shared" si="4"/>
        <v>12</v>
      </c>
      <c r="F40" s="438">
        <f t="shared" si="4"/>
        <v>326</v>
      </c>
      <c r="G40" s="444"/>
    </row>
    <row r="41" spans="1:256" s="445" customFormat="1" ht="7.5" customHeight="1">
      <c r="A41" s="135"/>
      <c r="B41" s="438"/>
      <c r="C41" s="443"/>
      <c r="D41" s="443"/>
      <c r="E41" s="443"/>
      <c r="F41" s="443"/>
      <c r="G41" s="444"/>
    </row>
    <row r="42" spans="1:256" s="445" customFormat="1" ht="12.95" customHeight="1">
      <c r="A42" s="132" t="s">
        <v>537</v>
      </c>
      <c r="B42" s="446">
        <f>SUM(C42:F42)</f>
        <v>54</v>
      </c>
      <c r="C42" s="443">
        <v>15</v>
      </c>
      <c r="D42" s="443">
        <v>18</v>
      </c>
      <c r="E42" s="443">
        <v>2</v>
      </c>
      <c r="F42" s="443">
        <v>19</v>
      </c>
      <c r="G42" s="444"/>
    </row>
    <row r="43" spans="1:256" s="445" customFormat="1" ht="12.95" customHeight="1">
      <c r="A43" s="132" t="s">
        <v>538</v>
      </c>
      <c r="B43" s="446">
        <f>SUM(C43:F43)</f>
        <v>120</v>
      </c>
      <c r="C43" s="443">
        <v>39</v>
      </c>
      <c r="D43" s="443">
        <v>33</v>
      </c>
      <c r="E43" s="443">
        <v>2</v>
      </c>
      <c r="F43" s="443">
        <v>46</v>
      </c>
      <c r="G43" s="444"/>
    </row>
    <row r="44" spans="1:256" s="445" customFormat="1" ht="12.95" customHeight="1">
      <c r="A44" s="132" t="s">
        <v>539</v>
      </c>
      <c r="B44" s="446">
        <f>SUM(C44:F44)</f>
        <v>84</v>
      </c>
      <c r="C44" s="443">
        <v>40</v>
      </c>
      <c r="D44" s="443">
        <v>7</v>
      </c>
      <c r="E44" s="443">
        <v>1</v>
      </c>
      <c r="F44" s="443">
        <v>36</v>
      </c>
      <c r="G44" s="444"/>
    </row>
    <row r="45" spans="1:256" s="445" customFormat="1" ht="12.95" customHeight="1">
      <c r="A45" s="132" t="s">
        <v>540</v>
      </c>
      <c r="B45" s="446">
        <f>SUM(C45:F45)</f>
        <v>209</v>
      </c>
      <c r="C45" s="443">
        <v>58</v>
      </c>
      <c r="D45" s="443">
        <v>53</v>
      </c>
      <c r="E45" s="443">
        <v>2</v>
      </c>
      <c r="F45" s="443">
        <v>96</v>
      </c>
      <c r="G45" s="444"/>
    </row>
    <row r="46" spans="1:256" s="445" customFormat="1" ht="12.95" customHeight="1">
      <c r="A46" s="132" t="s">
        <v>541</v>
      </c>
      <c r="B46" s="446">
        <f>SUM(C46:F46)</f>
        <v>266</v>
      </c>
      <c r="C46" s="443">
        <v>75</v>
      </c>
      <c r="D46" s="443">
        <v>57</v>
      </c>
      <c r="E46" s="443">
        <v>5</v>
      </c>
      <c r="F46" s="443">
        <v>129</v>
      </c>
      <c r="G46" s="444"/>
    </row>
    <row r="47" spans="1:256" s="445" customFormat="1" ht="7.5" customHeight="1">
      <c r="A47" s="135"/>
      <c r="B47" s="438"/>
      <c r="G47" s="444"/>
    </row>
    <row r="48" spans="1:256" s="445" customFormat="1" ht="12" customHeight="1">
      <c r="A48" s="135" t="s">
        <v>542</v>
      </c>
      <c r="B48" s="438">
        <f>SUM(C48:F48)</f>
        <v>179</v>
      </c>
      <c r="C48" s="438">
        <v>50</v>
      </c>
      <c r="D48" s="438">
        <v>35</v>
      </c>
      <c r="E48" s="438">
        <v>7</v>
      </c>
      <c r="F48" s="438">
        <v>87</v>
      </c>
      <c r="G48" s="536"/>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Y48" s="510"/>
      <c r="DZ48" s="510"/>
      <c r="EA48" s="510"/>
      <c r="EB48" s="510"/>
      <c r="EC48" s="510"/>
      <c r="ED48" s="510"/>
      <c r="EE48" s="510"/>
      <c r="EF48" s="510"/>
      <c r="EG48" s="510"/>
      <c r="EH48" s="510"/>
      <c r="EI48" s="510"/>
      <c r="EJ48" s="510"/>
      <c r="EK48" s="510"/>
      <c r="EL48" s="510"/>
      <c r="EM48" s="510"/>
      <c r="EN48" s="510"/>
      <c r="EO48" s="510"/>
      <c r="EP48" s="510"/>
      <c r="EQ48" s="510"/>
      <c r="ER48" s="510"/>
      <c r="ES48" s="510"/>
      <c r="ET48" s="510"/>
      <c r="EU48" s="510"/>
      <c r="EV48" s="510"/>
      <c r="EW48" s="510"/>
      <c r="EX48" s="510"/>
      <c r="EY48" s="510"/>
      <c r="EZ48" s="510"/>
      <c r="FA48" s="510"/>
      <c r="FB48" s="510"/>
      <c r="FC48" s="510"/>
      <c r="FD48" s="510"/>
      <c r="FE48" s="510"/>
      <c r="FF48" s="510"/>
      <c r="FG48" s="510"/>
      <c r="FH48" s="510"/>
      <c r="FI48" s="510"/>
      <c r="FJ48" s="510"/>
      <c r="FK48" s="510"/>
      <c r="FL48" s="510"/>
      <c r="FM48" s="510"/>
      <c r="FN48" s="510"/>
      <c r="FO48" s="510"/>
      <c r="FP48" s="510"/>
      <c r="FQ48" s="510"/>
      <c r="FR48" s="510"/>
      <c r="FS48" s="510"/>
      <c r="FT48" s="510"/>
      <c r="FU48" s="510"/>
      <c r="FV48" s="510"/>
      <c r="FW48" s="510"/>
      <c r="FX48" s="510"/>
      <c r="FY48" s="510"/>
      <c r="FZ48" s="510"/>
      <c r="GA48" s="510"/>
      <c r="GB48" s="510"/>
      <c r="GC48" s="510"/>
      <c r="GD48" s="510"/>
      <c r="GE48" s="510"/>
      <c r="GF48" s="510"/>
      <c r="GG48" s="510"/>
      <c r="GH48" s="510"/>
      <c r="GI48" s="510"/>
      <c r="GJ48" s="510"/>
      <c r="GK48" s="510"/>
      <c r="GL48" s="510"/>
      <c r="GM48" s="510"/>
      <c r="GN48" s="510"/>
      <c r="GO48" s="510"/>
      <c r="GP48" s="510"/>
      <c r="GQ48" s="510"/>
      <c r="GR48" s="510"/>
      <c r="GS48" s="510"/>
      <c r="GT48" s="510"/>
      <c r="GU48" s="510"/>
      <c r="GV48" s="510"/>
      <c r="GW48" s="510"/>
      <c r="GX48" s="510"/>
      <c r="GY48" s="510"/>
      <c r="GZ48" s="510"/>
      <c r="HA48" s="510"/>
      <c r="HB48" s="510"/>
      <c r="HC48" s="510"/>
      <c r="HD48" s="510"/>
      <c r="HE48" s="510"/>
      <c r="HF48" s="510"/>
      <c r="HG48" s="510"/>
      <c r="HH48" s="510"/>
      <c r="HI48" s="510"/>
      <c r="HJ48" s="510"/>
      <c r="HK48" s="510"/>
      <c r="HL48" s="510"/>
      <c r="HM48" s="510"/>
      <c r="HN48" s="510"/>
      <c r="HO48" s="510"/>
      <c r="HP48" s="510"/>
      <c r="HQ48" s="510"/>
      <c r="HR48" s="510"/>
      <c r="HS48" s="510"/>
      <c r="HT48" s="510"/>
      <c r="HU48" s="510"/>
      <c r="HV48" s="510"/>
      <c r="HW48" s="510"/>
      <c r="HX48" s="510"/>
      <c r="HY48" s="510"/>
      <c r="HZ48" s="510"/>
      <c r="IA48" s="510"/>
      <c r="IB48" s="510"/>
      <c r="IC48" s="510"/>
      <c r="ID48" s="510"/>
      <c r="IE48" s="510"/>
      <c r="IF48" s="510"/>
      <c r="IG48" s="510"/>
      <c r="IH48" s="510"/>
      <c r="II48" s="510"/>
      <c r="IJ48" s="510"/>
      <c r="IK48" s="510"/>
      <c r="IL48" s="510"/>
      <c r="IM48" s="510"/>
      <c r="IN48" s="510"/>
      <c r="IO48" s="510"/>
      <c r="IP48" s="510"/>
      <c r="IQ48" s="510"/>
      <c r="IR48" s="510"/>
      <c r="IS48" s="510"/>
      <c r="IT48" s="510"/>
      <c r="IU48" s="510"/>
      <c r="IV48" s="510"/>
    </row>
    <row r="49" spans="1:256" s="445" customFormat="1" ht="7.5" customHeight="1">
      <c r="G49" s="444"/>
    </row>
    <row r="50" spans="1:256" s="445" customFormat="1" ht="12" customHeight="1">
      <c r="A50" s="514" t="s">
        <v>606</v>
      </c>
      <c r="B50" s="446">
        <f>SUM(C50:F50)</f>
        <v>298</v>
      </c>
      <c r="C50" s="446">
        <v>81</v>
      </c>
      <c r="D50" s="446">
        <v>195</v>
      </c>
      <c r="E50" s="446">
        <v>7</v>
      </c>
      <c r="F50" s="446">
        <v>15</v>
      </c>
      <c r="G50" s="446"/>
      <c r="H50" s="514"/>
      <c r="I50" s="514"/>
      <c r="J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c r="CK50" s="514"/>
      <c r="CL50" s="514"/>
      <c r="CM50" s="514"/>
      <c r="CN50" s="514"/>
      <c r="CO50" s="514"/>
      <c r="CP50" s="514"/>
      <c r="CQ50" s="514"/>
      <c r="CR50" s="514"/>
      <c r="CS50" s="514"/>
      <c r="CT50" s="514"/>
      <c r="CU50" s="514"/>
      <c r="CV50" s="514"/>
      <c r="CW50" s="514"/>
      <c r="CX50" s="514"/>
      <c r="CY50" s="514"/>
      <c r="CZ50" s="514"/>
      <c r="DA50" s="514"/>
      <c r="DB50" s="514"/>
      <c r="DC50" s="514"/>
      <c r="DD50" s="514"/>
      <c r="DE50" s="514"/>
      <c r="DF50" s="514"/>
      <c r="DG50" s="514"/>
      <c r="DH50" s="514"/>
      <c r="DI50" s="514"/>
      <c r="DJ50" s="514"/>
      <c r="DK50" s="514"/>
      <c r="DL50" s="514"/>
      <c r="DM50" s="514"/>
      <c r="DN50" s="514"/>
      <c r="DO50" s="514"/>
      <c r="DP50" s="514"/>
      <c r="DQ50" s="514"/>
      <c r="DR50" s="514"/>
      <c r="DS50" s="514"/>
      <c r="DT50" s="514"/>
      <c r="DU50" s="514"/>
      <c r="DV50" s="514"/>
      <c r="DW50" s="514"/>
      <c r="DX50" s="514"/>
      <c r="DY50" s="514"/>
      <c r="DZ50" s="514"/>
      <c r="EA50" s="514"/>
      <c r="EB50" s="514"/>
      <c r="EC50" s="514"/>
      <c r="ED50" s="514"/>
      <c r="EE50" s="514"/>
      <c r="EF50" s="514"/>
      <c r="EG50" s="514"/>
      <c r="EH50" s="514"/>
      <c r="EI50" s="514"/>
      <c r="EJ50" s="514"/>
      <c r="EK50" s="514"/>
      <c r="EL50" s="514"/>
      <c r="EM50" s="514"/>
      <c r="EN50" s="514"/>
      <c r="EO50" s="514"/>
      <c r="EP50" s="514"/>
      <c r="EQ50" s="514"/>
      <c r="ER50" s="514"/>
      <c r="ES50" s="514"/>
      <c r="ET50" s="514"/>
      <c r="EU50" s="514"/>
      <c r="EV50" s="514"/>
      <c r="EW50" s="514"/>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row>
    <row r="51" spans="1:256" s="445" customFormat="1" ht="7.5" customHeight="1">
      <c r="A51" s="514"/>
      <c r="B51" s="438"/>
      <c r="C51" s="438"/>
      <c r="D51" s="438"/>
      <c r="E51" s="438"/>
      <c r="F51" s="438"/>
      <c r="G51" s="438"/>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4"/>
      <c r="CR51" s="514"/>
      <c r="CS51" s="514"/>
      <c r="CT51" s="514"/>
      <c r="CU51" s="514"/>
      <c r="CV51" s="514"/>
      <c r="CW51" s="514"/>
      <c r="CX51" s="514"/>
      <c r="CY51" s="514"/>
      <c r="CZ51" s="514"/>
      <c r="DA51" s="514"/>
      <c r="DB51" s="514"/>
      <c r="DC51" s="514"/>
      <c r="DD51" s="514"/>
      <c r="DE51" s="514"/>
      <c r="DF51" s="514"/>
      <c r="DG51" s="514"/>
      <c r="DH51" s="514"/>
      <c r="DI51" s="514"/>
      <c r="DJ51" s="514"/>
      <c r="DK51" s="514"/>
      <c r="DL51" s="514"/>
      <c r="DM51" s="514"/>
      <c r="DN51" s="514"/>
      <c r="DO51" s="514"/>
      <c r="DP51" s="514"/>
      <c r="DQ51" s="514"/>
      <c r="DR51" s="514"/>
      <c r="DS51" s="514"/>
      <c r="DT51" s="514"/>
      <c r="DU51" s="514"/>
      <c r="DV51" s="514"/>
      <c r="DW51" s="514"/>
      <c r="DX51" s="514"/>
      <c r="DY51" s="514"/>
      <c r="DZ51" s="514"/>
      <c r="EA51" s="514"/>
      <c r="EB51" s="514"/>
      <c r="EC51" s="514"/>
      <c r="ED51" s="514"/>
      <c r="EE51" s="514"/>
      <c r="EF51" s="514"/>
      <c r="EG51" s="514"/>
      <c r="EH51" s="514"/>
      <c r="EI51" s="514"/>
      <c r="EJ51" s="514"/>
      <c r="EK51" s="514"/>
      <c r="EL51" s="514"/>
      <c r="EM51" s="514"/>
      <c r="EN51" s="514"/>
      <c r="EO51" s="514"/>
      <c r="EP51" s="514"/>
      <c r="EQ51" s="514"/>
      <c r="ER51" s="514"/>
      <c r="ES51" s="514"/>
      <c r="ET51" s="514"/>
      <c r="EU51" s="514"/>
      <c r="EV51" s="514"/>
      <c r="EW51" s="514"/>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row>
    <row r="52" spans="1:256" s="445" customFormat="1" ht="12" customHeight="1">
      <c r="A52" s="514" t="s">
        <v>544</v>
      </c>
      <c r="B52" s="446">
        <f>SUM(C52:F52)</f>
        <v>173</v>
      </c>
      <c r="C52" s="446">
        <v>66</v>
      </c>
      <c r="D52" s="446">
        <v>101</v>
      </c>
      <c r="E52" s="446">
        <v>5</v>
      </c>
      <c r="F52" s="446">
        <v>1</v>
      </c>
      <c r="G52" s="446"/>
      <c r="H52" s="514"/>
      <c r="I52" s="514"/>
      <c r="J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c r="CK52" s="514"/>
      <c r="CL52" s="514"/>
      <c r="CM52" s="514"/>
      <c r="CN52" s="514"/>
      <c r="CO52" s="514"/>
      <c r="CP52" s="514"/>
      <c r="CQ52" s="514"/>
      <c r="CR52" s="514"/>
      <c r="CS52" s="514"/>
      <c r="CT52" s="514"/>
      <c r="CU52" s="514"/>
      <c r="CV52" s="514"/>
      <c r="CW52" s="514"/>
      <c r="CX52" s="514"/>
      <c r="CY52" s="514"/>
      <c r="CZ52" s="514"/>
      <c r="DA52" s="514"/>
      <c r="DB52" s="514"/>
      <c r="DC52" s="514"/>
      <c r="DD52" s="514"/>
      <c r="DE52" s="514"/>
      <c r="DF52" s="514"/>
      <c r="DG52" s="514"/>
      <c r="DH52" s="514"/>
      <c r="DI52" s="514"/>
      <c r="DJ52" s="514"/>
      <c r="DK52" s="514"/>
      <c r="DL52" s="514"/>
      <c r="DM52" s="514"/>
      <c r="DN52" s="514"/>
      <c r="DO52" s="514"/>
      <c r="DP52" s="514"/>
      <c r="DQ52" s="514"/>
      <c r="DR52" s="514"/>
      <c r="DS52" s="514"/>
      <c r="DT52" s="514"/>
      <c r="DU52" s="514"/>
      <c r="DV52" s="514"/>
      <c r="DW52" s="514"/>
      <c r="DX52" s="514"/>
      <c r="DY52" s="514"/>
      <c r="DZ52" s="514"/>
      <c r="EA52" s="514"/>
      <c r="EB52" s="514"/>
      <c r="EC52" s="514"/>
      <c r="ED52" s="514"/>
      <c r="EE52" s="514"/>
      <c r="EF52" s="514"/>
      <c r="EG52" s="514"/>
      <c r="EH52" s="514"/>
      <c r="EI52" s="514"/>
      <c r="EJ52" s="514"/>
      <c r="EK52" s="514"/>
      <c r="EL52" s="514"/>
      <c r="EM52" s="514"/>
      <c r="EN52" s="514"/>
      <c r="EO52" s="514"/>
      <c r="EP52" s="514"/>
      <c r="EQ52" s="514"/>
      <c r="ER52" s="514"/>
      <c r="ES52" s="514"/>
      <c r="ET52" s="514"/>
      <c r="EU52" s="514"/>
      <c r="EV52" s="514"/>
      <c r="EW52" s="514"/>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row>
    <row r="53" spans="1:256" s="445" customFormat="1" ht="3.75" customHeight="1" thickBot="1">
      <c r="A53" s="459"/>
      <c r="B53" s="452"/>
      <c r="C53" s="452"/>
      <c r="D53" s="452"/>
      <c r="E53" s="452"/>
      <c r="F53" s="453"/>
      <c r="G53" s="446"/>
    </row>
    <row r="54" spans="1:256" s="445" customFormat="1" ht="3.75" customHeight="1" thickTop="1">
      <c r="A54" s="497"/>
      <c r="B54" s="447"/>
      <c r="C54" s="447"/>
      <c r="D54" s="447"/>
      <c r="E54" s="447"/>
      <c r="F54" s="447"/>
      <c r="G54" s="447"/>
    </row>
    <row r="55" spans="1:256" s="510" customFormat="1" ht="12" customHeight="1">
      <c r="A55" s="2181" t="s">
        <v>545</v>
      </c>
      <c r="B55" s="2182"/>
      <c r="C55" s="2182"/>
      <c r="D55" s="2182"/>
      <c r="E55" s="2182"/>
      <c r="F55" s="447"/>
      <c r="G55" s="447"/>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45"/>
      <c r="IK55" s="445"/>
      <c r="IL55" s="445"/>
      <c r="IM55" s="445"/>
      <c r="IN55" s="445"/>
      <c r="IO55" s="445"/>
      <c r="IP55" s="445"/>
      <c r="IQ55" s="445"/>
      <c r="IR55" s="445"/>
      <c r="IS55" s="445"/>
      <c r="IT55" s="445"/>
      <c r="IU55" s="445"/>
      <c r="IV55" s="445"/>
    </row>
    <row r="56" spans="1:256" s="445" customFormat="1" ht="12" customHeight="1">
      <c r="A56" s="2172" t="s">
        <v>607</v>
      </c>
      <c r="B56" s="2172"/>
      <c r="C56" s="2172"/>
      <c r="D56" s="2172"/>
      <c r="E56" s="2172"/>
    </row>
    <row r="57" spans="1:256" s="445" customFormat="1" ht="12" customHeight="1">
      <c r="A57" s="2172" t="s">
        <v>608</v>
      </c>
      <c r="B57" s="2172"/>
      <c r="C57" s="2172"/>
      <c r="D57" s="2172"/>
      <c r="E57" s="2172"/>
    </row>
    <row r="58" spans="1:256" s="514" customFormat="1" ht="3.75" customHeight="1">
      <c r="A58" s="516"/>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45"/>
      <c r="IK58" s="445"/>
      <c r="IL58" s="445"/>
      <c r="IM58" s="445"/>
      <c r="IN58" s="445"/>
      <c r="IO58" s="445"/>
      <c r="IP58" s="445"/>
      <c r="IQ58" s="445"/>
      <c r="IR58" s="445"/>
      <c r="IS58" s="445"/>
      <c r="IT58" s="445"/>
      <c r="IU58" s="445"/>
      <c r="IV58" s="445"/>
    </row>
    <row r="59" spans="1:256" s="349" customFormat="1" ht="12" customHeight="1">
      <c r="A59" s="415" t="s">
        <v>377</v>
      </c>
      <c r="B59" s="346"/>
      <c r="C59" s="347"/>
      <c r="D59" s="346"/>
      <c r="E59" s="346"/>
      <c r="F59" s="346"/>
      <c r="G59" s="346"/>
      <c r="H59" s="346"/>
      <c r="I59" s="346"/>
      <c r="J59" s="346"/>
      <c r="K59" s="348"/>
      <c r="L59" s="348"/>
    </row>
    <row r="60" spans="1:256" s="372" customFormat="1" ht="10.5" customHeight="1">
      <c r="A60" s="356" t="s">
        <v>548</v>
      </c>
      <c r="B60" s="346"/>
      <c r="C60" s="347"/>
      <c r="D60" s="346"/>
      <c r="E60" s="346"/>
      <c r="F60" s="346"/>
      <c r="G60" s="346"/>
      <c r="H60" s="346"/>
      <c r="I60" s="346"/>
      <c r="J60" s="346"/>
      <c r="K60" s="348"/>
      <c r="L60" s="348"/>
    </row>
    <row r="61" spans="1:256" s="445" customFormat="1" ht="14.25" customHeight="1"/>
    <row r="62" spans="1:256" s="445" customFormat="1" ht="12" customHeight="1"/>
    <row r="63" spans="1:256" s="445" customFormat="1" ht="11.25" customHeight="1"/>
    <row r="64" spans="1:256" s="445" customFormat="1" ht="11.25" customHeight="1"/>
    <row r="65" s="445" customFormat="1" ht="12" customHeight="1"/>
    <row r="66" s="445" customFormat="1" ht="12" customHeight="1"/>
    <row r="67" s="445" customFormat="1" ht="12" customHeight="1"/>
    <row r="68" s="445" customFormat="1" ht="12" customHeight="1"/>
    <row r="69" s="445" customFormat="1" ht="12" customHeight="1"/>
    <row r="70" s="445" customFormat="1" ht="12" customHeight="1"/>
    <row r="71" s="445" customFormat="1" ht="12" customHeight="1"/>
    <row r="72" s="445" customFormat="1" ht="12" customHeight="1"/>
    <row r="73" s="445" customFormat="1" ht="12" customHeight="1"/>
    <row r="74" s="445" customFormat="1" ht="12" customHeight="1"/>
    <row r="75" s="445" customFormat="1" ht="12" customHeight="1"/>
    <row r="76" s="445" customFormat="1" ht="12" customHeight="1"/>
    <row r="77" s="445" customFormat="1" ht="12" customHeight="1"/>
    <row r="78" s="445" customFormat="1" ht="12" customHeight="1"/>
    <row r="79" s="445" customFormat="1" ht="12" customHeight="1"/>
    <row r="80" s="445" customFormat="1" ht="12" customHeight="1"/>
    <row r="81" s="445" customFormat="1" ht="12" customHeight="1"/>
    <row r="82" s="445" customFormat="1" ht="12" customHeight="1"/>
    <row r="83" s="445" customFormat="1"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sheetData>
  <mergeCells count="10">
    <mergeCell ref="A55:E55"/>
    <mergeCell ref="A56:E56"/>
    <mergeCell ref="A57:E57"/>
    <mergeCell ref="A1:F1"/>
    <mergeCell ref="A2:F2"/>
    <mergeCell ref="A4:A7"/>
    <mergeCell ref="B4:F4"/>
    <mergeCell ref="D5:D7"/>
    <mergeCell ref="E5:E7"/>
    <mergeCell ref="F5:F7"/>
  </mergeCells>
  <hyperlinks>
    <hyperlink ref="A60" r:id="rId1"/>
  </hyperlinks>
  <printOptions horizontalCentered="1" gridLines="1" gridLinesSet="0"/>
  <pageMargins left="0.78740157480314965" right="0.78740157480314965" top="1.1811023622047243" bottom="0.78740157480314965" header="0" footer="0"/>
  <pageSetup paperSize="9" orientation="portrait"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445"/>
  <sheetViews>
    <sheetView workbookViewId="0"/>
  </sheetViews>
  <sheetFormatPr defaultColWidth="9.7109375" defaultRowHeight="12.75"/>
  <cols>
    <col min="1" max="1" width="4.42578125" style="423" customWidth="1"/>
    <col min="2" max="2" width="70.140625" style="423" customWidth="1"/>
    <col min="3" max="3" width="9.7109375" style="423" customWidth="1"/>
    <col min="4" max="22" width="9.7109375" style="445"/>
    <col min="23" max="16384" width="9.7109375" style="423"/>
  </cols>
  <sheetData>
    <row r="1" spans="1:8" s="445" customFormat="1" ht="12.75" customHeight="1">
      <c r="B1" s="2173" t="s">
        <v>609</v>
      </c>
      <c r="C1" s="2173"/>
    </row>
    <row r="2" spans="1:8" ht="21.75" customHeight="1">
      <c r="A2" s="2191" t="s">
        <v>610</v>
      </c>
      <c r="B2" s="2192"/>
      <c r="C2" s="2192"/>
    </row>
    <row r="3" spans="1:8" s="445" customFormat="1" ht="12.95" customHeight="1">
      <c r="B3" s="456"/>
      <c r="C3" s="457"/>
      <c r="D3" s="498"/>
    </row>
    <row r="4" spans="1:8" ht="33.75" customHeight="1">
      <c r="A4" s="2193" t="s">
        <v>611</v>
      </c>
      <c r="B4" s="2194"/>
      <c r="C4" s="454" t="s">
        <v>612</v>
      </c>
    </row>
    <row r="5" spans="1:8" s="445" customFormat="1" ht="6" customHeight="1">
      <c r="B5" s="499"/>
      <c r="C5" s="500"/>
    </row>
    <row r="6" spans="1:8" s="445" customFormat="1" ht="15" customHeight="1">
      <c r="B6" s="458" t="s">
        <v>613</v>
      </c>
      <c r="C6" s="541">
        <v>2001</v>
      </c>
    </row>
    <row r="7" spans="1:8" s="445" customFormat="1" ht="15" customHeight="1">
      <c r="B7" s="458" t="s">
        <v>614</v>
      </c>
      <c r="C7" s="541">
        <v>1983</v>
      </c>
    </row>
    <row r="8" spans="1:8" s="445" customFormat="1" ht="15" customHeight="1">
      <c r="B8" s="458" t="s">
        <v>615</v>
      </c>
      <c r="C8" s="541">
        <v>1986</v>
      </c>
    </row>
    <row r="9" spans="1:8" s="445" customFormat="1" ht="15" customHeight="1">
      <c r="B9" s="458" t="s">
        <v>616</v>
      </c>
      <c r="C9" s="541">
        <v>2001</v>
      </c>
    </row>
    <row r="10" spans="1:8" s="445" customFormat="1" ht="15" customHeight="1">
      <c r="B10" s="458" t="s">
        <v>617</v>
      </c>
      <c r="C10" s="541">
        <v>1996</v>
      </c>
      <c r="H10" s="458"/>
    </row>
    <row r="11" spans="1:8" s="445" customFormat="1" ht="15" customHeight="1">
      <c r="B11" s="458" t="s">
        <v>618</v>
      </c>
      <c r="C11" s="541">
        <v>2012</v>
      </c>
      <c r="H11" s="458"/>
    </row>
    <row r="12" spans="1:8" s="445" customFormat="1" ht="15" customHeight="1">
      <c r="B12" s="458" t="s">
        <v>619</v>
      </c>
      <c r="C12" s="541">
        <v>1983</v>
      </c>
      <c r="H12" s="458"/>
    </row>
    <row r="13" spans="1:8" s="445" customFormat="1" ht="15" customHeight="1">
      <c r="B13" s="458" t="s">
        <v>620</v>
      </c>
      <c r="C13" s="541">
        <v>1999</v>
      </c>
      <c r="H13" s="458"/>
    </row>
    <row r="14" spans="1:8" s="445" customFormat="1" ht="15" customHeight="1">
      <c r="B14" s="458" t="s">
        <v>621</v>
      </c>
      <c r="C14" s="541">
        <v>1983</v>
      </c>
      <c r="H14" s="458"/>
    </row>
    <row r="15" spans="1:8" s="445" customFormat="1" ht="15" customHeight="1">
      <c r="B15" s="458" t="s">
        <v>622</v>
      </c>
      <c r="C15" s="541">
        <v>1989</v>
      </c>
      <c r="H15" s="458"/>
    </row>
    <row r="16" spans="1:8" s="445" customFormat="1" ht="15" customHeight="1">
      <c r="B16" s="458" t="s">
        <v>623</v>
      </c>
      <c r="C16" s="541">
        <v>1983</v>
      </c>
      <c r="H16" s="458"/>
    </row>
    <row r="17" spans="1:8" s="445" customFormat="1" ht="15" customHeight="1">
      <c r="B17" s="458" t="s">
        <v>624</v>
      </c>
      <c r="C17" s="541">
        <v>1995</v>
      </c>
      <c r="H17" s="458"/>
    </row>
    <row r="18" spans="1:8" s="445" customFormat="1" ht="15" customHeight="1">
      <c r="B18" s="458" t="s">
        <v>625</v>
      </c>
      <c r="C18" s="541">
        <v>2004</v>
      </c>
    </row>
    <row r="19" spans="1:8" s="445" customFormat="1" ht="15" customHeight="1">
      <c r="B19" s="458" t="s">
        <v>626</v>
      </c>
      <c r="C19" s="541">
        <v>2019</v>
      </c>
    </row>
    <row r="20" spans="1:8" s="445" customFormat="1" ht="15" customHeight="1">
      <c r="B20" s="458" t="s">
        <v>627</v>
      </c>
      <c r="C20" s="541">
        <v>2019</v>
      </c>
    </row>
    <row r="21" spans="1:8" s="445" customFormat="1" ht="15" customHeight="1">
      <c r="B21" s="458" t="s">
        <v>628</v>
      </c>
      <c r="C21" s="541">
        <v>2010</v>
      </c>
    </row>
    <row r="22" spans="1:8" s="445" customFormat="1" ht="15" customHeight="1">
      <c r="B22" s="458" t="s">
        <v>629</v>
      </c>
      <c r="C22" s="541">
        <v>2013</v>
      </c>
    </row>
    <row r="23" spans="1:8" s="445" customFormat="1" ht="6.95" customHeight="1" thickBot="1">
      <c r="A23" s="459"/>
      <c r="B23" s="459"/>
      <c r="C23" s="441"/>
    </row>
    <row r="24" spans="1:8" s="445" customFormat="1" ht="3.75" customHeight="1" thickTop="1">
      <c r="B24" s="497"/>
      <c r="C24" s="447"/>
    </row>
    <row r="25" spans="1:8" s="510" customFormat="1" ht="12.95" customHeight="1">
      <c r="A25" s="2181" t="s">
        <v>630</v>
      </c>
      <c r="B25" s="2181"/>
    </row>
    <row r="26" spans="1:8" s="445" customFormat="1" ht="12" customHeight="1"/>
    <row r="27" spans="1:8" s="445" customFormat="1" ht="12" customHeight="1"/>
    <row r="28" spans="1:8" s="445" customFormat="1" ht="12" customHeight="1"/>
    <row r="29" spans="1:8" s="445" customFormat="1" ht="12" customHeight="1"/>
    <row r="30" spans="1:8" s="445" customFormat="1" ht="12" customHeight="1"/>
    <row r="31" spans="1:8" s="445" customFormat="1" ht="12" customHeight="1"/>
    <row r="32" spans="1:8" s="445" customFormat="1" ht="12" customHeight="1"/>
    <row r="33" s="445" customFormat="1" ht="12" customHeight="1"/>
    <row r="34" s="445" customFormat="1" ht="12" customHeight="1"/>
    <row r="35" s="445" customFormat="1" ht="12" customHeight="1"/>
    <row r="36" s="445" customFormat="1" ht="12" customHeight="1"/>
    <row r="37" s="445" customFormat="1" ht="12" customHeight="1"/>
    <row r="38" s="445" customFormat="1" ht="12" customHeight="1"/>
    <row r="39" s="445" customFormat="1" ht="12" customHeight="1"/>
    <row r="40" s="445" customFormat="1" ht="12" customHeight="1"/>
    <row r="41" s="445" customFormat="1" ht="12" customHeight="1"/>
    <row r="42" s="445" customFormat="1" ht="12" customHeight="1"/>
    <row r="43" s="445" customFormat="1" ht="12" customHeight="1"/>
    <row r="44" s="445" customFormat="1" ht="12" customHeight="1"/>
    <row r="45" s="445" customFormat="1" ht="12" customHeight="1"/>
    <row r="46" s="445" customFormat="1" ht="12" customHeight="1"/>
    <row r="47" s="445" customFormat="1"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sheetData>
  <mergeCells count="4">
    <mergeCell ref="B1:C1"/>
    <mergeCell ref="A2:C2"/>
    <mergeCell ref="A4:B4"/>
    <mergeCell ref="A25:B25"/>
  </mergeCells>
  <printOptions horizontalCentered="1" gridLines="1" gridLinesSet="0"/>
  <pageMargins left="0.78740157480314965" right="0.78740157480314965" top="1.1811023622047245" bottom="0.78740157480314965" header="0"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workbookViewId="0"/>
  </sheetViews>
  <sheetFormatPr defaultRowHeight="12.75"/>
  <cols>
    <col min="1" max="1" width="4.42578125" style="387" customWidth="1"/>
    <col min="2" max="2" width="70.140625" style="387" customWidth="1"/>
    <col min="3" max="16384" width="9.140625" style="387"/>
  </cols>
  <sheetData>
    <row r="1" spans="1:26" s="385" customFormat="1" ht="13.5">
      <c r="A1" s="455" t="s">
        <v>631</v>
      </c>
      <c r="B1" s="455"/>
      <c r="C1" s="445"/>
    </row>
    <row r="2" spans="1:26" ht="21.75" customHeight="1">
      <c r="A2" s="2191" t="s">
        <v>632</v>
      </c>
      <c r="B2" s="2192"/>
      <c r="C2" s="2192"/>
      <c r="D2" s="385"/>
      <c r="E2" s="385"/>
      <c r="F2" s="385"/>
      <c r="G2" s="385"/>
      <c r="H2" s="385"/>
      <c r="I2" s="385"/>
      <c r="J2" s="385"/>
      <c r="K2" s="385"/>
      <c r="L2" s="385"/>
      <c r="M2" s="385"/>
      <c r="N2" s="385"/>
      <c r="O2" s="385"/>
      <c r="P2" s="385"/>
      <c r="Q2" s="385"/>
      <c r="R2" s="385"/>
      <c r="S2" s="385"/>
      <c r="T2" s="385"/>
      <c r="U2" s="385"/>
      <c r="V2" s="385"/>
      <c r="W2" s="385"/>
      <c r="X2" s="385"/>
      <c r="Y2" s="385"/>
      <c r="Z2" s="385"/>
    </row>
    <row r="3" spans="1:26" s="385" customFormat="1" ht="13.5">
      <c r="A3" s="445"/>
      <c r="B3" s="456"/>
      <c r="C3" s="457"/>
    </row>
    <row r="4" spans="1:26" ht="31.5" customHeight="1">
      <c r="A4" s="2193" t="s">
        <v>611</v>
      </c>
      <c r="B4" s="2194"/>
      <c r="C4" s="454" t="s">
        <v>612</v>
      </c>
      <c r="D4" s="385"/>
      <c r="E4" s="385"/>
      <c r="F4" s="385"/>
      <c r="G4" s="385"/>
      <c r="H4" s="385"/>
      <c r="I4" s="385"/>
      <c r="J4" s="385"/>
      <c r="K4" s="385"/>
      <c r="L4" s="385"/>
      <c r="M4" s="385"/>
      <c r="N4" s="385"/>
      <c r="O4" s="385"/>
      <c r="P4" s="385"/>
      <c r="Q4" s="385"/>
      <c r="R4" s="385"/>
      <c r="S4" s="385"/>
      <c r="T4" s="385"/>
      <c r="U4" s="385"/>
      <c r="V4" s="385"/>
      <c r="W4" s="385"/>
      <c r="X4" s="385"/>
      <c r="Y4" s="385"/>
      <c r="Z4" s="385"/>
    </row>
    <row r="5" spans="1:26" s="385" customFormat="1" ht="13.5">
      <c r="A5" s="445"/>
      <c r="B5" s="445"/>
      <c r="C5" s="445"/>
    </row>
    <row r="6" spans="1:26" s="385" customFormat="1" ht="13.5">
      <c r="A6" s="445"/>
      <c r="B6" s="458" t="s">
        <v>633</v>
      </c>
      <c r="C6" s="445">
        <v>2016</v>
      </c>
    </row>
    <row r="7" spans="1:26" s="385" customFormat="1" ht="13.5">
      <c r="A7" s="445"/>
      <c r="B7" s="458" t="s">
        <v>634</v>
      </c>
      <c r="C7" s="445">
        <v>2014</v>
      </c>
    </row>
    <row r="8" spans="1:26" s="385" customFormat="1" ht="13.5">
      <c r="A8" s="445"/>
      <c r="B8" s="458" t="s">
        <v>635</v>
      </c>
      <c r="C8" s="445">
        <v>2019</v>
      </c>
    </row>
    <row r="9" spans="1:26" s="385" customFormat="1" ht="13.5">
      <c r="A9" s="445"/>
      <c r="B9" s="458" t="s">
        <v>636</v>
      </c>
      <c r="C9" s="445">
        <v>2013</v>
      </c>
    </row>
    <row r="10" spans="1:26" s="385" customFormat="1" ht="13.5">
      <c r="A10" s="445"/>
      <c r="B10" s="458" t="s">
        <v>637</v>
      </c>
      <c r="C10" s="445">
        <v>2011</v>
      </c>
    </row>
    <row r="11" spans="1:26" s="385" customFormat="1" ht="13.5">
      <c r="A11" s="445"/>
      <c r="B11" s="458" t="s">
        <v>638</v>
      </c>
      <c r="C11" s="445">
        <v>2015</v>
      </c>
    </row>
    <row r="12" spans="1:26" s="385" customFormat="1" ht="13.5">
      <c r="A12" s="445"/>
      <c r="B12" s="458" t="s">
        <v>639</v>
      </c>
      <c r="C12" s="445">
        <v>2016</v>
      </c>
    </row>
    <row r="13" spans="1:26" s="385" customFormat="1" ht="13.5">
      <c r="A13" s="445"/>
      <c r="B13" s="458" t="s">
        <v>640</v>
      </c>
      <c r="C13" s="445">
        <v>2017</v>
      </c>
    </row>
    <row r="14" spans="1:26" s="385" customFormat="1" ht="14.25" thickBot="1">
      <c r="A14" s="459"/>
      <c r="B14" s="459"/>
      <c r="C14" s="441"/>
    </row>
    <row r="15" spans="1:26" s="385" customFormat="1" ht="3.75" customHeight="1" thickTop="1">
      <c r="A15" s="445"/>
      <c r="B15" s="445"/>
      <c r="C15" s="445"/>
    </row>
    <row r="16" spans="1:26" s="385" customFormat="1" ht="9.75" customHeight="1">
      <c r="A16" s="2181" t="s">
        <v>630</v>
      </c>
      <c r="B16" s="2182"/>
      <c r="C16" s="445"/>
    </row>
    <row r="17" s="385" customFormat="1"/>
    <row r="18" s="385" customFormat="1"/>
    <row r="19" s="385" customFormat="1"/>
    <row r="20" s="385" customFormat="1"/>
    <row r="21" s="385" customFormat="1"/>
    <row r="22" s="385" customFormat="1"/>
    <row r="23" s="385" customFormat="1"/>
    <row r="24" s="385" customFormat="1"/>
    <row r="25" s="385" customFormat="1"/>
    <row r="26" s="385" customFormat="1"/>
    <row r="27" s="385" customFormat="1"/>
    <row r="28" s="385" customFormat="1"/>
    <row r="29" s="385" customFormat="1"/>
    <row r="30" s="385" customFormat="1"/>
    <row r="31" s="385" customFormat="1"/>
    <row r="32" s="385" customFormat="1"/>
    <row r="33" s="385" customFormat="1"/>
    <row r="34" s="385" customFormat="1"/>
    <row r="35" s="385" customFormat="1"/>
    <row r="36" s="385" customFormat="1"/>
    <row r="37" s="385" customFormat="1"/>
    <row r="38" s="385" customFormat="1"/>
    <row r="39" s="385" customFormat="1"/>
    <row r="40" s="385" customFormat="1"/>
    <row r="41" s="385" customFormat="1"/>
    <row r="42" s="385" customFormat="1"/>
    <row r="43" s="385" customFormat="1"/>
    <row r="44" s="385" customFormat="1"/>
    <row r="45" s="385" customFormat="1"/>
    <row r="46" s="385" customFormat="1"/>
    <row r="47" s="385" customFormat="1"/>
    <row r="48" s="385" customFormat="1"/>
  </sheetData>
  <mergeCells count="3">
    <mergeCell ref="A2:C2"/>
    <mergeCell ref="A4:B4"/>
    <mergeCell ref="A16:B16"/>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Y415"/>
  <sheetViews>
    <sheetView workbookViewId="0">
      <selection activeCell="D8" sqref="D8"/>
    </sheetView>
  </sheetViews>
  <sheetFormatPr defaultColWidth="9.7109375" defaultRowHeight="12.75"/>
  <cols>
    <col min="1" max="1" width="2.5703125" style="423" customWidth="1"/>
    <col min="2" max="2" width="28.42578125" style="423" customWidth="1"/>
    <col min="3" max="3" width="10" style="424" customWidth="1"/>
    <col min="4" max="4" width="2.5703125" style="424" customWidth="1"/>
    <col min="5" max="5" width="28.42578125" style="423" customWidth="1"/>
    <col min="6" max="6" width="10" style="424" customWidth="1"/>
    <col min="7" max="25" width="9.7109375" style="445"/>
    <col min="26" max="16384" width="9.7109375" style="423"/>
  </cols>
  <sheetData>
    <row r="1" spans="1:9" s="445" customFormat="1" ht="12.75" customHeight="1">
      <c r="A1" s="2173" t="s">
        <v>641</v>
      </c>
      <c r="B1" s="2173"/>
      <c r="C1" s="2173"/>
      <c r="D1" s="496"/>
      <c r="F1" s="498"/>
    </row>
    <row r="2" spans="1:9" ht="21.75" customHeight="1">
      <c r="A2" s="2191" t="s">
        <v>642</v>
      </c>
      <c r="B2" s="2191"/>
      <c r="C2" s="2191"/>
      <c r="D2" s="2191"/>
      <c r="E2" s="2191"/>
      <c r="F2" s="2191"/>
      <c r="G2" s="460"/>
    </row>
    <row r="3" spans="1:9" s="445" customFormat="1" ht="12.75" customHeight="1">
      <c r="B3" s="456"/>
      <c r="C3" s="1331"/>
      <c r="D3" s="1331"/>
      <c r="E3" s="498"/>
      <c r="F3" s="498"/>
    </row>
    <row r="4" spans="1:9" ht="33.75" customHeight="1">
      <c r="A4" s="2195" t="s">
        <v>643</v>
      </c>
      <c r="B4" s="2194"/>
      <c r="C4" s="461" t="s">
        <v>612</v>
      </c>
      <c r="D4" s="2193" t="s">
        <v>643</v>
      </c>
      <c r="E4" s="2194"/>
      <c r="F4" s="454" t="s">
        <v>612</v>
      </c>
    </row>
    <row r="5" spans="1:9" s="445" customFormat="1" ht="5.25" customHeight="1">
      <c r="B5" s="1332"/>
      <c r="C5" s="1333"/>
      <c r="D5" s="1334"/>
      <c r="F5" s="498"/>
    </row>
    <row r="6" spans="1:9" s="445" customFormat="1" ht="15" customHeight="1">
      <c r="B6" s="1335" t="s">
        <v>1280</v>
      </c>
      <c r="C6" s="1336">
        <v>1985</v>
      </c>
      <c r="D6" s="1337"/>
      <c r="E6" s="1338" t="s">
        <v>1311</v>
      </c>
      <c r="F6" s="1339">
        <v>2005</v>
      </c>
    </row>
    <row r="7" spans="1:9" s="445" customFormat="1" ht="15" customHeight="1">
      <c r="B7" s="1335" t="s">
        <v>1281</v>
      </c>
      <c r="C7" s="1336">
        <v>1986</v>
      </c>
      <c r="D7" s="1337"/>
      <c r="E7" s="1338" t="s">
        <v>1312</v>
      </c>
      <c r="F7" s="1339">
        <v>2006</v>
      </c>
    </row>
    <row r="8" spans="1:9" s="445" customFormat="1" ht="15" customHeight="1">
      <c r="B8" s="1335" t="s">
        <v>1282</v>
      </c>
      <c r="C8" s="1336">
        <v>1987</v>
      </c>
      <c r="D8" s="1337"/>
      <c r="E8" s="1338" t="s">
        <v>1290</v>
      </c>
      <c r="F8" s="1339">
        <v>2007</v>
      </c>
    </row>
    <row r="9" spans="1:9" s="445" customFormat="1" ht="15" customHeight="1">
      <c r="B9" s="1335" t="s">
        <v>1283</v>
      </c>
      <c r="C9" s="1336">
        <v>1988</v>
      </c>
      <c r="D9" s="1337"/>
      <c r="E9" s="1338" t="s">
        <v>1313</v>
      </c>
      <c r="F9" s="1339">
        <v>2007</v>
      </c>
    </row>
    <row r="10" spans="1:9" s="445" customFormat="1" ht="15" customHeight="1">
      <c r="B10" s="1335" t="s">
        <v>1284</v>
      </c>
      <c r="C10" s="1336">
        <v>1989</v>
      </c>
      <c r="D10" s="1337"/>
      <c r="E10" s="1338" t="s">
        <v>1314</v>
      </c>
      <c r="F10" s="1339">
        <v>2008</v>
      </c>
      <c r="I10" s="458"/>
    </row>
    <row r="11" spans="1:9" s="445" customFormat="1" ht="15" customHeight="1">
      <c r="B11" s="1335" t="s">
        <v>1285</v>
      </c>
      <c r="C11" s="1336">
        <v>1990</v>
      </c>
      <c r="D11" s="1337"/>
      <c r="E11" s="1338" t="s">
        <v>1315</v>
      </c>
      <c r="F11" s="1339">
        <v>2008</v>
      </c>
      <c r="I11" s="458"/>
    </row>
    <row r="12" spans="1:9" s="445" customFormat="1" ht="15" customHeight="1">
      <c r="B12" s="1335" t="s">
        <v>1286</v>
      </c>
      <c r="C12" s="1336">
        <v>1991</v>
      </c>
      <c r="D12" s="1337"/>
      <c r="E12" s="1338" t="s">
        <v>1316</v>
      </c>
      <c r="F12" s="1339">
        <v>2009</v>
      </c>
      <c r="I12" s="458"/>
    </row>
    <row r="13" spans="1:9" s="445" customFormat="1" ht="15" customHeight="1">
      <c r="B13" s="1335" t="s">
        <v>1287</v>
      </c>
      <c r="C13" s="1336">
        <v>1992</v>
      </c>
      <c r="D13" s="1337"/>
      <c r="E13" s="1338" t="s">
        <v>1317</v>
      </c>
      <c r="F13" s="1339">
        <v>2009</v>
      </c>
      <c r="I13" s="458"/>
    </row>
    <row r="14" spans="1:9" s="445" customFormat="1" ht="15" customHeight="1">
      <c r="B14" s="1335" t="s">
        <v>1288</v>
      </c>
      <c r="C14" s="1336">
        <v>1993</v>
      </c>
      <c r="D14" s="1337"/>
      <c r="E14" s="1338" t="s">
        <v>1318</v>
      </c>
      <c r="F14" s="1339">
        <v>2010</v>
      </c>
      <c r="I14" s="458"/>
    </row>
    <row r="15" spans="1:9" s="445" customFormat="1" ht="15" customHeight="1">
      <c r="B15" s="1340" t="s">
        <v>1289</v>
      </c>
      <c r="C15" s="1341">
        <v>1994</v>
      </c>
      <c r="D15" s="1342"/>
      <c r="E15" s="1338" t="s">
        <v>1319</v>
      </c>
      <c r="F15" s="1339">
        <v>2010</v>
      </c>
      <c r="I15" s="458"/>
    </row>
    <row r="16" spans="1:9" s="445" customFormat="1" ht="15" customHeight="1">
      <c r="B16" s="1335" t="s">
        <v>1290</v>
      </c>
      <c r="C16" s="1336">
        <v>1995</v>
      </c>
      <c r="D16" s="1337"/>
      <c r="E16" s="1338" t="s">
        <v>1320</v>
      </c>
      <c r="F16" s="1339">
        <v>2010</v>
      </c>
      <c r="I16" s="458"/>
    </row>
    <row r="17" spans="2:9" s="445" customFormat="1" ht="15" customHeight="1">
      <c r="B17" s="1335" t="s">
        <v>1291</v>
      </c>
      <c r="C17" s="1336">
        <v>1996</v>
      </c>
      <c r="D17" s="1337"/>
      <c r="E17" s="1338" t="s">
        <v>1321</v>
      </c>
      <c r="F17" s="1339">
        <v>2011</v>
      </c>
      <c r="I17" s="458"/>
    </row>
    <row r="18" spans="2:9" s="445" customFormat="1" ht="15" customHeight="1">
      <c r="B18" s="1335" t="s">
        <v>1292</v>
      </c>
      <c r="C18" s="1336">
        <v>1997</v>
      </c>
      <c r="D18" s="1337"/>
      <c r="E18" s="1338" t="s">
        <v>1322</v>
      </c>
      <c r="F18" s="1339">
        <v>2011</v>
      </c>
    </row>
    <row r="19" spans="2:9" s="445" customFormat="1" ht="15" customHeight="1">
      <c r="B19" s="1335" t="s">
        <v>1293</v>
      </c>
      <c r="C19" s="1336">
        <v>1998</v>
      </c>
      <c r="D19" s="1337"/>
      <c r="E19" s="1343" t="s">
        <v>1323</v>
      </c>
      <c r="F19" s="1344">
        <v>2012</v>
      </c>
    </row>
    <row r="20" spans="2:9" s="445" customFormat="1" ht="15" customHeight="1">
      <c r="B20" s="1335" t="s">
        <v>1294</v>
      </c>
      <c r="C20" s="1336">
        <v>1999</v>
      </c>
      <c r="D20" s="1337"/>
      <c r="E20" s="1338" t="s">
        <v>1324</v>
      </c>
      <c r="F20" s="1339">
        <v>2012</v>
      </c>
    </row>
    <row r="21" spans="2:9" s="445" customFormat="1" ht="15" customHeight="1">
      <c r="B21" s="1335" t="s">
        <v>1295</v>
      </c>
      <c r="C21" s="1336">
        <v>2000</v>
      </c>
      <c r="D21" s="1337"/>
      <c r="E21" s="1338" t="s">
        <v>1325</v>
      </c>
      <c r="F21" s="1339">
        <v>2013</v>
      </c>
    </row>
    <row r="22" spans="2:9" s="445" customFormat="1" ht="15" customHeight="1">
      <c r="B22" s="1335" t="s">
        <v>1296</v>
      </c>
      <c r="C22" s="1336">
        <v>2000</v>
      </c>
      <c r="D22" s="1337"/>
      <c r="E22" s="1338" t="s">
        <v>1326</v>
      </c>
      <c r="F22" s="1339">
        <v>2013</v>
      </c>
    </row>
    <row r="23" spans="2:9" s="445" customFormat="1" ht="15" customHeight="1">
      <c r="B23" s="1335" t="s">
        <v>1297</v>
      </c>
      <c r="C23" s="1336">
        <v>2000</v>
      </c>
      <c r="D23" s="1337"/>
      <c r="E23" s="1338" t="s">
        <v>1327</v>
      </c>
      <c r="F23" s="1339">
        <v>2014</v>
      </c>
    </row>
    <row r="24" spans="2:9" s="445" customFormat="1" ht="15" customHeight="1">
      <c r="B24" s="1335" t="s">
        <v>1298</v>
      </c>
      <c r="C24" s="1336">
        <v>2000</v>
      </c>
      <c r="D24" s="1337"/>
      <c r="E24" s="1338" t="s">
        <v>1328</v>
      </c>
      <c r="F24" s="1339">
        <v>2014</v>
      </c>
    </row>
    <row r="25" spans="2:9" s="445" customFormat="1" ht="15" customHeight="1">
      <c r="B25" s="1335" t="s">
        <v>1299</v>
      </c>
      <c r="C25" s="1336">
        <v>2000</v>
      </c>
      <c r="D25" s="1337"/>
      <c r="E25" s="1338" t="s">
        <v>1329</v>
      </c>
      <c r="F25" s="1339">
        <v>2015</v>
      </c>
    </row>
    <row r="26" spans="2:9" s="445" customFormat="1" ht="15" customHeight="1">
      <c r="B26" s="1335" t="s">
        <v>1300</v>
      </c>
      <c r="C26" s="1336">
        <v>2000</v>
      </c>
      <c r="D26" s="1337"/>
      <c r="E26" s="1338" t="s">
        <v>1330</v>
      </c>
      <c r="F26" s="1339">
        <v>2015</v>
      </c>
    </row>
    <row r="27" spans="2:9" s="445" customFormat="1" ht="15" customHeight="1">
      <c r="B27" s="1335" t="s">
        <v>1301</v>
      </c>
      <c r="C27" s="1336">
        <v>2000</v>
      </c>
      <c r="D27" s="1337"/>
      <c r="E27" s="1338" t="s">
        <v>1331</v>
      </c>
      <c r="F27" s="1339">
        <v>2016</v>
      </c>
    </row>
    <row r="28" spans="2:9" s="445" customFormat="1" ht="15" customHeight="1">
      <c r="B28" s="1335" t="s">
        <v>1302</v>
      </c>
      <c r="C28" s="1336">
        <v>2000</v>
      </c>
      <c r="D28" s="1337"/>
      <c r="E28" s="1338" t="s">
        <v>1332</v>
      </c>
      <c r="F28" s="1339">
        <v>2016</v>
      </c>
    </row>
    <row r="29" spans="2:9" s="445" customFormat="1" ht="15" customHeight="1">
      <c r="B29" s="1335" t="s">
        <v>1303</v>
      </c>
      <c r="C29" s="1336">
        <v>2000</v>
      </c>
      <c r="D29" s="1337"/>
      <c r="E29" s="1338" t="s">
        <v>1333</v>
      </c>
      <c r="F29" s="1339">
        <v>2017</v>
      </c>
    </row>
    <row r="30" spans="2:9" s="445" customFormat="1" ht="15" customHeight="1">
      <c r="B30" s="1345" t="s">
        <v>1304</v>
      </c>
      <c r="C30" s="1344">
        <v>2001</v>
      </c>
      <c r="D30" s="1346"/>
      <c r="E30" s="1347" t="s">
        <v>1334</v>
      </c>
      <c r="F30" s="1339">
        <v>2017</v>
      </c>
    </row>
    <row r="31" spans="2:9" s="445" customFormat="1" ht="15" customHeight="1">
      <c r="B31" s="1348" t="s">
        <v>1305</v>
      </c>
      <c r="C31" s="1339">
        <v>2001</v>
      </c>
      <c r="D31" s="1349"/>
      <c r="E31" s="1347" t="s">
        <v>1335</v>
      </c>
      <c r="F31" s="1339">
        <v>2018</v>
      </c>
    </row>
    <row r="32" spans="2:9" s="445" customFormat="1" ht="15" customHeight="1">
      <c r="B32" s="1348" t="s">
        <v>1306</v>
      </c>
      <c r="C32" s="1339">
        <v>2002</v>
      </c>
      <c r="D32" s="1349"/>
      <c r="E32" s="1350" t="s">
        <v>1336</v>
      </c>
      <c r="F32" s="1339">
        <v>2018</v>
      </c>
    </row>
    <row r="33" spans="1:6" s="445" customFormat="1" ht="15" customHeight="1">
      <c r="B33" s="1348" t="s">
        <v>1307</v>
      </c>
      <c r="C33" s="1339">
        <v>2002</v>
      </c>
      <c r="D33" s="1349"/>
      <c r="E33" s="1347" t="s">
        <v>1337</v>
      </c>
      <c r="F33" s="1339">
        <v>2019</v>
      </c>
    </row>
    <row r="34" spans="1:6" s="445" customFormat="1" ht="15" customHeight="1">
      <c r="B34" s="1348" t="s">
        <v>1308</v>
      </c>
      <c r="C34" s="1339">
        <v>2003</v>
      </c>
      <c r="D34" s="1349"/>
      <c r="E34" s="1347" t="s">
        <v>1338</v>
      </c>
      <c r="F34" s="1339">
        <v>2019</v>
      </c>
    </row>
    <row r="35" spans="1:6" s="445" customFormat="1" ht="15" customHeight="1">
      <c r="B35" s="1348" t="s">
        <v>1309</v>
      </c>
      <c r="C35" s="1339">
        <v>2004</v>
      </c>
      <c r="D35" s="1349"/>
      <c r="E35" s="1347" t="s">
        <v>1339</v>
      </c>
      <c r="F35" s="1339">
        <v>2020</v>
      </c>
    </row>
    <row r="36" spans="1:6" s="445" customFormat="1" ht="15" customHeight="1">
      <c r="B36" s="1348" t="s">
        <v>1310</v>
      </c>
      <c r="C36" s="1339">
        <v>2004</v>
      </c>
      <c r="D36" s="1349"/>
      <c r="E36" s="1347" t="s">
        <v>1340</v>
      </c>
      <c r="F36" s="1339">
        <v>2020</v>
      </c>
    </row>
    <row r="37" spans="1:6" s="445" customFormat="1" ht="5.25" customHeight="1" thickBot="1">
      <c r="A37" s="459"/>
      <c r="B37" s="459"/>
      <c r="C37" s="1351"/>
      <c r="D37" s="1352"/>
      <c r="E37" s="459"/>
      <c r="F37" s="1352"/>
    </row>
    <row r="38" spans="1:6" s="445" customFormat="1" ht="13.5" customHeight="1" thickTop="1">
      <c r="A38" s="1353" t="s">
        <v>644</v>
      </c>
      <c r="C38" s="1354"/>
      <c r="D38" s="1354"/>
      <c r="F38" s="498"/>
    </row>
    <row r="39" spans="1:6" s="445" customFormat="1" ht="12" customHeight="1">
      <c r="C39" s="498"/>
      <c r="D39" s="498"/>
      <c r="F39" s="498"/>
    </row>
    <row r="40" spans="1:6" s="445" customFormat="1" ht="12" customHeight="1">
      <c r="C40" s="498"/>
      <c r="D40" s="498"/>
      <c r="F40" s="498"/>
    </row>
    <row r="41" spans="1:6" s="445" customFormat="1" ht="12" customHeight="1">
      <c r="C41" s="498"/>
      <c r="D41" s="498"/>
      <c r="F41" s="498"/>
    </row>
    <row r="42" spans="1:6" s="445" customFormat="1" ht="12" customHeight="1">
      <c r="C42" s="498"/>
      <c r="D42" s="498"/>
      <c r="F42" s="498"/>
    </row>
    <row r="43" spans="1:6" s="445" customFormat="1" ht="12" customHeight="1">
      <c r="C43" s="498"/>
      <c r="D43" s="498"/>
      <c r="F43" s="498"/>
    </row>
    <row r="44" spans="1:6" s="445" customFormat="1" ht="12" customHeight="1">
      <c r="C44" s="498"/>
      <c r="D44" s="498"/>
      <c r="F44" s="498"/>
    </row>
    <row r="45" spans="1:6" s="445" customFormat="1" ht="12" customHeight="1">
      <c r="C45" s="498"/>
      <c r="D45" s="498"/>
      <c r="F45" s="498"/>
    </row>
    <row r="46" spans="1:6" s="445" customFormat="1" ht="12" customHeight="1">
      <c r="C46" s="498"/>
      <c r="D46" s="498"/>
      <c r="F46" s="498"/>
    </row>
    <row r="47" spans="1:6" s="445" customFormat="1" ht="12" customHeight="1">
      <c r="C47" s="498"/>
      <c r="D47" s="498"/>
      <c r="F47" s="498"/>
    </row>
    <row r="48" spans="1:6" s="445" customFormat="1" ht="12" customHeight="1">
      <c r="C48" s="498"/>
      <c r="D48" s="498"/>
      <c r="F48" s="498"/>
    </row>
    <row r="49" spans="3:6" s="445" customFormat="1" ht="12" customHeight="1">
      <c r="C49" s="498"/>
      <c r="D49" s="498"/>
      <c r="F49" s="498"/>
    </row>
    <row r="50" spans="3:6" s="445" customFormat="1" ht="12" customHeight="1">
      <c r="C50" s="498"/>
      <c r="D50" s="498"/>
      <c r="F50" s="498"/>
    </row>
    <row r="51" spans="3:6" s="445" customFormat="1" ht="12" customHeight="1">
      <c r="C51" s="498"/>
      <c r="D51" s="498"/>
      <c r="F51" s="498"/>
    </row>
    <row r="52" spans="3:6" s="445" customFormat="1" ht="12" customHeight="1">
      <c r="C52" s="498"/>
      <c r="D52" s="498"/>
      <c r="F52" s="498"/>
    </row>
    <row r="53" spans="3:6" s="445" customFormat="1" ht="12" customHeight="1">
      <c r="C53" s="498"/>
      <c r="D53" s="498"/>
      <c r="F53" s="498"/>
    </row>
    <row r="54" spans="3:6" ht="12" customHeight="1"/>
    <row r="55" spans="3:6" ht="12" customHeight="1"/>
    <row r="56" spans="3:6" ht="12" customHeight="1"/>
    <row r="57" spans="3:6" ht="12" customHeight="1"/>
    <row r="58" spans="3:6" ht="12" customHeight="1"/>
    <row r="59" spans="3:6" ht="12" customHeight="1"/>
    <row r="60" spans="3:6" ht="12" customHeight="1"/>
    <row r="61" spans="3:6" ht="12" customHeight="1"/>
    <row r="62" spans="3:6" ht="12" customHeight="1"/>
    <row r="63" spans="3:6" ht="12" customHeight="1"/>
    <row r="64" spans="3: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sheetData>
  <mergeCells count="4">
    <mergeCell ref="A1:C1"/>
    <mergeCell ref="A2:F2"/>
    <mergeCell ref="A4:B4"/>
    <mergeCell ref="D4:E4"/>
  </mergeCells>
  <printOptions horizontalCentered="1" gridLines="1" gridLinesSet="0"/>
  <pageMargins left="0.78740157480314965" right="0.78740157480314965" top="1.1811023622047245" bottom="0.78740157480314965" header="0" footer="0"/>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fitToPage="1"/>
  </sheetPr>
  <dimension ref="A1:Z151"/>
  <sheetViews>
    <sheetView workbookViewId="0">
      <selection sqref="A1:G1"/>
    </sheetView>
  </sheetViews>
  <sheetFormatPr defaultColWidth="9.7109375" defaultRowHeight="9"/>
  <cols>
    <col min="1" max="1" width="24.5703125" style="716" customWidth="1"/>
    <col min="2" max="4" width="9.7109375" style="716" customWidth="1"/>
    <col min="5" max="5" width="12" style="716" customWidth="1"/>
    <col min="6" max="6" width="12.85546875" style="716" customWidth="1"/>
    <col min="7" max="7" width="13.85546875" style="716" customWidth="1"/>
    <col min="8" max="9" width="8.7109375" style="755" customWidth="1"/>
    <col min="10" max="26" width="9.7109375" style="755"/>
    <col min="27" max="16384" width="9.7109375" style="716"/>
  </cols>
  <sheetData>
    <row r="1" spans="1:26" s="751" customFormat="1" ht="17.25" customHeight="1">
      <c r="A1" s="2197" t="s">
        <v>855</v>
      </c>
      <c r="B1" s="2197"/>
      <c r="C1" s="2197"/>
      <c r="D1" s="2197"/>
      <c r="E1" s="2197"/>
      <c r="F1" s="2197"/>
      <c r="G1" s="2197"/>
    </row>
    <row r="2" spans="1:26" s="715" customFormat="1" ht="23.25" customHeight="1">
      <c r="A2" s="2198" t="s">
        <v>856</v>
      </c>
      <c r="B2" s="2198"/>
      <c r="C2" s="2198"/>
      <c r="D2" s="2198"/>
      <c r="E2" s="2198"/>
      <c r="F2" s="2198"/>
      <c r="G2" s="2198"/>
      <c r="H2" s="751"/>
      <c r="I2" s="751"/>
      <c r="J2" s="751"/>
      <c r="K2" s="751"/>
      <c r="L2" s="751"/>
      <c r="M2" s="751"/>
      <c r="N2" s="751"/>
      <c r="O2" s="751"/>
      <c r="P2" s="751"/>
      <c r="Q2" s="751"/>
      <c r="R2" s="751"/>
      <c r="S2" s="751"/>
      <c r="T2" s="751"/>
      <c r="U2" s="751"/>
      <c r="V2" s="751"/>
      <c r="W2" s="751"/>
      <c r="X2" s="751"/>
      <c r="Y2" s="751"/>
      <c r="Z2" s="751"/>
    </row>
    <row r="3" spans="1:26" s="755" customFormat="1" ht="13.5" customHeight="1">
      <c r="A3" s="752"/>
      <c r="B3" s="753"/>
      <c r="C3" s="753"/>
      <c r="D3" s="753"/>
      <c r="E3" s="753"/>
      <c r="F3" s="753"/>
      <c r="G3" s="754" t="s">
        <v>359</v>
      </c>
    </row>
    <row r="4" spans="1:26" ht="12.75" customHeight="1">
      <c r="A4" s="2199" t="s">
        <v>857</v>
      </c>
      <c r="B4" s="717"/>
      <c r="C4" s="2202" t="s">
        <v>858</v>
      </c>
      <c r="D4" s="2203"/>
      <c r="E4" s="2204"/>
      <c r="F4" s="718"/>
      <c r="G4" s="718"/>
    </row>
    <row r="5" spans="1:26" ht="12.75" customHeight="1">
      <c r="A5" s="2200"/>
      <c r="B5" s="719" t="s">
        <v>859</v>
      </c>
      <c r="C5" s="2205"/>
      <c r="D5" s="2206"/>
      <c r="E5" s="2207"/>
      <c r="F5" s="720"/>
      <c r="G5" s="720"/>
    </row>
    <row r="6" spans="1:26" ht="12.75" customHeight="1">
      <c r="A6" s="2200"/>
      <c r="B6" s="719" t="s">
        <v>860</v>
      </c>
      <c r="C6" s="2208"/>
      <c r="D6" s="2209"/>
      <c r="E6" s="2210"/>
      <c r="F6" s="720" t="s">
        <v>861</v>
      </c>
      <c r="G6" s="720" t="s">
        <v>862</v>
      </c>
    </row>
    <row r="7" spans="1:26" ht="12.75" customHeight="1">
      <c r="A7" s="2200"/>
      <c r="B7" s="719" t="s">
        <v>863</v>
      </c>
      <c r="C7" s="2211" t="s">
        <v>0</v>
      </c>
      <c r="D7" s="2211" t="s">
        <v>864</v>
      </c>
      <c r="E7" s="2212" t="s">
        <v>865</v>
      </c>
      <c r="F7" s="720" t="s">
        <v>866</v>
      </c>
      <c r="G7" s="720" t="s">
        <v>867</v>
      </c>
    </row>
    <row r="8" spans="1:26" ht="12.75" customHeight="1">
      <c r="A8" s="2200"/>
      <c r="B8" s="719" t="s">
        <v>868</v>
      </c>
      <c r="C8" s="2200"/>
      <c r="D8" s="2200"/>
      <c r="E8" s="2213"/>
      <c r="F8" s="720"/>
      <c r="G8" s="720"/>
    </row>
    <row r="9" spans="1:26" ht="12.75" customHeight="1">
      <c r="A9" s="2201"/>
      <c r="B9" s="721"/>
      <c r="C9" s="2201"/>
      <c r="D9" s="2201"/>
      <c r="E9" s="2214"/>
      <c r="F9" s="722"/>
      <c r="G9" s="723"/>
    </row>
    <row r="10" spans="1:26" s="755" customFormat="1" ht="9" customHeight="1">
      <c r="A10" s="756"/>
      <c r="B10" s="756"/>
      <c r="C10" s="756"/>
      <c r="D10" s="756"/>
      <c r="E10" s="756"/>
      <c r="F10" s="756"/>
      <c r="G10" s="757"/>
    </row>
    <row r="11" spans="1:26" s="755" customFormat="1" ht="14.25" customHeight="1">
      <c r="A11" s="758">
        <v>2012</v>
      </c>
      <c r="B11" s="759">
        <v>803</v>
      </c>
      <c r="C11" s="759">
        <v>5854</v>
      </c>
      <c r="D11" s="759">
        <v>3260</v>
      </c>
      <c r="E11" s="759">
        <v>2594</v>
      </c>
      <c r="F11" s="759">
        <v>234563</v>
      </c>
      <c r="G11" s="760">
        <v>42907</v>
      </c>
    </row>
    <row r="12" spans="1:26" s="755" customFormat="1" ht="14.25" customHeight="1">
      <c r="A12" s="758">
        <v>2013</v>
      </c>
      <c r="B12" s="759">
        <v>1050</v>
      </c>
      <c r="C12" s="759">
        <v>7149</v>
      </c>
      <c r="D12" s="759">
        <v>4085</v>
      </c>
      <c r="E12" s="759">
        <v>3064</v>
      </c>
      <c r="F12" s="759">
        <v>268065</v>
      </c>
      <c r="G12" s="760">
        <v>46146</v>
      </c>
    </row>
    <row r="13" spans="1:26" s="755" customFormat="1" ht="14.25" customHeight="1">
      <c r="A13" s="758">
        <v>2014</v>
      </c>
      <c r="B13" s="759">
        <v>1058</v>
      </c>
      <c r="C13" s="759">
        <v>7395</v>
      </c>
      <c r="D13" s="759">
        <v>4120</v>
      </c>
      <c r="E13" s="759">
        <v>3275</v>
      </c>
      <c r="F13" s="759">
        <v>296529</v>
      </c>
      <c r="G13" s="760">
        <v>50330</v>
      </c>
    </row>
    <row r="14" spans="1:26" s="755" customFormat="1" ht="14.25" customHeight="1">
      <c r="A14" s="758">
        <v>2015</v>
      </c>
      <c r="B14" s="759">
        <v>1037</v>
      </c>
      <c r="C14" s="759">
        <v>7587</v>
      </c>
      <c r="D14" s="759">
        <v>4252</v>
      </c>
      <c r="E14" s="759">
        <v>3335</v>
      </c>
      <c r="F14" s="759">
        <v>282062</v>
      </c>
      <c r="G14" s="760">
        <v>48413</v>
      </c>
    </row>
    <row r="15" spans="1:26" s="755" customFormat="1" ht="14.25" customHeight="1">
      <c r="A15" s="758">
        <v>2016</v>
      </c>
      <c r="B15" s="759">
        <v>1038</v>
      </c>
      <c r="C15" s="759">
        <v>7731</v>
      </c>
      <c r="D15" s="759">
        <v>4544</v>
      </c>
      <c r="E15" s="759">
        <v>3187</v>
      </c>
      <c r="F15" s="759">
        <v>287002</v>
      </c>
      <c r="G15" s="760">
        <v>53171</v>
      </c>
    </row>
    <row r="16" spans="1:26" s="755" customFormat="1" ht="14.25" customHeight="1">
      <c r="A16" s="758">
        <v>2017</v>
      </c>
      <c r="B16" s="759">
        <v>1024</v>
      </c>
      <c r="C16" s="759">
        <v>7199</v>
      </c>
      <c r="D16" s="759">
        <v>4153.9999999999991</v>
      </c>
      <c r="E16" s="759">
        <v>3045.0000000000005</v>
      </c>
      <c r="F16" s="759">
        <v>276710</v>
      </c>
      <c r="G16" s="760">
        <v>51417.000000000007</v>
      </c>
    </row>
    <row r="17" spans="1:26" s="755" customFormat="1" ht="14.25" customHeight="1">
      <c r="A17" s="758">
        <v>2018</v>
      </c>
      <c r="B17" s="759">
        <v>1023</v>
      </c>
      <c r="C17" s="759">
        <v>7136</v>
      </c>
      <c r="D17" s="759">
        <v>4029.0000000000005</v>
      </c>
      <c r="E17" s="759">
        <v>3107</v>
      </c>
      <c r="F17" s="759">
        <v>276984.99999999994</v>
      </c>
      <c r="G17" s="760">
        <v>53909.000000000015</v>
      </c>
    </row>
    <row r="18" spans="1:26" s="755" customFormat="1" ht="14.25" customHeight="1">
      <c r="A18" s="761">
        <v>2019</v>
      </c>
      <c r="B18" s="756"/>
      <c r="C18" s="756"/>
      <c r="D18" s="756"/>
      <c r="E18" s="756"/>
      <c r="F18" s="756"/>
      <c r="G18" s="756"/>
    </row>
    <row r="19" spans="1:26" s="726" customFormat="1" ht="18" customHeight="1">
      <c r="A19" s="724" t="s">
        <v>114</v>
      </c>
      <c r="B19" s="725">
        <f t="shared" ref="B19:G19" si="0">+B21+B29+B31</f>
        <v>989</v>
      </c>
      <c r="C19" s="725">
        <f t="shared" si="0"/>
        <v>6958.9999999999991</v>
      </c>
      <c r="D19" s="725">
        <f t="shared" si="0"/>
        <v>3895.0000000000005</v>
      </c>
      <c r="E19" s="725">
        <f t="shared" si="0"/>
        <v>3063.9999999999995</v>
      </c>
      <c r="F19" s="725">
        <f t="shared" si="0"/>
        <v>273044.99999999994</v>
      </c>
      <c r="G19" s="725">
        <f t="shared" si="0"/>
        <v>56424.000000000015</v>
      </c>
      <c r="H19" s="772"/>
      <c r="I19" s="772"/>
      <c r="J19" s="772"/>
      <c r="K19" s="772"/>
      <c r="L19" s="772"/>
      <c r="M19" s="772"/>
      <c r="N19" s="772"/>
      <c r="O19" s="772"/>
      <c r="P19" s="772"/>
      <c r="Q19" s="772"/>
      <c r="R19" s="772"/>
      <c r="S19" s="772"/>
      <c r="T19" s="772"/>
      <c r="U19" s="772"/>
      <c r="V19" s="772"/>
      <c r="W19" s="772"/>
      <c r="X19" s="772"/>
      <c r="Y19" s="772"/>
      <c r="Z19" s="772"/>
    </row>
    <row r="20" spans="1:26" s="755" customFormat="1" ht="9" customHeight="1">
      <c r="A20" s="757"/>
      <c r="B20" s="762"/>
      <c r="C20" s="762"/>
      <c r="D20" s="762"/>
      <c r="E20" s="762"/>
      <c r="F20" s="762"/>
      <c r="G20" s="762"/>
    </row>
    <row r="21" spans="1:26" s="755" customFormat="1" ht="18" customHeight="1">
      <c r="A21" s="763" t="s">
        <v>869</v>
      </c>
      <c r="B21" s="764">
        <f t="shared" ref="B21:G21" si="1">SUM(B23:B27)</f>
        <v>926</v>
      </c>
      <c r="C21" s="764">
        <f t="shared" si="1"/>
        <v>6540.9999999999991</v>
      </c>
      <c r="D21" s="764">
        <f t="shared" si="1"/>
        <v>3619.0000000000005</v>
      </c>
      <c r="E21" s="764">
        <f t="shared" si="1"/>
        <v>2921.9999999999995</v>
      </c>
      <c r="F21" s="764">
        <f t="shared" si="1"/>
        <v>261571.99999999994</v>
      </c>
      <c r="G21" s="764">
        <f t="shared" si="1"/>
        <v>54420.000000000015</v>
      </c>
    </row>
    <row r="22" spans="1:26" s="755" customFormat="1" ht="9" customHeight="1">
      <c r="A22" s="757"/>
      <c r="B22" s="765"/>
      <c r="C22" s="765"/>
      <c r="D22" s="765"/>
      <c r="E22" s="765"/>
      <c r="F22" s="765"/>
      <c r="G22" s="765"/>
    </row>
    <row r="23" spans="1:26" s="755" customFormat="1" ht="13.5" customHeight="1">
      <c r="A23" s="766" t="s">
        <v>870</v>
      </c>
      <c r="B23" s="762">
        <v>279</v>
      </c>
      <c r="C23" s="762">
        <v>2289.9999999999991</v>
      </c>
      <c r="D23" s="762">
        <v>1192.9999999999995</v>
      </c>
      <c r="E23" s="762">
        <v>1096.9999999999995</v>
      </c>
      <c r="F23" s="762">
        <v>85150</v>
      </c>
      <c r="G23" s="762">
        <v>21513.000000000004</v>
      </c>
    </row>
    <row r="24" spans="1:26" s="755" customFormat="1" ht="13.5" customHeight="1">
      <c r="A24" s="766" t="s">
        <v>871</v>
      </c>
      <c r="B24" s="762">
        <v>227</v>
      </c>
      <c r="C24" s="762">
        <v>1440.9999999999993</v>
      </c>
      <c r="D24" s="762">
        <v>793.00000000000034</v>
      </c>
      <c r="E24" s="762">
        <v>647.99999999999977</v>
      </c>
      <c r="F24" s="762">
        <v>68857</v>
      </c>
      <c r="G24" s="762">
        <v>11269.000000000002</v>
      </c>
    </row>
    <row r="25" spans="1:26" s="755" customFormat="1" ht="13.5" customHeight="1">
      <c r="A25" s="766" t="s">
        <v>872</v>
      </c>
      <c r="B25" s="762">
        <v>248</v>
      </c>
      <c r="C25" s="762">
        <v>1780.0000000000009</v>
      </c>
      <c r="D25" s="762">
        <v>1040.0000000000005</v>
      </c>
      <c r="E25" s="762">
        <v>740.00000000000011</v>
      </c>
      <c r="F25" s="762">
        <v>71034.999999999956</v>
      </c>
      <c r="G25" s="762">
        <v>15424.000000000009</v>
      </c>
    </row>
    <row r="26" spans="1:26" s="755" customFormat="1" ht="13.5" customHeight="1">
      <c r="A26" s="766" t="s">
        <v>873</v>
      </c>
      <c r="B26" s="762">
        <v>127</v>
      </c>
      <c r="C26" s="762">
        <v>715.00000000000011</v>
      </c>
      <c r="D26" s="762">
        <v>409</v>
      </c>
      <c r="E26" s="762">
        <v>306</v>
      </c>
      <c r="F26" s="762">
        <v>24393</v>
      </c>
      <c r="G26" s="762">
        <v>4114.9999999999991</v>
      </c>
    </row>
    <row r="27" spans="1:26" s="755" customFormat="1" ht="13.5" customHeight="1">
      <c r="A27" s="766" t="s">
        <v>874</v>
      </c>
      <c r="B27" s="762">
        <v>45</v>
      </c>
      <c r="C27" s="762">
        <v>315</v>
      </c>
      <c r="D27" s="762">
        <v>184.00000000000006</v>
      </c>
      <c r="E27" s="762">
        <v>130.99999999999997</v>
      </c>
      <c r="F27" s="762">
        <v>12137.000000000002</v>
      </c>
      <c r="G27" s="762">
        <v>2099</v>
      </c>
    </row>
    <row r="28" spans="1:26" s="755" customFormat="1" ht="9" customHeight="1">
      <c r="A28" s="757"/>
      <c r="B28" s="767"/>
      <c r="C28" s="767"/>
      <c r="D28" s="767"/>
      <c r="E28" s="767"/>
      <c r="F28" s="767"/>
      <c r="G28" s="767"/>
    </row>
    <row r="29" spans="1:26" s="755" customFormat="1" ht="13.5" customHeight="1">
      <c r="A29" s="763" t="s">
        <v>875</v>
      </c>
      <c r="B29" s="764">
        <v>29</v>
      </c>
      <c r="C29" s="764">
        <v>157</v>
      </c>
      <c r="D29" s="764">
        <v>105.00000000000004</v>
      </c>
      <c r="E29" s="764">
        <v>52</v>
      </c>
      <c r="F29" s="764">
        <v>4720.9999999999991</v>
      </c>
      <c r="G29" s="764">
        <v>503</v>
      </c>
    </row>
    <row r="30" spans="1:26" s="755" customFormat="1" ht="9" customHeight="1">
      <c r="A30" s="757"/>
      <c r="C30" s="757"/>
      <c r="D30" s="757"/>
      <c r="E30" s="757"/>
      <c r="F30" s="757"/>
      <c r="G30" s="757"/>
    </row>
    <row r="31" spans="1:26" s="755" customFormat="1" ht="13.5" customHeight="1">
      <c r="A31" s="763" t="s">
        <v>876</v>
      </c>
      <c r="B31" s="764">
        <v>34</v>
      </c>
      <c r="C31" s="764">
        <v>261</v>
      </c>
      <c r="D31" s="764">
        <v>171</v>
      </c>
      <c r="E31" s="764">
        <v>90.000000000000014</v>
      </c>
      <c r="F31" s="764">
        <v>6752</v>
      </c>
      <c r="G31" s="764">
        <v>1500.9999999999998</v>
      </c>
    </row>
    <row r="32" spans="1:26" s="755" customFormat="1" ht="4.5" customHeight="1" thickBot="1">
      <c r="A32" s="768"/>
      <c r="B32" s="769"/>
      <c r="C32" s="769"/>
      <c r="D32" s="769"/>
      <c r="E32" s="769"/>
      <c r="F32" s="769"/>
      <c r="G32" s="769"/>
    </row>
    <row r="33" spans="1:7" s="771" customFormat="1" ht="15" customHeight="1" thickTop="1">
      <c r="A33" s="2196" t="s">
        <v>877</v>
      </c>
      <c r="B33" s="2196"/>
      <c r="C33" s="2196"/>
      <c r="D33" s="2196"/>
      <c r="E33" s="2196"/>
      <c r="F33" s="770"/>
      <c r="G33" s="770"/>
    </row>
    <row r="34" spans="1:7" s="755" customFormat="1" ht="9" customHeight="1">
      <c r="A34" s="757"/>
      <c r="B34" s="757"/>
      <c r="C34" s="757"/>
      <c r="D34" s="757"/>
      <c r="E34" s="757"/>
      <c r="F34" s="757"/>
      <c r="G34" s="757"/>
    </row>
    <row r="35" spans="1:7" s="755" customFormat="1" ht="9.75" customHeight="1">
      <c r="A35" s="345" t="s">
        <v>377</v>
      </c>
      <c r="B35" s="757"/>
      <c r="C35" s="757"/>
      <c r="D35" s="757"/>
      <c r="E35" s="757"/>
      <c r="F35" s="757"/>
      <c r="G35" s="757"/>
    </row>
    <row r="36" spans="1:7" s="755" customFormat="1" ht="12" customHeight="1">
      <c r="A36" s="727" t="s">
        <v>878</v>
      </c>
      <c r="B36" s="757"/>
      <c r="C36" s="757"/>
      <c r="D36" s="757"/>
      <c r="E36" s="757"/>
      <c r="F36" s="757"/>
      <c r="G36" s="757"/>
    </row>
    <row r="37" spans="1:7" s="755" customFormat="1" ht="12" customHeight="1">
      <c r="A37" s="727" t="s">
        <v>879</v>
      </c>
      <c r="B37" s="757"/>
      <c r="C37" s="757"/>
      <c r="D37" s="757"/>
      <c r="E37" s="757"/>
      <c r="F37" s="757"/>
      <c r="G37" s="757"/>
    </row>
    <row r="38" spans="1:7" s="755" customFormat="1" ht="12" customHeight="1">
      <c r="A38" s="727" t="s">
        <v>880</v>
      </c>
      <c r="B38" s="757"/>
      <c r="C38" s="757"/>
      <c r="D38" s="757"/>
      <c r="E38" s="757"/>
      <c r="F38" s="757"/>
      <c r="G38" s="757"/>
    </row>
    <row r="39" spans="1:7" s="755" customFormat="1" ht="12" customHeight="1">
      <c r="A39" s="727" t="s">
        <v>881</v>
      </c>
      <c r="B39" s="757"/>
      <c r="C39" s="757"/>
      <c r="D39" s="757"/>
      <c r="E39" s="757"/>
      <c r="F39" s="757"/>
      <c r="G39" s="757"/>
    </row>
    <row r="40" spans="1:7" s="755" customFormat="1" ht="15.95" customHeight="1"/>
    <row r="41" spans="1:7" s="755" customFormat="1" ht="15.95" customHeight="1"/>
    <row r="42" spans="1:7" s="755" customFormat="1" ht="15.95" customHeight="1"/>
    <row r="43" spans="1:7" s="755" customFormat="1" ht="15.95" customHeight="1"/>
    <row r="44" spans="1:7" s="755" customFormat="1" ht="15.95" customHeight="1"/>
    <row r="45" spans="1:7" s="755" customFormat="1" ht="15.95" customHeight="1"/>
    <row r="46" spans="1:7" s="755" customFormat="1" ht="15.95" customHeight="1"/>
    <row r="47" spans="1:7" s="755" customFormat="1" ht="15.95" customHeight="1"/>
    <row r="48" spans="1:7" ht="15.95" customHeight="1"/>
    <row r="49" ht="15.95" customHeight="1"/>
    <row r="50" ht="21.95" customHeight="1"/>
    <row r="51" ht="21.95"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sheetData>
  <mergeCells count="8">
    <mergeCell ref="A33:E33"/>
    <mergeCell ref="A1:G1"/>
    <mergeCell ref="A2:G2"/>
    <mergeCell ref="A4:A9"/>
    <mergeCell ref="C4:E6"/>
    <mergeCell ref="C7:C9"/>
    <mergeCell ref="D7:D9"/>
    <mergeCell ref="E7:E9"/>
  </mergeCells>
  <hyperlinks>
    <hyperlink ref="A36" r:id="rId1"/>
    <hyperlink ref="A37" r:id="rId2"/>
    <hyperlink ref="A38" r:id="rId3"/>
    <hyperlink ref="A39" r:id="rId4"/>
  </hyperlinks>
  <printOptions gridLines="1"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workbookViewId="0"/>
  </sheetViews>
  <sheetFormatPr defaultColWidth="9.7109375" defaultRowHeight="12.75"/>
  <cols>
    <col min="1" max="1" width="10" style="7" customWidth="1"/>
    <col min="2" max="2" width="4.140625" style="7" customWidth="1"/>
    <col min="3" max="3" width="2.85546875" style="7" customWidth="1"/>
    <col min="4" max="4" width="27.28515625" style="7" customWidth="1"/>
    <col min="5" max="7" width="7.5703125" style="7" customWidth="1"/>
    <col min="8" max="8" width="6.5703125" style="7" customWidth="1"/>
    <col min="9" max="9" width="7.42578125" style="7" customWidth="1"/>
    <col min="10" max="10" width="5.28515625" style="7" customWidth="1"/>
    <col min="11" max="11" width="7" style="8" customWidth="1"/>
    <col min="12" max="16384" width="9.7109375" style="7"/>
  </cols>
  <sheetData>
    <row r="1" spans="1:11" ht="17.100000000000001" customHeight="1">
      <c r="A1" s="61" t="s">
        <v>27</v>
      </c>
      <c r="E1" s="6"/>
      <c r="F1" s="6"/>
      <c r="G1" s="6"/>
      <c r="H1" s="6"/>
      <c r="I1" s="6"/>
    </row>
    <row r="2" spans="1:11" ht="17.100000000000001" customHeight="1">
      <c r="A2" s="2030" t="s">
        <v>28</v>
      </c>
      <c r="B2" s="2030"/>
      <c r="C2" s="2030"/>
      <c r="D2" s="2030"/>
      <c r="E2" s="2030"/>
      <c r="F2" s="2030"/>
      <c r="G2" s="2030"/>
      <c r="H2" s="2030"/>
      <c r="I2" s="2030"/>
      <c r="J2" s="2030"/>
      <c r="K2" s="2030"/>
    </row>
    <row r="3" spans="1:11" ht="12.95" customHeight="1">
      <c r="E3" s="9"/>
      <c r="F3" s="9"/>
      <c r="G3" s="9"/>
      <c r="H3" s="9"/>
      <c r="I3" s="10"/>
      <c r="K3" s="11" t="s">
        <v>12</v>
      </c>
    </row>
    <row r="4" spans="1:11" ht="12.95" customHeight="1">
      <c r="A4" s="2040" t="s">
        <v>81</v>
      </c>
      <c r="B4" s="2042" t="s">
        <v>13</v>
      </c>
      <c r="C4" s="2043"/>
      <c r="D4" s="2044"/>
      <c r="E4" s="2045">
        <v>2019</v>
      </c>
      <c r="F4" s="2045">
        <v>2018</v>
      </c>
      <c r="G4" s="2045">
        <v>2017</v>
      </c>
      <c r="H4" s="2045">
        <v>2016</v>
      </c>
      <c r="I4" s="2045">
        <v>2015</v>
      </c>
      <c r="J4" s="2045">
        <v>2014</v>
      </c>
      <c r="K4" s="2045">
        <v>2013</v>
      </c>
    </row>
    <row r="5" spans="1:11" ht="12.95" customHeight="1">
      <c r="A5" s="2041"/>
      <c r="B5" s="2042"/>
      <c r="C5" s="2043"/>
      <c r="D5" s="2044"/>
      <c r="E5" s="2046"/>
      <c r="F5" s="2046"/>
      <c r="G5" s="2046"/>
      <c r="H5" s="2046"/>
      <c r="I5" s="2046"/>
      <c r="J5" s="2046"/>
      <c r="K5" s="2046"/>
    </row>
    <row r="6" spans="1:11" s="60" customFormat="1" ht="12.95" customHeight="1">
      <c r="A6" s="80"/>
      <c r="D6" s="57"/>
      <c r="E6" s="58"/>
      <c r="F6" s="58"/>
      <c r="G6" s="58"/>
      <c r="H6" s="58"/>
      <c r="I6" s="59"/>
      <c r="J6" s="59"/>
      <c r="K6" s="58"/>
    </row>
    <row r="7" spans="1:11" s="13" customFormat="1" ht="14.25" customHeight="1">
      <c r="A7" s="75">
        <v>9</v>
      </c>
      <c r="B7" s="12" t="s">
        <v>14</v>
      </c>
      <c r="E7" s="69">
        <v>92.83</v>
      </c>
      <c r="F7" s="48">
        <v>95.248999999999995</v>
      </c>
      <c r="G7" s="48">
        <v>96.632000000000005</v>
      </c>
      <c r="H7" s="48">
        <v>96.486000000000004</v>
      </c>
      <c r="I7" s="48">
        <v>95.863</v>
      </c>
      <c r="J7" s="48">
        <v>96.551000000000002</v>
      </c>
      <c r="K7" s="53">
        <v>98.927000000000007</v>
      </c>
    </row>
    <row r="8" spans="1:11" s="13" customFormat="1" ht="12.95" customHeight="1">
      <c r="A8" s="76"/>
      <c r="D8" s="16"/>
      <c r="E8" s="70"/>
      <c r="G8" s="14"/>
      <c r="H8" s="14"/>
      <c r="I8" s="14"/>
      <c r="J8" s="14"/>
      <c r="K8" s="15"/>
    </row>
    <row r="9" spans="1:11" s="13" customFormat="1" ht="26.25" customHeight="1">
      <c r="A9" s="75">
        <v>91</v>
      </c>
      <c r="B9" s="2038" t="s">
        <v>44</v>
      </c>
      <c r="C9" s="2038"/>
      <c r="D9" s="2038"/>
      <c r="E9" s="69">
        <v>69.918999999999997</v>
      </c>
      <c r="F9" s="48">
        <v>74.599000000000004</v>
      </c>
      <c r="G9" s="48">
        <v>78.747</v>
      </c>
      <c r="H9" s="48">
        <v>81.034999999999997</v>
      </c>
      <c r="I9" s="48">
        <v>83.097999999999999</v>
      </c>
      <c r="J9" s="48">
        <v>86.866</v>
      </c>
      <c r="K9" s="53">
        <v>94.427000000000007</v>
      </c>
    </row>
    <row r="10" spans="1:11" s="13" customFormat="1" ht="26.25" customHeight="1">
      <c r="A10" s="77">
        <v>911</v>
      </c>
      <c r="B10" s="73"/>
      <c r="C10" s="2038" t="s">
        <v>82</v>
      </c>
      <c r="D10" s="2038"/>
      <c r="E10" s="69">
        <v>61.357999999999997</v>
      </c>
      <c r="F10" s="48">
        <v>68.456000000000003</v>
      </c>
      <c r="G10" s="48">
        <v>76.370999999999995</v>
      </c>
      <c r="H10" s="48">
        <v>79.516000000000005</v>
      </c>
      <c r="I10" s="48">
        <v>82.933999999999997</v>
      </c>
      <c r="J10" s="48">
        <v>84.441999999999993</v>
      </c>
      <c r="K10" s="53">
        <v>92.584000000000003</v>
      </c>
    </row>
    <row r="11" spans="1:11" s="13" customFormat="1" ht="26.25" customHeight="1">
      <c r="A11" s="78" t="s">
        <v>58</v>
      </c>
      <c r="B11" s="70"/>
      <c r="C11" s="70"/>
      <c r="D11" s="25" t="s">
        <v>15</v>
      </c>
      <c r="E11" s="68">
        <v>84.210999999999999</v>
      </c>
      <c r="F11" s="27">
        <v>87.356999999999999</v>
      </c>
      <c r="G11" s="27">
        <v>93.38</v>
      </c>
      <c r="H11" s="27">
        <v>99.379000000000005</v>
      </c>
      <c r="I11" s="27">
        <v>95.722999999999999</v>
      </c>
      <c r="J11" s="27">
        <v>94.18</v>
      </c>
      <c r="K11" s="28">
        <v>96.896000000000001</v>
      </c>
    </row>
    <row r="12" spans="1:11" s="13" customFormat="1" ht="26.25" customHeight="1">
      <c r="A12" s="78" t="s">
        <v>59</v>
      </c>
      <c r="B12" s="70"/>
      <c r="C12" s="70"/>
      <c r="D12" s="25" t="s">
        <v>48</v>
      </c>
      <c r="E12" s="68">
        <v>59.521999999999998</v>
      </c>
      <c r="F12" s="27">
        <v>66.826999999999998</v>
      </c>
      <c r="G12" s="27">
        <v>74.975999999999999</v>
      </c>
      <c r="H12" s="27">
        <v>78</v>
      </c>
      <c r="I12" s="27">
        <v>81.899000000000001</v>
      </c>
      <c r="J12" s="27">
        <v>83.4</v>
      </c>
      <c r="K12" s="28">
        <v>91.926000000000002</v>
      </c>
    </row>
    <row r="13" spans="1:11" s="13" customFormat="1" ht="15" customHeight="1">
      <c r="A13" s="74" t="s">
        <v>60</v>
      </c>
      <c r="B13" s="72"/>
      <c r="C13" s="72"/>
      <c r="D13" s="25" t="s">
        <v>49</v>
      </c>
      <c r="E13" s="68">
        <v>81.927999999999997</v>
      </c>
      <c r="F13" s="27">
        <v>82.6</v>
      </c>
      <c r="G13" s="27">
        <v>83.671999999999997</v>
      </c>
      <c r="H13" s="27">
        <v>85.796999999999997</v>
      </c>
      <c r="I13" s="27">
        <v>86.66</v>
      </c>
      <c r="J13" s="27">
        <v>92.42</v>
      </c>
      <c r="K13" s="28">
        <v>97.891000000000005</v>
      </c>
    </row>
    <row r="14" spans="1:11" s="13" customFormat="1" ht="9" customHeight="1">
      <c r="A14" s="76"/>
      <c r="D14" s="51"/>
      <c r="E14" s="70"/>
      <c r="F14" s="45"/>
      <c r="G14" s="22"/>
      <c r="H14" s="22"/>
      <c r="I14" s="22"/>
      <c r="J14" s="22"/>
      <c r="K14" s="28"/>
    </row>
    <row r="15" spans="1:11" s="13" customFormat="1" ht="24" customHeight="1">
      <c r="A15" s="75">
        <v>912</v>
      </c>
      <c r="B15" s="73"/>
      <c r="C15" s="2039" t="s">
        <v>50</v>
      </c>
      <c r="D15" s="2039"/>
      <c r="E15" s="69">
        <v>66.468999999999994</v>
      </c>
      <c r="F15" s="48">
        <v>70.816000000000003</v>
      </c>
      <c r="G15" s="48">
        <v>75.418000000000006</v>
      </c>
      <c r="H15" s="48">
        <v>74.838999999999999</v>
      </c>
      <c r="I15" s="48">
        <v>76.260000000000005</v>
      </c>
      <c r="J15" s="48">
        <v>80.3</v>
      </c>
      <c r="K15" s="53">
        <v>88.052000000000007</v>
      </c>
    </row>
    <row r="16" spans="1:11" s="13" customFormat="1" ht="19.5" customHeight="1">
      <c r="A16" s="74" t="s">
        <v>61</v>
      </c>
      <c r="B16" s="72"/>
      <c r="C16" s="72"/>
      <c r="D16" s="25" t="s">
        <v>54</v>
      </c>
      <c r="E16" s="68">
        <v>66.468999999999994</v>
      </c>
      <c r="F16" s="27">
        <v>70.816000000000003</v>
      </c>
      <c r="G16" s="27">
        <v>75.418000000000006</v>
      </c>
      <c r="H16" s="27">
        <v>74.838999999999999</v>
      </c>
      <c r="I16" s="27">
        <v>76.260000000000005</v>
      </c>
      <c r="J16" s="27">
        <v>80.3</v>
      </c>
      <c r="K16" s="28">
        <v>88.052000000000007</v>
      </c>
    </row>
    <row r="17" spans="1:11" s="13" customFormat="1" ht="17.25" customHeight="1">
      <c r="A17" s="77" t="s">
        <v>62</v>
      </c>
      <c r="B17" s="72"/>
      <c r="C17" s="2036" t="s">
        <v>45</v>
      </c>
      <c r="D17" s="2036"/>
      <c r="E17" s="69">
        <v>59.283999999999999</v>
      </c>
      <c r="F17" s="48">
        <v>63.843000000000004</v>
      </c>
      <c r="G17" s="48">
        <v>68.206999999999994</v>
      </c>
      <c r="H17" s="48">
        <v>72.126999999999995</v>
      </c>
      <c r="I17" s="48">
        <v>75.481999999999999</v>
      </c>
      <c r="J17" s="48">
        <v>82.564999999999998</v>
      </c>
      <c r="K17" s="53">
        <v>93.144000000000005</v>
      </c>
    </row>
    <row r="18" spans="1:11" s="13" customFormat="1" ht="15" customHeight="1">
      <c r="A18" s="79">
        <v>9131</v>
      </c>
      <c r="B18" s="72"/>
      <c r="C18" s="72"/>
      <c r="D18" s="25" t="s">
        <v>47</v>
      </c>
      <c r="E18" s="68">
        <v>57.875</v>
      </c>
      <c r="F18" s="27">
        <v>62.439</v>
      </c>
      <c r="G18" s="27">
        <v>66.513999999999996</v>
      </c>
      <c r="H18" s="27">
        <v>70.381</v>
      </c>
      <c r="I18" s="27">
        <v>73.772999999999996</v>
      </c>
      <c r="J18" s="27">
        <v>81.45</v>
      </c>
      <c r="K18" s="28">
        <v>92.998000000000005</v>
      </c>
    </row>
    <row r="19" spans="1:11" s="13" customFormat="1" ht="18.75" customHeight="1">
      <c r="A19" s="79">
        <v>9132</v>
      </c>
      <c r="B19" s="70"/>
      <c r="C19" s="70"/>
      <c r="D19" s="29" t="s">
        <v>46</v>
      </c>
      <c r="E19" s="68">
        <v>70.650999999999996</v>
      </c>
      <c r="F19" s="27">
        <v>74.661000000000001</v>
      </c>
      <c r="G19" s="27">
        <v>81.447000000000003</v>
      </c>
      <c r="H19" s="27">
        <v>85.775999999999996</v>
      </c>
      <c r="I19" s="27">
        <v>88.82</v>
      </c>
      <c r="J19" s="27">
        <v>91.195999999999998</v>
      </c>
      <c r="K19" s="30">
        <v>94.01</v>
      </c>
    </row>
    <row r="20" spans="1:11" s="13" customFormat="1" ht="7.5" customHeight="1">
      <c r="A20" s="76"/>
      <c r="D20" s="34"/>
      <c r="E20" s="68"/>
    </row>
    <row r="21" spans="1:11" ht="26.25" customHeight="1">
      <c r="A21" s="74" t="s">
        <v>63</v>
      </c>
      <c r="B21" s="11"/>
      <c r="C21" s="11"/>
      <c r="D21" s="31" t="s">
        <v>16</v>
      </c>
      <c r="E21" s="68">
        <v>91.397000000000006</v>
      </c>
      <c r="F21" s="27">
        <v>90.043999999999997</v>
      </c>
      <c r="G21" s="27">
        <v>93.122</v>
      </c>
      <c r="H21" s="27">
        <v>90.82</v>
      </c>
      <c r="I21" s="27">
        <v>89.58</v>
      </c>
      <c r="J21" s="27">
        <v>93.22</v>
      </c>
      <c r="K21" s="28">
        <v>97.762</v>
      </c>
    </row>
    <row r="22" spans="1:11" ht="9" customHeight="1">
      <c r="A22" s="74"/>
      <c r="D22" s="31"/>
      <c r="E22" s="68"/>
      <c r="F22" s="27"/>
      <c r="G22" s="27"/>
      <c r="H22" s="27"/>
      <c r="I22" s="27"/>
      <c r="J22" s="27"/>
      <c r="K22" s="32"/>
    </row>
    <row r="23" spans="1:11" ht="25.5" customHeight="1">
      <c r="A23" s="78" t="s">
        <v>64</v>
      </c>
      <c r="B23" s="71"/>
      <c r="C23" s="71"/>
      <c r="D23" s="31" t="s">
        <v>51</v>
      </c>
      <c r="E23" s="68">
        <v>102.739</v>
      </c>
      <c r="F23" s="27">
        <v>102.25</v>
      </c>
      <c r="G23" s="27">
        <v>100.851</v>
      </c>
      <c r="H23" s="27">
        <v>99.944000000000003</v>
      </c>
      <c r="I23" s="27">
        <v>99.212000000000003</v>
      </c>
      <c r="J23" s="27">
        <v>99.31</v>
      </c>
      <c r="K23" s="52">
        <v>100.108</v>
      </c>
    </row>
    <row r="24" spans="1:11" ht="9" customHeight="1">
      <c r="A24" s="74"/>
      <c r="D24" s="31"/>
      <c r="E24" s="68"/>
      <c r="F24" s="27"/>
      <c r="G24" s="27"/>
      <c r="H24" s="27"/>
      <c r="I24" s="27"/>
      <c r="J24" s="27"/>
      <c r="K24" s="28"/>
    </row>
    <row r="25" spans="1:11" ht="15" customHeight="1">
      <c r="A25" s="74" t="s">
        <v>65</v>
      </c>
      <c r="B25" s="11"/>
      <c r="C25" s="11"/>
      <c r="D25" s="29" t="s">
        <v>17</v>
      </c>
      <c r="E25" s="68">
        <v>97.555000000000007</v>
      </c>
      <c r="F25" s="27">
        <v>94.855999999999995</v>
      </c>
      <c r="G25" s="27">
        <v>95.29</v>
      </c>
      <c r="H25" s="27">
        <v>96.262</v>
      </c>
      <c r="I25" s="27">
        <v>97.278999999999996</v>
      </c>
      <c r="J25" s="27">
        <v>95.11</v>
      </c>
      <c r="K25" s="28">
        <v>98.281000000000006</v>
      </c>
    </row>
    <row r="26" spans="1:11" ht="9" customHeight="1">
      <c r="A26" s="74"/>
      <c r="D26" s="31"/>
      <c r="E26" s="71"/>
      <c r="F26" s="46"/>
      <c r="G26" s="27"/>
      <c r="H26" s="27"/>
      <c r="I26" s="27"/>
      <c r="J26" s="27"/>
      <c r="K26" s="28"/>
    </row>
    <row r="27" spans="1:11" ht="15" customHeight="1">
      <c r="A27" s="76" t="s">
        <v>66</v>
      </c>
      <c r="B27" s="11"/>
      <c r="C27" s="2036" t="s">
        <v>41</v>
      </c>
      <c r="D27" s="2036"/>
      <c r="E27" s="69">
        <v>113.11199999999999</v>
      </c>
      <c r="F27" s="48">
        <v>110.071</v>
      </c>
      <c r="G27" s="48">
        <v>109.53100000000001</v>
      </c>
      <c r="H27" s="48">
        <v>108.401</v>
      </c>
      <c r="I27" s="48">
        <v>105.17700000000001</v>
      </c>
      <c r="J27" s="48">
        <v>105.20099999999999</v>
      </c>
      <c r="K27" s="53">
        <v>103.943</v>
      </c>
    </row>
    <row r="28" spans="1:11" ht="15" customHeight="1">
      <c r="A28" s="74" t="s">
        <v>67</v>
      </c>
      <c r="B28" s="11"/>
      <c r="C28" s="11"/>
      <c r="D28" s="29" t="s">
        <v>18</v>
      </c>
      <c r="E28" s="68">
        <v>113.642</v>
      </c>
      <c r="F28" s="27">
        <v>108.84099999999999</v>
      </c>
      <c r="G28" s="33">
        <v>104.07299999999999</v>
      </c>
      <c r="H28" s="33">
        <v>103.512</v>
      </c>
      <c r="I28" s="27">
        <v>99.947000000000003</v>
      </c>
      <c r="J28" s="27">
        <v>100.63</v>
      </c>
      <c r="K28" s="28">
        <v>99.534999999999997</v>
      </c>
    </row>
    <row r="29" spans="1:11" ht="15" customHeight="1">
      <c r="A29" s="74" t="s">
        <v>68</v>
      </c>
      <c r="B29" s="11"/>
      <c r="C29" s="11"/>
      <c r="D29" s="31" t="s">
        <v>19</v>
      </c>
      <c r="E29" s="68">
        <v>118.747</v>
      </c>
      <c r="F29" s="27">
        <v>116.179</v>
      </c>
      <c r="G29" s="33">
        <v>112.92</v>
      </c>
      <c r="H29" s="33">
        <v>110.973</v>
      </c>
      <c r="I29" s="27">
        <v>110.182</v>
      </c>
      <c r="J29" s="27">
        <v>106.14</v>
      </c>
      <c r="K29" s="28">
        <v>103.752</v>
      </c>
    </row>
    <row r="30" spans="1:11" ht="26.25" customHeight="1">
      <c r="A30" s="78" t="s">
        <v>69</v>
      </c>
      <c r="B30" s="71"/>
      <c r="C30" s="71"/>
      <c r="D30" s="31" t="s">
        <v>42</v>
      </c>
      <c r="E30" s="68">
        <v>100</v>
      </c>
      <c r="F30" s="27">
        <v>100</v>
      </c>
      <c r="G30" s="49" t="s">
        <v>43</v>
      </c>
      <c r="H30" s="49" t="s">
        <v>43</v>
      </c>
      <c r="I30" s="49" t="s">
        <v>43</v>
      </c>
      <c r="J30" s="49" t="s">
        <v>43</v>
      </c>
      <c r="K30" s="54" t="s">
        <v>43</v>
      </c>
    </row>
    <row r="31" spans="1:11" ht="18" customHeight="1">
      <c r="A31" s="74" t="s">
        <v>70</v>
      </c>
      <c r="B31" s="11"/>
      <c r="C31" s="11"/>
      <c r="D31" s="31" t="s">
        <v>20</v>
      </c>
      <c r="E31" s="68">
        <v>117.376</v>
      </c>
      <c r="F31" s="27">
        <v>110.7</v>
      </c>
      <c r="G31" s="33">
        <v>108.236</v>
      </c>
      <c r="H31" s="33">
        <v>103.346</v>
      </c>
      <c r="I31" s="27">
        <v>101.675</v>
      </c>
      <c r="J31" s="27">
        <v>100.65</v>
      </c>
      <c r="K31" s="28">
        <v>99.784000000000006</v>
      </c>
    </row>
    <row r="32" spans="1:11" ht="9" customHeight="1">
      <c r="A32" s="74"/>
      <c r="D32" s="31"/>
      <c r="E32" s="71"/>
      <c r="F32" s="27"/>
      <c r="G32" s="26"/>
      <c r="H32" s="26"/>
      <c r="I32" s="26"/>
      <c r="J32" s="26"/>
      <c r="K32" s="28"/>
    </row>
    <row r="33" spans="1:11" ht="15" customHeight="1">
      <c r="A33" s="76" t="s">
        <v>71</v>
      </c>
      <c r="B33" s="72"/>
      <c r="C33" s="72" t="s">
        <v>39</v>
      </c>
      <c r="D33" s="47"/>
      <c r="E33" s="69">
        <v>74.406999999999996</v>
      </c>
      <c r="F33" s="48">
        <v>97.203000000000003</v>
      </c>
      <c r="G33" s="48">
        <v>104.181</v>
      </c>
      <c r="H33" s="48">
        <v>105.523</v>
      </c>
      <c r="I33" s="48">
        <v>104.846</v>
      </c>
      <c r="J33" s="48">
        <v>103.146</v>
      </c>
      <c r="K33" s="53">
        <v>102.124</v>
      </c>
    </row>
    <row r="34" spans="1:11" ht="15" customHeight="1">
      <c r="A34" s="74" t="s">
        <v>72</v>
      </c>
      <c r="B34" s="11"/>
      <c r="C34" s="11"/>
      <c r="D34" s="31" t="s">
        <v>52</v>
      </c>
      <c r="E34" s="68">
        <v>104.557</v>
      </c>
      <c r="F34" s="41">
        <v>103.607</v>
      </c>
      <c r="G34" s="27">
        <v>103.143</v>
      </c>
      <c r="H34" s="27">
        <v>102.175</v>
      </c>
      <c r="I34" s="27">
        <v>103.01</v>
      </c>
      <c r="J34" s="27">
        <v>101.71</v>
      </c>
      <c r="K34" s="28">
        <v>102.411</v>
      </c>
    </row>
    <row r="35" spans="1:11" ht="15" customHeight="1">
      <c r="A35" s="74" t="s">
        <v>73</v>
      </c>
      <c r="B35" s="11"/>
      <c r="C35" s="11"/>
      <c r="D35" s="31" t="s">
        <v>36</v>
      </c>
      <c r="E35" s="68">
        <v>57.091000000000001</v>
      </c>
      <c r="F35" s="27">
        <v>92.387</v>
      </c>
      <c r="G35" s="27">
        <v>104.93899999999999</v>
      </c>
      <c r="H35" s="27">
        <v>107.765</v>
      </c>
      <c r="I35" s="27">
        <v>106.292</v>
      </c>
      <c r="J35" s="27">
        <v>104.23</v>
      </c>
      <c r="K35" s="28">
        <v>102.248</v>
      </c>
    </row>
    <row r="36" spans="1:11" ht="15" customHeight="1">
      <c r="A36" s="74" t="s">
        <v>74</v>
      </c>
      <c r="B36" s="11"/>
      <c r="C36" s="11"/>
      <c r="D36" s="31" t="s">
        <v>83</v>
      </c>
      <c r="E36" s="68">
        <v>96.284999999999997</v>
      </c>
      <c r="F36" s="27">
        <v>97.856999999999999</v>
      </c>
      <c r="G36" s="27">
        <v>99.156000000000006</v>
      </c>
      <c r="H36" s="27">
        <v>100.074</v>
      </c>
      <c r="I36" s="27">
        <v>100.488</v>
      </c>
      <c r="J36" s="27">
        <v>100.62</v>
      </c>
      <c r="K36" s="28">
        <v>100.88500000000001</v>
      </c>
    </row>
    <row r="37" spans="1:11" ht="26.25" customHeight="1">
      <c r="A37" s="78" t="s">
        <v>75</v>
      </c>
      <c r="B37" s="71"/>
      <c r="C37" s="71"/>
      <c r="D37" s="31" t="s">
        <v>37</v>
      </c>
      <c r="E37" s="68">
        <v>115.508</v>
      </c>
      <c r="F37" s="27">
        <v>113.33</v>
      </c>
      <c r="G37" s="27">
        <v>111.732</v>
      </c>
      <c r="H37" s="27">
        <v>110.68899999999999</v>
      </c>
      <c r="I37" s="27">
        <v>107.788</v>
      </c>
      <c r="J37" s="27">
        <v>104.099</v>
      </c>
      <c r="K37" s="28">
        <v>101.077</v>
      </c>
    </row>
    <row r="38" spans="1:11" ht="9" customHeight="1">
      <c r="A38" s="74"/>
      <c r="D38" s="31"/>
      <c r="E38" s="71"/>
      <c r="F38" s="27"/>
      <c r="G38" s="26"/>
      <c r="H38" s="26"/>
      <c r="I38" s="26"/>
      <c r="J38" s="26"/>
      <c r="K38" s="28"/>
    </row>
    <row r="39" spans="1:11" ht="15" customHeight="1">
      <c r="A39" s="76" t="s">
        <v>76</v>
      </c>
      <c r="B39" s="11"/>
      <c r="C39" s="2037" t="s">
        <v>38</v>
      </c>
      <c r="D39" s="2037"/>
      <c r="E39" s="69">
        <v>125.48099999999999</v>
      </c>
      <c r="F39" s="48">
        <v>119.089</v>
      </c>
      <c r="G39" s="48">
        <v>113.19199999999999</v>
      </c>
      <c r="H39" s="48">
        <v>107.858</v>
      </c>
      <c r="I39" s="48">
        <v>104.54300000000001</v>
      </c>
      <c r="J39" s="48">
        <v>101.655</v>
      </c>
      <c r="K39" s="55">
        <v>100.629</v>
      </c>
    </row>
    <row r="40" spans="1:11" ht="15" customHeight="1">
      <c r="A40" s="74" t="s">
        <v>77</v>
      </c>
      <c r="B40" s="11"/>
      <c r="C40" s="11"/>
      <c r="D40" s="29" t="s">
        <v>21</v>
      </c>
      <c r="E40" s="68">
        <v>126.82899999999999</v>
      </c>
      <c r="F40" s="27">
        <v>120.71899999999999</v>
      </c>
      <c r="G40" s="27">
        <v>116.312</v>
      </c>
      <c r="H40" s="27">
        <v>111.631</v>
      </c>
      <c r="I40" s="27">
        <v>106.71299999999999</v>
      </c>
      <c r="J40" s="27">
        <v>102.36</v>
      </c>
      <c r="K40" s="28">
        <v>100.633</v>
      </c>
    </row>
    <row r="41" spans="1:11" ht="15" customHeight="1">
      <c r="A41" s="74" t="s">
        <v>78</v>
      </c>
      <c r="B41" s="11"/>
      <c r="C41" s="11"/>
      <c r="D41" s="34" t="s">
        <v>22</v>
      </c>
      <c r="E41" s="68">
        <v>122.642</v>
      </c>
      <c r="F41" s="27">
        <v>115.88</v>
      </c>
      <c r="G41" s="27">
        <v>107.76</v>
      </c>
      <c r="H41" s="27">
        <v>101.32599999999999</v>
      </c>
      <c r="I41" s="27">
        <v>100.733</v>
      </c>
      <c r="J41" s="27">
        <v>100.33</v>
      </c>
      <c r="K41" s="28">
        <v>100.498</v>
      </c>
    </row>
    <row r="42" spans="1:11" ht="9" customHeight="1">
      <c r="A42" s="74"/>
      <c r="D42" s="31"/>
      <c r="E42" s="71"/>
      <c r="F42" s="27"/>
      <c r="G42" s="27"/>
      <c r="H42" s="27"/>
      <c r="I42" s="27"/>
      <c r="J42" s="27"/>
      <c r="K42" s="30"/>
    </row>
    <row r="43" spans="1:11" ht="15" customHeight="1">
      <c r="A43" s="76" t="s">
        <v>79</v>
      </c>
      <c r="B43" s="11"/>
      <c r="C43" s="2037" t="s">
        <v>40</v>
      </c>
      <c r="D43" s="2037"/>
      <c r="E43" s="69">
        <v>107.264</v>
      </c>
      <c r="F43" s="48">
        <v>103.57299999999999</v>
      </c>
      <c r="G43" s="48">
        <v>100.86499999999999</v>
      </c>
      <c r="H43" s="48">
        <v>100.004</v>
      </c>
      <c r="I43" s="48">
        <v>99.4</v>
      </c>
      <c r="J43" s="48">
        <v>98.676000000000002</v>
      </c>
      <c r="K43" s="55">
        <v>99.21</v>
      </c>
    </row>
    <row r="44" spans="1:11" ht="15" customHeight="1">
      <c r="A44" s="74" t="s">
        <v>80</v>
      </c>
      <c r="B44" s="11"/>
      <c r="C44" s="11"/>
      <c r="D44" s="35" t="s">
        <v>23</v>
      </c>
      <c r="E44" s="68">
        <v>95.418999999999997</v>
      </c>
      <c r="F44" s="27">
        <v>94.594999999999999</v>
      </c>
      <c r="G44" s="27">
        <v>94.33</v>
      </c>
      <c r="H44" s="27">
        <v>94.698999999999998</v>
      </c>
      <c r="I44" s="27">
        <v>95.525000000000006</v>
      </c>
      <c r="J44" s="27">
        <v>95.33</v>
      </c>
      <c r="K44" s="56">
        <v>97.388999999999996</v>
      </c>
    </row>
    <row r="45" spans="1:11" ht="6.95" customHeight="1" thickBot="1">
      <c r="A45" s="62"/>
      <c r="B45" s="62"/>
      <c r="C45" s="62"/>
      <c r="D45" s="62"/>
      <c r="E45" s="62"/>
      <c r="F45" s="62"/>
      <c r="G45" s="63"/>
      <c r="H45" s="62"/>
      <c r="I45" s="62"/>
      <c r="J45" s="62"/>
      <c r="K45" s="62"/>
    </row>
    <row r="46" spans="1:11" ht="3.75" customHeight="1" thickTop="1">
      <c r="G46" s="7">
        <v>94.698999999999998</v>
      </c>
    </row>
    <row r="47" spans="1:11">
      <c r="A47" s="50" t="s">
        <v>53</v>
      </c>
    </row>
    <row r="48" spans="1:11" ht="13.5" customHeight="1">
      <c r="A48" s="7" t="s">
        <v>24</v>
      </c>
    </row>
  </sheetData>
  <mergeCells count="17">
    <mergeCell ref="A2:K2"/>
    <mergeCell ref="A4:A5"/>
    <mergeCell ref="B4:D5"/>
    <mergeCell ref="J4:J5"/>
    <mergeCell ref="K4:K5"/>
    <mergeCell ref="I4:I5"/>
    <mergeCell ref="E4:E5"/>
    <mergeCell ref="F4:F5"/>
    <mergeCell ref="G4:G5"/>
    <mergeCell ref="H4:H5"/>
    <mergeCell ref="C17:D17"/>
    <mergeCell ref="C27:D27"/>
    <mergeCell ref="C39:D39"/>
    <mergeCell ref="C43:D43"/>
    <mergeCell ref="B9:D9"/>
    <mergeCell ref="C10:D10"/>
    <mergeCell ref="C15:D15"/>
  </mergeCells>
  <pageMargins left="0.59055118110236227" right="0.39370078740157483" top="0.78740157480314965" bottom="0.39370078740157483" header="0" footer="0"/>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M1144"/>
  <sheetViews>
    <sheetView workbookViewId="0">
      <selection sqref="A1:G1"/>
    </sheetView>
  </sheetViews>
  <sheetFormatPr defaultColWidth="9.7109375" defaultRowHeight="8.25"/>
  <cols>
    <col min="1" max="1" width="24.42578125" style="729" customWidth="1"/>
    <col min="2" max="2" width="9.28515625" style="729" customWidth="1"/>
    <col min="3" max="3" width="10.85546875" style="729" customWidth="1"/>
    <col min="4" max="4" width="12.140625" style="729" customWidth="1"/>
    <col min="5" max="5" width="11.42578125" style="729" customWidth="1"/>
    <col min="6" max="6" width="9.7109375" style="729" customWidth="1"/>
    <col min="7" max="7" width="9.140625" style="729" customWidth="1"/>
    <col min="8" max="8" width="8.7109375" style="778" customWidth="1"/>
    <col min="9" max="26" width="9.7109375" style="778"/>
    <col min="27" max="16384" width="9.7109375" style="729"/>
  </cols>
  <sheetData>
    <row r="1" spans="1:39" s="773" customFormat="1" ht="16.5" customHeight="1">
      <c r="A1" s="2215" t="s">
        <v>882</v>
      </c>
      <c r="B1" s="2215"/>
      <c r="C1" s="2215"/>
      <c r="D1" s="2215"/>
      <c r="E1" s="2215"/>
      <c r="F1" s="2215"/>
      <c r="G1" s="2215"/>
    </row>
    <row r="2" spans="1:39" ht="33" customHeight="1">
      <c r="A2" s="2030" t="s">
        <v>883</v>
      </c>
      <c r="B2" s="2030"/>
      <c r="C2" s="2030"/>
      <c r="D2" s="2030"/>
      <c r="E2" s="2030"/>
      <c r="F2" s="2030"/>
      <c r="G2" s="2030"/>
    </row>
    <row r="3" spans="1:39" s="778" customFormat="1" ht="13.5" customHeight="1">
      <c r="A3" s="774">
        <v>2019</v>
      </c>
      <c r="B3" s="775"/>
      <c r="C3" s="775"/>
      <c r="D3" s="775"/>
      <c r="E3" s="775"/>
      <c r="F3" s="775"/>
      <c r="G3" s="776" t="s">
        <v>359</v>
      </c>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row>
    <row r="4" spans="1:39" ht="18" customHeight="1">
      <c r="A4" s="2199" t="s">
        <v>386</v>
      </c>
      <c r="B4" s="2211" t="s">
        <v>0</v>
      </c>
      <c r="C4" s="2211" t="s">
        <v>884</v>
      </c>
      <c r="D4" s="2216" t="s">
        <v>885</v>
      </c>
      <c r="E4" s="2216" t="s">
        <v>886</v>
      </c>
      <c r="F4" s="2216" t="s">
        <v>887</v>
      </c>
      <c r="G4" s="2211" t="s">
        <v>888</v>
      </c>
    </row>
    <row r="5" spans="1:39" ht="18" customHeight="1">
      <c r="A5" s="2200"/>
      <c r="B5" s="2200"/>
      <c r="C5" s="2200"/>
      <c r="D5" s="2217"/>
      <c r="E5" s="2217"/>
      <c r="F5" s="2217"/>
      <c r="G5" s="2200"/>
    </row>
    <row r="6" spans="1:39" ht="18" customHeight="1">
      <c r="A6" s="2201"/>
      <c r="B6" s="2201"/>
      <c r="C6" s="2201"/>
      <c r="D6" s="2218"/>
      <c r="E6" s="2218"/>
      <c r="F6" s="2218"/>
      <c r="G6" s="2201"/>
    </row>
    <row r="7" spans="1:39" s="778" customFormat="1" ht="9" customHeight="1">
      <c r="A7" s="756"/>
      <c r="B7" s="756"/>
      <c r="C7" s="756"/>
      <c r="D7" s="756"/>
      <c r="E7" s="756"/>
      <c r="F7" s="756"/>
      <c r="G7" s="757"/>
    </row>
    <row r="8" spans="1:39" s="781" customFormat="1" ht="15" customHeight="1">
      <c r="A8" s="779" t="s">
        <v>114</v>
      </c>
      <c r="B8" s="780">
        <f>B10+B18+B20</f>
        <v>273044.99999999994</v>
      </c>
      <c r="C8" s="780">
        <f>C10+C18+C20</f>
        <v>7952.9999999999982</v>
      </c>
      <c r="D8" s="780">
        <f t="shared" ref="D8:G8" si="0">D10+D18+D20</f>
        <v>3650.0000000000009</v>
      </c>
      <c r="E8" s="780">
        <f t="shared" si="0"/>
        <v>42485.999999999985</v>
      </c>
      <c r="F8" s="780">
        <f t="shared" si="0"/>
        <v>22018</v>
      </c>
      <c r="G8" s="780">
        <f t="shared" si="0"/>
        <v>20510.000000000004</v>
      </c>
    </row>
    <row r="9" spans="1:39" s="778" customFormat="1" ht="14.1" customHeight="1">
      <c r="A9" s="757"/>
      <c r="B9" s="757"/>
      <c r="C9" s="782"/>
      <c r="D9" s="782"/>
      <c r="E9" s="782"/>
      <c r="F9" s="782"/>
      <c r="G9" s="782"/>
    </row>
    <row r="10" spans="1:39" s="778" customFormat="1" ht="18" customHeight="1">
      <c r="A10" s="763" t="s">
        <v>889</v>
      </c>
      <c r="B10" s="780">
        <f t="shared" ref="B10" si="1">SUM(B12:B16)</f>
        <v>261571.99999999994</v>
      </c>
      <c r="C10" s="780">
        <f>SUM(C12:C16)</f>
        <v>7771.9999999999982</v>
      </c>
      <c r="D10" s="780">
        <f>SUM(D12:D16)</f>
        <v>3649.0000000000009</v>
      </c>
      <c r="E10" s="780">
        <f>SUM(E12:E16)</f>
        <v>40562.999999999985</v>
      </c>
      <c r="F10" s="780">
        <f>SUM(F12:F16)</f>
        <v>20855</v>
      </c>
      <c r="G10" s="780">
        <f>SUM(G12:G16)</f>
        <v>19731.000000000004</v>
      </c>
      <c r="I10" s="781"/>
      <c r="K10" s="781"/>
    </row>
    <row r="11" spans="1:39" s="778" customFormat="1" ht="12" customHeight="1">
      <c r="A11" s="757"/>
      <c r="B11" s="780"/>
      <c r="C11" s="783"/>
      <c r="D11" s="783"/>
      <c r="E11" s="783"/>
      <c r="F11" s="783"/>
      <c r="G11" s="783"/>
      <c r="I11" s="781"/>
    </row>
    <row r="12" spans="1:39" s="778" customFormat="1" ht="13.5" customHeight="1">
      <c r="A12" s="766" t="s">
        <v>890</v>
      </c>
      <c r="B12" s="780">
        <v>85150</v>
      </c>
      <c r="C12" s="784">
        <v>1809.0000000000002</v>
      </c>
      <c r="D12" s="784">
        <v>220.00000000000006</v>
      </c>
      <c r="E12" s="784">
        <v>9856.9999999999982</v>
      </c>
      <c r="F12" s="783">
        <v>7261</v>
      </c>
      <c r="G12" s="783">
        <v>10348.000000000004</v>
      </c>
      <c r="H12" s="785"/>
      <c r="I12" s="781"/>
      <c r="K12" s="781"/>
    </row>
    <row r="13" spans="1:39" s="778" customFormat="1" ht="13.5" customHeight="1">
      <c r="A13" s="766" t="s">
        <v>891</v>
      </c>
      <c r="B13" s="780">
        <v>68857</v>
      </c>
      <c r="C13" s="784">
        <v>1514.9999999999984</v>
      </c>
      <c r="D13" s="784">
        <v>620.00000000000011</v>
      </c>
      <c r="E13" s="784">
        <v>18450.999999999985</v>
      </c>
      <c r="F13" s="783">
        <v>7246</v>
      </c>
      <c r="G13" s="783">
        <v>2733.0000000000009</v>
      </c>
      <c r="H13" s="785"/>
      <c r="I13" s="781"/>
      <c r="K13" s="781"/>
    </row>
    <row r="14" spans="1:39" s="778" customFormat="1" ht="13.5" customHeight="1">
      <c r="A14" s="766" t="s">
        <v>892</v>
      </c>
      <c r="B14" s="780">
        <v>71034.999999999956</v>
      </c>
      <c r="C14" s="784">
        <v>2897</v>
      </c>
      <c r="D14" s="784">
        <v>2750.0000000000009</v>
      </c>
      <c r="E14" s="784">
        <v>4189.0000000000018</v>
      </c>
      <c r="F14" s="783">
        <v>4006.0000000000009</v>
      </c>
      <c r="G14" s="783">
        <v>4631</v>
      </c>
      <c r="H14" s="785"/>
      <c r="I14" s="781"/>
      <c r="K14" s="781"/>
    </row>
    <row r="15" spans="1:39" s="778" customFormat="1" ht="13.5" customHeight="1">
      <c r="A15" s="766" t="s">
        <v>893</v>
      </c>
      <c r="B15" s="780">
        <v>24393</v>
      </c>
      <c r="C15" s="784">
        <v>927.99999999999977</v>
      </c>
      <c r="D15" s="784">
        <v>53.000000000000043</v>
      </c>
      <c r="E15" s="784">
        <v>5541.0000000000027</v>
      </c>
      <c r="F15" s="783">
        <v>1380.9999999999995</v>
      </c>
      <c r="G15" s="786">
        <v>1650.9999999999993</v>
      </c>
      <c r="H15" s="787"/>
      <c r="I15" s="781"/>
      <c r="K15" s="781"/>
    </row>
    <row r="16" spans="1:39" s="778" customFormat="1" ht="13.5" customHeight="1">
      <c r="A16" s="766" t="s">
        <v>894</v>
      </c>
      <c r="B16" s="780">
        <v>12137.000000000002</v>
      </c>
      <c r="C16" s="784">
        <v>623.00000000000023</v>
      </c>
      <c r="D16" s="784">
        <v>6.0000000000000009</v>
      </c>
      <c r="E16" s="784">
        <v>2525</v>
      </c>
      <c r="F16" s="783">
        <v>961</v>
      </c>
      <c r="G16" s="786">
        <v>368.00000000000006</v>
      </c>
      <c r="H16" s="787"/>
      <c r="I16" s="781"/>
      <c r="K16" s="781"/>
    </row>
    <row r="17" spans="1:11" s="778" customFormat="1" ht="14.1" customHeight="1">
      <c r="A17" s="757"/>
      <c r="B17" s="780"/>
      <c r="C17" s="788"/>
      <c r="D17" s="788"/>
      <c r="E17" s="788"/>
      <c r="F17" s="788"/>
      <c r="G17" s="788"/>
      <c r="H17" s="789"/>
      <c r="I17" s="781"/>
    </row>
    <row r="18" spans="1:11" s="778" customFormat="1" ht="12" customHeight="1">
      <c r="A18" s="763" t="s">
        <v>895</v>
      </c>
      <c r="B18" s="780">
        <v>4720.9999999999991</v>
      </c>
      <c r="C18" s="780">
        <v>104.00000000000004</v>
      </c>
      <c r="D18" s="790">
        <v>1.0000000000000004</v>
      </c>
      <c r="E18" s="780">
        <v>1085.0000000000002</v>
      </c>
      <c r="F18" s="780">
        <v>369.99999999999994</v>
      </c>
      <c r="G18" s="780">
        <v>99</v>
      </c>
      <c r="H18" s="791"/>
      <c r="I18" s="781"/>
      <c r="K18" s="781"/>
    </row>
    <row r="19" spans="1:11" s="778" customFormat="1" ht="6" customHeight="1">
      <c r="A19" s="757"/>
      <c r="C19" s="780"/>
      <c r="D19" s="780"/>
      <c r="E19" s="780"/>
      <c r="F19" s="780"/>
      <c r="G19" s="780"/>
      <c r="H19" s="792"/>
      <c r="I19" s="781"/>
      <c r="J19" s="789"/>
    </row>
    <row r="20" spans="1:11" s="778" customFormat="1" ht="12" customHeight="1">
      <c r="A20" s="763" t="s">
        <v>896</v>
      </c>
      <c r="B20" s="780">
        <v>6752</v>
      </c>
      <c r="C20" s="780">
        <v>77</v>
      </c>
      <c r="D20" s="790">
        <v>0</v>
      </c>
      <c r="E20" s="780">
        <v>838</v>
      </c>
      <c r="F20" s="780">
        <v>792.99999999999989</v>
      </c>
      <c r="G20" s="780">
        <v>680.00000000000011</v>
      </c>
      <c r="H20" s="791"/>
      <c r="I20" s="781"/>
      <c r="K20" s="781"/>
    </row>
    <row r="21" spans="1:11" s="778" customFormat="1" ht="6" customHeight="1" thickBot="1">
      <c r="A21" s="768"/>
      <c r="B21" s="768"/>
      <c r="C21" s="768"/>
      <c r="D21" s="768"/>
      <c r="E21" s="768"/>
      <c r="F21" s="768"/>
      <c r="G21" s="768"/>
    </row>
    <row r="22" spans="1:11" s="778" customFormat="1" ht="5.25" customHeight="1" thickTop="1">
      <c r="A22" s="757"/>
      <c r="B22" s="757"/>
      <c r="C22" s="757"/>
      <c r="D22" s="757"/>
      <c r="E22" s="757"/>
      <c r="F22" s="757"/>
      <c r="G22" s="757"/>
    </row>
    <row r="23" spans="1:11" s="778" customFormat="1" ht="18.75" customHeight="1">
      <c r="A23" s="2215" t="s">
        <v>882</v>
      </c>
      <c r="B23" s="2215"/>
      <c r="C23" s="2215"/>
      <c r="D23" s="2215"/>
      <c r="E23" s="2215"/>
      <c r="F23" s="2215"/>
      <c r="G23" s="2215"/>
    </row>
    <row r="24" spans="1:11" ht="40.5" customHeight="1">
      <c r="A24" s="2030" t="s">
        <v>897</v>
      </c>
      <c r="B24" s="2030"/>
      <c r="C24" s="2030"/>
      <c r="D24" s="2030"/>
      <c r="E24" s="2030"/>
      <c r="F24" s="2030"/>
      <c r="G24" s="2030"/>
    </row>
    <row r="25" spans="1:11" s="778" customFormat="1" ht="13.5" customHeight="1">
      <c r="A25" s="774">
        <v>2019</v>
      </c>
      <c r="B25" s="775"/>
      <c r="C25" s="775"/>
      <c r="D25" s="775"/>
      <c r="E25" s="775"/>
      <c r="F25" s="775"/>
      <c r="G25" s="776" t="s">
        <v>359</v>
      </c>
    </row>
    <row r="26" spans="1:11" ht="18" customHeight="1">
      <c r="A26" s="2199" t="s">
        <v>386</v>
      </c>
      <c r="B26" s="2211" t="s">
        <v>898</v>
      </c>
      <c r="C26" s="2216" t="s">
        <v>899</v>
      </c>
      <c r="D26" s="2211" t="s">
        <v>900</v>
      </c>
      <c r="E26" s="731" t="s">
        <v>103</v>
      </c>
      <c r="F26" s="2216" t="s">
        <v>901</v>
      </c>
      <c r="G26" s="2211" t="s">
        <v>902</v>
      </c>
    </row>
    <row r="27" spans="1:11" ht="18" customHeight="1">
      <c r="A27" s="2200"/>
      <c r="B27" s="2200"/>
      <c r="C27" s="2217"/>
      <c r="D27" s="2200"/>
      <c r="E27" s="719" t="s">
        <v>430</v>
      </c>
      <c r="F27" s="2217"/>
      <c r="G27" s="2200"/>
    </row>
    <row r="28" spans="1:11" ht="18" customHeight="1">
      <c r="A28" s="2201"/>
      <c r="B28" s="2201"/>
      <c r="C28" s="2218"/>
      <c r="D28" s="2201"/>
      <c r="E28" s="722"/>
      <c r="F28" s="2218"/>
      <c r="G28" s="2201"/>
    </row>
    <row r="29" spans="1:11" s="778" customFormat="1" ht="9" customHeight="1">
      <c r="A29" s="756"/>
      <c r="B29" s="757"/>
      <c r="C29" s="757"/>
      <c r="D29" s="757"/>
      <c r="E29" s="756"/>
      <c r="F29" s="756"/>
      <c r="G29" s="756"/>
    </row>
    <row r="30" spans="1:11" s="778" customFormat="1" ht="15" customHeight="1">
      <c r="A30" s="779" t="s">
        <v>114</v>
      </c>
      <c r="B30" s="780">
        <f t="shared" ref="B30:G30" si="2">+B32+B40+B42</f>
        <v>36769.999999999985</v>
      </c>
      <c r="C30" s="780">
        <f t="shared" si="2"/>
        <v>4170.0000000000009</v>
      </c>
      <c r="D30" s="780">
        <f t="shared" si="2"/>
        <v>8937.9999999999964</v>
      </c>
      <c r="E30" s="780">
        <f t="shared" si="2"/>
        <v>37589</v>
      </c>
      <c r="F30" s="780">
        <f t="shared" si="2"/>
        <v>5424.9999999999982</v>
      </c>
      <c r="G30" s="780">
        <f t="shared" si="2"/>
        <v>8502.9999999999964</v>
      </c>
    </row>
    <row r="31" spans="1:11" s="778" customFormat="1" ht="13.5" customHeight="1">
      <c r="A31" s="757"/>
      <c r="B31" s="782"/>
      <c r="C31" s="782"/>
      <c r="D31" s="782"/>
      <c r="E31" s="782"/>
      <c r="F31" s="782"/>
      <c r="G31" s="782"/>
    </row>
    <row r="32" spans="1:11" s="778" customFormat="1" ht="18" customHeight="1">
      <c r="A32" s="763" t="s">
        <v>889</v>
      </c>
      <c r="B32" s="780">
        <f t="shared" ref="B32:G32" si="3">SUM(B34:B38)</f>
        <v>36153.999999999985</v>
      </c>
      <c r="C32" s="780">
        <f t="shared" si="3"/>
        <v>3726.0000000000014</v>
      </c>
      <c r="D32" s="780">
        <f t="shared" si="3"/>
        <v>8670.9999999999964</v>
      </c>
      <c r="E32" s="780">
        <f t="shared" si="3"/>
        <v>35582</v>
      </c>
      <c r="F32" s="780">
        <f t="shared" si="3"/>
        <v>5139.9999999999982</v>
      </c>
      <c r="G32" s="780">
        <f t="shared" si="3"/>
        <v>8110.9999999999964</v>
      </c>
      <c r="H32" s="781"/>
    </row>
    <row r="33" spans="1:8" s="778" customFormat="1" ht="12" customHeight="1">
      <c r="A33" s="757"/>
      <c r="B33" s="783"/>
      <c r="C33" s="783"/>
      <c r="D33" s="783"/>
      <c r="E33" s="783"/>
      <c r="F33" s="783"/>
      <c r="G33" s="783"/>
      <c r="H33" s="781"/>
    </row>
    <row r="34" spans="1:8" s="778" customFormat="1" ht="13.5" customHeight="1">
      <c r="A34" s="766" t="s">
        <v>903</v>
      </c>
      <c r="B34" s="784">
        <v>13244.999999999993</v>
      </c>
      <c r="C34" s="784">
        <v>735.00000000000023</v>
      </c>
      <c r="D34" s="784">
        <v>3149.9999999999986</v>
      </c>
      <c r="E34" s="783">
        <v>10704.999999999996</v>
      </c>
      <c r="F34" s="783">
        <v>1836.9999999999995</v>
      </c>
      <c r="G34" s="783">
        <v>3336.9999999999973</v>
      </c>
      <c r="H34" s="781"/>
    </row>
    <row r="35" spans="1:8" s="778" customFormat="1" ht="13.5" customHeight="1">
      <c r="A35" s="766" t="s">
        <v>904</v>
      </c>
      <c r="B35" s="784">
        <v>7452.9999999999955</v>
      </c>
      <c r="C35" s="784">
        <v>857.00000000000034</v>
      </c>
      <c r="D35" s="784">
        <v>1981.9999999999982</v>
      </c>
      <c r="E35" s="783">
        <v>9508.0000000000055</v>
      </c>
      <c r="F35" s="783">
        <v>948.99999999999943</v>
      </c>
      <c r="G35" s="783">
        <v>1762.9999999999995</v>
      </c>
      <c r="H35" s="781"/>
    </row>
    <row r="36" spans="1:8" s="778" customFormat="1" ht="13.5" customHeight="1">
      <c r="A36" s="766" t="s">
        <v>905</v>
      </c>
      <c r="B36" s="784">
        <v>13062.999999999998</v>
      </c>
      <c r="C36" s="784">
        <v>1381.0000000000009</v>
      </c>
      <c r="D36" s="784">
        <v>2220.0000000000009</v>
      </c>
      <c r="E36" s="783">
        <v>9819.0000000000018</v>
      </c>
      <c r="F36" s="783">
        <v>1941.9999999999995</v>
      </c>
      <c r="G36" s="783">
        <v>1783</v>
      </c>
      <c r="H36" s="781"/>
    </row>
    <row r="37" spans="1:8" s="778" customFormat="1" ht="13.5" customHeight="1">
      <c r="A37" s="766" t="s">
        <v>906</v>
      </c>
      <c r="B37" s="784">
        <v>1721.0000000000005</v>
      </c>
      <c r="C37" s="784">
        <v>417.99999999999994</v>
      </c>
      <c r="D37" s="784">
        <v>771.00000000000023</v>
      </c>
      <c r="E37" s="783">
        <v>3352</v>
      </c>
      <c r="F37" s="786">
        <v>251.00000000000006</v>
      </c>
      <c r="G37" s="786">
        <v>745.00000000000034</v>
      </c>
      <c r="H37" s="781"/>
    </row>
    <row r="38" spans="1:8" s="778" customFormat="1" ht="13.5" customHeight="1">
      <c r="A38" s="766" t="s">
        <v>907</v>
      </c>
      <c r="B38" s="784">
        <v>671.99999999999989</v>
      </c>
      <c r="C38" s="784">
        <v>334.99999999999994</v>
      </c>
      <c r="D38" s="784">
        <v>548</v>
      </c>
      <c r="E38" s="783">
        <v>2198</v>
      </c>
      <c r="F38" s="786">
        <v>161</v>
      </c>
      <c r="G38" s="786">
        <v>483.00000000000011</v>
      </c>
      <c r="H38" s="781"/>
    </row>
    <row r="39" spans="1:8" s="778" customFormat="1" ht="13.5" customHeight="1">
      <c r="A39" s="757"/>
      <c r="B39" s="60"/>
      <c r="C39" s="60"/>
      <c r="D39" s="60"/>
      <c r="E39" s="60"/>
      <c r="F39" s="60"/>
      <c r="G39" s="60"/>
      <c r="H39" s="781"/>
    </row>
    <row r="40" spans="1:8" s="778" customFormat="1" ht="12" customHeight="1">
      <c r="A40" s="763" t="s">
        <v>895</v>
      </c>
      <c r="B40" s="793">
        <v>219.00000000000003</v>
      </c>
      <c r="C40" s="793">
        <v>234.99999999999997</v>
      </c>
      <c r="D40" s="793">
        <v>92</v>
      </c>
      <c r="E40" s="780">
        <v>697.99999999999989</v>
      </c>
      <c r="F40" s="780">
        <v>246.99999999999997</v>
      </c>
      <c r="G40" s="780">
        <v>19</v>
      </c>
      <c r="H40" s="781"/>
    </row>
    <row r="41" spans="1:8" s="778" customFormat="1" ht="9" customHeight="1">
      <c r="A41" s="757"/>
      <c r="B41" s="793"/>
      <c r="C41" s="60"/>
      <c r="D41" s="793"/>
      <c r="E41" s="780"/>
      <c r="F41" s="780"/>
      <c r="G41" s="780"/>
      <c r="H41" s="781"/>
    </row>
    <row r="42" spans="1:8" s="778" customFormat="1" ht="12" customHeight="1">
      <c r="A42" s="763" t="s">
        <v>896</v>
      </c>
      <c r="B42" s="793">
        <v>397.00000000000006</v>
      </c>
      <c r="C42" s="793">
        <v>208.99999999999997</v>
      </c>
      <c r="D42" s="793">
        <v>174.99999999999994</v>
      </c>
      <c r="E42" s="780">
        <v>1309</v>
      </c>
      <c r="F42" s="790">
        <v>38</v>
      </c>
      <c r="G42" s="790">
        <v>373</v>
      </c>
      <c r="H42" s="781"/>
    </row>
    <row r="43" spans="1:8" s="778" customFormat="1" ht="9" customHeight="1" thickBot="1">
      <c r="A43" s="768"/>
      <c r="B43" s="768"/>
      <c r="C43" s="768"/>
      <c r="D43" s="768"/>
      <c r="E43" s="768"/>
      <c r="F43" s="768"/>
      <c r="G43" s="768"/>
    </row>
    <row r="44" spans="1:8" s="771" customFormat="1" ht="12.75" customHeight="1" thickTop="1">
      <c r="F44" s="770"/>
      <c r="G44" s="770"/>
    </row>
    <row r="45" spans="1:8" s="778" customFormat="1" ht="9" customHeight="1">
      <c r="F45" s="757"/>
      <c r="G45" s="757"/>
    </row>
    <row r="46" spans="1:8" s="755" customFormat="1" ht="10.5" customHeight="1">
      <c r="F46" s="757"/>
      <c r="G46" s="757"/>
    </row>
    <row r="47" spans="1:8" s="755" customFormat="1" ht="12" customHeight="1">
      <c r="F47" s="757"/>
      <c r="G47" s="757"/>
    </row>
    <row r="48" spans="1:8" s="778" customFormat="1" ht="17.100000000000001" customHeight="1">
      <c r="A48" s="777"/>
      <c r="B48" s="777"/>
      <c r="C48" s="777"/>
      <c r="D48" s="777"/>
      <c r="E48" s="777"/>
      <c r="F48" s="777"/>
      <c r="G48" s="777"/>
    </row>
    <row r="49" spans="1:7" s="778" customFormat="1" ht="17.100000000000001" customHeight="1">
      <c r="A49" s="777"/>
      <c r="B49" s="777"/>
      <c r="C49" s="777"/>
      <c r="D49" s="777"/>
      <c r="E49" s="777"/>
      <c r="F49" s="777"/>
      <c r="G49" s="777"/>
    </row>
    <row r="50" spans="1:7" s="778" customFormat="1" ht="17.100000000000001" customHeight="1">
      <c r="A50" s="777"/>
      <c r="B50" s="777"/>
      <c r="C50" s="777"/>
      <c r="D50" s="777"/>
      <c r="E50" s="777"/>
      <c r="F50" s="777"/>
      <c r="G50" s="777"/>
    </row>
    <row r="51" spans="1:7" ht="17.100000000000001" customHeight="1">
      <c r="A51" s="730"/>
      <c r="B51" s="730"/>
      <c r="C51" s="730"/>
      <c r="D51" s="730"/>
      <c r="E51" s="730"/>
      <c r="F51" s="730"/>
      <c r="G51" s="730"/>
    </row>
    <row r="52" spans="1:7" ht="17.100000000000001" customHeight="1">
      <c r="A52" s="730"/>
      <c r="B52" s="730"/>
      <c r="C52" s="730"/>
      <c r="D52" s="730"/>
      <c r="E52" s="730"/>
      <c r="F52" s="730"/>
      <c r="G52" s="730"/>
    </row>
    <row r="53" spans="1:7" ht="17.100000000000001" customHeight="1">
      <c r="A53" s="730"/>
      <c r="B53" s="730"/>
      <c r="C53" s="730"/>
      <c r="D53" s="730"/>
      <c r="E53" s="730"/>
      <c r="F53" s="730"/>
      <c r="G53" s="730"/>
    </row>
    <row r="54" spans="1:7" ht="17.100000000000001" customHeight="1">
      <c r="A54" s="730"/>
      <c r="B54" s="730"/>
      <c r="C54" s="730"/>
      <c r="D54" s="730"/>
      <c r="E54" s="730"/>
      <c r="F54" s="730"/>
      <c r="G54" s="730"/>
    </row>
    <row r="55" spans="1:7" ht="17.100000000000001" customHeight="1">
      <c r="A55" s="730"/>
      <c r="B55" s="730"/>
      <c r="C55" s="730"/>
      <c r="D55" s="730"/>
      <c r="E55" s="730"/>
      <c r="F55" s="730"/>
      <c r="G55" s="730"/>
    </row>
    <row r="56" spans="1:7" ht="17.100000000000001" customHeight="1">
      <c r="A56" s="730"/>
      <c r="B56" s="730"/>
      <c r="C56" s="730"/>
      <c r="D56" s="730"/>
      <c r="E56" s="730"/>
      <c r="F56" s="730"/>
      <c r="G56" s="730"/>
    </row>
    <row r="57" spans="1:7" ht="17.100000000000001" customHeight="1">
      <c r="A57" s="730"/>
      <c r="B57" s="730"/>
      <c r="C57" s="730"/>
      <c r="D57" s="730"/>
      <c r="E57" s="730"/>
      <c r="F57" s="730"/>
      <c r="G57" s="730"/>
    </row>
    <row r="58" spans="1:7" ht="17.100000000000001" customHeight="1">
      <c r="A58" s="730"/>
      <c r="B58" s="730"/>
      <c r="C58" s="730"/>
      <c r="D58" s="730"/>
      <c r="E58" s="730"/>
      <c r="F58" s="730"/>
      <c r="G58" s="730"/>
    </row>
    <row r="59" spans="1:7" ht="17.100000000000001" customHeight="1">
      <c r="A59" s="730"/>
      <c r="B59" s="730"/>
      <c r="C59" s="730"/>
      <c r="D59" s="730"/>
      <c r="E59" s="730"/>
      <c r="F59" s="730"/>
      <c r="G59" s="730"/>
    </row>
    <row r="60" spans="1:7" ht="17.100000000000001" customHeight="1">
      <c r="A60" s="730"/>
      <c r="B60" s="730"/>
      <c r="C60" s="730"/>
      <c r="D60" s="730"/>
      <c r="E60" s="730"/>
      <c r="F60" s="730"/>
      <c r="G60" s="730"/>
    </row>
    <row r="61" spans="1:7" ht="17.100000000000001" customHeight="1">
      <c r="A61" s="730"/>
      <c r="B61" s="730"/>
      <c r="C61" s="730"/>
      <c r="D61" s="730"/>
      <c r="E61" s="730"/>
      <c r="F61" s="730"/>
      <c r="G61" s="730"/>
    </row>
    <row r="62" spans="1:7" ht="17.100000000000001" customHeight="1">
      <c r="A62" s="730"/>
      <c r="B62" s="730"/>
      <c r="C62" s="730"/>
      <c r="D62" s="730"/>
      <c r="E62" s="730"/>
      <c r="F62" s="730"/>
      <c r="G62" s="730"/>
    </row>
    <row r="63" spans="1:7" ht="17.100000000000001" customHeight="1">
      <c r="A63" s="730"/>
      <c r="B63" s="730"/>
      <c r="C63" s="730"/>
      <c r="D63" s="730"/>
      <c r="E63" s="730"/>
      <c r="F63" s="730"/>
      <c r="G63" s="730"/>
    </row>
    <row r="64" spans="1:7" ht="17.100000000000001" customHeight="1">
      <c r="A64" s="730"/>
      <c r="B64" s="730"/>
      <c r="C64" s="730"/>
      <c r="D64" s="730"/>
      <c r="E64" s="730"/>
      <c r="F64" s="730"/>
      <c r="G64" s="730"/>
    </row>
    <row r="65" spans="1:7" ht="17.100000000000001" customHeight="1">
      <c r="A65" s="730"/>
      <c r="B65" s="730"/>
      <c r="C65" s="730"/>
      <c r="D65" s="730"/>
      <c r="E65" s="730"/>
      <c r="F65" s="730"/>
      <c r="G65" s="730"/>
    </row>
    <row r="66" spans="1:7" ht="17.100000000000001" customHeight="1">
      <c r="A66" s="730"/>
      <c r="B66" s="730"/>
      <c r="C66" s="730"/>
      <c r="D66" s="730"/>
      <c r="E66" s="730"/>
      <c r="F66" s="730"/>
      <c r="G66" s="730"/>
    </row>
    <row r="67" spans="1:7" ht="17.100000000000001" customHeight="1">
      <c r="A67" s="730"/>
      <c r="B67" s="730"/>
      <c r="C67" s="730"/>
      <c r="D67" s="730"/>
      <c r="E67" s="730"/>
      <c r="F67" s="730"/>
      <c r="G67" s="730"/>
    </row>
    <row r="68" spans="1:7" ht="17.100000000000001" customHeight="1">
      <c r="A68" s="730"/>
      <c r="B68" s="730"/>
      <c r="C68" s="730"/>
      <c r="D68" s="730"/>
      <c r="E68" s="730"/>
      <c r="F68" s="730"/>
      <c r="G68" s="730"/>
    </row>
    <row r="69" spans="1:7" ht="17.100000000000001" customHeight="1">
      <c r="A69" s="730"/>
      <c r="B69" s="730"/>
      <c r="C69" s="730"/>
      <c r="D69" s="730"/>
      <c r="E69" s="730"/>
      <c r="F69" s="730"/>
      <c r="G69" s="730"/>
    </row>
    <row r="70" spans="1:7" ht="17.100000000000001" customHeight="1">
      <c r="A70" s="730"/>
      <c r="B70" s="730"/>
      <c r="C70" s="730"/>
      <c r="D70" s="730"/>
      <c r="E70" s="730"/>
      <c r="F70" s="730"/>
      <c r="G70" s="730"/>
    </row>
    <row r="71" spans="1:7" ht="17.100000000000001" customHeight="1">
      <c r="A71" s="730"/>
      <c r="B71" s="730"/>
      <c r="C71" s="730"/>
      <c r="D71" s="730"/>
      <c r="E71" s="730"/>
      <c r="F71" s="730"/>
      <c r="G71" s="730"/>
    </row>
    <row r="72" spans="1:7" ht="17.100000000000001" customHeight="1">
      <c r="A72" s="730"/>
      <c r="B72" s="730"/>
      <c r="C72" s="730"/>
      <c r="D72" s="730"/>
      <c r="E72" s="730"/>
      <c r="F72" s="730"/>
      <c r="G72" s="730"/>
    </row>
    <row r="73" spans="1:7" ht="17.100000000000001" customHeight="1">
      <c r="A73" s="730"/>
      <c r="B73" s="730"/>
      <c r="C73" s="730"/>
      <c r="D73" s="730"/>
      <c r="E73" s="730"/>
      <c r="F73" s="730"/>
      <c r="G73" s="730"/>
    </row>
    <row r="74" spans="1:7" ht="17.100000000000001" customHeight="1">
      <c r="A74" s="730"/>
      <c r="B74" s="730"/>
      <c r="C74" s="730"/>
      <c r="D74" s="730"/>
      <c r="E74" s="730"/>
      <c r="F74" s="730"/>
      <c r="G74" s="730"/>
    </row>
    <row r="75" spans="1:7" ht="17.100000000000001" customHeight="1">
      <c r="A75" s="730"/>
      <c r="B75" s="730"/>
      <c r="C75" s="730"/>
      <c r="D75" s="730"/>
      <c r="E75" s="730"/>
      <c r="F75" s="730"/>
      <c r="G75" s="730"/>
    </row>
    <row r="76" spans="1:7" ht="17.100000000000001" customHeight="1">
      <c r="A76" s="730"/>
      <c r="B76" s="730"/>
      <c r="C76" s="730"/>
      <c r="D76" s="730"/>
      <c r="E76" s="730"/>
      <c r="F76" s="730"/>
      <c r="G76" s="730"/>
    </row>
    <row r="77" spans="1:7" ht="17.100000000000001" customHeight="1">
      <c r="A77" s="730"/>
      <c r="B77" s="730"/>
      <c r="C77" s="730"/>
      <c r="D77" s="730"/>
      <c r="E77" s="730"/>
      <c r="F77" s="730"/>
      <c r="G77" s="730"/>
    </row>
    <row r="78" spans="1:7" ht="17.100000000000001" customHeight="1">
      <c r="A78" s="730"/>
      <c r="B78" s="730"/>
      <c r="C78" s="730"/>
      <c r="D78" s="730"/>
      <c r="E78" s="730"/>
      <c r="F78" s="730"/>
      <c r="G78" s="730"/>
    </row>
    <row r="79" spans="1:7" ht="17.100000000000001" customHeight="1">
      <c r="A79" s="730"/>
      <c r="B79" s="730"/>
      <c r="C79" s="730"/>
      <c r="D79" s="730"/>
      <c r="E79" s="730"/>
      <c r="F79" s="730"/>
      <c r="G79" s="730"/>
    </row>
    <row r="80" spans="1:7" ht="17.100000000000001" customHeight="1">
      <c r="A80" s="730"/>
      <c r="B80" s="730"/>
      <c r="C80" s="730"/>
      <c r="D80" s="730"/>
      <c r="E80" s="730"/>
      <c r="F80" s="730"/>
      <c r="G80" s="730"/>
    </row>
    <row r="81" spans="1:7" ht="17.100000000000001" customHeight="1">
      <c r="A81" s="730"/>
      <c r="B81" s="730"/>
      <c r="C81" s="730"/>
      <c r="D81" s="730"/>
      <c r="E81" s="730"/>
      <c r="F81" s="730"/>
      <c r="G81" s="730"/>
    </row>
    <row r="82" spans="1:7" ht="17.100000000000001" customHeight="1">
      <c r="A82" s="730"/>
      <c r="B82" s="730"/>
      <c r="C82" s="730"/>
      <c r="D82" s="730"/>
      <c r="E82" s="730"/>
      <c r="F82" s="730"/>
      <c r="G82" s="730"/>
    </row>
    <row r="83" spans="1:7" ht="17.100000000000001" customHeight="1">
      <c r="A83" s="730"/>
      <c r="B83" s="730"/>
      <c r="C83" s="730"/>
      <c r="D83" s="730"/>
      <c r="E83" s="730"/>
      <c r="F83" s="730"/>
      <c r="G83" s="730"/>
    </row>
    <row r="84" spans="1:7" ht="17.100000000000001" customHeight="1">
      <c r="A84" s="730"/>
      <c r="B84" s="730"/>
      <c r="C84" s="730"/>
      <c r="D84" s="730"/>
      <c r="E84" s="730"/>
      <c r="F84" s="730"/>
      <c r="G84" s="730"/>
    </row>
    <row r="85" spans="1:7" ht="17.100000000000001" customHeight="1">
      <c r="A85" s="730"/>
      <c r="B85" s="730"/>
      <c r="C85" s="730"/>
      <c r="D85" s="730"/>
      <c r="E85" s="730"/>
      <c r="F85" s="730"/>
      <c r="G85" s="730"/>
    </row>
    <row r="86" spans="1:7" ht="17.100000000000001" customHeight="1">
      <c r="A86" s="730"/>
      <c r="B86" s="730"/>
      <c r="C86" s="730"/>
      <c r="D86" s="730"/>
      <c r="E86" s="730"/>
      <c r="F86" s="730"/>
      <c r="G86" s="730"/>
    </row>
    <row r="87" spans="1:7" ht="17.100000000000001" customHeight="1">
      <c r="A87" s="730"/>
      <c r="B87" s="730"/>
      <c r="C87" s="730"/>
      <c r="D87" s="730"/>
      <c r="E87" s="730"/>
      <c r="F87" s="730"/>
      <c r="G87" s="730"/>
    </row>
    <row r="88" spans="1:7" ht="17.100000000000001" customHeight="1">
      <c r="A88" s="730"/>
      <c r="B88" s="730"/>
      <c r="C88" s="730"/>
      <c r="D88" s="730"/>
      <c r="E88" s="730"/>
      <c r="F88" s="730"/>
      <c r="G88" s="730"/>
    </row>
    <row r="89" spans="1:7" ht="17.100000000000001" customHeight="1">
      <c r="A89" s="730"/>
      <c r="B89" s="730"/>
      <c r="C89" s="730"/>
      <c r="D89" s="730"/>
      <c r="E89" s="730"/>
      <c r="F89" s="730"/>
      <c r="G89" s="730"/>
    </row>
    <row r="90" spans="1:7" ht="17.100000000000001" customHeight="1">
      <c r="A90" s="730"/>
      <c r="B90" s="730"/>
      <c r="C90" s="730"/>
      <c r="D90" s="730"/>
      <c r="E90" s="730"/>
      <c r="F90" s="730"/>
      <c r="G90" s="730"/>
    </row>
    <row r="91" spans="1:7" ht="17.100000000000001" customHeight="1">
      <c r="A91" s="730"/>
      <c r="B91" s="730"/>
      <c r="C91" s="730"/>
      <c r="D91" s="730"/>
      <c r="E91" s="730"/>
      <c r="F91" s="730"/>
      <c r="G91" s="730"/>
    </row>
    <row r="92" spans="1:7" ht="17.100000000000001" customHeight="1">
      <c r="A92" s="730"/>
      <c r="B92" s="730"/>
      <c r="C92" s="730"/>
      <c r="D92" s="730"/>
      <c r="E92" s="730"/>
      <c r="F92" s="730"/>
      <c r="G92" s="730"/>
    </row>
    <row r="93" spans="1:7" ht="17.100000000000001" customHeight="1">
      <c r="A93" s="730"/>
      <c r="B93" s="730"/>
      <c r="C93" s="730"/>
      <c r="D93" s="730"/>
      <c r="E93" s="730"/>
      <c r="F93" s="730"/>
      <c r="G93" s="730"/>
    </row>
    <row r="94" spans="1:7" ht="17.100000000000001" customHeight="1">
      <c r="A94" s="730"/>
      <c r="B94" s="730"/>
      <c r="C94" s="730"/>
      <c r="D94" s="730"/>
      <c r="E94" s="730"/>
      <c r="F94" s="730"/>
      <c r="G94" s="730"/>
    </row>
    <row r="95" spans="1:7" ht="17.100000000000001" customHeight="1">
      <c r="A95" s="730"/>
      <c r="B95" s="730"/>
      <c r="C95" s="730"/>
      <c r="D95" s="730"/>
      <c r="E95" s="730"/>
      <c r="F95" s="730"/>
      <c r="G95" s="730"/>
    </row>
    <row r="96" spans="1:7" ht="17.100000000000001" customHeight="1">
      <c r="A96" s="730"/>
      <c r="B96" s="730"/>
      <c r="C96" s="730"/>
      <c r="D96" s="730"/>
      <c r="E96" s="730"/>
      <c r="F96" s="730"/>
      <c r="G96" s="730"/>
    </row>
    <row r="97" spans="1:7" ht="17.100000000000001" customHeight="1">
      <c r="A97" s="730"/>
      <c r="B97" s="730"/>
      <c r="C97" s="730"/>
      <c r="D97" s="730"/>
      <c r="E97" s="730"/>
      <c r="F97" s="730"/>
      <c r="G97" s="730"/>
    </row>
    <row r="98" spans="1:7" ht="17.100000000000001" customHeight="1">
      <c r="A98" s="730"/>
      <c r="B98" s="730"/>
      <c r="C98" s="730"/>
      <c r="D98" s="730"/>
      <c r="E98" s="730"/>
      <c r="F98" s="730"/>
      <c r="G98" s="730"/>
    </row>
    <row r="99" spans="1:7" ht="17.100000000000001" customHeight="1">
      <c r="A99" s="730"/>
      <c r="B99" s="730"/>
      <c r="C99" s="730"/>
      <c r="D99" s="730"/>
      <c r="E99" s="730"/>
      <c r="F99" s="730"/>
      <c r="G99" s="730"/>
    </row>
    <row r="100" spans="1:7" ht="17.100000000000001" customHeight="1">
      <c r="A100" s="730"/>
      <c r="B100" s="730"/>
      <c r="C100" s="730"/>
      <c r="D100" s="730"/>
      <c r="E100" s="730"/>
      <c r="F100" s="730"/>
      <c r="G100" s="730"/>
    </row>
    <row r="101" spans="1:7" ht="17.100000000000001" customHeight="1">
      <c r="A101" s="730"/>
      <c r="B101" s="730"/>
      <c r="C101" s="730"/>
      <c r="D101" s="730"/>
      <c r="E101" s="730"/>
      <c r="F101" s="730"/>
      <c r="G101" s="730"/>
    </row>
    <row r="102" spans="1:7" ht="17.100000000000001" customHeight="1">
      <c r="A102" s="730"/>
      <c r="B102" s="730"/>
      <c r="C102" s="730"/>
      <c r="D102" s="730"/>
      <c r="E102" s="730"/>
      <c r="F102" s="730"/>
      <c r="G102" s="730"/>
    </row>
    <row r="103" spans="1:7" ht="17.100000000000001" customHeight="1">
      <c r="A103" s="730"/>
      <c r="B103" s="730"/>
      <c r="C103" s="730"/>
      <c r="D103" s="730"/>
      <c r="E103" s="730"/>
      <c r="F103" s="730"/>
      <c r="G103" s="730"/>
    </row>
    <row r="104" spans="1:7" ht="17.100000000000001" customHeight="1">
      <c r="A104" s="730"/>
      <c r="B104" s="730"/>
      <c r="C104" s="730"/>
      <c r="D104" s="730"/>
      <c r="E104" s="730"/>
      <c r="F104" s="730"/>
      <c r="G104" s="730"/>
    </row>
    <row r="105" spans="1:7" ht="17.100000000000001" customHeight="1">
      <c r="A105" s="730"/>
      <c r="B105" s="730"/>
      <c r="C105" s="730"/>
      <c r="D105" s="730"/>
      <c r="E105" s="730"/>
      <c r="F105" s="730"/>
      <c r="G105" s="730"/>
    </row>
    <row r="106" spans="1:7" ht="17.100000000000001" customHeight="1">
      <c r="A106" s="730"/>
      <c r="B106" s="730"/>
      <c r="C106" s="730"/>
      <c r="D106" s="730"/>
      <c r="E106" s="730"/>
      <c r="F106" s="730"/>
      <c r="G106" s="730"/>
    </row>
    <row r="107" spans="1:7" ht="17.100000000000001" customHeight="1">
      <c r="A107" s="730"/>
      <c r="B107" s="730"/>
      <c r="C107" s="730"/>
      <c r="D107" s="730"/>
      <c r="E107" s="730"/>
      <c r="F107" s="730"/>
      <c r="G107" s="730"/>
    </row>
    <row r="108" spans="1:7" ht="17.100000000000001" customHeight="1">
      <c r="A108" s="730"/>
      <c r="B108" s="730"/>
      <c r="C108" s="730"/>
      <c r="D108" s="730"/>
      <c r="E108" s="730"/>
      <c r="F108" s="730"/>
      <c r="G108" s="730"/>
    </row>
    <row r="109" spans="1:7" ht="17.100000000000001" customHeight="1">
      <c r="A109" s="730"/>
      <c r="B109" s="730"/>
      <c r="C109" s="730"/>
      <c r="D109" s="730"/>
      <c r="E109" s="730"/>
      <c r="F109" s="730"/>
      <c r="G109" s="730"/>
    </row>
    <row r="110" spans="1:7">
      <c r="A110" s="730"/>
      <c r="B110" s="730"/>
      <c r="C110" s="730"/>
      <c r="D110" s="730"/>
      <c r="E110" s="730"/>
      <c r="F110" s="730"/>
      <c r="G110" s="730"/>
    </row>
    <row r="111" spans="1:7">
      <c r="A111" s="730"/>
      <c r="B111" s="730"/>
      <c r="C111" s="730"/>
      <c r="D111" s="730"/>
      <c r="E111" s="730"/>
      <c r="F111" s="730"/>
      <c r="G111" s="730"/>
    </row>
    <row r="112" spans="1:7">
      <c r="A112" s="730"/>
      <c r="B112" s="730"/>
      <c r="C112" s="730"/>
      <c r="D112" s="730"/>
      <c r="E112" s="730"/>
      <c r="F112" s="730"/>
      <c r="G112" s="730"/>
    </row>
    <row r="113" spans="1:7">
      <c r="A113" s="730"/>
      <c r="B113" s="730"/>
      <c r="C113" s="730"/>
      <c r="D113" s="730"/>
      <c r="E113" s="730"/>
      <c r="F113" s="730"/>
      <c r="G113" s="730"/>
    </row>
    <row r="114" spans="1:7">
      <c r="A114" s="730"/>
      <c r="B114" s="730"/>
      <c r="C114" s="730"/>
      <c r="D114" s="730"/>
      <c r="E114" s="730"/>
      <c r="F114" s="730"/>
      <c r="G114" s="730"/>
    </row>
    <row r="115" spans="1:7">
      <c r="A115" s="730"/>
      <c r="B115" s="730"/>
      <c r="C115" s="730"/>
      <c r="D115" s="730"/>
      <c r="E115" s="730"/>
      <c r="F115" s="730"/>
      <c r="G115" s="730"/>
    </row>
    <row r="116" spans="1:7">
      <c r="A116" s="730"/>
      <c r="B116" s="730"/>
      <c r="C116" s="730"/>
      <c r="D116" s="730"/>
      <c r="E116" s="730"/>
      <c r="F116" s="730"/>
      <c r="G116" s="730"/>
    </row>
    <row r="117" spans="1:7">
      <c r="A117" s="730"/>
      <c r="B117" s="730"/>
      <c r="C117" s="730"/>
      <c r="D117" s="730"/>
      <c r="E117" s="730"/>
      <c r="F117" s="730"/>
      <c r="G117" s="730"/>
    </row>
    <row r="118" spans="1:7">
      <c r="A118" s="730"/>
      <c r="B118" s="730"/>
      <c r="C118" s="730"/>
      <c r="D118" s="730"/>
      <c r="E118" s="730"/>
      <c r="F118" s="730"/>
      <c r="G118" s="730"/>
    </row>
    <row r="119" spans="1:7">
      <c r="A119" s="730"/>
      <c r="B119" s="730"/>
      <c r="C119" s="730"/>
      <c r="D119" s="730"/>
      <c r="E119" s="730"/>
      <c r="F119" s="730"/>
      <c r="G119" s="730"/>
    </row>
    <row r="120" spans="1:7">
      <c r="A120" s="730"/>
      <c r="B120" s="730"/>
      <c r="C120" s="730"/>
      <c r="D120" s="730"/>
      <c r="E120" s="730"/>
      <c r="F120" s="730"/>
      <c r="G120" s="730"/>
    </row>
    <row r="121" spans="1:7">
      <c r="A121" s="730"/>
      <c r="B121" s="730"/>
      <c r="C121" s="730"/>
      <c r="D121" s="730"/>
      <c r="E121" s="730"/>
      <c r="F121" s="730"/>
      <c r="G121" s="730"/>
    </row>
    <row r="122" spans="1:7">
      <c r="A122" s="730"/>
      <c r="B122" s="730"/>
      <c r="C122" s="730"/>
      <c r="D122" s="730"/>
      <c r="E122" s="730"/>
      <c r="F122" s="730"/>
      <c r="G122" s="730"/>
    </row>
    <row r="123" spans="1:7">
      <c r="A123" s="730"/>
      <c r="B123" s="730"/>
      <c r="C123" s="730"/>
      <c r="D123" s="730"/>
      <c r="E123" s="730"/>
      <c r="F123" s="730"/>
      <c r="G123" s="730"/>
    </row>
    <row r="124" spans="1:7">
      <c r="A124" s="730"/>
      <c r="B124" s="730"/>
      <c r="C124" s="730"/>
      <c r="D124" s="730"/>
      <c r="E124" s="730"/>
      <c r="F124" s="730"/>
      <c r="G124" s="730"/>
    </row>
    <row r="125" spans="1:7">
      <c r="A125" s="730"/>
      <c r="B125" s="730"/>
      <c r="C125" s="730"/>
      <c r="D125" s="730"/>
      <c r="E125" s="730"/>
      <c r="F125" s="730"/>
      <c r="G125" s="730"/>
    </row>
    <row r="126" spans="1:7">
      <c r="A126" s="730"/>
      <c r="B126" s="730"/>
      <c r="C126" s="730"/>
      <c r="D126" s="730"/>
      <c r="E126" s="730"/>
      <c r="F126" s="730"/>
      <c r="G126" s="730"/>
    </row>
    <row r="127" spans="1:7">
      <c r="A127" s="730"/>
      <c r="B127" s="730"/>
      <c r="C127" s="730"/>
      <c r="D127" s="730"/>
      <c r="E127" s="730"/>
      <c r="F127" s="730"/>
      <c r="G127" s="730"/>
    </row>
    <row r="128" spans="1:7">
      <c r="A128" s="730"/>
      <c r="B128" s="730"/>
      <c r="C128" s="730"/>
      <c r="D128" s="730"/>
      <c r="E128" s="730"/>
      <c r="F128" s="730"/>
      <c r="G128" s="730"/>
    </row>
    <row r="129" spans="1:7">
      <c r="A129" s="730"/>
      <c r="B129" s="730"/>
      <c r="C129" s="730"/>
      <c r="D129" s="730"/>
      <c r="E129" s="730"/>
      <c r="F129" s="730"/>
      <c r="G129" s="730"/>
    </row>
    <row r="130" spans="1:7">
      <c r="A130" s="730"/>
      <c r="B130" s="730"/>
      <c r="C130" s="730"/>
      <c r="D130" s="730"/>
      <c r="E130" s="730"/>
      <c r="F130" s="730"/>
      <c r="G130" s="730"/>
    </row>
    <row r="131" spans="1:7">
      <c r="A131" s="730"/>
      <c r="B131" s="730"/>
      <c r="C131" s="730"/>
      <c r="D131" s="730"/>
      <c r="E131" s="730"/>
      <c r="F131" s="730"/>
      <c r="G131" s="730"/>
    </row>
    <row r="132" spans="1:7">
      <c r="A132" s="730"/>
      <c r="B132" s="730"/>
      <c r="C132" s="730"/>
      <c r="D132" s="730"/>
      <c r="E132" s="730"/>
      <c r="F132" s="730"/>
      <c r="G132" s="730"/>
    </row>
    <row r="133" spans="1:7">
      <c r="A133" s="730"/>
      <c r="B133" s="730"/>
      <c r="C133" s="730"/>
      <c r="D133" s="730"/>
      <c r="E133" s="730"/>
      <c r="F133" s="730"/>
      <c r="G133" s="730"/>
    </row>
    <row r="134" spans="1:7">
      <c r="A134" s="730"/>
      <c r="B134" s="730"/>
      <c r="C134" s="730"/>
      <c r="D134" s="730"/>
      <c r="E134" s="730"/>
      <c r="F134" s="730"/>
      <c r="G134" s="730"/>
    </row>
    <row r="135" spans="1:7">
      <c r="A135" s="730"/>
      <c r="B135" s="730"/>
      <c r="C135" s="730"/>
      <c r="D135" s="730"/>
      <c r="E135" s="730"/>
      <c r="F135" s="730"/>
      <c r="G135" s="730"/>
    </row>
    <row r="136" spans="1:7">
      <c r="A136" s="730"/>
      <c r="B136" s="730"/>
      <c r="C136" s="730"/>
      <c r="D136" s="730"/>
      <c r="E136" s="730"/>
      <c r="F136" s="730"/>
      <c r="G136" s="730"/>
    </row>
    <row r="137" spans="1:7">
      <c r="A137" s="730"/>
      <c r="B137" s="730"/>
      <c r="C137" s="730"/>
      <c r="D137" s="730"/>
      <c r="E137" s="730"/>
      <c r="F137" s="730"/>
      <c r="G137" s="730"/>
    </row>
    <row r="138" spans="1:7">
      <c r="A138" s="730"/>
      <c r="B138" s="730"/>
      <c r="C138" s="730"/>
      <c r="D138" s="730"/>
      <c r="E138" s="730"/>
      <c r="F138" s="730"/>
      <c r="G138" s="730"/>
    </row>
    <row r="139" spans="1:7">
      <c r="A139" s="730"/>
      <c r="B139" s="730"/>
      <c r="C139" s="730"/>
      <c r="D139" s="730"/>
      <c r="E139" s="730"/>
      <c r="F139" s="730"/>
      <c r="G139" s="730"/>
    </row>
    <row r="140" spans="1:7">
      <c r="A140" s="730"/>
      <c r="B140" s="730"/>
      <c r="C140" s="730"/>
      <c r="D140" s="730"/>
      <c r="E140" s="730"/>
      <c r="F140" s="730"/>
      <c r="G140" s="730"/>
    </row>
    <row r="141" spans="1:7">
      <c r="A141" s="730"/>
      <c r="B141" s="730"/>
      <c r="C141" s="730"/>
      <c r="D141" s="730"/>
      <c r="E141" s="730"/>
      <c r="F141" s="730"/>
      <c r="G141" s="730"/>
    </row>
    <row r="142" spans="1:7">
      <c r="A142" s="730"/>
      <c r="B142" s="730"/>
      <c r="C142" s="730"/>
      <c r="D142" s="730"/>
      <c r="E142" s="730"/>
      <c r="F142" s="730"/>
      <c r="G142" s="730"/>
    </row>
    <row r="143" spans="1:7">
      <c r="A143" s="730"/>
      <c r="B143" s="730"/>
      <c r="C143" s="730"/>
      <c r="D143" s="730"/>
      <c r="E143" s="730"/>
      <c r="F143" s="730"/>
      <c r="G143" s="730"/>
    </row>
    <row r="144" spans="1:7">
      <c r="A144" s="730"/>
      <c r="B144" s="730"/>
      <c r="C144" s="730"/>
      <c r="D144" s="730"/>
      <c r="E144" s="730"/>
      <c r="F144" s="730"/>
      <c r="G144" s="730"/>
    </row>
    <row r="145" spans="1:7">
      <c r="A145" s="730"/>
      <c r="B145" s="730"/>
      <c r="C145" s="730"/>
      <c r="D145" s="730"/>
      <c r="E145" s="730"/>
      <c r="F145" s="730"/>
      <c r="G145" s="730"/>
    </row>
    <row r="146" spans="1:7">
      <c r="A146" s="730"/>
      <c r="B146" s="730"/>
      <c r="C146" s="730"/>
      <c r="D146" s="730"/>
      <c r="E146" s="730"/>
      <c r="F146" s="730"/>
      <c r="G146" s="730"/>
    </row>
    <row r="147" spans="1:7">
      <c r="A147" s="730"/>
      <c r="B147" s="730"/>
      <c r="C147" s="730"/>
      <c r="D147" s="730"/>
      <c r="E147" s="730"/>
      <c r="F147" s="730"/>
      <c r="G147" s="730"/>
    </row>
    <row r="148" spans="1:7">
      <c r="A148" s="730"/>
      <c r="B148" s="730"/>
      <c r="C148" s="730"/>
      <c r="D148" s="730"/>
      <c r="E148" s="730"/>
      <c r="F148" s="730"/>
      <c r="G148" s="730"/>
    </row>
    <row r="149" spans="1:7">
      <c r="A149" s="730"/>
      <c r="B149" s="730"/>
      <c r="C149" s="730"/>
      <c r="D149" s="730"/>
      <c r="E149" s="730"/>
      <c r="F149" s="730"/>
      <c r="G149" s="730"/>
    </row>
    <row r="150" spans="1:7">
      <c r="A150" s="730"/>
      <c r="B150" s="730"/>
      <c r="C150" s="730"/>
      <c r="D150" s="730"/>
      <c r="E150" s="730"/>
      <c r="F150" s="730"/>
      <c r="G150" s="730"/>
    </row>
    <row r="151" spans="1:7">
      <c r="A151" s="730"/>
      <c r="B151" s="730"/>
      <c r="C151" s="730"/>
      <c r="D151" s="730"/>
      <c r="E151" s="730"/>
      <c r="F151" s="730"/>
      <c r="G151" s="730"/>
    </row>
    <row r="152" spans="1:7">
      <c r="A152" s="730"/>
      <c r="B152" s="730"/>
      <c r="C152" s="730"/>
      <c r="D152" s="730"/>
      <c r="E152" s="730"/>
      <c r="F152" s="730"/>
      <c r="G152" s="730"/>
    </row>
    <row r="153" spans="1:7">
      <c r="A153" s="730"/>
      <c r="B153" s="730"/>
      <c r="C153" s="730"/>
      <c r="D153" s="730"/>
      <c r="E153" s="730"/>
      <c r="F153" s="730"/>
      <c r="G153" s="730"/>
    </row>
    <row r="154" spans="1:7">
      <c r="A154" s="730"/>
      <c r="B154" s="730"/>
      <c r="C154" s="730"/>
      <c r="D154" s="730"/>
      <c r="E154" s="730"/>
      <c r="F154" s="730"/>
      <c r="G154" s="730"/>
    </row>
    <row r="155" spans="1:7">
      <c r="A155" s="730"/>
      <c r="B155" s="730"/>
      <c r="C155" s="730"/>
      <c r="D155" s="730"/>
      <c r="E155" s="730"/>
      <c r="F155" s="730"/>
      <c r="G155" s="730"/>
    </row>
    <row r="156" spans="1:7">
      <c r="A156" s="730"/>
      <c r="B156" s="730"/>
      <c r="C156" s="730"/>
      <c r="D156" s="730"/>
      <c r="E156" s="730"/>
      <c r="F156" s="730"/>
      <c r="G156" s="730"/>
    </row>
    <row r="157" spans="1:7">
      <c r="A157" s="730"/>
      <c r="B157" s="730"/>
      <c r="C157" s="730"/>
      <c r="D157" s="730"/>
      <c r="E157" s="730"/>
      <c r="F157" s="730"/>
      <c r="G157" s="730"/>
    </row>
    <row r="158" spans="1:7">
      <c r="A158" s="730"/>
      <c r="B158" s="730"/>
      <c r="C158" s="730"/>
      <c r="D158" s="730"/>
      <c r="E158" s="730"/>
      <c r="F158" s="730"/>
      <c r="G158" s="730"/>
    </row>
    <row r="159" spans="1:7">
      <c r="A159" s="730"/>
      <c r="B159" s="730"/>
      <c r="C159" s="730"/>
      <c r="D159" s="730"/>
      <c r="E159" s="730"/>
      <c r="F159" s="730"/>
      <c r="G159" s="730"/>
    </row>
    <row r="160" spans="1:7">
      <c r="A160" s="730"/>
      <c r="B160" s="730"/>
      <c r="C160" s="730"/>
      <c r="D160" s="730"/>
      <c r="E160" s="730"/>
      <c r="F160" s="730"/>
      <c r="G160" s="730"/>
    </row>
    <row r="161" spans="1:7">
      <c r="A161" s="730"/>
      <c r="B161" s="730"/>
      <c r="C161" s="730"/>
      <c r="D161" s="730"/>
      <c r="E161" s="730"/>
      <c r="F161" s="730"/>
      <c r="G161" s="730"/>
    </row>
    <row r="162" spans="1:7">
      <c r="A162" s="730"/>
      <c r="B162" s="730"/>
      <c r="C162" s="730"/>
      <c r="D162" s="730"/>
      <c r="E162" s="730"/>
      <c r="F162" s="730"/>
      <c r="G162" s="730"/>
    </row>
    <row r="163" spans="1:7">
      <c r="A163" s="730"/>
      <c r="B163" s="730"/>
      <c r="C163" s="730"/>
      <c r="D163" s="730"/>
      <c r="E163" s="730"/>
      <c r="F163" s="730"/>
      <c r="G163" s="730"/>
    </row>
    <row r="164" spans="1:7">
      <c r="A164" s="730"/>
      <c r="B164" s="730"/>
      <c r="C164" s="730"/>
      <c r="D164" s="730"/>
      <c r="E164" s="730"/>
      <c r="F164" s="730"/>
      <c r="G164" s="730"/>
    </row>
    <row r="165" spans="1:7">
      <c r="A165" s="730"/>
      <c r="B165" s="730"/>
      <c r="C165" s="730"/>
      <c r="D165" s="730"/>
      <c r="E165" s="730"/>
      <c r="F165" s="730"/>
      <c r="G165" s="730"/>
    </row>
    <row r="166" spans="1:7">
      <c r="A166" s="730"/>
      <c r="B166" s="730"/>
      <c r="C166" s="730"/>
      <c r="D166" s="730"/>
      <c r="E166" s="730"/>
      <c r="F166" s="730"/>
      <c r="G166" s="730"/>
    </row>
    <row r="167" spans="1:7">
      <c r="A167" s="730"/>
      <c r="B167" s="730"/>
      <c r="C167" s="730"/>
      <c r="D167" s="730"/>
      <c r="E167" s="730"/>
      <c r="F167" s="730"/>
      <c r="G167" s="730"/>
    </row>
    <row r="168" spans="1:7">
      <c r="A168" s="730"/>
      <c r="B168" s="730"/>
      <c r="C168" s="730"/>
      <c r="D168" s="730"/>
      <c r="E168" s="730"/>
      <c r="F168" s="730"/>
      <c r="G168" s="730"/>
    </row>
    <row r="169" spans="1:7">
      <c r="A169" s="730"/>
      <c r="B169" s="730"/>
      <c r="C169" s="730"/>
      <c r="D169" s="730"/>
      <c r="E169" s="730"/>
      <c r="F169" s="730"/>
      <c r="G169" s="730"/>
    </row>
    <row r="170" spans="1:7">
      <c r="A170" s="730"/>
      <c r="B170" s="730"/>
      <c r="C170" s="730"/>
      <c r="D170" s="730"/>
      <c r="E170" s="730"/>
      <c r="F170" s="730"/>
      <c r="G170" s="730"/>
    </row>
    <row r="171" spans="1:7">
      <c r="A171" s="730"/>
      <c r="B171" s="730"/>
      <c r="C171" s="730"/>
      <c r="D171" s="730"/>
      <c r="E171" s="730"/>
      <c r="F171" s="730"/>
      <c r="G171" s="730"/>
    </row>
    <row r="172" spans="1:7">
      <c r="A172" s="730"/>
      <c r="B172" s="730"/>
      <c r="C172" s="730"/>
      <c r="D172" s="730"/>
      <c r="E172" s="730"/>
      <c r="F172" s="730"/>
      <c r="G172" s="730"/>
    </row>
    <row r="173" spans="1:7">
      <c r="A173" s="730"/>
      <c r="B173" s="730"/>
      <c r="C173" s="730"/>
      <c r="D173" s="730"/>
      <c r="E173" s="730"/>
      <c r="F173" s="730"/>
      <c r="G173" s="730"/>
    </row>
    <row r="174" spans="1:7">
      <c r="A174" s="730"/>
      <c r="B174" s="730"/>
      <c r="C174" s="730"/>
      <c r="D174" s="730"/>
      <c r="E174" s="730"/>
      <c r="F174" s="730"/>
      <c r="G174" s="730"/>
    </row>
    <row r="175" spans="1:7">
      <c r="A175" s="730"/>
      <c r="B175" s="730"/>
      <c r="C175" s="730"/>
      <c r="D175" s="730"/>
      <c r="E175" s="730"/>
      <c r="F175" s="730"/>
      <c r="G175" s="730"/>
    </row>
    <row r="176" spans="1:7">
      <c r="A176" s="730"/>
      <c r="B176" s="730"/>
      <c r="C176" s="730"/>
      <c r="D176" s="730"/>
      <c r="E176" s="730"/>
      <c r="F176" s="730"/>
      <c r="G176" s="730"/>
    </row>
    <row r="177" spans="1:7">
      <c r="A177" s="730"/>
      <c r="B177" s="730"/>
      <c r="C177" s="730"/>
      <c r="D177" s="730"/>
      <c r="E177" s="730"/>
      <c r="F177" s="730"/>
      <c r="G177" s="730"/>
    </row>
    <row r="178" spans="1:7">
      <c r="A178" s="730"/>
      <c r="B178" s="730"/>
      <c r="C178" s="730"/>
      <c r="D178" s="730"/>
      <c r="E178" s="730"/>
      <c r="F178" s="730"/>
      <c r="G178" s="730"/>
    </row>
    <row r="179" spans="1:7">
      <c r="A179" s="730"/>
      <c r="B179" s="730"/>
      <c r="C179" s="730"/>
      <c r="D179" s="730"/>
      <c r="E179" s="730"/>
      <c r="F179" s="730"/>
      <c r="G179" s="730"/>
    </row>
    <row r="180" spans="1:7">
      <c r="A180" s="730"/>
      <c r="B180" s="730"/>
      <c r="C180" s="730"/>
      <c r="D180" s="730"/>
      <c r="E180" s="730"/>
      <c r="F180" s="730"/>
      <c r="G180" s="730"/>
    </row>
    <row r="181" spans="1:7">
      <c r="A181" s="730"/>
      <c r="B181" s="730"/>
      <c r="C181" s="730"/>
      <c r="D181" s="730"/>
      <c r="E181" s="730"/>
      <c r="F181" s="730"/>
      <c r="G181" s="730"/>
    </row>
    <row r="182" spans="1:7">
      <c r="A182" s="730"/>
      <c r="B182" s="730"/>
      <c r="C182" s="730"/>
      <c r="D182" s="730"/>
      <c r="E182" s="730"/>
      <c r="F182" s="730"/>
      <c r="G182" s="730"/>
    </row>
    <row r="183" spans="1:7">
      <c r="A183" s="730"/>
      <c r="B183" s="730"/>
      <c r="C183" s="730"/>
      <c r="D183" s="730"/>
      <c r="E183" s="730"/>
      <c r="F183" s="730"/>
      <c r="G183" s="730"/>
    </row>
    <row r="184" spans="1:7">
      <c r="A184" s="730"/>
      <c r="B184" s="730"/>
      <c r="C184" s="730"/>
      <c r="D184" s="730"/>
      <c r="E184" s="730"/>
      <c r="F184" s="730"/>
      <c r="G184" s="730"/>
    </row>
    <row r="185" spans="1:7">
      <c r="A185" s="730"/>
      <c r="B185" s="730"/>
      <c r="C185" s="730"/>
      <c r="D185" s="730"/>
      <c r="E185" s="730"/>
      <c r="F185" s="730"/>
      <c r="G185" s="730"/>
    </row>
    <row r="186" spans="1:7">
      <c r="A186" s="730"/>
      <c r="B186" s="730"/>
      <c r="C186" s="730"/>
      <c r="D186" s="730"/>
      <c r="E186" s="730"/>
      <c r="F186" s="730"/>
      <c r="G186" s="730"/>
    </row>
    <row r="187" spans="1:7">
      <c r="A187" s="730"/>
      <c r="B187" s="730"/>
      <c r="C187" s="730"/>
      <c r="D187" s="730"/>
      <c r="E187" s="730"/>
      <c r="F187" s="730"/>
      <c r="G187" s="730"/>
    </row>
    <row r="188" spans="1:7">
      <c r="A188" s="730"/>
      <c r="B188" s="730"/>
      <c r="C188" s="730"/>
      <c r="D188" s="730"/>
      <c r="E188" s="730"/>
      <c r="F188" s="730"/>
      <c r="G188" s="730"/>
    </row>
    <row r="189" spans="1:7">
      <c r="A189" s="730"/>
      <c r="B189" s="730"/>
      <c r="C189" s="730"/>
      <c r="D189" s="730"/>
      <c r="E189" s="730"/>
      <c r="F189" s="730"/>
      <c r="G189" s="730"/>
    </row>
    <row r="190" spans="1:7">
      <c r="A190" s="730"/>
      <c r="B190" s="730"/>
      <c r="C190" s="730"/>
      <c r="D190" s="730"/>
      <c r="E190" s="730"/>
      <c r="F190" s="730"/>
      <c r="G190" s="730"/>
    </row>
    <row r="191" spans="1:7">
      <c r="A191" s="730"/>
      <c r="B191" s="730"/>
      <c r="C191" s="730"/>
      <c r="D191" s="730"/>
      <c r="E191" s="730"/>
      <c r="F191" s="730"/>
      <c r="G191" s="730"/>
    </row>
    <row r="192" spans="1:7">
      <c r="A192" s="730"/>
      <c r="B192" s="730"/>
      <c r="C192" s="730"/>
      <c r="D192" s="730"/>
      <c r="E192" s="730"/>
      <c r="F192" s="730"/>
      <c r="G192" s="730"/>
    </row>
    <row r="193" spans="1:7">
      <c r="A193" s="730"/>
      <c r="B193" s="730"/>
      <c r="C193" s="730"/>
      <c r="D193" s="730"/>
      <c r="E193" s="730"/>
      <c r="F193" s="730"/>
      <c r="G193" s="730"/>
    </row>
    <row r="194" spans="1:7">
      <c r="A194" s="730"/>
      <c r="B194" s="730"/>
      <c r="C194" s="730"/>
      <c r="D194" s="730"/>
      <c r="E194" s="730"/>
      <c r="F194" s="730"/>
      <c r="G194" s="730"/>
    </row>
    <row r="195" spans="1:7">
      <c r="A195" s="730"/>
      <c r="B195" s="730"/>
      <c r="C195" s="730"/>
      <c r="D195" s="730"/>
      <c r="E195" s="730"/>
      <c r="F195" s="730"/>
      <c r="G195" s="730"/>
    </row>
    <row r="196" spans="1:7">
      <c r="A196" s="730"/>
      <c r="B196" s="730"/>
      <c r="C196" s="730"/>
      <c r="D196" s="730"/>
      <c r="E196" s="730"/>
      <c r="F196" s="730"/>
      <c r="G196" s="730"/>
    </row>
    <row r="197" spans="1:7">
      <c r="A197" s="730"/>
      <c r="B197" s="730"/>
      <c r="C197" s="730"/>
      <c r="D197" s="730"/>
      <c r="E197" s="730"/>
      <c r="F197" s="730"/>
      <c r="G197" s="730"/>
    </row>
    <row r="198" spans="1:7">
      <c r="A198" s="730"/>
      <c r="B198" s="730"/>
      <c r="C198" s="730"/>
      <c r="D198" s="730"/>
      <c r="E198" s="730"/>
      <c r="F198" s="730"/>
      <c r="G198" s="730"/>
    </row>
    <row r="199" spans="1:7">
      <c r="A199" s="730"/>
      <c r="B199" s="730"/>
      <c r="C199" s="730"/>
      <c r="D199" s="730"/>
      <c r="E199" s="730"/>
      <c r="F199" s="730"/>
      <c r="G199" s="730"/>
    </row>
    <row r="200" spans="1:7">
      <c r="A200" s="730"/>
      <c r="B200" s="730"/>
      <c r="C200" s="730"/>
      <c r="D200" s="730"/>
      <c r="E200" s="730"/>
      <c r="F200" s="730"/>
      <c r="G200" s="730"/>
    </row>
    <row r="201" spans="1:7">
      <c r="A201" s="730"/>
      <c r="B201" s="730"/>
      <c r="C201" s="730"/>
      <c r="D201" s="730"/>
      <c r="E201" s="730"/>
      <c r="F201" s="730"/>
      <c r="G201" s="730"/>
    </row>
    <row r="202" spans="1:7">
      <c r="A202" s="730"/>
      <c r="B202" s="730"/>
      <c r="C202" s="730"/>
      <c r="D202" s="730"/>
      <c r="E202" s="730"/>
      <c r="F202" s="730"/>
      <c r="G202" s="730"/>
    </row>
    <row r="203" spans="1:7">
      <c r="A203" s="730"/>
      <c r="B203" s="730"/>
      <c r="C203" s="730"/>
      <c r="D203" s="730"/>
      <c r="E203" s="730"/>
      <c r="F203" s="730"/>
      <c r="G203" s="730"/>
    </row>
    <row r="204" spans="1:7">
      <c r="A204" s="730"/>
      <c r="B204" s="730"/>
      <c r="C204" s="730"/>
      <c r="D204" s="730"/>
      <c r="E204" s="730"/>
      <c r="F204" s="730"/>
      <c r="G204" s="730"/>
    </row>
    <row r="205" spans="1:7">
      <c r="A205" s="730"/>
      <c r="B205" s="730"/>
      <c r="C205" s="730"/>
      <c r="D205" s="730"/>
      <c r="E205" s="730"/>
      <c r="F205" s="730"/>
      <c r="G205" s="730"/>
    </row>
    <row r="206" spans="1:7">
      <c r="A206" s="730"/>
      <c r="B206" s="730"/>
      <c r="C206" s="730"/>
      <c r="D206" s="730"/>
      <c r="E206" s="730"/>
      <c r="F206" s="730"/>
      <c r="G206" s="730"/>
    </row>
    <row r="207" spans="1:7">
      <c r="A207" s="730"/>
      <c r="B207" s="730"/>
      <c r="C207" s="730"/>
      <c r="D207" s="730"/>
      <c r="E207" s="730"/>
      <c r="F207" s="730"/>
      <c r="G207" s="730"/>
    </row>
    <row r="208" spans="1:7">
      <c r="A208" s="730"/>
      <c r="B208" s="730"/>
      <c r="C208" s="730"/>
      <c r="D208" s="730"/>
      <c r="E208" s="730"/>
      <c r="F208" s="730"/>
      <c r="G208" s="730"/>
    </row>
    <row r="209" spans="1:7">
      <c r="A209" s="730"/>
      <c r="B209" s="730"/>
      <c r="C209" s="730"/>
      <c r="D209" s="730"/>
      <c r="E209" s="730"/>
      <c r="F209" s="730"/>
      <c r="G209" s="730"/>
    </row>
    <row r="210" spans="1:7">
      <c r="A210" s="730"/>
      <c r="B210" s="730"/>
      <c r="C210" s="730"/>
      <c r="D210" s="730"/>
      <c r="E210" s="730"/>
      <c r="F210" s="730"/>
      <c r="G210" s="730"/>
    </row>
    <row r="211" spans="1:7">
      <c r="A211" s="730"/>
      <c r="B211" s="730"/>
      <c r="C211" s="730"/>
      <c r="D211" s="730"/>
      <c r="E211" s="730"/>
      <c r="F211" s="730"/>
      <c r="G211" s="730"/>
    </row>
    <row r="212" spans="1:7">
      <c r="A212" s="730"/>
      <c r="B212" s="730"/>
      <c r="C212" s="730"/>
      <c r="D212" s="730"/>
      <c r="E212" s="730"/>
      <c r="F212" s="730"/>
      <c r="G212" s="730"/>
    </row>
    <row r="213" spans="1:7">
      <c r="A213" s="730"/>
      <c r="B213" s="730"/>
      <c r="C213" s="730"/>
      <c r="D213" s="730"/>
      <c r="E213" s="730"/>
      <c r="F213" s="730"/>
      <c r="G213" s="730"/>
    </row>
    <row r="214" spans="1:7">
      <c r="A214" s="730"/>
      <c r="B214" s="730"/>
      <c r="C214" s="730"/>
      <c r="D214" s="730"/>
      <c r="E214" s="730"/>
      <c r="F214" s="730"/>
      <c r="G214" s="730"/>
    </row>
    <row r="215" spans="1:7">
      <c r="A215" s="730"/>
      <c r="B215" s="730"/>
      <c r="C215" s="730"/>
      <c r="D215" s="730"/>
      <c r="E215" s="730"/>
      <c r="F215" s="730"/>
      <c r="G215" s="730"/>
    </row>
    <row r="216" spans="1:7">
      <c r="A216" s="730"/>
      <c r="B216" s="730"/>
      <c r="C216" s="730"/>
      <c r="D216" s="730"/>
      <c r="E216" s="730"/>
      <c r="F216" s="730"/>
      <c r="G216" s="730"/>
    </row>
    <row r="217" spans="1:7">
      <c r="A217" s="730"/>
      <c r="B217" s="730"/>
      <c r="C217" s="730"/>
      <c r="D217" s="730"/>
      <c r="E217" s="730"/>
      <c r="F217" s="730"/>
      <c r="G217" s="730"/>
    </row>
    <row r="218" spans="1:7">
      <c r="A218" s="730"/>
      <c r="B218" s="730"/>
      <c r="C218" s="730"/>
      <c r="D218" s="730"/>
      <c r="E218" s="730"/>
      <c r="F218" s="730"/>
      <c r="G218" s="730"/>
    </row>
    <row r="219" spans="1:7">
      <c r="A219" s="730"/>
      <c r="B219" s="730"/>
      <c r="C219" s="730"/>
      <c r="D219" s="730"/>
      <c r="E219" s="730"/>
      <c r="F219" s="730"/>
      <c r="G219" s="730"/>
    </row>
    <row r="220" spans="1:7">
      <c r="A220" s="730"/>
      <c r="B220" s="730"/>
      <c r="C220" s="730"/>
      <c r="D220" s="730"/>
      <c r="E220" s="730"/>
      <c r="F220" s="730"/>
      <c r="G220" s="730"/>
    </row>
    <row r="221" spans="1:7">
      <c r="A221" s="730"/>
      <c r="B221" s="730"/>
      <c r="C221" s="730"/>
      <c r="D221" s="730"/>
      <c r="E221" s="730"/>
      <c r="F221" s="730"/>
      <c r="G221" s="730"/>
    </row>
    <row r="222" spans="1:7">
      <c r="A222" s="730"/>
      <c r="B222" s="730"/>
      <c r="C222" s="730"/>
      <c r="D222" s="730"/>
      <c r="E222" s="730"/>
      <c r="F222" s="730"/>
      <c r="G222" s="730"/>
    </row>
    <row r="223" spans="1:7">
      <c r="A223" s="730"/>
      <c r="B223" s="730"/>
      <c r="C223" s="730"/>
      <c r="D223" s="730"/>
      <c r="E223" s="730"/>
      <c r="F223" s="730"/>
      <c r="G223" s="730"/>
    </row>
    <row r="224" spans="1:7">
      <c r="A224" s="730"/>
      <c r="B224" s="730"/>
      <c r="C224" s="730"/>
      <c r="D224" s="730"/>
      <c r="E224" s="730"/>
      <c r="F224" s="730"/>
      <c r="G224" s="730"/>
    </row>
    <row r="225" spans="1:7">
      <c r="A225" s="730"/>
      <c r="B225" s="730"/>
      <c r="C225" s="730"/>
      <c r="D225" s="730"/>
      <c r="E225" s="730"/>
      <c r="F225" s="730"/>
      <c r="G225" s="730"/>
    </row>
    <row r="226" spans="1:7">
      <c r="A226" s="730"/>
      <c r="B226" s="730"/>
      <c r="C226" s="730"/>
      <c r="D226" s="730"/>
      <c r="E226" s="730"/>
      <c r="F226" s="730"/>
      <c r="G226" s="730"/>
    </row>
    <row r="227" spans="1:7">
      <c r="A227" s="730"/>
      <c r="B227" s="730"/>
      <c r="C227" s="730"/>
      <c r="D227" s="730"/>
      <c r="E227" s="730"/>
      <c r="F227" s="730"/>
      <c r="G227" s="730"/>
    </row>
    <row r="228" spans="1:7">
      <c r="A228" s="730"/>
      <c r="B228" s="730"/>
      <c r="C228" s="730"/>
      <c r="D228" s="730"/>
      <c r="E228" s="730"/>
      <c r="F228" s="730"/>
      <c r="G228" s="730"/>
    </row>
    <row r="229" spans="1:7">
      <c r="A229" s="730"/>
      <c r="B229" s="730"/>
      <c r="C229" s="730"/>
      <c r="D229" s="730"/>
      <c r="E229" s="730"/>
      <c r="F229" s="730"/>
      <c r="G229" s="730"/>
    </row>
    <row r="230" spans="1:7">
      <c r="A230" s="730"/>
      <c r="B230" s="730"/>
      <c r="C230" s="730"/>
      <c r="D230" s="730"/>
      <c r="E230" s="730"/>
      <c r="F230" s="730"/>
      <c r="G230" s="730"/>
    </row>
    <row r="231" spans="1:7">
      <c r="A231" s="730"/>
      <c r="B231" s="730"/>
      <c r="C231" s="730"/>
      <c r="D231" s="730"/>
      <c r="E231" s="730"/>
      <c r="F231" s="730"/>
      <c r="G231" s="730"/>
    </row>
    <row r="232" spans="1:7">
      <c r="A232" s="730"/>
      <c r="B232" s="730"/>
      <c r="C232" s="730"/>
      <c r="D232" s="730"/>
      <c r="E232" s="730"/>
      <c r="F232" s="730"/>
      <c r="G232" s="730"/>
    </row>
    <row r="233" spans="1:7">
      <c r="A233" s="730"/>
      <c r="B233" s="730"/>
      <c r="C233" s="730"/>
      <c r="D233" s="730"/>
      <c r="E233" s="730"/>
      <c r="F233" s="730"/>
      <c r="G233" s="730"/>
    </row>
    <row r="234" spans="1:7">
      <c r="A234" s="730"/>
      <c r="B234" s="730"/>
      <c r="C234" s="730"/>
      <c r="D234" s="730"/>
      <c r="E234" s="730"/>
      <c r="F234" s="730"/>
      <c r="G234" s="730"/>
    </row>
    <row r="235" spans="1:7">
      <c r="A235" s="730"/>
      <c r="B235" s="730"/>
      <c r="C235" s="730"/>
      <c r="D235" s="730"/>
      <c r="E235" s="730"/>
      <c r="F235" s="730"/>
      <c r="G235" s="730"/>
    </row>
    <row r="236" spans="1:7">
      <c r="A236" s="730"/>
      <c r="B236" s="730"/>
      <c r="C236" s="730"/>
      <c r="D236" s="730"/>
      <c r="E236" s="730"/>
      <c r="F236" s="730"/>
      <c r="G236" s="730"/>
    </row>
    <row r="237" spans="1:7">
      <c r="A237" s="730"/>
      <c r="B237" s="730"/>
      <c r="C237" s="730"/>
      <c r="D237" s="730"/>
      <c r="E237" s="730"/>
      <c r="F237" s="730"/>
      <c r="G237" s="730"/>
    </row>
    <row r="238" spans="1:7">
      <c r="A238" s="730"/>
      <c r="B238" s="730"/>
      <c r="C238" s="730"/>
      <c r="D238" s="730"/>
      <c r="E238" s="730"/>
      <c r="F238" s="730"/>
      <c r="G238" s="730"/>
    </row>
    <row r="239" spans="1:7">
      <c r="A239" s="730"/>
      <c r="B239" s="730"/>
      <c r="C239" s="730"/>
      <c r="D239" s="730"/>
      <c r="E239" s="730"/>
      <c r="F239" s="730"/>
      <c r="G239" s="730"/>
    </row>
    <row r="240" spans="1:7">
      <c r="A240" s="730"/>
      <c r="B240" s="730"/>
      <c r="C240" s="730"/>
      <c r="D240" s="730"/>
      <c r="E240" s="730"/>
      <c r="F240" s="730"/>
      <c r="G240" s="730"/>
    </row>
    <row r="241" spans="1:7">
      <c r="A241" s="730"/>
      <c r="B241" s="730"/>
      <c r="C241" s="730"/>
      <c r="D241" s="730"/>
      <c r="E241" s="730"/>
      <c r="F241" s="730"/>
      <c r="G241" s="730"/>
    </row>
    <row r="242" spans="1:7">
      <c r="A242" s="730"/>
      <c r="B242" s="730"/>
      <c r="C242" s="730"/>
      <c r="D242" s="730"/>
      <c r="E242" s="730"/>
      <c r="F242" s="730"/>
      <c r="G242" s="730"/>
    </row>
    <row r="243" spans="1:7">
      <c r="A243" s="730"/>
      <c r="B243" s="730"/>
      <c r="C243" s="730"/>
      <c r="D243" s="730"/>
      <c r="E243" s="730"/>
      <c r="F243" s="730"/>
      <c r="G243" s="730"/>
    </row>
    <row r="244" spans="1:7">
      <c r="A244" s="730"/>
      <c r="B244" s="730"/>
      <c r="C244" s="730"/>
      <c r="D244" s="730"/>
      <c r="E244" s="730"/>
      <c r="F244" s="730"/>
      <c r="G244" s="730"/>
    </row>
    <row r="245" spans="1:7">
      <c r="A245" s="730"/>
      <c r="B245" s="730"/>
      <c r="C245" s="730"/>
      <c r="D245" s="730"/>
      <c r="E245" s="730"/>
      <c r="F245" s="730"/>
      <c r="G245" s="730"/>
    </row>
    <row r="246" spans="1:7">
      <c r="A246" s="730"/>
      <c r="B246" s="730"/>
      <c r="C246" s="730"/>
      <c r="D246" s="730"/>
      <c r="E246" s="730"/>
      <c r="F246" s="730"/>
      <c r="G246" s="730"/>
    </row>
    <row r="247" spans="1:7">
      <c r="A247" s="730"/>
      <c r="B247" s="730"/>
      <c r="C247" s="730"/>
      <c r="D247" s="730"/>
      <c r="E247" s="730"/>
      <c r="F247" s="730"/>
      <c r="G247" s="730"/>
    </row>
    <row r="248" spans="1:7">
      <c r="A248" s="730"/>
      <c r="B248" s="730"/>
      <c r="C248" s="730"/>
      <c r="D248" s="730"/>
      <c r="E248" s="730"/>
      <c r="F248" s="730"/>
      <c r="G248" s="730"/>
    </row>
    <row r="249" spans="1:7">
      <c r="A249" s="730"/>
      <c r="B249" s="730"/>
      <c r="C249" s="730"/>
      <c r="D249" s="730"/>
      <c r="E249" s="730"/>
      <c r="F249" s="730"/>
      <c r="G249" s="730"/>
    </row>
    <row r="250" spans="1:7">
      <c r="A250" s="730"/>
      <c r="B250" s="730"/>
      <c r="C250" s="730"/>
      <c r="D250" s="730"/>
      <c r="E250" s="730"/>
      <c r="F250" s="730"/>
      <c r="G250" s="730"/>
    </row>
    <row r="251" spans="1:7">
      <c r="A251" s="730"/>
      <c r="B251" s="730"/>
      <c r="C251" s="730"/>
      <c r="D251" s="730"/>
      <c r="E251" s="730"/>
      <c r="F251" s="730"/>
      <c r="G251" s="730"/>
    </row>
    <row r="252" spans="1:7">
      <c r="A252" s="730"/>
      <c r="B252" s="730"/>
      <c r="C252" s="730"/>
      <c r="D252" s="730"/>
      <c r="E252" s="730"/>
      <c r="F252" s="730"/>
      <c r="G252" s="730"/>
    </row>
    <row r="253" spans="1:7">
      <c r="A253" s="730"/>
      <c r="B253" s="730"/>
      <c r="C253" s="730"/>
      <c r="D253" s="730"/>
      <c r="E253" s="730"/>
      <c r="F253" s="730"/>
      <c r="G253" s="730"/>
    </row>
    <row r="254" spans="1:7">
      <c r="A254" s="730"/>
      <c r="B254" s="730"/>
      <c r="C254" s="730"/>
      <c r="D254" s="730"/>
      <c r="E254" s="730"/>
      <c r="F254" s="730"/>
      <c r="G254" s="730"/>
    </row>
    <row r="255" spans="1:7">
      <c r="A255" s="730"/>
      <c r="B255" s="730"/>
      <c r="C255" s="730"/>
      <c r="D255" s="730"/>
      <c r="E255" s="730"/>
      <c r="F255" s="730"/>
      <c r="G255" s="730"/>
    </row>
    <row r="256" spans="1:7">
      <c r="A256" s="730"/>
      <c r="B256" s="730"/>
      <c r="C256" s="730"/>
      <c r="D256" s="730"/>
      <c r="E256" s="730"/>
      <c r="F256" s="730"/>
      <c r="G256" s="730"/>
    </row>
    <row r="257" spans="1:7">
      <c r="A257" s="730"/>
      <c r="B257" s="730"/>
      <c r="C257" s="730"/>
      <c r="D257" s="730"/>
      <c r="E257" s="730"/>
      <c r="F257" s="730"/>
      <c r="G257" s="730"/>
    </row>
    <row r="258" spans="1:7">
      <c r="A258" s="730"/>
      <c r="B258" s="730"/>
      <c r="C258" s="730"/>
      <c r="D258" s="730"/>
      <c r="E258" s="730"/>
      <c r="F258" s="730"/>
      <c r="G258" s="730"/>
    </row>
    <row r="259" spans="1:7">
      <c r="A259" s="730"/>
      <c r="B259" s="730"/>
      <c r="C259" s="730"/>
      <c r="D259" s="730"/>
      <c r="E259" s="730"/>
      <c r="F259" s="730"/>
      <c r="G259" s="730"/>
    </row>
    <row r="260" spans="1:7">
      <c r="A260" s="730"/>
      <c r="B260" s="730"/>
      <c r="C260" s="730"/>
      <c r="D260" s="730"/>
      <c r="E260" s="730"/>
      <c r="F260" s="730"/>
      <c r="G260" s="730"/>
    </row>
    <row r="261" spans="1:7">
      <c r="A261" s="730"/>
      <c r="B261" s="730"/>
      <c r="C261" s="730"/>
      <c r="D261" s="730"/>
      <c r="E261" s="730"/>
      <c r="F261" s="730"/>
      <c r="G261" s="730"/>
    </row>
    <row r="262" spans="1:7">
      <c r="A262" s="730"/>
      <c r="B262" s="730"/>
      <c r="C262" s="730"/>
      <c r="D262" s="730"/>
      <c r="E262" s="730"/>
      <c r="F262" s="730"/>
      <c r="G262" s="730"/>
    </row>
    <row r="263" spans="1:7">
      <c r="A263" s="730"/>
      <c r="B263" s="730"/>
      <c r="C263" s="730"/>
      <c r="D263" s="730"/>
      <c r="E263" s="730"/>
      <c r="F263" s="730"/>
      <c r="G263" s="730"/>
    </row>
    <row r="264" spans="1:7">
      <c r="A264" s="730"/>
      <c r="B264" s="730"/>
      <c r="C264" s="730"/>
      <c r="D264" s="730"/>
      <c r="E264" s="730"/>
      <c r="F264" s="730"/>
      <c r="G264" s="730"/>
    </row>
    <row r="265" spans="1:7">
      <c r="A265" s="730"/>
      <c r="B265" s="730"/>
      <c r="C265" s="730"/>
      <c r="D265" s="730"/>
      <c r="E265" s="730"/>
      <c r="F265" s="730"/>
      <c r="G265" s="730"/>
    </row>
    <row r="266" spans="1:7">
      <c r="A266" s="730"/>
      <c r="B266" s="730"/>
      <c r="C266" s="730"/>
      <c r="D266" s="730"/>
      <c r="E266" s="730"/>
      <c r="F266" s="730"/>
      <c r="G266" s="730"/>
    </row>
    <row r="267" spans="1:7">
      <c r="A267" s="730"/>
      <c r="B267" s="730"/>
      <c r="C267" s="730"/>
      <c r="D267" s="730"/>
      <c r="E267" s="730"/>
      <c r="F267" s="730"/>
      <c r="G267" s="730"/>
    </row>
    <row r="268" spans="1:7">
      <c r="A268" s="730"/>
      <c r="B268" s="730"/>
      <c r="C268" s="730"/>
      <c r="D268" s="730"/>
      <c r="E268" s="730"/>
      <c r="F268" s="730"/>
      <c r="G268" s="730"/>
    </row>
    <row r="269" spans="1:7">
      <c r="A269" s="730"/>
      <c r="B269" s="730"/>
      <c r="C269" s="730"/>
      <c r="D269" s="730"/>
      <c r="E269" s="730"/>
      <c r="F269" s="730"/>
      <c r="G269" s="730"/>
    </row>
    <row r="270" spans="1:7">
      <c r="A270" s="730"/>
      <c r="B270" s="730"/>
      <c r="C270" s="730"/>
      <c r="D270" s="730"/>
      <c r="E270" s="730"/>
      <c r="F270" s="730"/>
      <c r="G270" s="730"/>
    </row>
    <row r="271" spans="1:7">
      <c r="A271" s="730"/>
      <c r="B271" s="730"/>
      <c r="C271" s="730"/>
      <c r="D271" s="730"/>
      <c r="E271" s="730"/>
      <c r="F271" s="730"/>
      <c r="G271" s="730"/>
    </row>
    <row r="272" spans="1:7">
      <c r="A272" s="730"/>
      <c r="B272" s="730"/>
      <c r="C272" s="730"/>
      <c r="D272" s="730"/>
      <c r="E272" s="730"/>
      <c r="F272" s="730"/>
      <c r="G272" s="730"/>
    </row>
    <row r="273" spans="1:7">
      <c r="A273" s="730"/>
      <c r="B273" s="730"/>
      <c r="C273" s="730"/>
      <c r="D273" s="730"/>
      <c r="E273" s="730"/>
      <c r="F273" s="730"/>
      <c r="G273" s="730"/>
    </row>
    <row r="274" spans="1:7">
      <c r="A274" s="730"/>
      <c r="B274" s="730"/>
      <c r="C274" s="730"/>
      <c r="D274" s="730"/>
      <c r="E274" s="730"/>
      <c r="F274" s="730"/>
      <c r="G274" s="730"/>
    </row>
    <row r="275" spans="1:7">
      <c r="A275" s="730"/>
      <c r="B275" s="730"/>
      <c r="C275" s="730"/>
      <c r="D275" s="730"/>
      <c r="E275" s="730"/>
      <c r="F275" s="730"/>
      <c r="G275" s="730"/>
    </row>
    <row r="276" spans="1:7">
      <c r="A276" s="730"/>
      <c r="B276" s="730"/>
      <c r="C276" s="730"/>
      <c r="D276" s="730"/>
      <c r="E276" s="730"/>
      <c r="F276" s="730"/>
      <c r="G276" s="730"/>
    </row>
    <row r="277" spans="1:7">
      <c r="A277" s="730"/>
      <c r="B277" s="730"/>
      <c r="C277" s="730"/>
      <c r="D277" s="730"/>
      <c r="E277" s="730"/>
      <c r="F277" s="730"/>
      <c r="G277" s="730"/>
    </row>
    <row r="278" spans="1:7">
      <c r="A278" s="730"/>
      <c r="B278" s="730"/>
      <c r="C278" s="730"/>
      <c r="D278" s="730"/>
      <c r="E278" s="730"/>
      <c r="F278" s="730"/>
      <c r="G278" s="730"/>
    </row>
    <row r="279" spans="1:7">
      <c r="A279" s="730"/>
      <c r="B279" s="730"/>
      <c r="C279" s="730"/>
      <c r="D279" s="730"/>
      <c r="E279" s="730"/>
      <c r="F279" s="730"/>
      <c r="G279" s="730"/>
    </row>
    <row r="280" spans="1:7">
      <c r="A280" s="730"/>
      <c r="B280" s="730"/>
      <c r="C280" s="730"/>
      <c r="D280" s="730"/>
      <c r="E280" s="730"/>
      <c r="F280" s="730"/>
      <c r="G280" s="730"/>
    </row>
    <row r="281" spans="1:7">
      <c r="A281" s="730"/>
      <c r="B281" s="730"/>
      <c r="C281" s="730"/>
      <c r="D281" s="730"/>
      <c r="E281" s="730"/>
      <c r="F281" s="730"/>
      <c r="G281" s="730"/>
    </row>
    <row r="282" spans="1:7">
      <c r="A282" s="730"/>
      <c r="B282" s="730"/>
      <c r="C282" s="730"/>
      <c r="D282" s="730"/>
      <c r="E282" s="730"/>
      <c r="F282" s="730"/>
      <c r="G282" s="730"/>
    </row>
    <row r="283" spans="1:7">
      <c r="A283" s="730"/>
      <c r="B283" s="730"/>
      <c r="C283" s="730"/>
      <c r="D283" s="730"/>
      <c r="E283" s="730"/>
      <c r="F283" s="730"/>
      <c r="G283" s="730"/>
    </row>
    <row r="284" spans="1:7">
      <c r="A284" s="730"/>
      <c r="B284" s="730"/>
      <c r="C284" s="730"/>
      <c r="D284" s="730"/>
      <c r="E284" s="730"/>
      <c r="F284" s="730"/>
      <c r="G284" s="730"/>
    </row>
    <row r="285" spans="1:7">
      <c r="A285" s="730"/>
      <c r="B285" s="730"/>
      <c r="C285" s="730"/>
      <c r="D285" s="730"/>
      <c r="E285" s="730"/>
      <c r="F285" s="730"/>
      <c r="G285" s="730"/>
    </row>
    <row r="286" spans="1:7">
      <c r="A286" s="730"/>
      <c r="B286" s="730"/>
      <c r="C286" s="730"/>
      <c r="D286" s="730"/>
      <c r="E286" s="730"/>
      <c r="F286" s="730"/>
      <c r="G286" s="730"/>
    </row>
    <row r="287" spans="1:7">
      <c r="A287" s="730"/>
      <c r="B287" s="730"/>
      <c r="C287" s="730"/>
      <c r="D287" s="730"/>
      <c r="E287" s="730"/>
      <c r="F287" s="730"/>
      <c r="G287" s="730"/>
    </row>
    <row r="288" spans="1:7">
      <c r="A288" s="730"/>
      <c r="B288" s="730"/>
      <c r="C288" s="730"/>
      <c r="D288" s="730"/>
      <c r="E288" s="730"/>
      <c r="F288" s="730"/>
      <c r="G288" s="730"/>
    </row>
    <row r="289" spans="1:7">
      <c r="A289" s="730"/>
      <c r="B289" s="730"/>
      <c r="C289" s="730"/>
      <c r="D289" s="730"/>
      <c r="E289" s="730"/>
      <c r="F289" s="730"/>
      <c r="G289" s="730"/>
    </row>
    <row r="290" spans="1:7">
      <c r="A290" s="730"/>
      <c r="B290" s="730"/>
      <c r="C290" s="730"/>
      <c r="D290" s="730"/>
      <c r="E290" s="730"/>
      <c r="F290" s="730"/>
      <c r="G290" s="730"/>
    </row>
    <row r="291" spans="1:7">
      <c r="A291" s="730"/>
      <c r="B291" s="730"/>
      <c r="C291" s="730"/>
      <c r="D291" s="730"/>
      <c r="E291" s="730"/>
      <c r="F291" s="730"/>
      <c r="G291" s="730"/>
    </row>
    <row r="292" spans="1:7">
      <c r="A292" s="730"/>
      <c r="B292" s="730"/>
      <c r="C292" s="730"/>
      <c r="D292" s="730"/>
      <c r="E292" s="730"/>
      <c r="F292" s="730"/>
      <c r="G292" s="730"/>
    </row>
    <row r="293" spans="1:7">
      <c r="A293" s="730"/>
      <c r="B293" s="730"/>
      <c r="C293" s="730"/>
      <c r="D293" s="730"/>
      <c r="E293" s="730"/>
      <c r="F293" s="730"/>
      <c r="G293" s="730"/>
    </row>
    <row r="294" spans="1:7">
      <c r="A294" s="730"/>
      <c r="B294" s="730"/>
      <c r="C294" s="730"/>
      <c r="D294" s="730"/>
      <c r="E294" s="730"/>
      <c r="F294" s="730"/>
      <c r="G294" s="730"/>
    </row>
    <row r="295" spans="1:7">
      <c r="A295" s="730"/>
      <c r="B295" s="730"/>
      <c r="C295" s="730"/>
      <c r="D295" s="730"/>
      <c r="E295" s="730"/>
      <c r="F295" s="730"/>
      <c r="G295" s="730"/>
    </row>
    <row r="296" spans="1:7">
      <c r="A296" s="730"/>
      <c r="B296" s="730"/>
      <c r="C296" s="730"/>
      <c r="D296" s="730"/>
      <c r="E296" s="730"/>
      <c r="F296" s="730"/>
      <c r="G296" s="730"/>
    </row>
    <row r="297" spans="1:7">
      <c r="A297" s="730"/>
      <c r="B297" s="730"/>
      <c r="C297" s="730"/>
      <c r="D297" s="730"/>
      <c r="E297" s="730"/>
      <c r="F297" s="730"/>
      <c r="G297" s="730"/>
    </row>
    <row r="298" spans="1:7">
      <c r="A298" s="730"/>
      <c r="B298" s="730"/>
      <c r="C298" s="730"/>
      <c r="D298" s="730"/>
      <c r="E298" s="730"/>
      <c r="F298" s="730"/>
      <c r="G298" s="730"/>
    </row>
    <row r="299" spans="1:7">
      <c r="A299" s="730"/>
      <c r="B299" s="730"/>
      <c r="C299" s="730"/>
      <c r="D299" s="730"/>
      <c r="E299" s="730"/>
      <c r="F299" s="730"/>
      <c r="G299" s="730"/>
    </row>
    <row r="300" spans="1:7">
      <c r="A300" s="730"/>
      <c r="B300" s="730"/>
      <c r="C300" s="730"/>
      <c r="D300" s="730"/>
      <c r="E300" s="730"/>
      <c r="F300" s="730"/>
      <c r="G300" s="730"/>
    </row>
    <row r="301" spans="1:7">
      <c r="A301" s="730"/>
      <c r="B301" s="730"/>
      <c r="C301" s="730"/>
      <c r="D301" s="730"/>
      <c r="E301" s="730"/>
      <c r="F301" s="730"/>
      <c r="G301" s="730"/>
    </row>
    <row r="302" spans="1:7">
      <c r="A302" s="730"/>
      <c r="B302" s="730"/>
      <c r="C302" s="730"/>
      <c r="D302" s="730"/>
      <c r="E302" s="730"/>
      <c r="F302" s="730"/>
      <c r="G302" s="730"/>
    </row>
    <row r="303" spans="1:7">
      <c r="A303" s="730"/>
      <c r="B303" s="730"/>
      <c r="C303" s="730"/>
      <c r="D303" s="730"/>
      <c r="E303" s="730"/>
      <c r="F303" s="730"/>
      <c r="G303" s="730"/>
    </row>
    <row r="304" spans="1:7">
      <c r="A304" s="730"/>
      <c r="B304" s="730"/>
      <c r="C304" s="730"/>
      <c r="D304" s="730"/>
      <c r="E304" s="730"/>
      <c r="F304" s="730"/>
      <c r="G304" s="730"/>
    </row>
    <row r="305" spans="1:7">
      <c r="A305" s="730"/>
      <c r="B305" s="730"/>
      <c r="C305" s="730"/>
      <c r="D305" s="730"/>
      <c r="E305" s="730"/>
      <c r="F305" s="730"/>
      <c r="G305" s="730"/>
    </row>
    <row r="306" spans="1:7">
      <c r="A306" s="730"/>
      <c r="B306" s="730"/>
      <c r="C306" s="730"/>
      <c r="D306" s="730"/>
      <c r="E306" s="730"/>
      <c r="F306" s="730"/>
      <c r="G306" s="730"/>
    </row>
    <row r="307" spans="1:7">
      <c r="A307" s="730"/>
      <c r="B307" s="730"/>
      <c r="C307" s="730"/>
      <c r="D307" s="730"/>
      <c r="E307" s="730"/>
      <c r="F307" s="730"/>
      <c r="G307" s="730"/>
    </row>
    <row r="308" spans="1:7">
      <c r="A308" s="730"/>
      <c r="B308" s="730"/>
      <c r="C308" s="730"/>
      <c r="D308" s="730"/>
      <c r="E308" s="730"/>
      <c r="F308" s="730"/>
      <c r="G308" s="730"/>
    </row>
    <row r="309" spans="1:7">
      <c r="A309" s="730"/>
      <c r="B309" s="730"/>
      <c r="C309" s="730"/>
      <c r="D309" s="730"/>
      <c r="E309" s="730"/>
      <c r="F309" s="730"/>
      <c r="G309" s="730"/>
    </row>
    <row r="310" spans="1:7">
      <c r="A310" s="730"/>
      <c r="B310" s="730"/>
      <c r="C310" s="730"/>
      <c r="D310" s="730"/>
      <c r="E310" s="730"/>
      <c r="F310" s="730"/>
      <c r="G310" s="730"/>
    </row>
    <row r="311" spans="1:7">
      <c r="A311" s="730"/>
      <c r="B311" s="730"/>
      <c r="C311" s="730"/>
      <c r="D311" s="730"/>
      <c r="E311" s="730"/>
      <c r="F311" s="730"/>
      <c r="G311" s="730"/>
    </row>
    <row r="312" spans="1:7">
      <c r="A312" s="730"/>
      <c r="B312" s="730"/>
      <c r="C312" s="730"/>
      <c r="D312" s="730"/>
      <c r="E312" s="730"/>
      <c r="F312" s="730"/>
      <c r="G312" s="730"/>
    </row>
    <row r="313" spans="1:7">
      <c r="A313" s="730"/>
      <c r="B313" s="730"/>
      <c r="C313" s="730"/>
      <c r="D313" s="730"/>
      <c r="E313" s="730"/>
      <c r="F313" s="730"/>
      <c r="G313" s="730"/>
    </row>
    <row r="314" spans="1:7">
      <c r="A314" s="730"/>
      <c r="B314" s="730"/>
      <c r="C314" s="730"/>
      <c r="D314" s="730"/>
      <c r="E314" s="730"/>
      <c r="F314" s="730"/>
      <c r="G314" s="730"/>
    </row>
    <row r="315" spans="1:7">
      <c r="A315" s="730"/>
      <c r="B315" s="730"/>
      <c r="C315" s="730"/>
      <c r="D315" s="730"/>
      <c r="E315" s="730"/>
      <c r="F315" s="730"/>
      <c r="G315" s="730"/>
    </row>
    <row r="316" spans="1:7">
      <c r="A316" s="730"/>
      <c r="B316" s="730"/>
      <c r="C316" s="730"/>
      <c r="D316" s="730"/>
      <c r="E316" s="730"/>
      <c r="F316" s="730"/>
      <c r="G316" s="730"/>
    </row>
    <row r="317" spans="1:7">
      <c r="A317" s="730"/>
      <c r="B317" s="730"/>
      <c r="C317" s="730"/>
      <c r="D317" s="730"/>
      <c r="E317" s="730"/>
      <c r="F317" s="730"/>
      <c r="G317" s="730"/>
    </row>
    <row r="318" spans="1:7">
      <c r="A318" s="730"/>
      <c r="B318" s="730"/>
      <c r="C318" s="730"/>
      <c r="D318" s="730"/>
      <c r="E318" s="730"/>
      <c r="F318" s="730"/>
      <c r="G318" s="730"/>
    </row>
    <row r="319" spans="1:7">
      <c r="A319" s="730"/>
      <c r="B319" s="730"/>
      <c r="C319" s="730"/>
      <c r="D319" s="730"/>
      <c r="E319" s="730"/>
      <c r="F319" s="730"/>
      <c r="G319" s="730"/>
    </row>
    <row r="320" spans="1:7">
      <c r="A320" s="730"/>
      <c r="B320" s="730"/>
      <c r="C320" s="730"/>
      <c r="D320" s="730"/>
      <c r="E320" s="730"/>
      <c r="F320" s="730"/>
      <c r="G320" s="730"/>
    </row>
    <row r="321" spans="1:7">
      <c r="A321" s="730"/>
      <c r="B321" s="730"/>
      <c r="C321" s="730"/>
      <c r="D321" s="730"/>
      <c r="E321" s="730"/>
      <c r="F321" s="730"/>
      <c r="G321" s="730"/>
    </row>
    <row r="322" spans="1:7">
      <c r="A322" s="730"/>
      <c r="B322" s="730"/>
      <c r="C322" s="730"/>
      <c r="D322" s="730"/>
      <c r="E322" s="730"/>
      <c r="F322" s="730"/>
      <c r="G322" s="730"/>
    </row>
    <row r="323" spans="1:7">
      <c r="A323" s="730"/>
      <c r="B323" s="730"/>
      <c r="C323" s="730"/>
      <c r="D323" s="730"/>
      <c r="E323" s="730"/>
      <c r="F323" s="730"/>
      <c r="G323" s="730"/>
    </row>
    <row r="324" spans="1:7">
      <c r="A324" s="730"/>
      <c r="B324" s="730"/>
      <c r="C324" s="730"/>
      <c r="D324" s="730"/>
      <c r="E324" s="730"/>
      <c r="F324" s="730"/>
      <c r="G324" s="730"/>
    </row>
    <row r="325" spans="1:7">
      <c r="A325" s="730"/>
      <c r="B325" s="730"/>
      <c r="C325" s="730"/>
      <c r="D325" s="730"/>
      <c r="E325" s="730"/>
      <c r="F325" s="730"/>
      <c r="G325" s="730"/>
    </row>
    <row r="326" spans="1:7">
      <c r="A326" s="730"/>
      <c r="B326" s="730"/>
      <c r="C326" s="730"/>
      <c r="D326" s="730"/>
      <c r="E326" s="730"/>
      <c r="F326" s="730"/>
      <c r="G326" s="730"/>
    </row>
    <row r="327" spans="1:7">
      <c r="A327" s="730"/>
      <c r="B327" s="730"/>
      <c r="C327" s="730"/>
      <c r="D327" s="730"/>
      <c r="E327" s="730"/>
      <c r="F327" s="730"/>
      <c r="G327" s="730"/>
    </row>
    <row r="328" spans="1:7">
      <c r="A328" s="730"/>
      <c r="B328" s="730"/>
      <c r="C328" s="730"/>
      <c r="D328" s="730"/>
      <c r="E328" s="730"/>
      <c r="F328" s="730"/>
      <c r="G328" s="730"/>
    </row>
    <row r="329" spans="1:7">
      <c r="A329" s="730"/>
      <c r="B329" s="730"/>
      <c r="C329" s="730"/>
      <c r="D329" s="730"/>
      <c r="E329" s="730"/>
      <c r="F329" s="730"/>
      <c r="G329" s="730"/>
    </row>
    <row r="330" spans="1:7">
      <c r="A330" s="730"/>
      <c r="B330" s="730"/>
      <c r="C330" s="730"/>
      <c r="D330" s="730"/>
      <c r="E330" s="730"/>
      <c r="F330" s="730"/>
      <c r="G330" s="730"/>
    </row>
    <row r="331" spans="1:7">
      <c r="A331" s="730"/>
      <c r="B331" s="730"/>
      <c r="C331" s="730"/>
      <c r="D331" s="730"/>
      <c r="E331" s="730"/>
      <c r="F331" s="730"/>
      <c r="G331" s="730"/>
    </row>
    <row r="332" spans="1:7">
      <c r="A332" s="730"/>
      <c r="B332" s="730"/>
      <c r="C332" s="730"/>
      <c r="D332" s="730"/>
      <c r="E332" s="730"/>
      <c r="F332" s="730"/>
      <c r="G332" s="730"/>
    </row>
    <row r="333" spans="1:7">
      <c r="A333" s="730"/>
      <c r="B333" s="730"/>
      <c r="C333" s="730"/>
      <c r="D333" s="730"/>
      <c r="E333" s="730"/>
      <c r="F333" s="730"/>
      <c r="G333" s="730"/>
    </row>
    <row r="334" spans="1:7">
      <c r="A334" s="730"/>
      <c r="B334" s="730"/>
      <c r="C334" s="730"/>
      <c r="D334" s="730"/>
      <c r="E334" s="730"/>
      <c r="F334" s="730"/>
      <c r="G334" s="730"/>
    </row>
    <row r="335" spans="1:7">
      <c r="A335" s="730"/>
      <c r="B335" s="730"/>
      <c r="C335" s="730"/>
      <c r="D335" s="730"/>
      <c r="E335" s="730"/>
      <c r="F335" s="730"/>
      <c r="G335" s="730"/>
    </row>
    <row r="336" spans="1:7">
      <c r="A336" s="730"/>
      <c r="B336" s="730"/>
      <c r="C336" s="730"/>
      <c r="D336" s="730"/>
      <c r="E336" s="730"/>
      <c r="F336" s="730"/>
      <c r="G336" s="730"/>
    </row>
    <row r="337" spans="1:7">
      <c r="A337" s="730"/>
      <c r="B337" s="730"/>
      <c r="C337" s="730"/>
      <c r="D337" s="730"/>
      <c r="E337" s="730"/>
      <c r="F337" s="730"/>
      <c r="G337" s="730"/>
    </row>
    <row r="338" spans="1:7">
      <c r="A338" s="730"/>
      <c r="B338" s="730"/>
      <c r="C338" s="730"/>
      <c r="D338" s="730"/>
      <c r="E338" s="730"/>
      <c r="F338" s="730"/>
      <c r="G338" s="730"/>
    </row>
    <row r="339" spans="1:7">
      <c r="A339" s="730"/>
      <c r="B339" s="730"/>
      <c r="C339" s="730"/>
      <c r="D339" s="730"/>
      <c r="E339" s="730"/>
      <c r="F339" s="730"/>
      <c r="G339" s="730"/>
    </row>
    <row r="340" spans="1:7">
      <c r="A340" s="730"/>
      <c r="B340" s="730"/>
      <c r="C340" s="730"/>
      <c r="D340" s="730"/>
      <c r="E340" s="730"/>
      <c r="F340" s="730"/>
      <c r="G340" s="730"/>
    </row>
    <row r="341" spans="1:7">
      <c r="A341" s="730"/>
      <c r="B341" s="730"/>
      <c r="C341" s="730"/>
      <c r="D341" s="730"/>
      <c r="E341" s="730"/>
      <c r="F341" s="730"/>
      <c r="G341" s="730"/>
    </row>
    <row r="342" spans="1:7">
      <c r="A342" s="730"/>
      <c r="B342" s="730"/>
      <c r="C342" s="730"/>
      <c r="D342" s="730"/>
      <c r="E342" s="730"/>
      <c r="F342" s="730"/>
      <c r="G342" s="730"/>
    </row>
    <row r="343" spans="1:7">
      <c r="A343" s="730"/>
      <c r="B343" s="730"/>
      <c r="C343" s="730"/>
      <c r="D343" s="730"/>
      <c r="E343" s="730"/>
      <c r="F343" s="730"/>
      <c r="G343" s="730"/>
    </row>
    <row r="344" spans="1:7">
      <c r="A344" s="730"/>
      <c r="B344" s="730"/>
      <c r="C344" s="730"/>
      <c r="D344" s="730"/>
      <c r="E344" s="730"/>
      <c r="F344" s="730"/>
      <c r="G344" s="730"/>
    </row>
    <row r="345" spans="1:7">
      <c r="A345" s="730"/>
      <c r="B345" s="730"/>
      <c r="C345" s="730"/>
      <c r="D345" s="730"/>
      <c r="E345" s="730"/>
      <c r="F345" s="730"/>
      <c r="G345" s="730"/>
    </row>
    <row r="346" spans="1:7">
      <c r="A346" s="730"/>
      <c r="B346" s="730"/>
      <c r="C346" s="730"/>
      <c r="D346" s="730"/>
      <c r="E346" s="730"/>
      <c r="F346" s="730"/>
      <c r="G346" s="730"/>
    </row>
    <row r="347" spans="1:7">
      <c r="A347" s="730"/>
      <c r="B347" s="730"/>
      <c r="C347" s="730"/>
      <c r="D347" s="730"/>
      <c r="E347" s="730"/>
      <c r="F347" s="730"/>
      <c r="G347" s="730"/>
    </row>
    <row r="348" spans="1:7">
      <c r="A348" s="730"/>
      <c r="B348" s="730"/>
      <c r="C348" s="730"/>
      <c r="D348" s="730"/>
      <c r="E348" s="730"/>
      <c r="F348" s="730"/>
      <c r="G348" s="730"/>
    </row>
    <row r="349" spans="1:7">
      <c r="A349" s="730"/>
      <c r="B349" s="730"/>
      <c r="C349" s="730"/>
      <c r="D349" s="730"/>
      <c r="E349" s="730"/>
      <c r="F349" s="730"/>
      <c r="G349" s="730"/>
    </row>
    <row r="350" spans="1:7">
      <c r="A350" s="730"/>
      <c r="B350" s="730"/>
      <c r="C350" s="730"/>
      <c r="D350" s="730"/>
      <c r="E350" s="730"/>
      <c r="F350" s="730"/>
      <c r="G350" s="730"/>
    </row>
    <row r="351" spans="1:7">
      <c r="A351" s="730"/>
      <c r="B351" s="730"/>
      <c r="C351" s="730"/>
      <c r="D351" s="730"/>
      <c r="E351" s="730"/>
      <c r="F351" s="730"/>
      <c r="G351" s="730"/>
    </row>
    <row r="352" spans="1:7">
      <c r="A352" s="730"/>
      <c r="B352" s="730"/>
      <c r="C352" s="730"/>
      <c r="D352" s="730"/>
      <c r="E352" s="730"/>
      <c r="F352" s="730"/>
      <c r="G352" s="730"/>
    </row>
    <row r="353" spans="1:7">
      <c r="A353" s="730"/>
      <c r="B353" s="730"/>
      <c r="C353" s="730"/>
      <c r="D353" s="730"/>
      <c r="E353" s="730"/>
      <c r="F353" s="730"/>
      <c r="G353" s="730"/>
    </row>
    <row r="354" spans="1:7">
      <c r="A354" s="730"/>
      <c r="B354" s="730"/>
      <c r="C354" s="730"/>
      <c r="D354" s="730"/>
      <c r="E354" s="730"/>
      <c r="F354" s="730"/>
      <c r="G354" s="730"/>
    </row>
    <row r="355" spans="1:7">
      <c r="A355" s="730"/>
      <c r="B355" s="730"/>
      <c r="C355" s="730"/>
      <c r="D355" s="730"/>
      <c r="E355" s="730"/>
      <c r="F355" s="730"/>
      <c r="G355" s="730"/>
    </row>
    <row r="356" spans="1:7">
      <c r="A356" s="730"/>
      <c r="B356" s="730"/>
      <c r="C356" s="730"/>
      <c r="D356" s="730"/>
      <c r="E356" s="730"/>
      <c r="F356" s="730"/>
      <c r="G356" s="730"/>
    </row>
    <row r="357" spans="1:7">
      <c r="A357" s="730"/>
      <c r="B357" s="730"/>
      <c r="C357" s="730"/>
      <c r="D357" s="730"/>
      <c r="E357" s="730"/>
      <c r="F357" s="730"/>
      <c r="G357" s="730"/>
    </row>
    <row r="358" spans="1:7">
      <c r="A358" s="730"/>
      <c r="B358" s="730"/>
      <c r="C358" s="730"/>
      <c r="D358" s="730"/>
      <c r="E358" s="730"/>
      <c r="F358" s="730"/>
      <c r="G358" s="730"/>
    </row>
    <row r="359" spans="1:7">
      <c r="A359" s="730"/>
      <c r="B359" s="730"/>
      <c r="C359" s="730"/>
      <c r="D359" s="730"/>
      <c r="E359" s="730"/>
      <c r="F359" s="730"/>
      <c r="G359" s="730"/>
    </row>
    <row r="360" spans="1:7">
      <c r="A360" s="730"/>
      <c r="B360" s="730"/>
      <c r="C360" s="730"/>
      <c r="D360" s="730"/>
      <c r="E360" s="730"/>
      <c r="F360" s="730"/>
      <c r="G360" s="730"/>
    </row>
    <row r="361" spans="1:7">
      <c r="A361" s="730"/>
      <c r="B361" s="730"/>
      <c r="C361" s="730"/>
      <c r="D361" s="730"/>
      <c r="E361" s="730"/>
      <c r="F361" s="730"/>
      <c r="G361" s="730"/>
    </row>
    <row r="362" spans="1:7">
      <c r="A362" s="730"/>
      <c r="B362" s="730"/>
      <c r="C362" s="730"/>
      <c r="D362" s="730"/>
      <c r="E362" s="730"/>
      <c r="F362" s="730"/>
      <c r="G362" s="730"/>
    </row>
    <row r="363" spans="1:7">
      <c r="A363" s="730"/>
      <c r="B363" s="730"/>
      <c r="C363" s="730"/>
      <c r="D363" s="730"/>
      <c r="E363" s="730"/>
      <c r="F363" s="730"/>
      <c r="G363" s="730"/>
    </row>
    <row r="364" spans="1:7">
      <c r="A364" s="730"/>
      <c r="B364" s="730"/>
      <c r="C364" s="730"/>
      <c r="D364" s="730"/>
      <c r="E364" s="730"/>
      <c r="F364" s="730"/>
      <c r="G364" s="730"/>
    </row>
    <row r="365" spans="1:7">
      <c r="A365" s="730"/>
      <c r="B365" s="730"/>
      <c r="C365" s="730"/>
      <c r="D365" s="730"/>
      <c r="E365" s="730"/>
      <c r="F365" s="730"/>
      <c r="G365" s="730"/>
    </row>
    <row r="366" spans="1:7">
      <c r="A366" s="730"/>
      <c r="B366" s="730"/>
      <c r="C366" s="730"/>
      <c r="D366" s="730"/>
      <c r="E366" s="730"/>
      <c r="F366" s="730"/>
      <c r="G366" s="730"/>
    </row>
    <row r="367" spans="1:7">
      <c r="A367" s="730"/>
      <c r="B367" s="730"/>
      <c r="C367" s="730"/>
      <c r="D367" s="730"/>
      <c r="E367" s="730"/>
      <c r="F367" s="730"/>
      <c r="G367" s="730"/>
    </row>
    <row r="368" spans="1:7">
      <c r="A368" s="730"/>
      <c r="B368" s="730"/>
      <c r="C368" s="730"/>
      <c r="D368" s="730"/>
      <c r="E368" s="730"/>
      <c r="F368" s="730"/>
      <c r="G368" s="730"/>
    </row>
    <row r="369" spans="1:7">
      <c r="A369" s="730"/>
      <c r="B369" s="730"/>
      <c r="C369" s="730"/>
      <c r="D369" s="730"/>
      <c r="E369" s="730"/>
      <c r="F369" s="730"/>
      <c r="G369" s="730"/>
    </row>
    <row r="370" spans="1:7">
      <c r="A370" s="730"/>
      <c r="B370" s="730"/>
      <c r="C370" s="730"/>
      <c r="D370" s="730"/>
      <c r="E370" s="730"/>
      <c r="F370" s="730"/>
      <c r="G370" s="730"/>
    </row>
    <row r="371" spans="1:7">
      <c r="A371" s="730"/>
      <c r="B371" s="730"/>
      <c r="C371" s="730"/>
      <c r="D371" s="730"/>
      <c r="E371" s="730"/>
      <c r="F371" s="730"/>
      <c r="G371" s="730"/>
    </row>
    <row r="372" spans="1:7">
      <c r="A372" s="730"/>
      <c r="B372" s="730"/>
      <c r="C372" s="730"/>
      <c r="D372" s="730"/>
      <c r="E372" s="730"/>
      <c r="F372" s="730"/>
      <c r="G372" s="730"/>
    </row>
    <row r="373" spans="1:7">
      <c r="A373" s="730"/>
      <c r="B373" s="730"/>
      <c r="C373" s="730"/>
      <c r="D373" s="730"/>
      <c r="E373" s="730"/>
      <c r="F373" s="730"/>
      <c r="G373" s="730"/>
    </row>
    <row r="374" spans="1:7">
      <c r="A374" s="730"/>
      <c r="B374" s="730"/>
      <c r="C374" s="730"/>
      <c r="D374" s="730"/>
      <c r="E374" s="730"/>
      <c r="F374" s="730"/>
      <c r="G374" s="730"/>
    </row>
    <row r="375" spans="1:7">
      <c r="A375" s="730"/>
      <c r="B375" s="730"/>
      <c r="C375" s="730"/>
      <c r="D375" s="730"/>
      <c r="E375" s="730"/>
      <c r="F375" s="730"/>
      <c r="G375" s="730"/>
    </row>
    <row r="376" spans="1:7">
      <c r="A376" s="730"/>
      <c r="B376" s="730"/>
      <c r="C376" s="730"/>
      <c r="D376" s="730"/>
      <c r="E376" s="730"/>
      <c r="F376" s="730"/>
      <c r="G376" s="730"/>
    </row>
    <row r="377" spans="1:7">
      <c r="A377" s="730"/>
      <c r="B377" s="730"/>
      <c r="C377" s="730"/>
      <c r="D377" s="730"/>
      <c r="E377" s="730"/>
      <c r="F377" s="730"/>
      <c r="G377" s="730"/>
    </row>
    <row r="378" spans="1:7">
      <c r="A378" s="730"/>
      <c r="B378" s="730"/>
      <c r="C378" s="730"/>
      <c r="D378" s="730"/>
      <c r="E378" s="730"/>
      <c r="F378" s="730"/>
      <c r="G378" s="730"/>
    </row>
    <row r="379" spans="1:7">
      <c r="A379" s="730"/>
      <c r="B379" s="730"/>
      <c r="C379" s="730"/>
      <c r="D379" s="730"/>
      <c r="E379" s="730"/>
      <c r="F379" s="730"/>
      <c r="G379" s="730"/>
    </row>
    <row r="380" spans="1:7">
      <c r="A380" s="730"/>
      <c r="B380" s="730"/>
      <c r="C380" s="730"/>
      <c r="D380" s="730"/>
      <c r="E380" s="730"/>
      <c r="F380" s="730"/>
      <c r="G380" s="730"/>
    </row>
    <row r="381" spans="1:7">
      <c r="A381" s="730"/>
      <c r="B381" s="730"/>
      <c r="C381" s="730"/>
      <c r="D381" s="730"/>
      <c r="E381" s="730"/>
      <c r="F381" s="730"/>
      <c r="G381" s="730"/>
    </row>
    <row r="382" spans="1:7">
      <c r="A382" s="730"/>
      <c r="B382" s="730"/>
      <c r="C382" s="730"/>
      <c r="D382" s="730"/>
      <c r="E382" s="730"/>
      <c r="F382" s="730"/>
      <c r="G382" s="730"/>
    </row>
    <row r="383" spans="1:7">
      <c r="A383" s="730"/>
      <c r="B383" s="730"/>
      <c r="C383" s="730"/>
      <c r="D383" s="730"/>
      <c r="E383" s="730"/>
      <c r="F383" s="730"/>
      <c r="G383" s="730"/>
    </row>
    <row r="384" spans="1:7">
      <c r="A384" s="730"/>
      <c r="B384" s="730"/>
      <c r="C384" s="730"/>
      <c r="D384" s="730"/>
      <c r="E384" s="730"/>
      <c r="F384" s="730"/>
      <c r="G384" s="730"/>
    </row>
    <row r="385" spans="1:7">
      <c r="A385" s="730"/>
      <c r="B385" s="730"/>
      <c r="C385" s="730"/>
      <c r="D385" s="730"/>
      <c r="E385" s="730"/>
      <c r="F385" s="730"/>
      <c r="G385" s="730"/>
    </row>
    <row r="386" spans="1:7">
      <c r="A386" s="730"/>
      <c r="B386" s="730"/>
      <c r="C386" s="730"/>
      <c r="D386" s="730"/>
      <c r="E386" s="730"/>
      <c r="F386" s="730"/>
      <c r="G386" s="730"/>
    </row>
    <row r="387" spans="1:7">
      <c r="A387" s="730"/>
      <c r="B387" s="730"/>
      <c r="C387" s="730"/>
      <c r="D387" s="730"/>
      <c r="E387" s="730"/>
      <c r="F387" s="730"/>
      <c r="G387" s="730"/>
    </row>
    <row r="388" spans="1:7">
      <c r="A388" s="730"/>
      <c r="B388" s="730"/>
      <c r="C388" s="730"/>
      <c r="D388" s="730"/>
      <c r="E388" s="730"/>
      <c r="F388" s="730"/>
      <c r="G388" s="730"/>
    </row>
    <row r="389" spans="1:7">
      <c r="A389" s="730"/>
      <c r="B389" s="730"/>
      <c r="C389" s="730"/>
      <c r="D389" s="730"/>
      <c r="E389" s="730"/>
      <c r="F389" s="730"/>
      <c r="G389" s="730"/>
    </row>
    <row r="390" spans="1:7">
      <c r="A390" s="730"/>
      <c r="B390" s="730"/>
      <c r="C390" s="730"/>
      <c r="D390" s="730"/>
      <c r="E390" s="730"/>
      <c r="F390" s="730"/>
      <c r="G390" s="730"/>
    </row>
    <row r="391" spans="1:7">
      <c r="A391" s="730"/>
      <c r="B391" s="730"/>
      <c r="C391" s="730"/>
      <c r="D391" s="730"/>
      <c r="E391" s="730"/>
      <c r="F391" s="730"/>
      <c r="G391" s="730"/>
    </row>
    <row r="392" spans="1:7">
      <c r="A392" s="730"/>
      <c r="B392" s="730"/>
      <c r="C392" s="730"/>
      <c r="D392" s="730"/>
      <c r="E392" s="730"/>
      <c r="F392" s="730"/>
      <c r="G392" s="730"/>
    </row>
    <row r="393" spans="1:7">
      <c r="A393" s="730"/>
      <c r="B393" s="730"/>
      <c r="C393" s="730"/>
      <c r="D393" s="730"/>
      <c r="E393" s="730"/>
      <c r="F393" s="730"/>
      <c r="G393" s="730"/>
    </row>
    <row r="394" spans="1:7">
      <c r="A394" s="730"/>
      <c r="B394" s="730"/>
      <c r="C394" s="730"/>
      <c r="D394" s="730"/>
      <c r="E394" s="730"/>
      <c r="F394" s="730"/>
      <c r="G394" s="730"/>
    </row>
    <row r="395" spans="1:7">
      <c r="A395" s="730"/>
      <c r="B395" s="730"/>
      <c r="C395" s="730"/>
      <c r="D395" s="730"/>
      <c r="E395" s="730"/>
      <c r="F395" s="730"/>
      <c r="G395" s="730"/>
    </row>
    <row r="396" spans="1:7">
      <c r="A396" s="730"/>
      <c r="B396" s="730"/>
      <c r="C396" s="730"/>
      <c r="D396" s="730"/>
      <c r="E396" s="730"/>
      <c r="F396" s="730"/>
      <c r="G396" s="730"/>
    </row>
    <row r="397" spans="1:7">
      <c r="A397" s="730"/>
      <c r="B397" s="730"/>
      <c r="C397" s="730"/>
      <c r="D397" s="730"/>
      <c r="E397" s="730"/>
      <c r="F397" s="730"/>
      <c r="G397" s="730"/>
    </row>
    <row r="398" spans="1:7">
      <c r="A398" s="730"/>
      <c r="B398" s="730"/>
      <c r="C398" s="730"/>
      <c r="D398" s="730"/>
      <c r="E398" s="730"/>
      <c r="F398" s="730"/>
      <c r="G398" s="730"/>
    </row>
    <row r="399" spans="1:7">
      <c r="A399" s="730"/>
      <c r="B399" s="730"/>
      <c r="C399" s="730"/>
      <c r="D399" s="730"/>
      <c r="E399" s="730"/>
      <c r="F399" s="730"/>
      <c r="G399" s="730"/>
    </row>
    <row r="400" spans="1:7">
      <c r="A400" s="730"/>
      <c r="B400" s="730"/>
      <c r="C400" s="730"/>
      <c r="D400" s="730"/>
      <c r="E400" s="730"/>
      <c r="F400" s="730"/>
      <c r="G400" s="730"/>
    </row>
    <row r="401" spans="1:7">
      <c r="A401" s="730"/>
      <c r="B401" s="730"/>
      <c r="C401" s="730"/>
      <c r="D401" s="730"/>
      <c r="E401" s="730"/>
      <c r="F401" s="730"/>
      <c r="G401" s="730"/>
    </row>
    <row r="402" spans="1:7">
      <c r="A402" s="730"/>
      <c r="B402" s="730"/>
      <c r="C402" s="730"/>
      <c r="D402" s="730"/>
      <c r="E402" s="730"/>
      <c r="F402" s="730"/>
      <c r="G402" s="730"/>
    </row>
    <row r="403" spans="1:7">
      <c r="A403" s="730"/>
      <c r="B403" s="730"/>
      <c r="C403" s="730"/>
      <c r="D403" s="730"/>
      <c r="E403" s="730"/>
      <c r="F403" s="730"/>
      <c r="G403" s="730"/>
    </row>
    <row r="404" spans="1:7">
      <c r="A404" s="730"/>
      <c r="B404" s="730"/>
      <c r="C404" s="730"/>
      <c r="D404" s="730"/>
      <c r="E404" s="730"/>
      <c r="F404" s="730"/>
      <c r="G404" s="730"/>
    </row>
    <row r="405" spans="1:7">
      <c r="A405" s="730"/>
      <c r="B405" s="730"/>
      <c r="C405" s="730"/>
      <c r="D405" s="730"/>
      <c r="E405" s="730"/>
      <c r="F405" s="730"/>
      <c r="G405" s="730"/>
    </row>
    <row r="406" spans="1:7">
      <c r="A406" s="730"/>
      <c r="B406" s="730"/>
      <c r="C406" s="730"/>
      <c r="D406" s="730"/>
      <c r="E406" s="730"/>
      <c r="F406" s="730"/>
      <c r="G406" s="730"/>
    </row>
    <row r="407" spans="1:7">
      <c r="A407" s="730"/>
      <c r="B407" s="730"/>
      <c r="C407" s="730"/>
      <c r="D407" s="730"/>
      <c r="E407" s="730"/>
      <c r="F407" s="730"/>
      <c r="G407" s="730"/>
    </row>
    <row r="408" spans="1:7">
      <c r="A408" s="730"/>
      <c r="B408" s="730"/>
      <c r="C408" s="730"/>
      <c r="D408" s="730"/>
      <c r="E408" s="730"/>
      <c r="F408" s="730"/>
      <c r="G408" s="730"/>
    </row>
    <row r="409" spans="1:7">
      <c r="A409" s="730"/>
      <c r="B409" s="730"/>
      <c r="C409" s="730"/>
      <c r="D409" s="730"/>
      <c r="E409" s="730"/>
      <c r="F409" s="730"/>
      <c r="G409" s="730"/>
    </row>
    <row r="410" spans="1:7">
      <c r="A410" s="730"/>
      <c r="B410" s="730"/>
      <c r="C410" s="730"/>
      <c r="D410" s="730"/>
      <c r="E410" s="730"/>
      <c r="F410" s="730"/>
      <c r="G410" s="730"/>
    </row>
    <row r="411" spans="1:7">
      <c r="A411" s="730"/>
      <c r="B411" s="730"/>
      <c r="C411" s="730"/>
      <c r="D411" s="730"/>
      <c r="E411" s="730"/>
      <c r="F411" s="730"/>
      <c r="G411" s="730"/>
    </row>
    <row r="412" spans="1:7">
      <c r="A412" s="730"/>
      <c r="B412" s="730"/>
      <c r="C412" s="730"/>
      <c r="D412" s="730"/>
      <c r="E412" s="730"/>
      <c r="F412" s="730"/>
      <c r="G412" s="730"/>
    </row>
    <row r="413" spans="1:7">
      <c r="A413" s="730"/>
      <c r="B413" s="730"/>
      <c r="C413" s="730"/>
      <c r="D413" s="730"/>
      <c r="E413" s="730"/>
      <c r="F413" s="730"/>
      <c r="G413" s="730"/>
    </row>
    <row r="414" spans="1:7">
      <c r="A414" s="730"/>
      <c r="B414" s="730"/>
      <c r="C414" s="730"/>
      <c r="D414" s="730"/>
      <c r="E414" s="730"/>
      <c r="F414" s="730"/>
      <c r="G414" s="730"/>
    </row>
    <row r="415" spans="1:7">
      <c r="A415" s="730"/>
      <c r="B415" s="730"/>
      <c r="C415" s="730"/>
      <c r="D415" s="730"/>
      <c r="E415" s="730"/>
      <c r="F415" s="730"/>
      <c r="G415" s="730"/>
    </row>
    <row r="416" spans="1:7">
      <c r="A416" s="730"/>
      <c r="B416" s="730"/>
      <c r="C416" s="730"/>
      <c r="D416" s="730"/>
      <c r="E416" s="730"/>
      <c r="F416" s="730"/>
      <c r="G416" s="730"/>
    </row>
    <row r="417" spans="1:7">
      <c r="A417" s="730"/>
      <c r="B417" s="730"/>
      <c r="C417" s="730"/>
      <c r="D417" s="730"/>
      <c r="E417" s="730"/>
      <c r="F417" s="730"/>
      <c r="G417" s="730"/>
    </row>
    <row r="418" spans="1:7">
      <c r="A418" s="730"/>
      <c r="B418" s="730"/>
      <c r="C418" s="730"/>
      <c r="D418" s="730"/>
      <c r="E418" s="730"/>
      <c r="F418" s="730"/>
      <c r="G418" s="730"/>
    </row>
    <row r="419" spans="1:7">
      <c r="A419" s="730"/>
      <c r="B419" s="730"/>
      <c r="C419" s="730"/>
      <c r="D419" s="730"/>
      <c r="E419" s="730"/>
      <c r="F419" s="730"/>
      <c r="G419" s="730"/>
    </row>
    <row r="420" spans="1:7">
      <c r="A420" s="730"/>
      <c r="B420" s="730"/>
      <c r="C420" s="730"/>
      <c r="D420" s="730"/>
      <c r="E420" s="730"/>
      <c r="F420" s="730"/>
      <c r="G420" s="730"/>
    </row>
    <row r="421" spans="1:7">
      <c r="A421" s="730"/>
      <c r="B421" s="730"/>
      <c r="C421" s="730"/>
      <c r="D421" s="730"/>
      <c r="E421" s="730"/>
      <c r="F421" s="730"/>
      <c r="G421" s="730"/>
    </row>
    <row r="422" spans="1:7">
      <c r="A422" s="730"/>
      <c r="B422" s="730"/>
      <c r="C422" s="730"/>
      <c r="D422" s="730"/>
      <c r="E422" s="730"/>
      <c r="F422" s="730"/>
      <c r="G422" s="730"/>
    </row>
    <row r="423" spans="1:7">
      <c r="A423" s="730"/>
      <c r="B423" s="730"/>
      <c r="C423" s="730"/>
      <c r="D423" s="730"/>
      <c r="E423" s="730"/>
      <c r="F423" s="730"/>
      <c r="G423" s="730"/>
    </row>
    <row r="424" spans="1:7">
      <c r="A424" s="730"/>
      <c r="B424" s="730"/>
      <c r="C424" s="730"/>
      <c r="D424" s="730"/>
      <c r="E424" s="730"/>
      <c r="F424" s="730"/>
      <c r="G424" s="730"/>
    </row>
    <row r="425" spans="1:7">
      <c r="A425" s="730"/>
      <c r="B425" s="730"/>
      <c r="C425" s="730"/>
      <c r="D425" s="730"/>
      <c r="E425" s="730"/>
      <c r="F425" s="730"/>
      <c r="G425" s="730"/>
    </row>
    <row r="426" spans="1:7">
      <c r="A426" s="730"/>
      <c r="B426" s="730"/>
      <c r="C426" s="730"/>
      <c r="D426" s="730"/>
      <c r="E426" s="730"/>
      <c r="F426" s="730"/>
      <c r="G426" s="730"/>
    </row>
    <row r="427" spans="1:7">
      <c r="A427" s="730"/>
      <c r="B427" s="730"/>
      <c r="C427" s="730"/>
      <c r="D427" s="730"/>
      <c r="E427" s="730"/>
      <c r="F427" s="730"/>
      <c r="G427" s="730"/>
    </row>
    <row r="428" spans="1:7">
      <c r="A428" s="730"/>
      <c r="B428" s="730"/>
      <c r="C428" s="730"/>
      <c r="D428" s="730"/>
      <c r="E428" s="730"/>
      <c r="F428" s="730"/>
      <c r="G428" s="730"/>
    </row>
    <row r="429" spans="1:7">
      <c r="A429" s="730"/>
      <c r="B429" s="730"/>
      <c r="C429" s="730"/>
      <c r="D429" s="730"/>
      <c r="E429" s="730"/>
      <c r="F429" s="730"/>
      <c r="G429" s="730"/>
    </row>
    <row r="430" spans="1:7">
      <c r="A430" s="730"/>
      <c r="B430" s="730"/>
      <c r="C430" s="730"/>
      <c r="D430" s="730"/>
      <c r="E430" s="730"/>
      <c r="F430" s="730"/>
      <c r="G430" s="730"/>
    </row>
    <row r="431" spans="1:7">
      <c r="A431" s="730"/>
      <c r="B431" s="730"/>
      <c r="C431" s="730"/>
      <c r="D431" s="730"/>
      <c r="E431" s="730"/>
      <c r="F431" s="730"/>
      <c r="G431" s="730"/>
    </row>
    <row r="432" spans="1:7">
      <c r="A432" s="730"/>
      <c r="B432" s="730"/>
      <c r="C432" s="730"/>
      <c r="D432" s="730"/>
      <c r="E432" s="730"/>
      <c r="F432" s="730"/>
      <c r="G432" s="730"/>
    </row>
    <row r="433" spans="1:7">
      <c r="A433" s="730"/>
      <c r="B433" s="730"/>
      <c r="C433" s="730"/>
      <c r="D433" s="730"/>
      <c r="E433" s="730"/>
      <c r="F433" s="730"/>
      <c r="G433" s="730"/>
    </row>
    <row r="434" spans="1:7">
      <c r="A434" s="730"/>
      <c r="B434" s="730"/>
      <c r="C434" s="730"/>
      <c r="D434" s="730"/>
      <c r="E434" s="730"/>
      <c r="F434" s="730"/>
      <c r="G434" s="730"/>
    </row>
    <row r="435" spans="1:7">
      <c r="A435" s="730"/>
      <c r="B435" s="730"/>
      <c r="C435" s="730"/>
      <c r="D435" s="730"/>
      <c r="E435" s="730"/>
      <c r="F435" s="730"/>
      <c r="G435" s="730"/>
    </row>
    <row r="436" spans="1:7">
      <c r="A436" s="730"/>
      <c r="B436" s="730"/>
      <c r="C436" s="730"/>
      <c r="D436" s="730"/>
      <c r="E436" s="730"/>
      <c r="F436" s="730"/>
      <c r="G436" s="730"/>
    </row>
    <row r="437" spans="1:7">
      <c r="A437" s="730"/>
      <c r="B437" s="730"/>
      <c r="C437" s="730"/>
      <c r="D437" s="730"/>
      <c r="E437" s="730"/>
      <c r="F437" s="730"/>
      <c r="G437" s="730"/>
    </row>
    <row r="438" spans="1:7">
      <c r="A438" s="730"/>
      <c r="B438" s="730"/>
      <c r="C438" s="730"/>
      <c r="D438" s="730"/>
      <c r="E438" s="730"/>
      <c r="F438" s="730"/>
      <c r="G438" s="730"/>
    </row>
    <row r="439" spans="1:7">
      <c r="A439" s="730"/>
      <c r="B439" s="730"/>
      <c r="C439" s="730"/>
      <c r="D439" s="730"/>
      <c r="E439" s="730"/>
      <c r="F439" s="730"/>
      <c r="G439" s="730"/>
    </row>
    <row r="440" spans="1:7">
      <c r="A440" s="730"/>
      <c r="B440" s="730"/>
      <c r="C440" s="730"/>
      <c r="D440" s="730"/>
      <c r="E440" s="730"/>
      <c r="F440" s="730"/>
      <c r="G440" s="730"/>
    </row>
    <row r="441" spans="1:7">
      <c r="A441" s="730"/>
      <c r="B441" s="730"/>
      <c r="C441" s="730"/>
      <c r="D441" s="730"/>
      <c r="E441" s="730"/>
      <c r="F441" s="730"/>
      <c r="G441" s="730"/>
    </row>
    <row r="442" spans="1:7">
      <c r="A442" s="730"/>
      <c r="B442" s="730"/>
      <c r="C442" s="730"/>
      <c r="D442" s="730"/>
      <c r="E442" s="730"/>
      <c r="F442" s="730"/>
      <c r="G442" s="730"/>
    </row>
    <row r="443" spans="1:7">
      <c r="A443" s="730"/>
      <c r="B443" s="730"/>
      <c r="C443" s="730"/>
      <c r="D443" s="730"/>
      <c r="E443" s="730"/>
      <c r="F443" s="730"/>
      <c r="G443" s="730"/>
    </row>
    <row r="444" spans="1:7">
      <c r="A444" s="730"/>
      <c r="B444" s="730"/>
      <c r="C444" s="730"/>
      <c r="D444" s="730"/>
      <c r="E444" s="730"/>
      <c r="F444" s="730"/>
      <c r="G444" s="730"/>
    </row>
    <row r="445" spans="1:7">
      <c r="A445" s="730"/>
      <c r="B445" s="730"/>
      <c r="C445" s="730"/>
      <c r="D445" s="730"/>
      <c r="E445" s="730"/>
      <c r="F445" s="730"/>
      <c r="G445" s="730"/>
    </row>
    <row r="446" spans="1:7">
      <c r="A446" s="730"/>
      <c r="B446" s="730"/>
      <c r="C446" s="730"/>
      <c r="D446" s="730"/>
      <c r="E446" s="730"/>
      <c r="F446" s="730"/>
      <c r="G446" s="730"/>
    </row>
    <row r="447" spans="1:7">
      <c r="A447" s="730"/>
      <c r="B447" s="730"/>
      <c r="C447" s="730"/>
      <c r="D447" s="730"/>
      <c r="E447" s="730"/>
      <c r="F447" s="730"/>
      <c r="G447" s="730"/>
    </row>
    <row r="448" spans="1:7">
      <c r="A448" s="730"/>
      <c r="B448" s="730"/>
      <c r="C448" s="730"/>
      <c r="D448" s="730"/>
      <c r="E448" s="730"/>
      <c r="F448" s="730"/>
      <c r="G448" s="730"/>
    </row>
    <row r="449" spans="1:7">
      <c r="A449" s="730"/>
      <c r="B449" s="730"/>
      <c r="C449" s="730"/>
      <c r="D449" s="730"/>
      <c r="E449" s="730"/>
      <c r="F449" s="730"/>
      <c r="G449" s="730"/>
    </row>
    <row r="450" spans="1:7">
      <c r="A450" s="730"/>
      <c r="B450" s="730"/>
      <c r="C450" s="730"/>
      <c r="D450" s="730"/>
      <c r="E450" s="730"/>
      <c r="F450" s="730"/>
      <c r="G450" s="730"/>
    </row>
    <row r="451" spans="1:7">
      <c r="A451" s="730"/>
      <c r="B451" s="730"/>
      <c r="C451" s="730"/>
      <c r="D451" s="730"/>
      <c r="E451" s="730"/>
      <c r="F451" s="730"/>
      <c r="G451" s="730"/>
    </row>
    <row r="452" spans="1:7">
      <c r="A452" s="730"/>
      <c r="B452" s="730"/>
      <c r="C452" s="730"/>
      <c r="D452" s="730"/>
      <c r="E452" s="730"/>
      <c r="F452" s="730"/>
      <c r="G452" s="730"/>
    </row>
    <row r="453" spans="1:7">
      <c r="A453" s="730"/>
      <c r="B453" s="730"/>
      <c r="C453" s="730"/>
      <c r="D453" s="730"/>
      <c r="E453" s="730"/>
      <c r="F453" s="730"/>
      <c r="G453" s="730"/>
    </row>
    <row r="454" spans="1:7">
      <c r="A454" s="730"/>
      <c r="B454" s="730"/>
      <c r="C454" s="730"/>
      <c r="D454" s="730"/>
      <c r="E454" s="730"/>
      <c r="F454" s="730"/>
      <c r="G454" s="730"/>
    </row>
    <row r="455" spans="1:7">
      <c r="A455" s="730"/>
      <c r="B455" s="730"/>
      <c r="C455" s="730"/>
      <c r="D455" s="730"/>
      <c r="E455" s="730"/>
      <c r="F455" s="730"/>
      <c r="G455" s="730"/>
    </row>
    <row r="456" spans="1:7">
      <c r="A456" s="730"/>
      <c r="B456" s="730"/>
      <c r="C456" s="730"/>
      <c r="D456" s="730"/>
      <c r="E456" s="730"/>
      <c r="F456" s="730"/>
      <c r="G456" s="730"/>
    </row>
    <row r="457" spans="1:7">
      <c r="A457" s="730"/>
      <c r="B457" s="730"/>
      <c r="C457" s="730"/>
      <c r="D457" s="730"/>
      <c r="E457" s="730"/>
      <c r="F457" s="730"/>
      <c r="G457" s="730"/>
    </row>
    <row r="458" spans="1:7">
      <c r="A458" s="730"/>
      <c r="B458" s="730"/>
      <c r="C458" s="730"/>
      <c r="D458" s="730"/>
      <c r="E458" s="730"/>
      <c r="F458" s="730"/>
      <c r="G458" s="730"/>
    </row>
    <row r="459" spans="1:7">
      <c r="A459" s="730"/>
      <c r="B459" s="730"/>
      <c r="C459" s="730"/>
      <c r="D459" s="730"/>
      <c r="E459" s="730"/>
      <c r="F459" s="730"/>
      <c r="G459" s="730"/>
    </row>
    <row r="460" spans="1:7">
      <c r="A460" s="730"/>
      <c r="B460" s="730"/>
      <c r="C460" s="730"/>
      <c r="D460" s="730"/>
      <c r="E460" s="730"/>
      <c r="F460" s="730"/>
      <c r="G460" s="730"/>
    </row>
    <row r="461" spans="1:7">
      <c r="A461" s="730"/>
      <c r="B461" s="730"/>
      <c r="C461" s="730"/>
      <c r="D461" s="730"/>
      <c r="E461" s="730"/>
      <c r="F461" s="730"/>
      <c r="G461" s="730"/>
    </row>
    <row r="462" spans="1:7">
      <c r="A462" s="730"/>
      <c r="B462" s="730"/>
      <c r="C462" s="730"/>
      <c r="D462" s="730"/>
      <c r="E462" s="730"/>
      <c r="F462" s="730"/>
      <c r="G462" s="730"/>
    </row>
    <row r="463" spans="1:7">
      <c r="A463" s="730"/>
      <c r="B463" s="730"/>
      <c r="C463" s="730"/>
      <c r="D463" s="730"/>
      <c r="E463" s="730"/>
      <c r="F463" s="730"/>
      <c r="G463" s="730"/>
    </row>
    <row r="464" spans="1:7">
      <c r="A464" s="730"/>
      <c r="B464" s="730"/>
      <c r="C464" s="730"/>
      <c r="D464" s="730"/>
      <c r="E464" s="730"/>
      <c r="F464" s="730"/>
      <c r="G464" s="730"/>
    </row>
    <row r="465" spans="1:7">
      <c r="A465" s="730"/>
      <c r="B465" s="730"/>
      <c r="C465" s="730"/>
      <c r="D465" s="730"/>
      <c r="E465" s="730"/>
      <c r="F465" s="730"/>
      <c r="G465" s="730"/>
    </row>
    <row r="466" spans="1:7">
      <c r="A466" s="730"/>
      <c r="B466" s="730"/>
      <c r="C466" s="730"/>
      <c r="D466" s="730"/>
      <c r="E466" s="730"/>
      <c r="F466" s="730"/>
      <c r="G466" s="730"/>
    </row>
    <row r="467" spans="1:7">
      <c r="A467" s="730"/>
      <c r="B467" s="730"/>
      <c r="C467" s="730"/>
      <c r="D467" s="730"/>
      <c r="E467" s="730"/>
      <c r="F467" s="730"/>
      <c r="G467" s="730"/>
    </row>
    <row r="468" spans="1:7">
      <c r="A468" s="730"/>
      <c r="B468" s="730"/>
      <c r="C468" s="730"/>
      <c r="D468" s="730"/>
      <c r="E468" s="730"/>
      <c r="F468" s="730"/>
      <c r="G468" s="730"/>
    </row>
    <row r="469" spans="1:7">
      <c r="A469" s="730"/>
      <c r="B469" s="730"/>
      <c r="C469" s="730"/>
      <c r="D469" s="730"/>
      <c r="E469" s="730"/>
      <c r="F469" s="730"/>
      <c r="G469" s="730"/>
    </row>
    <row r="470" spans="1:7">
      <c r="A470" s="730"/>
      <c r="B470" s="730"/>
      <c r="C470" s="730"/>
      <c r="D470" s="730"/>
      <c r="E470" s="730"/>
      <c r="F470" s="730"/>
      <c r="G470" s="730"/>
    </row>
    <row r="471" spans="1:7">
      <c r="A471" s="730"/>
      <c r="B471" s="730"/>
      <c r="C471" s="730"/>
      <c r="D471" s="730"/>
      <c r="E471" s="730"/>
      <c r="F471" s="730"/>
      <c r="G471" s="730"/>
    </row>
    <row r="472" spans="1:7">
      <c r="A472" s="730"/>
      <c r="B472" s="730"/>
      <c r="C472" s="730"/>
      <c r="D472" s="730"/>
      <c r="E472" s="730"/>
      <c r="F472" s="730"/>
      <c r="G472" s="730"/>
    </row>
    <row r="473" spans="1:7">
      <c r="A473" s="730"/>
      <c r="B473" s="730"/>
      <c r="C473" s="730"/>
      <c r="D473" s="730"/>
      <c r="E473" s="730"/>
      <c r="F473" s="730"/>
      <c r="G473" s="730"/>
    </row>
    <row r="474" spans="1:7">
      <c r="A474" s="730"/>
      <c r="B474" s="730"/>
      <c r="C474" s="730"/>
      <c r="D474" s="730"/>
      <c r="E474" s="730"/>
      <c r="F474" s="730"/>
      <c r="G474" s="730"/>
    </row>
    <row r="475" spans="1:7">
      <c r="A475" s="730"/>
      <c r="B475" s="730"/>
      <c r="C475" s="730"/>
      <c r="D475" s="730"/>
      <c r="E475" s="730"/>
      <c r="F475" s="730"/>
      <c r="G475" s="730"/>
    </row>
    <row r="476" spans="1:7">
      <c r="A476" s="730"/>
      <c r="B476" s="730"/>
      <c r="C476" s="730"/>
      <c r="D476" s="730"/>
      <c r="E476" s="730"/>
      <c r="F476" s="730"/>
      <c r="G476" s="730"/>
    </row>
    <row r="477" spans="1:7">
      <c r="A477" s="730"/>
      <c r="B477" s="730"/>
      <c r="C477" s="730"/>
      <c r="D477" s="730"/>
      <c r="E477" s="730"/>
      <c r="F477" s="730"/>
      <c r="G477" s="730"/>
    </row>
    <row r="478" spans="1:7">
      <c r="A478" s="730"/>
      <c r="B478" s="730"/>
      <c r="C478" s="730"/>
      <c r="D478" s="730"/>
      <c r="E478" s="730"/>
      <c r="F478" s="730"/>
      <c r="G478" s="730"/>
    </row>
    <row r="479" spans="1:7">
      <c r="A479" s="730"/>
      <c r="B479" s="730"/>
      <c r="C479" s="730"/>
      <c r="D479" s="730"/>
      <c r="E479" s="730"/>
      <c r="F479" s="730"/>
      <c r="G479" s="730"/>
    </row>
    <row r="480" spans="1:7">
      <c r="A480" s="730"/>
      <c r="B480" s="730"/>
      <c r="C480" s="730"/>
      <c r="D480" s="730"/>
      <c r="E480" s="730"/>
      <c r="F480" s="730"/>
      <c r="G480" s="730"/>
    </row>
    <row r="481" spans="1:7">
      <c r="A481" s="730"/>
      <c r="B481" s="730"/>
      <c r="C481" s="730"/>
      <c r="D481" s="730"/>
      <c r="E481" s="730"/>
      <c r="F481" s="730"/>
      <c r="G481" s="730"/>
    </row>
    <row r="482" spans="1:7">
      <c r="A482" s="730"/>
      <c r="B482" s="730"/>
      <c r="C482" s="730"/>
      <c r="D482" s="730"/>
      <c r="E482" s="730"/>
      <c r="F482" s="730"/>
      <c r="G482" s="730"/>
    </row>
    <row r="483" spans="1:7">
      <c r="A483" s="730"/>
      <c r="B483" s="730"/>
      <c r="C483" s="730"/>
      <c r="D483" s="730"/>
      <c r="E483" s="730"/>
      <c r="F483" s="730"/>
      <c r="G483" s="730"/>
    </row>
    <row r="484" spans="1:7">
      <c r="A484" s="730"/>
      <c r="B484" s="730"/>
      <c r="C484" s="730"/>
      <c r="D484" s="730"/>
      <c r="E484" s="730"/>
      <c r="F484" s="730"/>
      <c r="G484" s="730"/>
    </row>
    <row r="485" spans="1:7">
      <c r="A485" s="730"/>
      <c r="B485" s="730"/>
      <c r="C485" s="730"/>
      <c r="D485" s="730"/>
      <c r="E485" s="730"/>
      <c r="F485" s="730"/>
      <c r="G485" s="730"/>
    </row>
    <row r="486" spans="1:7">
      <c r="A486" s="730"/>
      <c r="B486" s="730"/>
      <c r="C486" s="730"/>
      <c r="D486" s="730"/>
      <c r="E486" s="730"/>
      <c r="F486" s="730"/>
      <c r="G486" s="730"/>
    </row>
    <row r="487" spans="1:7">
      <c r="A487" s="730"/>
      <c r="B487" s="730"/>
      <c r="C487" s="730"/>
      <c r="D487" s="730"/>
      <c r="E487" s="730"/>
      <c r="F487" s="730"/>
      <c r="G487" s="730"/>
    </row>
    <row r="488" spans="1:7">
      <c r="A488" s="730"/>
      <c r="B488" s="730"/>
      <c r="C488" s="730"/>
      <c r="D488" s="730"/>
      <c r="E488" s="730"/>
      <c r="F488" s="730"/>
      <c r="G488" s="730"/>
    </row>
    <row r="489" spans="1:7">
      <c r="A489" s="730"/>
      <c r="B489" s="730"/>
      <c r="C489" s="730"/>
      <c r="D489" s="730"/>
      <c r="E489" s="730"/>
      <c r="F489" s="730"/>
      <c r="G489" s="730"/>
    </row>
    <row r="490" spans="1:7">
      <c r="A490" s="730"/>
      <c r="B490" s="730"/>
      <c r="C490" s="730"/>
      <c r="D490" s="730"/>
      <c r="E490" s="730"/>
      <c r="F490" s="730"/>
      <c r="G490" s="730"/>
    </row>
    <row r="491" spans="1:7">
      <c r="A491" s="730"/>
      <c r="B491" s="730"/>
      <c r="C491" s="730"/>
      <c r="D491" s="730"/>
      <c r="E491" s="730"/>
      <c r="F491" s="730"/>
      <c r="G491" s="730"/>
    </row>
    <row r="492" spans="1:7">
      <c r="A492" s="730"/>
      <c r="B492" s="730"/>
      <c r="C492" s="730"/>
      <c r="D492" s="730"/>
      <c r="E492" s="730"/>
      <c r="F492" s="730"/>
      <c r="G492" s="730"/>
    </row>
    <row r="493" spans="1:7">
      <c r="A493" s="730"/>
      <c r="B493" s="730"/>
      <c r="C493" s="730"/>
      <c r="D493" s="730"/>
      <c r="E493" s="730"/>
      <c r="F493" s="730"/>
      <c r="G493" s="730"/>
    </row>
    <row r="494" spans="1:7">
      <c r="A494" s="730"/>
      <c r="B494" s="730"/>
      <c r="C494" s="730"/>
      <c r="D494" s="730"/>
      <c r="E494" s="730"/>
      <c r="F494" s="730"/>
      <c r="G494" s="730"/>
    </row>
    <row r="495" spans="1:7">
      <c r="A495" s="730"/>
      <c r="B495" s="730"/>
      <c r="C495" s="730"/>
      <c r="D495" s="730"/>
      <c r="E495" s="730"/>
      <c r="F495" s="730"/>
      <c r="G495" s="730"/>
    </row>
    <row r="496" spans="1:7">
      <c r="A496" s="730"/>
      <c r="B496" s="730"/>
      <c r="C496" s="730"/>
      <c r="D496" s="730"/>
      <c r="E496" s="730"/>
      <c r="F496" s="730"/>
      <c r="G496" s="730"/>
    </row>
    <row r="497" spans="1:7">
      <c r="A497" s="730"/>
      <c r="B497" s="730"/>
      <c r="C497" s="730"/>
      <c r="D497" s="730"/>
      <c r="E497" s="730"/>
      <c r="F497" s="730"/>
      <c r="G497" s="730"/>
    </row>
    <row r="498" spans="1:7">
      <c r="A498" s="730"/>
      <c r="B498" s="730"/>
      <c r="C498" s="730"/>
      <c r="D498" s="730"/>
      <c r="E498" s="730"/>
      <c r="F498" s="730"/>
      <c r="G498" s="730"/>
    </row>
    <row r="499" spans="1:7">
      <c r="A499" s="730"/>
      <c r="B499" s="730"/>
      <c r="C499" s="730"/>
      <c r="D499" s="730"/>
      <c r="E499" s="730"/>
      <c r="F499" s="730"/>
      <c r="G499" s="730"/>
    </row>
    <row r="500" spans="1:7">
      <c r="A500" s="730"/>
      <c r="B500" s="730"/>
      <c r="C500" s="730"/>
      <c r="D500" s="730"/>
      <c r="E500" s="730"/>
      <c r="F500" s="730"/>
      <c r="G500" s="730"/>
    </row>
    <row r="501" spans="1:7">
      <c r="A501" s="730"/>
      <c r="B501" s="730"/>
      <c r="C501" s="730"/>
      <c r="D501" s="730"/>
      <c r="E501" s="730"/>
      <c r="F501" s="730"/>
      <c r="G501" s="730"/>
    </row>
    <row r="502" spans="1:7">
      <c r="A502" s="730"/>
      <c r="B502" s="730"/>
      <c r="C502" s="730"/>
      <c r="D502" s="730"/>
      <c r="E502" s="730"/>
      <c r="F502" s="730"/>
      <c r="G502" s="730"/>
    </row>
    <row r="503" spans="1:7">
      <c r="A503" s="730"/>
      <c r="B503" s="730"/>
      <c r="C503" s="730"/>
      <c r="D503" s="730"/>
      <c r="E503" s="730"/>
      <c r="F503" s="730"/>
      <c r="G503" s="730"/>
    </row>
    <row r="504" spans="1:7">
      <c r="A504" s="730"/>
      <c r="B504" s="730"/>
      <c r="C504" s="730"/>
      <c r="D504" s="730"/>
      <c r="E504" s="730"/>
      <c r="F504" s="730"/>
      <c r="G504" s="730"/>
    </row>
    <row r="505" spans="1:7">
      <c r="A505" s="730"/>
      <c r="B505" s="730"/>
      <c r="C505" s="730"/>
      <c r="D505" s="730"/>
      <c r="E505" s="730"/>
      <c r="F505" s="730"/>
      <c r="G505" s="730"/>
    </row>
    <row r="506" spans="1:7">
      <c r="A506" s="730"/>
      <c r="B506" s="730"/>
      <c r="C506" s="730"/>
      <c r="D506" s="730"/>
      <c r="E506" s="730"/>
      <c r="F506" s="730"/>
      <c r="G506" s="730"/>
    </row>
    <row r="507" spans="1:7">
      <c r="A507" s="730"/>
      <c r="B507" s="730"/>
      <c r="C507" s="730"/>
      <c r="D507" s="730"/>
      <c r="E507" s="730"/>
      <c r="F507" s="730"/>
      <c r="G507" s="730"/>
    </row>
    <row r="508" spans="1:7">
      <c r="A508" s="730"/>
      <c r="B508" s="730"/>
      <c r="C508" s="730"/>
      <c r="D508" s="730"/>
      <c r="E508" s="730"/>
      <c r="F508" s="730"/>
      <c r="G508" s="730"/>
    </row>
    <row r="509" spans="1:7">
      <c r="A509" s="730"/>
      <c r="B509" s="730"/>
      <c r="C509" s="730"/>
      <c r="D509" s="730"/>
      <c r="E509" s="730"/>
      <c r="F509" s="730"/>
      <c r="G509" s="730"/>
    </row>
    <row r="510" spans="1:7">
      <c r="A510" s="730"/>
      <c r="B510" s="730"/>
      <c r="C510" s="730"/>
      <c r="D510" s="730"/>
      <c r="E510" s="730"/>
      <c r="F510" s="730"/>
      <c r="G510" s="730"/>
    </row>
    <row r="511" spans="1:7">
      <c r="A511" s="730"/>
      <c r="B511" s="730"/>
      <c r="C511" s="730"/>
      <c r="D511" s="730"/>
      <c r="E511" s="730"/>
      <c r="F511" s="730"/>
      <c r="G511" s="730"/>
    </row>
    <row r="512" spans="1:7">
      <c r="A512" s="730"/>
      <c r="B512" s="730"/>
      <c r="C512" s="730"/>
      <c r="D512" s="730"/>
      <c r="E512" s="730"/>
      <c r="F512" s="730"/>
      <c r="G512" s="730"/>
    </row>
    <row r="513" spans="1:7">
      <c r="A513" s="730"/>
      <c r="B513" s="730"/>
      <c r="C513" s="730"/>
      <c r="D513" s="730"/>
      <c r="E513" s="730"/>
      <c r="F513" s="730"/>
      <c r="G513" s="730"/>
    </row>
    <row r="514" spans="1:7">
      <c r="A514" s="730"/>
      <c r="B514" s="730"/>
      <c r="C514" s="730"/>
      <c r="D514" s="730"/>
      <c r="E514" s="730"/>
      <c r="F514" s="730"/>
      <c r="G514" s="730"/>
    </row>
    <row r="515" spans="1:7">
      <c r="A515" s="730"/>
      <c r="B515" s="730"/>
      <c r="C515" s="730"/>
      <c r="D515" s="730"/>
      <c r="E515" s="730"/>
      <c r="F515" s="730"/>
      <c r="G515" s="730"/>
    </row>
    <row r="516" spans="1:7">
      <c r="A516" s="730"/>
      <c r="B516" s="730"/>
      <c r="C516" s="730"/>
      <c r="D516" s="730"/>
      <c r="E516" s="730"/>
      <c r="F516" s="730"/>
      <c r="G516" s="730"/>
    </row>
    <row r="517" spans="1:7">
      <c r="A517" s="730"/>
      <c r="B517" s="730"/>
      <c r="C517" s="730"/>
      <c r="D517" s="730"/>
      <c r="E517" s="730"/>
      <c r="F517" s="730"/>
      <c r="G517" s="730"/>
    </row>
    <row r="518" spans="1:7">
      <c r="A518" s="730"/>
      <c r="B518" s="730"/>
      <c r="C518" s="730"/>
      <c r="D518" s="730"/>
      <c r="E518" s="730"/>
      <c r="F518" s="730"/>
      <c r="G518" s="730"/>
    </row>
    <row r="519" spans="1:7">
      <c r="A519" s="730"/>
      <c r="B519" s="730"/>
      <c r="C519" s="730"/>
      <c r="D519" s="730"/>
      <c r="E519" s="730"/>
      <c r="F519" s="730"/>
      <c r="G519" s="730"/>
    </row>
    <row r="520" spans="1:7">
      <c r="A520" s="730"/>
      <c r="B520" s="730"/>
      <c r="C520" s="730"/>
      <c r="D520" s="730"/>
      <c r="E520" s="730"/>
      <c r="F520" s="730"/>
      <c r="G520" s="730"/>
    </row>
    <row r="521" spans="1:7">
      <c r="A521" s="730"/>
      <c r="B521" s="730"/>
      <c r="C521" s="730"/>
      <c r="D521" s="730"/>
      <c r="E521" s="730"/>
      <c r="F521" s="730"/>
      <c r="G521" s="730"/>
    </row>
    <row r="522" spans="1:7">
      <c r="A522" s="730"/>
      <c r="B522" s="730"/>
      <c r="C522" s="730"/>
      <c r="D522" s="730"/>
      <c r="E522" s="730"/>
      <c r="F522" s="730"/>
      <c r="G522" s="730"/>
    </row>
    <row r="523" spans="1:7">
      <c r="A523" s="730"/>
      <c r="B523" s="730"/>
      <c r="C523" s="730"/>
      <c r="D523" s="730"/>
      <c r="E523" s="730"/>
      <c r="F523" s="730"/>
      <c r="G523" s="730"/>
    </row>
    <row r="524" spans="1:7">
      <c r="A524" s="730"/>
      <c r="B524" s="730"/>
      <c r="C524" s="730"/>
      <c r="D524" s="730"/>
      <c r="E524" s="730"/>
      <c r="F524" s="730"/>
      <c r="G524" s="730"/>
    </row>
    <row r="525" spans="1:7">
      <c r="A525" s="730"/>
      <c r="B525" s="730"/>
      <c r="C525" s="730"/>
      <c r="D525" s="730"/>
      <c r="E525" s="730"/>
      <c r="F525" s="730"/>
      <c r="G525" s="730"/>
    </row>
    <row r="526" spans="1:7">
      <c r="A526" s="730"/>
      <c r="B526" s="730"/>
      <c r="C526" s="730"/>
      <c r="D526" s="730"/>
      <c r="E526" s="730"/>
      <c r="F526" s="730"/>
      <c r="G526" s="730"/>
    </row>
    <row r="527" spans="1:7">
      <c r="A527" s="730"/>
      <c r="B527" s="730"/>
      <c r="C527" s="730"/>
      <c r="D527" s="730"/>
      <c r="E527" s="730"/>
      <c r="F527" s="730"/>
      <c r="G527" s="730"/>
    </row>
    <row r="528" spans="1:7">
      <c r="A528" s="730"/>
      <c r="B528" s="730"/>
      <c r="C528" s="730"/>
      <c r="D528" s="730"/>
      <c r="E528" s="730"/>
      <c r="F528" s="730"/>
      <c r="G528" s="730"/>
    </row>
    <row r="529" spans="1:7">
      <c r="A529" s="730"/>
      <c r="B529" s="730"/>
      <c r="C529" s="730"/>
      <c r="D529" s="730"/>
      <c r="E529" s="730"/>
      <c r="F529" s="730"/>
      <c r="G529" s="730"/>
    </row>
    <row r="530" spans="1:7">
      <c r="A530" s="730"/>
      <c r="B530" s="730"/>
      <c r="C530" s="730"/>
      <c r="D530" s="730"/>
      <c r="E530" s="730"/>
      <c r="F530" s="730"/>
      <c r="G530" s="730"/>
    </row>
    <row r="531" spans="1:7">
      <c r="A531" s="730"/>
      <c r="B531" s="730"/>
      <c r="C531" s="730"/>
      <c r="D531" s="730"/>
      <c r="E531" s="730"/>
      <c r="F531" s="730"/>
      <c r="G531" s="730"/>
    </row>
    <row r="532" spans="1:7">
      <c r="A532" s="730"/>
      <c r="B532" s="730"/>
      <c r="C532" s="730"/>
      <c r="D532" s="730"/>
      <c r="E532" s="730"/>
      <c r="F532" s="730"/>
      <c r="G532" s="730"/>
    </row>
    <row r="533" spans="1:7">
      <c r="A533" s="730"/>
      <c r="B533" s="730"/>
      <c r="C533" s="730"/>
      <c r="D533" s="730"/>
      <c r="E533" s="730"/>
      <c r="F533" s="730"/>
      <c r="G533" s="730"/>
    </row>
    <row r="534" spans="1:7">
      <c r="A534" s="730"/>
      <c r="B534" s="730"/>
      <c r="C534" s="730"/>
      <c r="D534" s="730"/>
      <c r="E534" s="730"/>
      <c r="F534" s="730"/>
      <c r="G534" s="730"/>
    </row>
    <row r="535" spans="1:7">
      <c r="A535" s="730"/>
      <c r="B535" s="730"/>
      <c r="C535" s="730"/>
      <c r="D535" s="730"/>
      <c r="E535" s="730"/>
      <c r="F535" s="730"/>
      <c r="G535" s="730"/>
    </row>
    <row r="536" spans="1:7">
      <c r="A536" s="730"/>
      <c r="B536" s="730"/>
      <c r="C536" s="730"/>
      <c r="D536" s="730"/>
      <c r="E536" s="730"/>
      <c r="F536" s="730"/>
      <c r="G536" s="730"/>
    </row>
    <row r="537" spans="1:7">
      <c r="A537" s="730"/>
      <c r="B537" s="730"/>
      <c r="C537" s="730"/>
      <c r="D537" s="730"/>
      <c r="E537" s="730"/>
      <c r="F537" s="730"/>
      <c r="G537" s="730"/>
    </row>
    <row r="538" spans="1:7">
      <c r="A538" s="730"/>
      <c r="B538" s="730"/>
      <c r="C538" s="730"/>
      <c r="D538" s="730"/>
      <c r="E538" s="730"/>
      <c r="F538" s="730"/>
      <c r="G538" s="730"/>
    </row>
    <row r="539" spans="1:7">
      <c r="A539" s="730"/>
      <c r="B539" s="730"/>
      <c r="C539" s="730"/>
      <c r="D539" s="730"/>
      <c r="E539" s="730"/>
      <c r="F539" s="730"/>
      <c r="G539" s="730"/>
    </row>
    <row r="540" spans="1:7">
      <c r="A540" s="730"/>
      <c r="B540" s="730"/>
      <c r="C540" s="730"/>
      <c r="D540" s="730"/>
      <c r="E540" s="730"/>
      <c r="F540" s="730"/>
      <c r="G540" s="730"/>
    </row>
    <row r="541" spans="1:7">
      <c r="A541" s="730"/>
      <c r="B541" s="730"/>
      <c r="C541" s="730"/>
      <c r="D541" s="730"/>
      <c r="E541" s="730"/>
      <c r="F541" s="730"/>
      <c r="G541" s="730"/>
    </row>
    <row r="542" spans="1:7">
      <c r="A542" s="730"/>
      <c r="B542" s="730"/>
      <c r="C542" s="730"/>
      <c r="D542" s="730"/>
      <c r="E542" s="730"/>
      <c r="F542" s="730"/>
      <c r="G542" s="730"/>
    </row>
    <row r="543" spans="1:7">
      <c r="A543" s="730"/>
      <c r="B543" s="730"/>
      <c r="C543" s="730"/>
      <c r="D543" s="730"/>
      <c r="E543" s="730"/>
      <c r="F543" s="730"/>
      <c r="G543" s="730"/>
    </row>
    <row r="544" spans="1:7">
      <c r="A544" s="730"/>
      <c r="B544" s="730"/>
      <c r="C544" s="730"/>
      <c r="D544" s="730"/>
      <c r="E544" s="730"/>
      <c r="F544" s="730"/>
      <c r="G544" s="730"/>
    </row>
    <row r="545" spans="1:7">
      <c r="A545" s="730"/>
      <c r="B545" s="730"/>
      <c r="C545" s="730"/>
      <c r="D545" s="730"/>
      <c r="E545" s="730"/>
      <c r="F545" s="730"/>
      <c r="G545" s="730"/>
    </row>
    <row r="546" spans="1:7">
      <c r="A546" s="730"/>
      <c r="B546" s="730"/>
      <c r="C546" s="730"/>
      <c r="D546" s="730"/>
      <c r="E546" s="730"/>
      <c r="F546" s="730"/>
      <c r="G546" s="730"/>
    </row>
    <row r="547" spans="1:7">
      <c r="A547" s="730"/>
      <c r="B547" s="730"/>
      <c r="C547" s="730"/>
      <c r="D547" s="730"/>
      <c r="E547" s="730"/>
      <c r="F547" s="730"/>
      <c r="G547" s="730"/>
    </row>
    <row r="548" spans="1:7">
      <c r="A548" s="730"/>
      <c r="B548" s="730"/>
      <c r="C548" s="730"/>
      <c r="D548" s="730"/>
      <c r="E548" s="730"/>
      <c r="F548" s="730"/>
      <c r="G548" s="730"/>
    </row>
    <row r="549" spans="1:7">
      <c r="A549" s="730"/>
      <c r="B549" s="730"/>
      <c r="C549" s="730"/>
      <c r="D549" s="730"/>
      <c r="E549" s="730"/>
      <c r="F549" s="730"/>
      <c r="G549" s="730"/>
    </row>
    <row r="550" spans="1:7">
      <c r="A550" s="730"/>
      <c r="B550" s="730"/>
      <c r="C550" s="730"/>
      <c r="D550" s="730"/>
      <c r="E550" s="730"/>
      <c r="F550" s="730"/>
      <c r="G550" s="730"/>
    </row>
    <row r="551" spans="1:7">
      <c r="A551" s="730"/>
      <c r="B551" s="730"/>
      <c r="C551" s="730"/>
      <c r="D551" s="730"/>
      <c r="E551" s="730"/>
      <c r="F551" s="730"/>
      <c r="G551" s="730"/>
    </row>
    <row r="552" spans="1:7">
      <c r="A552" s="730"/>
      <c r="B552" s="730"/>
      <c r="C552" s="730"/>
      <c r="D552" s="730"/>
      <c r="E552" s="730"/>
      <c r="F552" s="730"/>
      <c r="G552" s="730"/>
    </row>
    <row r="553" spans="1:7">
      <c r="A553" s="730"/>
      <c r="B553" s="730"/>
      <c r="C553" s="730"/>
      <c r="D553" s="730"/>
      <c r="E553" s="730"/>
      <c r="F553" s="730"/>
      <c r="G553" s="730"/>
    </row>
    <row r="554" spans="1:7">
      <c r="A554" s="730"/>
      <c r="B554" s="730"/>
      <c r="C554" s="730"/>
      <c r="D554" s="730"/>
      <c r="E554" s="730"/>
      <c r="F554" s="730"/>
      <c r="G554" s="730"/>
    </row>
    <row r="555" spans="1:7">
      <c r="A555" s="730"/>
      <c r="B555" s="730"/>
      <c r="C555" s="730"/>
      <c r="D555" s="730"/>
      <c r="E555" s="730"/>
      <c r="F555" s="730"/>
      <c r="G555" s="730"/>
    </row>
    <row r="556" spans="1:7">
      <c r="A556" s="730"/>
      <c r="B556" s="730"/>
      <c r="C556" s="730"/>
      <c r="D556" s="730"/>
      <c r="E556" s="730"/>
      <c r="F556" s="730"/>
      <c r="G556" s="730"/>
    </row>
    <row r="557" spans="1:7">
      <c r="A557" s="730"/>
      <c r="B557" s="730"/>
      <c r="C557" s="730"/>
      <c r="D557" s="730"/>
      <c r="E557" s="730"/>
      <c r="F557" s="730"/>
      <c r="G557" s="730"/>
    </row>
    <row r="558" spans="1:7">
      <c r="A558" s="730"/>
      <c r="B558" s="730"/>
      <c r="C558" s="730"/>
      <c r="D558" s="730"/>
      <c r="E558" s="730"/>
      <c r="F558" s="730"/>
      <c r="G558" s="730"/>
    </row>
    <row r="559" spans="1:7">
      <c r="A559" s="730"/>
      <c r="B559" s="730"/>
      <c r="C559" s="730"/>
      <c r="D559" s="730"/>
      <c r="E559" s="730"/>
      <c r="F559" s="730"/>
      <c r="G559" s="730"/>
    </row>
    <row r="560" spans="1:7">
      <c r="A560" s="730"/>
      <c r="B560" s="730"/>
      <c r="C560" s="730"/>
      <c r="D560" s="730"/>
      <c r="E560" s="730"/>
      <c r="F560" s="730"/>
      <c r="G560" s="730"/>
    </row>
    <row r="561" spans="1:7">
      <c r="A561" s="730"/>
      <c r="B561" s="730"/>
      <c r="C561" s="730"/>
      <c r="D561" s="730"/>
      <c r="E561" s="730"/>
      <c r="F561" s="730"/>
      <c r="G561" s="730"/>
    </row>
    <row r="562" spans="1:7">
      <c r="A562" s="730"/>
      <c r="B562" s="730"/>
      <c r="C562" s="730"/>
      <c r="D562" s="730"/>
      <c r="E562" s="730"/>
      <c r="F562" s="730"/>
      <c r="G562" s="730"/>
    </row>
    <row r="563" spans="1:7">
      <c r="A563" s="730"/>
      <c r="B563" s="730"/>
      <c r="C563" s="730"/>
      <c r="D563" s="730"/>
      <c r="E563" s="730"/>
      <c r="F563" s="730"/>
      <c r="G563" s="730"/>
    </row>
    <row r="564" spans="1:7">
      <c r="A564" s="730"/>
      <c r="B564" s="730"/>
      <c r="C564" s="730"/>
      <c r="D564" s="730"/>
      <c r="E564" s="730"/>
      <c r="F564" s="730"/>
      <c r="G564" s="730"/>
    </row>
    <row r="565" spans="1:7">
      <c r="A565" s="730"/>
      <c r="B565" s="730"/>
      <c r="C565" s="730"/>
      <c r="D565" s="730"/>
      <c r="E565" s="730"/>
      <c r="F565" s="730"/>
      <c r="G565" s="730"/>
    </row>
    <row r="566" spans="1:7">
      <c r="A566" s="730"/>
      <c r="B566" s="730"/>
      <c r="C566" s="730"/>
      <c r="D566" s="730"/>
      <c r="E566" s="730"/>
      <c r="F566" s="730"/>
      <c r="G566" s="730"/>
    </row>
    <row r="567" spans="1:7">
      <c r="A567" s="730"/>
      <c r="B567" s="730"/>
      <c r="C567" s="730"/>
      <c r="D567" s="730"/>
      <c r="E567" s="730"/>
      <c r="F567" s="730"/>
      <c r="G567" s="730"/>
    </row>
    <row r="568" spans="1:7">
      <c r="A568" s="730"/>
      <c r="B568" s="730"/>
      <c r="C568" s="730"/>
      <c r="D568" s="730"/>
      <c r="E568" s="730"/>
      <c r="F568" s="730"/>
      <c r="G568" s="730"/>
    </row>
    <row r="569" spans="1:7">
      <c r="A569" s="730"/>
      <c r="B569" s="730"/>
      <c r="C569" s="730"/>
      <c r="D569" s="730"/>
      <c r="E569" s="730"/>
      <c r="F569" s="730"/>
      <c r="G569" s="730"/>
    </row>
    <row r="570" spans="1:7">
      <c r="A570" s="730"/>
      <c r="B570" s="730"/>
      <c r="C570" s="730"/>
      <c r="D570" s="730"/>
      <c r="E570" s="730"/>
      <c r="F570" s="730"/>
      <c r="G570" s="730"/>
    </row>
    <row r="571" spans="1:7">
      <c r="A571" s="730"/>
      <c r="B571" s="730"/>
      <c r="C571" s="730"/>
      <c r="D571" s="730"/>
      <c r="E571" s="730"/>
      <c r="F571" s="730"/>
      <c r="G571" s="730"/>
    </row>
    <row r="572" spans="1:7">
      <c r="A572" s="730"/>
      <c r="B572" s="730"/>
      <c r="C572" s="730"/>
      <c r="D572" s="730"/>
      <c r="E572" s="730"/>
      <c r="F572" s="730"/>
      <c r="G572" s="730"/>
    </row>
    <row r="573" spans="1:7">
      <c r="A573" s="730"/>
      <c r="B573" s="730"/>
      <c r="C573" s="730"/>
      <c r="D573" s="730"/>
      <c r="E573" s="730"/>
      <c r="F573" s="730"/>
      <c r="G573" s="730"/>
    </row>
    <row r="574" spans="1:7">
      <c r="A574" s="730"/>
      <c r="B574" s="730"/>
      <c r="C574" s="730"/>
      <c r="D574" s="730"/>
      <c r="E574" s="730"/>
      <c r="F574" s="730"/>
      <c r="G574" s="730"/>
    </row>
    <row r="575" spans="1:7">
      <c r="A575" s="730"/>
      <c r="B575" s="730"/>
      <c r="C575" s="730"/>
      <c r="D575" s="730"/>
      <c r="E575" s="730"/>
      <c r="F575" s="730"/>
      <c r="G575" s="730"/>
    </row>
    <row r="576" spans="1:7">
      <c r="A576" s="730"/>
      <c r="B576" s="730"/>
      <c r="C576" s="730"/>
      <c r="D576" s="730"/>
      <c r="E576" s="730"/>
      <c r="F576" s="730"/>
      <c r="G576" s="730"/>
    </row>
    <row r="577" spans="1:7">
      <c r="A577" s="730"/>
      <c r="B577" s="730"/>
      <c r="C577" s="730"/>
      <c r="D577" s="730"/>
      <c r="E577" s="730"/>
      <c r="F577" s="730"/>
      <c r="G577" s="730"/>
    </row>
    <row r="578" spans="1:7">
      <c r="A578" s="730"/>
      <c r="B578" s="730"/>
      <c r="C578" s="730"/>
      <c r="D578" s="730"/>
      <c r="E578" s="730"/>
      <c r="F578" s="730"/>
      <c r="G578" s="730"/>
    </row>
    <row r="579" spans="1:7">
      <c r="A579" s="730"/>
      <c r="B579" s="730"/>
      <c r="C579" s="730"/>
      <c r="D579" s="730"/>
      <c r="E579" s="730"/>
      <c r="F579" s="730"/>
      <c r="G579" s="730"/>
    </row>
    <row r="580" spans="1:7">
      <c r="A580" s="730"/>
      <c r="B580" s="730"/>
      <c r="C580" s="730"/>
      <c r="D580" s="730"/>
      <c r="E580" s="730"/>
      <c r="F580" s="730"/>
      <c r="G580" s="730"/>
    </row>
    <row r="581" spans="1:7">
      <c r="A581" s="730"/>
      <c r="B581" s="730"/>
      <c r="C581" s="730"/>
      <c r="D581" s="730"/>
      <c r="E581" s="730"/>
      <c r="F581" s="730"/>
      <c r="G581" s="730"/>
    </row>
    <row r="582" spans="1:7">
      <c r="A582" s="730"/>
      <c r="B582" s="730"/>
      <c r="C582" s="730"/>
      <c r="D582" s="730"/>
      <c r="E582" s="730"/>
      <c r="F582" s="730"/>
      <c r="G582" s="730"/>
    </row>
    <row r="583" spans="1:7">
      <c r="A583" s="730"/>
      <c r="B583" s="730"/>
      <c r="C583" s="730"/>
      <c r="D583" s="730"/>
      <c r="E583" s="730"/>
      <c r="F583" s="730"/>
      <c r="G583" s="730"/>
    </row>
    <row r="584" spans="1:7">
      <c r="A584" s="730"/>
      <c r="B584" s="730"/>
      <c r="C584" s="730"/>
      <c r="D584" s="730"/>
      <c r="E584" s="730"/>
      <c r="F584" s="730"/>
      <c r="G584" s="730"/>
    </row>
    <row r="585" spans="1:7">
      <c r="A585" s="730"/>
      <c r="B585" s="730"/>
      <c r="C585" s="730"/>
      <c r="D585" s="730"/>
      <c r="E585" s="730"/>
      <c r="F585" s="730"/>
      <c r="G585" s="730"/>
    </row>
    <row r="586" spans="1:7">
      <c r="A586" s="730"/>
      <c r="B586" s="730"/>
      <c r="C586" s="730"/>
      <c r="D586" s="730"/>
      <c r="E586" s="730"/>
      <c r="F586" s="730"/>
      <c r="G586" s="730"/>
    </row>
    <row r="587" spans="1:7">
      <c r="A587" s="730"/>
      <c r="B587" s="730"/>
      <c r="C587" s="730"/>
      <c r="D587" s="730"/>
      <c r="E587" s="730"/>
      <c r="F587" s="730"/>
      <c r="G587" s="730"/>
    </row>
    <row r="588" spans="1:7">
      <c r="A588" s="730"/>
      <c r="B588" s="730"/>
      <c r="C588" s="730"/>
      <c r="D588" s="730"/>
      <c r="E588" s="730"/>
      <c r="F588" s="730"/>
      <c r="G588" s="730"/>
    </row>
    <row r="589" spans="1:7">
      <c r="A589" s="730"/>
      <c r="B589" s="730"/>
      <c r="C589" s="730"/>
      <c r="D589" s="730"/>
      <c r="E589" s="730"/>
      <c r="F589" s="730"/>
      <c r="G589" s="730"/>
    </row>
    <row r="590" spans="1:7">
      <c r="A590" s="730"/>
      <c r="B590" s="730"/>
      <c r="C590" s="730"/>
      <c r="D590" s="730"/>
      <c r="E590" s="730"/>
      <c r="F590" s="730"/>
      <c r="G590" s="730"/>
    </row>
    <row r="591" spans="1:7">
      <c r="A591" s="730"/>
      <c r="B591" s="730"/>
      <c r="C591" s="730"/>
      <c r="D591" s="730"/>
      <c r="E591" s="730"/>
      <c r="F591" s="730"/>
      <c r="G591" s="730"/>
    </row>
    <row r="592" spans="1:7">
      <c r="A592" s="730"/>
      <c r="B592" s="730"/>
      <c r="C592" s="730"/>
      <c r="D592" s="730"/>
      <c r="E592" s="730"/>
      <c r="F592" s="730"/>
      <c r="G592" s="730"/>
    </row>
    <row r="593" spans="1:7">
      <c r="A593" s="730"/>
      <c r="B593" s="730"/>
      <c r="C593" s="730"/>
      <c r="D593" s="730"/>
      <c r="E593" s="730"/>
      <c r="F593" s="730"/>
      <c r="G593" s="730"/>
    </row>
    <row r="594" spans="1:7">
      <c r="A594" s="730"/>
      <c r="B594" s="730"/>
      <c r="C594" s="730"/>
      <c r="D594" s="730"/>
      <c r="E594" s="730"/>
      <c r="F594" s="730"/>
      <c r="G594" s="730"/>
    </row>
    <row r="595" spans="1:7">
      <c r="A595" s="730"/>
      <c r="B595" s="730"/>
      <c r="C595" s="730"/>
      <c r="D595" s="730"/>
      <c r="E595" s="730"/>
      <c r="F595" s="730"/>
      <c r="G595" s="730"/>
    </row>
    <row r="596" spans="1:7">
      <c r="A596" s="730"/>
      <c r="B596" s="730"/>
      <c r="C596" s="730"/>
      <c r="D596" s="730"/>
      <c r="E596" s="730"/>
      <c r="F596" s="730"/>
      <c r="G596" s="730"/>
    </row>
    <row r="597" spans="1:7">
      <c r="A597" s="730"/>
      <c r="B597" s="730"/>
      <c r="C597" s="730"/>
      <c r="D597" s="730"/>
      <c r="E597" s="730"/>
      <c r="F597" s="730"/>
      <c r="G597" s="730"/>
    </row>
    <row r="598" spans="1:7">
      <c r="A598" s="730"/>
      <c r="B598" s="730"/>
      <c r="C598" s="730"/>
      <c r="D598" s="730"/>
      <c r="E598" s="730"/>
      <c r="F598" s="730"/>
      <c r="G598" s="730"/>
    </row>
    <row r="599" spans="1:7">
      <c r="A599" s="730"/>
      <c r="B599" s="730"/>
      <c r="C599" s="730"/>
      <c r="D599" s="730"/>
      <c r="E599" s="730"/>
      <c r="F599" s="730"/>
      <c r="G599" s="730"/>
    </row>
    <row r="600" spans="1:7">
      <c r="A600" s="730"/>
      <c r="B600" s="730"/>
      <c r="C600" s="730"/>
      <c r="D600" s="730"/>
      <c r="E600" s="730"/>
      <c r="F600" s="730"/>
      <c r="G600" s="730"/>
    </row>
    <row r="601" spans="1:7">
      <c r="A601" s="730"/>
      <c r="B601" s="730"/>
      <c r="C601" s="730"/>
      <c r="D601" s="730"/>
      <c r="E601" s="730"/>
      <c r="F601" s="730"/>
      <c r="G601" s="730"/>
    </row>
    <row r="602" spans="1:7">
      <c r="A602" s="730"/>
      <c r="B602" s="730"/>
      <c r="C602" s="730"/>
      <c r="D602" s="730"/>
      <c r="E602" s="730"/>
      <c r="F602" s="730"/>
      <c r="G602" s="730"/>
    </row>
    <row r="603" spans="1:7">
      <c r="A603" s="730"/>
      <c r="B603" s="730"/>
      <c r="C603" s="730"/>
      <c r="D603" s="730"/>
      <c r="E603" s="730"/>
      <c r="F603" s="730"/>
      <c r="G603" s="730"/>
    </row>
    <row r="604" spans="1:7">
      <c r="A604" s="730"/>
      <c r="B604" s="730"/>
      <c r="C604" s="730"/>
      <c r="D604" s="730"/>
      <c r="E604" s="730"/>
      <c r="F604" s="730"/>
      <c r="G604" s="730"/>
    </row>
    <row r="605" spans="1:7">
      <c r="A605" s="730"/>
      <c r="B605" s="730"/>
      <c r="C605" s="730"/>
      <c r="D605" s="730"/>
      <c r="E605" s="730"/>
      <c r="F605" s="730"/>
      <c r="G605" s="730"/>
    </row>
    <row r="606" spans="1:7">
      <c r="A606" s="730"/>
      <c r="B606" s="730"/>
      <c r="C606" s="730"/>
      <c r="D606" s="730"/>
      <c r="E606" s="730"/>
      <c r="F606" s="730"/>
      <c r="G606" s="730"/>
    </row>
    <row r="607" spans="1:7">
      <c r="A607" s="730"/>
      <c r="B607" s="730"/>
      <c r="C607" s="730"/>
      <c r="D607" s="730"/>
      <c r="E607" s="730"/>
      <c r="F607" s="730"/>
      <c r="G607" s="730"/>
    </row>
    <row r="608" spans="1:7">
      <c r="A608" s="730"/>
      <c r="B608" s="730"/>
      <c r="C608" s="730"/>
      <c r="D608" s="730"/>
      <c r="E608" s="730"/>
      <c r="F608" s="730"/>
      <c r="G608" s="730"/>
    </row>
    <row r="609" spans="1:7">
      <c r="A609" s="730"/>
      <c r="B609" s="730"/>
      <c r="C609" s="730"/>
      <c r="D609" s="730"/>
      <c r="E609" s="730"/>
      <c r="F609" s="730"/>
      <c r="G609" s="730"/>
    </row>
    <row r="610" spans="1:7">
      <c r="A610" s="730"/>
      <c r="B610" s="730"/>
      <c r="C610" s="730"/>
      <c r="D610" s="730"/>
      <c r="E610" s="730"/>
      <c r="F610" s="730"/>
      <c r="G610" s="730"/>
    </row>
    <row r="611" spans="1:7">
      <c r="A611" s="730"/>
      <c r="B611" s="730"/>
      <c r="C611" s="730"/>
      <c r="D611" s="730"/>
      <c r="E611" s="730"/>
      <c r="F611" s="730"/>
      <c r="G611" s="730"/>
    </row>
    <row r="612" spans="1:7">
      <c r="A612" s="730"/>
      <c r="B612" s="730"/>
      <c r="C612" s="730"/>
      <c r="D612" s="730"/>
      <c r="E612" s="730"/>
      <c r="F612" s="730"/>
      <c r="G612" s="730"/>
    </row>
    <row r="613" spans="1:7">
      <c r="A613" s="730"/>
      <c r="B613" s="730"/>
      <c r="C613" s="730"/>
      <c r="D613" s="730"/>
      <c r="E613" s="730"/>
      <c r="F613" s="730"/>
      <c r="G613" s="730"/>
    </row>
    <row r="614" spans="1:7">
      <c r="A614" s="730"/>
      <c r="B614" s="730"/>
      <c r="C614" s="730"/>
      <c r="D614" s="730"/>
      <c r="E614" s="730"/>
      <c r="F614" s="730"/>
      <c r="G614" s="730"/>
    </row>
    <row r="615" spans="1:7">
      <c r="A615" s="730"/>
      <c r="B615" s="730"/>
      <c r="C615" s="730"/>
      <c r="D615" s="730"/>
      <c r="E615" s="730"/>
      <c r="F615" s="730"/>
      <c r="G615" s="730"/>
    </row>
    <row r="616" spans="1:7">
      <c r="A616" s="730"/>
      <c r="B616" s="730"/>
      <c r="C616" s="730"/>
      <c r="D616" s="730"/>
      <c r="E616" s="730"/>
      <c r="F616" s="730"/>
      <c r="G616" s="730"/>
    </row>
    <row r="617" spans="1:7">
      <c r="A617" s="730"/>
      <c r="B617" s="730"/>
      <c r="C617" s="730"/>
      <c r="D617" s="730"/>
      <c r="E617" s="730"/>
      <c r="F617" s="730"/>
      <c r="G617" s="730"/>
    </row>
    <row r="618" spans="1:7">
      <c r="A618" s="730"/>
      <c r="B618" s="730"/>
      <c r="C618" s="730"/>
      <c r="D618" s="730"/>
      <c r="E618" s="730"/>
      <c r="F618" s="730"/>
      <c r="G618" s="730"/>
    </row>
    <row r="619" spans="1:7">
      <c r="A619" s="730"/>
      <c r="B619" s="730"/>
      <c r="C619" s="730"/>
      <c r="D619" s="730"/>
      <c r="E619" s="730"/>
      <c r="F619" s="730"/>
      <c r="G619" s="730"/>
    </row>
    <row r="620" spans="1:7">
      <c r="A620" s="730"/>
      <c r="B620" s="730"/>
      <c r="C620" s="730"/>
      <c r="D620" s="730"/>
      <c r="E620" s="730"/>
      <c r="F620" s="730"/>
      <c r="G620" s="730"/>
    </row>
    <row r="621" spans="1:7">
      <c r="A621" s="730"/>
      <c r="B621" s="730"/>
      <c r="C621" s="730"/>
      <c r="D621" s="730"/>
      <c r="E621" s="730"/>
      <c r="F621" s="730"/>
      <c r="G621" s="730"/>
    </row>
    <row r="622" spans="1:7">
      <c r="A622" s="730"/>
      <c r="B622" s="730"/>
      <c r="C622" s="730"/>
      <c r="D622" s="730"/>
      <c r="E622" s="730"/>
      <c r="F622" s="730"/>
      <c r="G622" s="730"/>
    </row>
    <row r="623" spans="1:7">
      <c r="A623" s="730"/>
      <c r="B623" s="730"/>
      <c r="C623" s="730"/>
      <c r="D623" s="730"/>
      <c r="E623" s="730"/>
      <c r="F623" s="730"/>
      <c r="G623" s="730"/>
    </row>
    <row r="624" spans="1:7">
      <c r="A624" s="730"/>
      <c r="B624" s="730"/>
      <c r="C624" s="730"/>
      <c r="D624" s="730"/>
      <c r="E624" s="730"/>
      <c r="F624" s="730"/>
      <c r="G624" s="730"/>
    </row>
    <row r="625" spans="1:7">
      <c r="A625" s="730"/>
      <c r="B625" s="730"/>
      <c r="C625" s="730"/>
      <c r="D625" s="730"/>
      <c r="E625" s="730"/>
      <c r="F625" s="730"/>
      <c r="G625" s="730"/>
    </row>
    <row r="626" spans="1:7">
      <c r="A626" s="730"/>
      <c r="B626" s="730"/>
      <c r="C626" s="730"/>
      <c r="D626" s="730"/>
      <c r="E626" s="730"/>
      <c r="F626" s="730"/>
      <c r="G626" s="730"/>
    </row>
    <row r="627" spans="1:7">
      <c r="A627" s="730"/>
      <c r="B627" s="730"/>
      <c r="C627" s="730"/>
      <c r="D627" s="730"/>
      <c r="E627" s="730"/>
      <c r="F627" s="730"/>
      <c r="G627" s="730"/>
    </row>
    <row r="628" spans="1:7">
      <c r="A628" s="730"/>
      <c r="B628" s="730"/>
      <c r="C628" s="730"/>
      <c r="D628" s="730"/>
      <c r="E628" s="730"/>
      <c r="F628" s="730"/>
      <c r="G628" s="730"/>
    </row>
    <row r="629" spans="1:7">
      <c r="A629" s="730"/>
      <c r="B629" s="730"/>
      <c r="C629" s="730"/>
      <c r="D629" s="730"/>
      <c r="E629" s="730"/>
      <c r="F629" s="730"/>
      <c r="G629" s="730"/>
    </row>
    <row r="630" spans="1:7">
      <c r="A630" s="730"/>
      <c r="B630" s="730"/>
      <c r="C630" s="730"/>
      <c r="D630" s="730"/>
      <c r="E630" s="730"/>
      <c r="F630" s="730"/>
      <c r="G630" s="730"/>
    </row>
    <row r="631" spans="1:7">
      <c r="A631" s="730"/>
      <c r="B631" s="730"/>
      <c r="C631" s="730"/>
      <c r="D631" s="730"/>
      <c r="E631" s="730"/>
      <c r="F631" s="730"/>
      <c r="G631" s="730"/>
    </row>
    <row r="632" spans="1:7">
      <c r="A632" s="730"/>
      <c r="B632" s="730"/>
      <c r="C632" s="730"/>
      <c r="D632" s="730"/>
      <c r="E632" s="730"/>
      <c r="F632" s="730"/>
      <c r="G632" s="730"/>
    </row>
    <row r="633" spans="1:7">
      <c r="A633" s="730"/>
      <c r="B633" s="730"/>
      <c r="C633" s="730"/>
      <c r="D633" s="730"/>
      <c r="E633" s="730"/>
      <c r="F633" s="730"/>
      <c r="G633" s="730"/>
    </row>
    <row r="634" spans="1:7">
      <c r="A634" s="730"/>
      <c r="B634" s="730"/>
      <c r="C634" s="730"/>
      <c r="D634" s="730"/>
      <c r="E634" s="730"/>
      <c r="F634" s="730"/>
      <c r="G634" s="730"/>
    </row>
    <row r="635" spans="1:7">
      <c r="A635" s="730"/>
      <c r="B635" s="730"/>
      <c r="C635" s="730"/>
      <c r="D635" s="730"/>
      <c r="E635" s="730"/>
      <c r="F635" s="730"/>
      <c r="G635" s="730"/>
    </row>
    <row r="636" spans="1:7">
      <c r="A636" s="730"/>
      <c r="B636" s="730"/>
      <c r="C636" s="730"/>
      <c r="D636" s="730"/>
      <c r="E636" s="730"/>
      <c r="F636" s="730"/>
      <c r="G636" s="730"/>
    </row>
    <row r="637" spans="1:7">
      <c r="A637" s="730"/>
      <c r="B637" s="730"/>
      <c r="C637" s="730"/>
      <c r="D637" s="730"/>
      <c r="E637" s="730"/>
      <c r="F637" s="730"/>
      <c r="G637" s="730"/>
    </row>
    <row r="638" spans="1:7">
      <c r="A638" s="730"/>
      <c r="B638" s="730"/>
      <c r="C638" s="730"/>
      <c r="D638" s="730"/>
      <c r="E638" s="730"/>
      <c r="F638" s="730"/>
      <c r="G638" s="730"/>
    </row>
    <row r="639" spans="1:7">
      <c r="A639" s="730"/>
      <c r="B639" s="730"/>
      <c r="C639" s="730"/>
      <c r="D639" s="730"/>
      <c r="E639" s="730"/>
      <c r="F639" s="730"/>
      <c r="G639" s="730"/>
    </row>
    <row r="640" spans="1:7">
      <c r="A640" s="730"/>
      <c r="B640" s="730"/>
      <c r="C640" s="730"/>
      <c r="D640" s="730"/>
      <c r="E640" s="730"/>
      <c r="F640" s="730"/>
      <c r="G640" s="730"/>
    </row>
    <row r="641" spans="1:7">
      <c r="A641" s="730"/>
      <c r="B641" s="730"/>
      <c r="C641" s="730"/>
      <c r="D641" s="730"/>
      <c r="E641" s="730"/>
      <c r="F641" s="730"/>
      <c r="G641" s="730"/>
    </row>
    <row r="642" spans="1:7">
      <c r="A642" s="730"/>
      <c r="B642" s="730"/>
      <c r="C642" s="730"/>
      <c r="D642" s="730"/>
      <c r="E642" s="730"/>
      <c r="F642" s="730"/>
      <c r="G642" s="730"/>
    </row>
    <row r="643" spans="1:7">
      <c r="A643" s="730"/>
      <c r="B643" s="730"/>
      <c r="C643" s="730"/>
      <c r="D643" s="730"/>
      <c r="E643" s="730"/>
      <c r="F643" s="730"/>
      <c r="G643" s="730"/>
    </row>
    <row r="644" spans="1:7">
      <c r="A644" s="730"/>
      <c r="B644" s="730"/>
      <c r="C644" s="730"/>
      <c r="D644" s="730"/>
      <c r="E644" s="730"/>
      <c r="F644" s="730"/>
      <c r="G644" s="730"/>
    </row>
    <row r="645" spans="1:7">
      <c r="A645" s="730"/>
      <c r="B645" s="730"/>
      <c r="C645" s="730"/>
      <c r="D645" s="730"/>
      <c r="E645" s="730"/>
      <c r="F645" s="730"/>
      <c r="G645" s="730"/>
    </row>
    <row r="646" spans="1:7">
      <c r="A646" s="730"/>
      <c r="B646" s="730"/>
      <c r="C646" s="730"/>
      <c r="D646" s="730"/>
      <c r="E646" s="730"/>
      <c r="F646" s="730"/>
      <c r="G646" s="730"/>
    </row>
    <row r="647" spans="1:7">
      <c r="A647" s="730"/>
      <c r="B647" s="730"/>
      <c r="C647" s="730"/>
      <c r="D647" s="730"/>
      <c r="E647" s="730"/>
      <c r="F647" s="730"/>
      <c r="G647" s="730"/>
    </row>
    <row r="648" spans="1:7">
      <c r="A648" s="730"/>
      <c r="B648" s="730"/>
      <c r="C648" s="730"/>
      <c r="D648" s="730"/>
      <c r="E648" s="730"/>
      <c r="F648" s="730"/>
      <c r="G648" s="730"/>
    </row>
    <row r="649" spans="1:7">
      <c r="A649" s="730"/>
      <c r="B649" s="730"/>
      <c r="C649" s="730"/>
      <c r="D649" s="730"/>
      <c r="E649" s="730"/>
      <c r="F649" s="730"/>
      <c r="G649" s="730"/>
    </row>
    <row r="650" spans="1:7">
      <c r="A650" s="730"/>
      <c r="B650" s="730"/>
      <c r="C650" s="730"/>
      <c r="D650" s="730"/>
      <c r="E650" s="730"/>
      <c r="F650" s="730"/>
      <c r="G650" s="730"/>
    </row>
    <row r="651" spans="1:7">
      <c r="A651" s="730"/>
      <c r="B651" s="730"/>
      <c r="C651" s="730"/>
      <c r="D651" s="730"/>
      <c r="E651" s="730"/>
      <c r="F651" s="730"/>
      <c r="G651" s="730"/>
    </row>
    <row r="652" spans="1:7">
      <c r="A652" s="730"/>
      <c r="B652" s="730"/>
      <c r="C652" s="730"/>
      <c r="D652" s="730"/>
      <c r="E652" s="730"/>
      <c r="F652" s="730"/>
      <c r="G652" s="730"/>
    </row>
    <row r="653" spans="1:7">
      <c r="A653" s="730"/>
      <c r="B653" s="730"/>
      <c r="C653" s="730"/>
      <c r="D653" s="730"/>
      <c r="E653" s="730"/>
      <c r="F653" s="730"/>
      <c r="G653" s="730"/>
    </row>
    <row r="654" spans="1:7">
      <c r="A654" s="730"/>
      <c r="B654" s="730"/>
      <c r="C654" s="730"/>
      <c r="D654" s="730"/>
      <c r="E654" s="730"/>
      <c r="F654" s="730"/>
      <c r="G654" s="730"/>
    </row>
    <row r="655" spans="1:7">
      <c r="A655" s="730"/>
      <c r="B655" s="730"/>
      <c r="C655" s="730"/>
      <c r="D655" s="730"/>
      <c r="E655" s="730"/>
      <c r="F655" s="730"/>
      <c r="G655" s="730"/>
    </row>
    <row r="656" spans="1:7">
      <c r="A656" s="730"/>
      <c r="B656" s="730"/>
      <c r="C656" s="730"/>
      <c r="D656" s="730"/>
      <c r="E656" s="730"/>
      <c r="F656" s="730"/>
      <c r="G656" s="730"/>
    </row>
    <row r="657" spans="1:7">
      <c r="A657" s="730"/>
      <c r="B657" s="730"/>
      <c r="C657" s="730"/>
      <c r="D657" s="730"/>
      <c r="E657" s="730"/>
      <c r="F657" s="730"/>
      <c r="G657" s="730"/>
    </row>
    <row r="658" spans="1:7">
      <c r="A658" s="730"/>
      <c r="B658" s="730"/>
      <c r="C658" s="730"/>
      <c r="D658" s="730"/>
      <c r="E658" s="730"/>
      <c r="F658" s="730"/>
      <c r="G658" s="730"/>
    </row>
    <row r="659" spans="1:7">
      <c r="A659" s="730"/>
      <c r="B659" s="730"/>
      <c r="C659" s="730"/>
      <c r="D659" s="730"/>
      <c r="E659" s="730"/>
      <c r="F659" s="730"/>
      <c r="G659" s="730"/>
    </row>
    <row r="660" spans="1:7">
      <c r="A660" s="730"/>
      <c r="B660" s="730"/>
      <c r="C660" s="730"/>
      <c r="D660" s="730"/>
      <c r="E660" s="730"/>
      <c r="F660" s="730"/>
      <c r="G660" s="730"/>
    </row>
    <row r="661" spans="1:7">
      <c r="A661" s="730"/>
      <c r="B661" s="730"/>
      <c r="C661" s="730"/>
      <c r="D661" s="730"/>
      <c r="E661" s="730"/>
      <c r="F661" s="730"/>
      <c r="G661" s="730"/>
    </row>
    <row r="662" spans="1:7">
      <c r="A662" s="730"/>
      <c r="B662" s="730"/>
      <c r="C662" s="730"/>
      <c r="D662" s="730"/>
      <c r="E662" s="730"/>
      <c r="F662" s="730"/>
      <c r="G662" s="730"/>
    </row>
    <row r="663" spans="1:7">
      <c r="A663" s="730"/>
      <c r="B663" s="730"/>
      <c r="C663" s="730"/>
      <c r="D663" s="730"/>
      <c r="E663" s="730"/>
      <c r="F663" s="730"/>
      <c r="G663" s="730"/>
    </row>
    <row r="664" spans="1:7">
      <c r="A664" s="730"/>
      <c r="B664" s="730"/>
      <c r="C664" s="730"/>
      <c r="D664" s="730"/>
      <c r="E664" s="730"/>
      <c r="F664" s="730"/>
      <c r="G664" s="730"/>
    </row>
    <row r="665" spans="1:7">
      <c r="A665" s="730"/>
      <c r="B665" s="730"/>
      <c r="C665" s="730"/>
      <c r="D665" s="730"/>
      <c r="E665" s="730"/>
      <c r="F665" s="730"/>
      <c r="G665" s="730"/>
    </row>
    <row r="666" spans="1:7">
      <c r="A666" s="730"/>
      <c r="B666" s="730"/>
      <c r="C666" s="730"/>
      <c r="D666" s="730"/>
      <c r="E666" s="730"/>
      <c r="F666" s="730"/>
      <c r="G666" s="730"/>
    </row>
    <row r="667" spans="1:7">
      <c r="A667" s="730"/>
      <c r="B667" s="730"/>
      <c r="C667" s="730"/>
      <c r="D667" s="730"/>
      <c r="E667" s="730"/>
      <c r="F667" s="730"/>
      <c r="G667" s="730"/>
    </row>
    <row r="668" spans="1:7">
      <c r="A668" s="730"/>
      <c r="B668" s="730"/>
      <c r="C668" s="730"/>
      <c r="D668" s="730"/>
      <c r="E668" s="730"/>
      <c r="F668" s="730"/>
      <c r="G668" s="730"/>
    </row>
    <row r="669" spans="1:7">
      <c r="A669" s="730"/>
      <c r="B669" s="730"/>
      <c r="C669" s="730"/>
      <c r="D669" s="730"/>
      <c r="E669" s="730"/>
      <c r="F669" s="730"/>
      <c r="G669" s="730"/>
    </row>
    <row r="670" spans="1:7">
      <c r="A670" s="730"/>
      <c r="B670" s="730"/>
      <c r="C670" s="730"/>
      <c r="D670" s="730"/>
      <c r="E670" s="730"/>
      <c r="F670" s="730"/>
      <c r="G670" s="730"/>
    </row>
    <row r="671" spans="1:7">
      <c r="A671" s="730"/>
      <c r="B671" s="730"/>
      <c r="C671" s="730"/>
      <c r="D671" s="730"/>
      <c r="E671" s="730"/>
      <c r="F671" s="730"/>
      <c r="G671" s="730"/>
    </row>
    <row r="672" spans="1:7">
      <c r="A672" s="730"/>
      <c r="B672" s="730"/>
      <c r="C672" s="730"/>
      <c r="D672" s="730"/>
      <c r="E672" s="730"/>
      <c r="F672" s="730"/>
      <c r="G672" s="730"/>
    </row>
    <row r="673" spans="1:7">
      <c r="A673" s="730"/>
      <c r="B673" s="730"/>
      <c r="C673" s="730"/>
      <c r="D673" s="730"/>
      <c r="E673" s="730"/>
      <c r="F673" s="730"/>
      <c r="G673" s="730"/>
    </row>
    <row r="674" spans="1:7">
      <c r="A674" s="730"/>
      <c r="B674" s="730"/>
      <c r="C674" s="730"/>
      <c r="D674" s="730"/>
      <c r="E674" s="730"/>
      <c r="F674" s="730"/>
      <c r="G674" s="730"/>
    </row>
    <row r="675" spans="1:7">
      <c r="A675" s="730"/>
      <c r="B675" s="730"/>
      <c r="C675" s="730"/>
      <c r="D675" s="730"/>
      <c r="E675" s="730"/>
      <c r="F675" s="730"/>
      <c r="G675" s="730"/>
    </row>
    <row r="676" spans="1:7">
      <c r="A676" s="730"/>
      <c r="B676" s="730"/>
      <c r="C676" s="730"/>
      <c r="D676" s="730"/>
      <c r="E676" s="730"/>
      <c r="F676" s="730"/>
      <c r="G676" s="730"/>
    </row>
    <row r="677" spans="1:7">
      <c r="A677" s="730"/>
      <c r="B677" s="730"/>
      <c r="C677" s="730"/>
      <c r="D677" s="730"/>
      <c r="E677" s="730"/>
      <c r="F677" s="730"/>
      <c r="G677" s="730"/>
    </row>
    <row r="678" spans="1:7">
      <c r="A678" s="730"/>
      <c r="B678" s="730"/>
      <c r="C678" s="730"/>
      <c r="D678" s="730"/>
      <c r="E678" s="730"/>
      <c r="F678" s="730"/>
      <c r="G678" s="730"/>
    </row>
    <row r="679" spans="1:7">
      <c r="A679" s="730"/>
      <c r="B679" s="730"/>
      <c r="C679" s="730"/>
      <c r="D679" s="730"/>
      <c r="E679" s="730"/>
      <c r="F679" s="730"/>
      <c r="G679" s="730"/>
    </row>
    <row r="680" spans="1:7">
      <c r="A680" s="730"/>
      <c r="B680" s="730"/>
      <c r="C680" s="730"/>
      <c r="D680" s="730"/>
      <c r="E680" s="730"/>
      <c r="F680" s="730"/>
      <c r="G680" s="730"/>
    </row>
    <row r="681" spans="1:7">
      <c r="A681" s="730"/>
      <c r="B681" s="730"/>
      <c r="C681" s="730"/>
      <c r="D681" s="730"/>
      <c r="E681" s="730"/>
      <c r="F681" s="730"/>
      <c r="G681" s="730"/>
    </row>
    <row r="682" spans="1:7">
      <c r="A682" s="730"/>
      <c r="B682" s="730"/>
      <c r="C682" s="730"/>
      <c r="D682" s="730"/>
      <c r="E682" s="730"/>
      <c r="F682" s="730"/>
      <c r="G682" s="730"/>
    </row>
    <row r="683" spans="1:7">
      <c r="A683" s="730"/>
      <c r="B683" s="730"/>
      <c r="C683" s="730"/>
      <c r="D683" s="730"/>
      <c r="E683" s="730"/>
      <c r="F683" s="730"/>
      <c r="G683" s="730"/>
    </row>
    <row r="684" spans="1:7">
      <c r="A684" s="730"/>
      <c r="B684" s="730"/>
      <c r="C684" s="730"/>
      <c r="D684" s="730"/>
      <c r="E684" s="730"/>
      <c r="F684" s="730"/>
      <c r="G684" s="730"/>
    </row>
    <row r="685" spans="1:7">
      <c r="A685" s="730"/>
      <c r="B685" s="730"/>
      <c r="C685" s="730"/>
      <c r="D685" s="730"/>
      <c r="E685" s="730"/>
      <c r="F685" s="730"/>
      <c r="G685" s="730"/>
    </row>
    <row r="686" spans="1:7">
      <c r="A686" s="730"/>
      <c r="B686" s="730"/>
      <c r="C686" s="730"/>
      <c r="D686" s="730"/>
      <c r="E686" s="730"/>
      <c r="F686" s="730"/>
      <c r="G686" s="730"/>
    </row>
    <row r="687" spans="1:7">
      <c r="A687" s="730"/>
      <c r="B687" s="730"/>
      <c r="C687" s="730"/>
      <c r="D687" s="730"/>
      <c r="E687" s="730"/>
      <c r="F687" s="730"/>
      <c r="G687" s="730"/>
    </row>
    <row r="688" spans="1:7">
      <c r="A688" s="730"/>
      <c r="B688" s="730"/>
      <c r="C688" s="730"/>
      <c r="D688" s="730"/>
      <c r="E688" s="730"/>
      <c r="F688" s="730"/>
      <c r="G688" s="730"/>
    </row>
    <row r="689" spans="1:7">
      <c r="A689" s="730"/>
      <c r="B689" s="730"/>
      <c r="C689" s="730"/>
      <c r="D689" s="730"/>
      <c r="E689" s="730"/>
      <c r="F689" s="730"/>
      <c r="G689" s="730"/>
    </row>
    <row r="690" spans="1:7">
      <c r="A690" s="730"/>
      <c r="B690" s="730"/>
      <c r="C690" s="730"/>
      <c r="D690" s="730"/>
      <c r="E690" s="730"/>
      <c r="F690" s="730"/>
      <c r="G690" s="730"/>
    </row>
    <row r="691" spans="1:7">
      <c r="A691" s="730"/>
      <c r="B691" s="730"/>
      <c r="C691" s="730"/>
      <c r="D691" s="730"/>
      <c r="E691" s="730"/>
      <c r="F691" s="730"/>
      <c r="G691" s="730"/>
    </row>
    <row r="692" spans="1:7">
      <c r="A692" s="730"/>
      <c r="B692" s="730"/>
      <c r="C692" s="730"/>
      <c r="D692" s="730"/>
      <c r="E692" s="730"/>
      <c r="F692" s="730"/>
      <c r="G692" s="730"/>
    </row>
    <row r="693" spans="1:7">
      <c r="A693" s="730"/>
      <c r="B693" s="730"/>
      <c r="C693" s="730"/>
      <c r="D693" s="730"/>
      <c r="E693" s="730"/>
      <c r="F693" s="730"/>
      <c r="G693" s="730"/>
    </row>
    <row r="694" spans="1:7">
      <c r="A694" s="730"/>
      <c r="B694" s="730"/>
      <c r="C694" s="730"/>
      <c r="D694" s="730"/>
      <c r="E694" s="730"/>
      <c r="F694" s="730"/>
      <c r="G694" s="730"/>
    </row>
    <row r="695" spans="1:7">
      <c r="A695" s="730"/>
      <c r="B695" s="730"/>
      <c r="C695" s="730"/>
      <c r="D695" s="730"/>
      <c r="E695" s="730"/>
      <c r="F695" s="730"/>
      <c r="G695" s="730"/>
    </row>
    <row r="696" spans="1:7">
      <c r="A696" s="730"/>
      <c r="B696" s="730"/>
      <c r="C696" s="730"/>
      <c r="D696" s="730"/>
      <c r="E696" s="730"/>
      <c r="F696" s="730"/>
      <c r="G696" s="730"/>
    </row>
    <row r="697" spans="1:7">
      <c r="A697" s="730"/>
      <c r="B697" s="730"/>
      <c r="C697" s="730"/>
      <c r="D697" s="730"/>
      <c r="E697" s="730"/>
      <c r="F697" s="730"/>
      <c r="G697" s="730"/>
    </row>
    <row r="698" spans="1:7">
      <c r="A698" s="730"/>
      <c r="B698" s="730"/>
      <c r="C698" s="730"/>
      <c r="D698" s="730"/>
      <c r="E698" s="730"/>
      <c r="F698" s="730"/>
      <c r="G698" s="730"/>
    </row>
    <row r="699" spans="1:7">
      <c r="A699" s="730"/>
      <c r="B699" s="730"/>
      <c r="C699" s="730"/>
      <c r="D699" s="730"/>
      <c r="E699" s="730"/>
      <c r="F699" s="730"/>
      <c r="G699" s="730"/>
    </row>
    <row r="700" spans="1:7">
      <c r="A700" s="730"/>
      <c r="B700" s="730"/>
      <c r="C700" s="730"/>
      <c r="D700" s="730"/>
      <c r="E700" s="730"/>
      <c r="F700" s="730"/>
      <c r="G700" s="730"/>
    </row>
    <row r="701" spans="1:7">
      <c r="A701" s="730"/>
      <c r="B701" s="730"/>
      <c r="C701" s="730"/>
      <c r="D701" s="730"/>
      <c r="E701" s="730"/>
      <c r="F701" s="730"/>
      <c r="G701" s="730"/>
    </row>
    <row r="702" spans="1:7">
      <c r="A702" s="730"/>
      <c r="B702" s="730"/>
      <c r="C702" s="730"/>
      <c r="D702" s="730"/>
      <c r="E702" s="730"/>
      <c r="F702" s="730"/>
      <c r="G702" s="730"/>
    </row>
    <row r="703" spans="1:7">
      <c r="A703" s="730"/>
      <c r="B703" s="730"/>
      <c r="C703" s="730"/>
      <c r="D703" s="730"/>
      <c r="E703" s="730"/>
      <c r="F703" s="730"/>
      <c r="G703" s="730"/>
    </row>
    <row r="704" spans="1:7">
      <c r="A704" s="730"/>
      <c r="B704" s="730"/>
      <c r="C704" s="730"/>
      <c r="D704" s="730"/>
      <c r="E704" s="730"/>
      <c r="F704" s="730"/>
      <c r="G704" s="730"/>
    </row>
    <row r="705" spans="1:7">
      <c r="A705" s="730"/>
      <c r="B705" s="730"/>
      <c r="C705" s="730"/>
      <c r="D705" s="730"/>
      <c r="E705" s="730"/>
      <c r="F705" s="730"/>
      <c r="G705" s="730"/>
    </row>
    <row r="706" spans="1:7">
      <c r="A706" s="730"/>
      <c r="B706" s="730"/>
      <c r="C706" s="730"/>
      <c r="D706" s="730"/>
      <c r="E706" s="730"/>
      <c r="F706" s="730"/>
      <c r="G706" s="730"/>
    </row>
    <row r="707" spans="1:7">
      <c r="A707" s="730"/>
      <c r="B707" s="730"/>
      <c r="C707" s="730"/>
      <c r="D707" s="730"/>
      <c r="E707" s="730"/>
      <c r="F707" s="730"/>
      <c r="G707" s="730"/>
    </row>
    <row r="708" spans="1:7">
      <c r="A708" s="730"/>
      <c r="B708" s="730"/>
      <c r="C708" s="730"/>
      <c r="D708" s="730"/>
      <c r="E708" s="730"/>
      <c r="F708" s="730"/>
      <c r="G708" s="730"/>
    </row>
    <row r="709" spans="1:7">
      <c r="A709" s="730"/>
      <c r="B709" s="730"/>
      <c r="C709" s="730"/>
      <c r="D709" s="730"/>
      <c r="E709" s="730"/>
      <c r="F709" s="730"/>
      <c r="G709" s="730"/>
    </row>
    <row r="710" spans="1:7">
      <c r="A710" s="730"/>
      <c r="B710" s="730"/>
      <c r="C710" s="730"/>
      <c r="D710" s="730"/>
      <c r="E710" s="730"/>
      <c r="F710" s="730"/>
      <c r="G710" s="730"/>
    </row>
    <row r="711" spans="1:7">
      <c r="A711" s="730"/>
      <c r="B711" s="730"/>
      <c r="C711" s="730"/>
      <c r="D711" s="730"/>
      <c r="E711" s="730"/>
      <c r="F711" s="730"/>
      <c r="G711" s="730"/>
    </row>
    <row r="712" spans="1:7">
      <c r="A712" s="730"/>
      <c r="B712" s="730"/>
      <c r="C712" s="730"/>
      <c r="D712" s="730"/>
      <c r="E712" s="730"/>
      <c r="F712" s="730"/>
      <c r="G712" s="730"/>
    </row>
    <row r="713" spans="1:7">
      <c r="A713" s="730"/>
      <c r="B713" s="730"/>
      <c r="C713" s="730"/>
      <c r="D713" s="730"/>
      <c r="E713" s="730"/>
      <c r="F713" s="730"/>
      <c r="G713" s="730"/>
    </row>
    <row r="714" spans="1:7">
      <c r="A714" s="730"/>
      <c r="B714" s="730"/>
      <c r="C714" s="730"/>
      <c r="D714" s="730"/>
      <c r="E714" s="730"/>
      <c r="F714" s="730"/>
      <c r="G714" s="730"/>
    </row>
    <row r="715" spans="1:7">
      <c r="A715" s="730"/>
      <c r="B715" s="730"/>
      <c r="C715" s="730"/>
      <c r="D715" s="730"/>
      <c r="E715" s="730"/>
      <c r="F715" s="730"/>
      <c r="G715" s="730"/>
    </row>
    <row r="716" spans="1:7">
      <c r="A716" s="730"/>
      <c r="B716" s="730"/>
      <c r="C716" s="730"/>
      <c r="D716" s="730"/>
      <c r="E716" s="730"/>
      <c r="F716" s="730"/>
      <c r="G716" s="730"/>
    </row>
    <row r="717" spans="1:7">
      <c r="A717" s="730"/>
      <c r="B717" s="730"/>
      <c r="C717" s="730"/>
      <c r="D717" s="730"/>
      <c r="E717" s="730"/>
      <c r="F717" s="730"/>
      <c r="G717" s="730"/>
    </row>
    <row r="718" spans="1:7">
      <c r="A718" s="730"/>
      <c r="B718" s="730"/>
      <c r="C718" s="730"/>
      <c r="D718" s="730"/>
      <c r="E718" s="730"/>
      <c r="F718" s="730"/>
      <c r="G718" s="730"/>
    </row>
    <row r="719" spans="1:7">
      <c r="A719" s="730"/>
      <c r="B719" s="730"/>
      <c r="C719" s="730"/>
      <c r="D719" s="730"/>
      <c r="E719" s="730"/>
      <c r="F719" s="730"/>
      <c r="G719" s="730"/>
    </row>
    <row r="720" spans="1:7">
      <c r="A720" s="730"/>
      <c r="B720" s="730"/>
      <c r="C720" s="730"/>
      <c r="D720" s="730"/>
      <c r="E720" s="730"/>
      <c r="F720" s="730"/>
      <c r="G720" s="730"/>
    </row>
    <row r="721" spans="1:7">
      <c r="A721" s="730"/>
      <c r="B721" s="730"/>
      <c r="C721" s="730"/>
      <c r="D721" s="730"/>
      <c r="E721" s="730"/>
      <c r="F721" s="730"/>
      <c r="G721" s="730"/>
    </row>
    <row r="722" spans="1:7">
      <c r="A722" s="730"/>
      <c r="B722" s="730"/>
      <c r="C722" s="730"/>
      <c r="D722" s="730"/>
      <c r="E722" s="730"/>
      <c r="F722" s="730"/>
      <c r="G722" s="730"/>
    </row>
    <row r="723" spans="1:7">
      <c r="A723" s="730"/>
      <c r="B723" s="730"/>
      <c r="C723" s="730"/>
      <c r="D723" s="730"/>
      <c r="E723" s="730"/>
      <c r="F723" s="730"/>
      <c r="G723" s="730"/>
    </row>
    <row r="724" spans="1:7">
      <c r="A724" s="730"/>
      <c r="B724" s="730"/>
      <c r="C724" s="730"/>
      <c r="D724" s="730"/>
      <c r="E724" s="730"/>
      <c r="F724" s="730"/>
      <c r="G724" s="730"/>
    </row>
    <row r="725" spans="1:7">
      <c r="A725" s="730"/>
      <c r="B725" s="730"/>
      <c r="C725" s="730"/>
      <c r="D725" s="730"/>
      <c r="E725" s="730"/>
      <c r="F725" s="730"/>
      <c r="G725" s="730"/>
    </row>
    <row r="726" spans="1:7">
      <c r="A726" s="730"/>
      <c r="B726" s="730"/>
      <c r="C726" s="730"/>
      <c r="D726" s="730"/>
      <c r="E726" s="730"/>
      <c r="F726" s="730"/>
      <c r="G726" s="730"/>
    </row>
    <row r="727" spans="1:7">
      <c r="A727" s="730"/>
      <c r="B727" s="730"/>
      <c r="C727" s="730"/>
      <c r="D727" s="730"/>
      <c r="E727" s="730"/>
      <c r="F727" s="730"/>
      <c r="G727" s="730"/>
    </row>
    <row r="728" spans="1:7">
      <c r="A728" s="730"/>
      <c r="B728" s="730"/>
      <c r="C728" s="730"/>
      <c r="D728" s="730"/>
      <c r="E728" s="730"/>
      <c r="F728" s="730"/>
      <c r="G728" s="730"/>
    </row>
    <row r="729" spans="1:7">
      <c r="A729" s="730"/>
      <c r="B729" s="730"/>
      <c r="C729" s="730"/>
      <c r="D729" s="730"/>
      <c r="E729" s="730"/>
      <c r="F729" s="730"/>
      <c r="G729" s="730"/>
    </row>
    <row r="730" spans="1:7">
      <c r="A730" s="730"/>
      <c r="B730" s="730"/>
      <c r="C730" s="730"/>
      <c r="D730" s="730"/>
      <c r="E730" s="730"/>
      <c r="F730" s="730"/>
      <c r="G730" s="730"/>
    </row>
    <row r="731" spans="1:7">
      <c r="A731" s="730"/>
      <c r="B731" s="730"/>
      <c r="C731" s="730"/>
      <c r="D731" s="730"/>
      <c r="E731" s="730"/>
      <c r="F731" s="730"/>
      <c r="G731" s="730"/>
    </row>
    <row r="732" spans="1:7">
      <c r="A732" s="730"/>
      <c r="B732" s="730"/>
      <c r="C732" s="730"/>
      <c r="D732" s="730"/>
      <c r="E732" s="730"/>
      <c r="F732" s="730"/>
      <c r="G732" s="730"/>
    </row>
    <row r="733" spans="1:7">
      <c r="A733" s="730"/>
      <c r="B733" s="730"/>
      <c r="C733" s="730"/>
      <c r="D733" s="730"/>
      <c r="E733" s="730"/>
      <c r="F733" s="730"/>
      <c r="G733" s="730"/>
    </row>
    <row r="734" spans="1:7">
      <c r="A734" s="730"/>
      <c r="B734" s="730"/>
      <c r="C734" s="730"/>
      <c r="D734" s="730"/>
      <c r="E734" s="730"/>
      <c r="F734" s="730"/>
      <c r="G734" s="730"/>
    </row>
    <row r="735" spans="1:7">
      <c r="A735" s="730"/>
      <c r="B735" s="730"/>
      <c r="C735" s="730"/>
      <c r="D735" s="730"/>
      <c r="E735" s="730"/>
      <c r="F735" s="730"/>
      <c r="G735" s="730"/>
    </row>
    <row r="736" spans="1:7">
      <c r="A736" s="730"/>
      <c r="B736" s="730"/>
      <c r="C736" s="730"/>
      <c r="D736" s="730"/>
      <c r="E736" s="730"/>
      <c r="F736" s="730"/>
      <c r="G736" s="730"/>
    </row>
    <row r="737" spans="1:7">
      <c r="A737" s="730"/>
      <c r="B737" s="730"/>
      <c r="C737" s="730"/>
      <c r="D737" s="730"/>
      <c r="E737" s="730"/>
      <c r="F737" s="730"/>
      <c r="G737" s="730"/>
    </row>
    <row r="738" spans="1:7">
      <c r="A738" s="730"/>
      <c r="B738" s="730"/>
      <c r="C738" s="730"/>
      <c r="D738" s="730"/>
      <c r="E738" s="730"/>
      <c r="F738" s="730"/>
      <c r="G738" s="730"/>
    </row>
    <row r="739" spans="1:7">
      <c r="A739" s="730"/>
      <c r="B739" s="730"/>
      <c r="C739" s="730"/>
      <c r="D739" s="730"/>
      <c r="E739" s="730"/>
      <c r="F739" s="730"/>
      <c r="G739" s="730"/>
    </row>
    <row r="740" spans="1:7">
      <c r="A740" s="730"/>
      <c r="B740" s="730"/>
      <c r="C740" s="730"/>
      <c r="D740" s="730"/>
      <c r="E740" s="730"/>
      <c r="F740" s="730"/>
      <c r="G740" s="730"/>
    </row>
    <row r="741" spans="1:7">
      <c r="A741" s="730"/>
      <c r="B741" s="730"/>
      <c r="C741" s="730"/>
      <c r="D741" s="730"/>
      <c r="E741" s="730"/>
      <c r="F741" s="730"/>
      <c r="G741" s="730"/>
    </row>
    <row r="742" spans="1:7">
      <c r="A742" s="730"/>
      <c r="B742" s="730"/>
      <c r="C742" s="730"/>
      <c r="D742" s="730"/>
      <c r="E742" s="730"/>
      <c r="F742" s="730"/>
      <c r="G742" s="730"/>
    </row>
    <row r="743" spans="1:7">
      <c r="A743" s="730"/>
      <c r="B743" s="730"/>
      <c r="C743" s="730"/>
      <c r="D743" s="730"/>
      <c r="E743" s="730"/>
      <c r="F743" s="730"/>
      <c r="G743" s="730"/>
    </row>
    <row r="744" spans="1:7">
      <c r="A744" s="730"/>
      <c r="B744" s="730"/>
      <c r="C744" s="730"/>
      <c r="D744" s="730"/>
      <c r="E744" s="730"/>
      <c r="F744" s="730"/>
      <c r="G744" s="730"/>
    </row>
    <row r="745" spans="1:7">
      <c r="A745" s="730"/>
      <c r="B745" s="730"/>
      <c r="C745" s="730"/>
      <c r="D745" s="730"/>
      <c r="E745" s="730"/>
      <c r="F745" s="730"/>
      <c r="G745" s="730"/>
    </row>
    <row r="746" spans="1:7">
      <c r="A746" s="730"/>
      <c r="B746" s="730"/>
      <c r="C746" s="730"/>
      <c r="D746" s="730"/>
      <c r="E746" s="730"/>
      <c r="F746" s="730"/>
      <c r="G746" s="730"/>
    </row>
    <row r="747" spans="1:7">
      <c r="A747" s="730"/>
      <c r="B747" s="730"/>
      <c r="C747" s="730"/>
      <c r="D747" s="730"/>
      <c r="E747" s="730"/>
      <c r="F747" s="730"/>
      <c r="G747" s="730"/>
    </row>
    <row r="748" spans="1:7">
      <c r="A748" s="730"/>
      <c r="B748" s="730"/>
      <c r="C748" s="730"/>
      <c r="D748" s="730"/>
      <c r="E748" s="730"/>
      <c r="F748" s="730"/>
      <c r="G748" s="730"/>
    </row>
    <row r="749" spans="1:7">
      <c r="A749" s="730"/>
      <c r="B749" s="730"/>
      <c r="C749" s="730"/>
      <c r="D749" s="730"/>
      <c r="E749" s="730"/>
      <c r="F749" s="730"/>
      <c r="G749" s="730"/>
    </row>
    <row r="750" spans="1:7">
      <c r="A750" s="730"/>
      <c r="B750" s="730"/>
      <c r="C750" s="730"/>
      <c r="D750" s="730"/>
      <c r="E750" s="730"/>
      <c r="F750" s="730"/>
      <c r="G750" s="730"/>
    </row>
    <row r="751" spans="1:7">
      <c r="A751" s="730"/>
      <c r="B751" s="730"/>
      <c r="C751" s="730"/>
      <c r="D751" s="730"/>
      <c r="E751" s="730"/>
      <c r="F751" s="730"/>
      <c r="G751" s="730"/>
    </row>
    <row r="752" spans="1:7">
      <c r="A752" s="730"/>
      <c r="B752" s="730"/>
      <c r="C752" s="730"/>
      <c r="D752" s="730"/>
      <c r="E752" s="730"/>
      <c r="F752" s="730"/>
      <c r="G752" s="730"/>
    </row>
    <row r="753" spans="1:7">
      <c r="A753" s="730"/>
      <c r="B753" s="730"/>
      <c r="C753" s="730"/>
      <c r="D753" s="730"/>
      <c r="E753" s="730"/>
      <c r="F753" s="730"/>
      <c r="G753" s="730"/>
    </row>
    <row r="754" spans="1:7">
      <c r="A754" s="730"/>
      <c r="B754" s="730"/>
      <c r="C754" s="730"/>
      <c r="D754" s="730"/>
      <c r="E754" s="730"/>
      <c r="F754" s="730"/>
      <c r="G754" s="730"/>
    </row>
    <row r="755" spans="1:7">
      <c r="A755" s="730"/>
      <c r="B755" s="730"/>
      <c r="C755" s="730"/>
      <c r="D755" s="730"/>
      <c r="E755" s="730"/>
      <c r="F755" s="730"/>
      <c r="G755" s="730"/>
    </row>
    <row r="756" spans="1:7">
      <c r="A756" s="730"/>
      <c r="B756" s="730"/>
      <c r="C756" s="730"/>
      <c r="D756" s="730"/>
      <c r="E756" s="730"/>
      <c r="F756" s="730"/>
      <c r="G756" s="730"/>
    </row>
    <row r="757" spans="1:7">
      <c r="A757" s="730"/>
      <c r="B757" s="730"/>
      <c r="C757" s="730"/>
      <c r="D757" s="730"/>
      <c r="E757" s="730"/>
      <c r="F757" s="730"/>
      <c r="G757" s="730"/>
    </row>
    <row r="758" spans="1:7">
      <c r="A758" s="730"/>
      <c r="B758" s="730"/>
      <c r="C758" s="730"/>
      <c r="D758" s="730"/>
      <c r="E758" s="730"/>
      <c r="F758" s="730"/>
      <c r="G758" s="730"/>
    </row>
    <row r="759" spans="1:7">
      <c r="A759" s="730"/>
      <c r="B759" s="730"/>
      <c r="C759" s="730"/>
      <c r="D759" s="730"/>
      <c r="E759" s="730"/>
      <c r="F759" s="730"/>
      <c r="G759" s="730"/>
    </row>
    <row r="760" spans="1:7">
      <c r="A760" s="730"/>
      <c r="B760" s="730"/>
      <c r="C760" s="730"/>
      <c r="D760" s="730"/>
      <c r="E760" s="730"/>
      <c r="F760" s="730"/>
      <c r="G760" s="730"/>
    </row>
    <row r="761" spans="1:7">
      <c r="A761" s="730"/>
      <c r="B761" s="730"/>
      <c r="C761" s="730"/>
      <c r="D761" s="730"/>
      <c r="E761" s="730"/>
      <c r="F761" s="730"/>
      <c r="G761" s="730"/>
    </row>
    <row r="762" spans="1:7">
      <c r="A762" s="730"/>
      <c r="B762" s="730"/>
      <c r="C762" s="730"/>
      <c r="D762" s="730"/>
      <c r="E762" s="730"/>
      <c r="F762" s="730"/>
      <c r="G762" s="730"/>
    </row>
    <row r="763" spans="1:7">
      <c r="A763" s="730"/>
      <c r="B763" s="730"/>
      <c r="C763" s="730"/>
      <c r="D763" s="730"/>
      <c r="E763" s="730"/>
      <c r="F763" s="730"/>
      <c r="G763" s="730"/>
    </row>
    <row r="764" spans="1:7">
      <c r="A764" s="730"/>
      <c r="B764" s="730"/>
      <c r="C764" s="730"/>
      <c r="D764" s="730"/>
      <c r="E764" s="730"/>
      <c r="F764" s="730"/>
      <c r="G764" s="730"/>
    </row>
    <row r="765" spans="1:7">
      <c r="A765" s="730"/>
      <c r="B765" s="730"/>
      <c r="C765" s="730"/>
      <c r="D765" s="730"/>
      <c r="E765" s="730"/>
      <c r="F765" s="730"/>
      <c r="G765" s="730"/>
    </row>
    <row r="766" spans="1:7">
      <c r="A766" s="730"/>
      <c r="B766" s="730"/>
      <c r="C766" s="730"/>
      <c r="D766" s="730"/>
      <c r="E766" s="730"/>
      <c r="F766" s="730"/>
      <c r="G766" s="730"/>
    </row>
    <row r="767" spans="1:7">
      <c r="A767" s="730"/>
      <c r="B767" s="730"/>
      <c r="C767" s="730"/>
      <c r="D767" s="730"/>
      <c r="E767" s="730"/>
      <c r="F767" s="730"/>
      <c r="G767" s="730"/>
    </row>
    <row r="768" spans="1:7">
      <c r="A768" s="730"/>
      <c r="B768" s="730"/>
      <c r="C768" s="730"/>
      <c r="D768" s="730"/>
      <c r="E768" s="730"/>
      <c r="F768" s="730"/>
      <c r="G768" s="730"/>
    </row>
    <row r="769" spans="1:7">
      <c r="A769" s="730"/>
      <c r="B769" s="730"/>
      <c r="C769" s="730"/>
      <c r="D769" s="730"/>
      <c r="E769" s="730"/>
      <c r="F769" s="730"/>
      <c r="G769" s="730"/>
    </row>
    <row r="770" spans="1:7">
      <c r="A770" s="730"/>
      <c r="B770" s="730"/>
      <c r="C770" s="730"/>
      <c r="D770" s="730"/>
      <c r="E770" s="730"/>
      <c r="F770" s="730"/>
      <c r="G770" s="730"/>
    </row>
    <row r="771" spans="1:7">
      <c r="A771" s="730"/>
      <c r="B771" s="730"/>
      <c r="C771" s="730"/>
      <c r="D771" s="730"/>
      <c r="E771" s="730"/>
      <c r="F771" s="730"/>
      <c r="G771" s="730"/>
    </row>
    <row r="772" spans="1:7">
      <c r="A772" s="730"/>
      <c r="B772" s="730"/>
      <c r="C772" s="730"/>
      <c r="D772" s="730"/>
      <c r="E772" s="730"/>
      <c r="F772" s="730"/>
      <c r="G772" s="730"/>
    </row>
    <row r="773" spans="1:7">
      <c r="A773" s="730"/>
      <c r="B773" s="730"/>
      <c r="C773" s="730"/>
      <c r="D773" s="730"/>
      <c r="E773" s="730"/>
      <c r="F773" s="730"/>
      <c r="G773" s="730"/>
    </row>
    <row r="774" spans="1:7">
      <c r="A774" s="730"/>
      <c r="B774" s="730"/>
      <c r="C774" s="730"/>
      <c r="D774" s="730"/>
      <c r="E774" s="730"/>
      <c r="F774" s="730"/>
      <c r="G774" s="730"/>
    </row>
    <row r="775" spans="1:7">
      <c r="A775" s="730"/>
      <c r="B775" s="730"/>
      <c r="C775" s="730"/>
      <c r="D775" s="730"/>
      <c r="E775" s="730"/>
      <c r="F775" s="730"/>
      <c r="G775" s="730"/>
    </row>
    <row r="776" spans="1:7">
      <c r="A776" s="730"/>
      <c r="B776" s="730"/>
      <c r="C776" s="730"/>
      <c r="D776" s="730"/>
      <c r="E776" s="730"/>
      <c r="F776" s="730"/>
      <c r="G776" s="730"/>
    </row>
    <row r="777" spans="1:7">
      <c r="A777" s="730"/>
      <c r="B777" s="730"/>
      <c r="C777" s="730"/>
      <c r="D777" s="730"/>
      <c r="E777" s="730"/>
      <c r="F777" s="730"/>
      <c r="G777" s="730"/>
    </row>
    <row r="778" spans="1:7">
      <c r="A778" s="730"/>
      <c r="B778" s="730"/>
      <c r="C778" s="730"/>
      <c r="D778" s="730"/>
      <c r="E778" s="730"/>
      <c r="F778" s="730"/>
      <c r="G778" s="730"/>
    </row>
    <row r="779" spans="1:7">
      <c r="A779" s="730"/>
      <c r="B779" s="730"/>
      <c r="C779" s="730"/>
      <c r="D779" s="730"/>
      <c r="E779" s="730"/>
      <c r="F779" s="730"/>
      <c r="G779" s="730"/>
    </row>
    <row r="780" spans="1:7">
      <c r="A780" s="730"/>
      <c r="B780" s="730"/>
      <c r="C780" s="730"/>
      <c r="D780" s="730"/>
      <c r="E780" s="730"/>
      <c r="F780" s="730"/>
      <c r="G780" s="730"/>
    </row>
    <row r="781" spans="1:7">
      <c r="A781" s="730"/>
      <c r="B781" s="730"/>
      <c r="C781" s="730"/>
      <c r="D781" s="730"/>
      <c r="E781" s="730"/>
      <c r="F781" s="730"/>
      <c r="G781" s="730"/>
    </row>
    <row r="782" spans="1:7">
      <c r="A782" s="730"/>
      <c r="B782" s="730"/>
      <c r="C782" s="730"/>
      <c r="D782" s="730"/>
      <c r="E782" s="730"/>
      <c r="F782" s="730"/>
      <c r="G782" s="730"/>
    </row>
    <row r="783" spans="1:7">
      <c r="A783" s="730"/>
      <c r="B783" s="730"/>
      <c r="C783" s="730"/>
      <c r="D783" s="730"/>
      <c r="E783" s="730"/>
      <c r="F783" s="730"/>
      <c r="G783" s="730"/>
    </row>
    <row r="784" spans="1:7">
      <c r="A784" s="730"/>
      <c r="B784" s="730"/>
      <c r="C784" s="730"/>
      <c r="D784" s="730"/>
      <c r="E784" s="730"/>
      <c r="F784" s="730"/>
      <c r="G784" s="730"/>
    </row>
    <row r="785" spans="1:7">
      <c r="A785" s="730"/>
      <c r="B785" s="730"/>
      <c r="C785" s="730"/>
      <c r="D785" s="730"/>
      <c r="E785" s="730"/>
      <c r="F785" s="730"/>
      <c r="G785" s="730"/>
    </row>
    <row r="786" spans="1:7">
      <c r="A786" s="730"/>
      <c r="B786" s="730"/>
      <c r="C786" s="730"/>
      <c r="D786" s="730"/>
      <c r="E786" s="730"/>
      <c r="F786" s="730"/>
      <c r="G786" s="730"/>
    </row>
    <row r="787" spans="1:7">
      <c r="A787" s="730"/>
      <c r="B787" s="730"/>
      <c r="C787" s="730"/>
      <c r="D787" s="730"/>
      <c r="E787" s="730"/>
      <c r="F787" s="730"/>
      <c r="G787" s="730"/>
    </row>
    <row r="788" spans="1:7">
      <c r="A788" s="730"/>
      <c r="B788" s="730"/>
      <c r="C788" s="730"/>
      <c r="D788" s="730"/>
      <c r="E788" s="730"/>
      <c r="F788" s="730"/>
      <c r="G788" s="730"/>
    </row>
    <row r="789" spans="1:7">
      <c r="A789" s="730"/>
      <c r="B789" s="730"/>
      <c r="C789" s="730"/>
      <c r="D789" s="730"/>
      <c r="E789" s="730"/>
      <c r="F789" s="730"/>
      <c r="G789" s="730"/>
    </row>
    <row r="790" spans="1:7">
      <c r="A790" s="730"/>
      <c r="B790" s="730"/>
      <c r="C790" s="730"/>
      <c r="D790" s="730"/>
      <c r="E790" s="730"/>
      <c r="F790" s="730"/>
      <c r="G790" s="730"/>
    </row>
    <row r="791" spans="1:7">
      <c r="A791" s="730"/>
      <c r="B791" s="730"/>
      <c r="C791" s="730"/>
      <c r="D791" s="730"/>
      <c r="E791" s="730"/>
      <c r="F791" s="730"/>
      <c r="G791" s="730"/>
    </row>
    <row r="792" spans="1:7">
      <c r="A792" s="730"/>
      <c r="B792" s="730"/>
      <c r="C792" s="730"/>
      <c r="D792" s="730"/>
      <c r="E792" s="730"/>
      <c r="F792" s="730"/>
      <c r="G792" s="730"/>
    </row>
    <row r="793" spans="1:7">
      <c r="A793" s="730"/>
      <c r="B793" s="730"/>
      <c r="C793" s="730"/>
      <c r="D793" s="730"/>
      <c r="E793" s="730"/>
      <c r="F793" s="730"/>
      <c r="G793" s="730"/>
    </row>
    <row r="794" spans="1:7">
      <c r="A794" s="730"/>
      <c r="B794" s="730"/>
      <c r="C794" s="730"/>
      <c r="D794" s="730"/>
      <c r="E794" s="730"/>
      <c r="F794" s="730"/>
      <c r="G794" s="730"/>
    </row>
    <row r="795" spans="1:7">
      <c r="A795" s="730"/>
      <c r="B795" s="730"/>
      <c r="C795" s="730"/>
      <c r="D795" s="730"/>
      <c r="E795" s="730"/>
      <c r="F795" s="730"/>
      <c r="G795" s="730"/>
    </row>
    <row r="796" spans="1:7">
      <c r="A796" s="730"/>
      <c r="B796" s="730"/>
      <c r="C796" s="730"/>
      <c r="D796" s="730"/>
      <c r="E796" s="730"/>
      <c r="F796" s="730"/>
      <c r="G796" s="730"/>
    </row>
    <row r="797" spans="1:7">
      <c r="A797" s="730"/>
      <c r="B797" s="730"/>
      <c r="C797" s="730"/>
      <c r="D797" s="730"/>
      <c r="E797" s="730"/>
      <c r="F797" s="730"/>
      <c r="G797" s="730"/>
    </row>
    <row r="798" spans="1:7">
      <c r="A798" s="730"/>
      <c r="B798" s="730"/>
      <c r="C798" s="730"/>
      <c r="D798" s="730"/>
      <c r="E798" s="730"/>
      <c r="F798" s="730"/>
      <c r="G798" s="730"/>
    </row>
    <row r="799" spans="1:7">
      <c r="A799" s="730"/>
      <c r="B799" s="730"/>
      <c r="C799" s="730"/>
      <c r="D799" s="730"/>
      <c r="E799" s="730"/>
      <c r="F799" s="730"/>
      <c r="G799" s="730"/>
    </row>
    <row r="800" spans="1:7">
      <c r="A800" s="730"/>
      <c r="B800" s="730"/>
      <c r="C800" s="730"/>
      <c r="D800" s="730"/>
      <c r="E800" s="730"/>
      <c r="F800" s="730"/>
      <c r="G800" s="730"/>
    </row>
    <row r="801" spans="1:7">
      <c r="A801" s="730"/>
      <c r="B801" s="730"/>
      <c r="C801" s="730"/>
      <c r="D801" s="730"/>
      <c r="E801" s="730"/>
      <c r="F801" s="730"/>
      <c r="G801" s="730"/>
    </row>
    <row r="802" spans="1:7">
      <c r="A802" s="730"/>
      <c r="B802" s="730"/>
      <c r="C802" s="730"/>
      <c r="D802" s="730"/>
      <c r="E802" s="730"/>
      <c r="F802" s="730"/>
      <c r="G802" s="730"/>
    </row>
    <row r="803" spans="1:7">
      <c r="A803" s="730"/>
      <c r="B803" s="730"/>
      <c r="C803" s="730"/>
      <c r="D803" s="730"/>
      <c r="E803" s="730"/>
      <c r="F803" s="730"/>
      <c r="G803" s="730"/>
    </row>
    <row r="804" spans="1:7">
      <c r="A804" s="730"/>
      <c r="B804" s="730"/>
      <c r="C804" s="730"/>
      <c r="D804" s="730"/>
      <c r="E804" s="730"/>
      <c r="F804" s="730"/>
      <c r="G804" s="730"/>
    </row>
    <row r="805" spans="1:7">
      <c r="A805" s="730"/>
      <c r="B805" s="730"/>
      <c r="C805" s="730"/>
      <c r="D805" s="730"/>
      <c r="E805" s="730"/>
      <c r="F805" s="730"/>
      <c r="G805" s="730"/>
    </row>
    <row r="806" spans="1:7">
      <c r="A806" s="730"/>
      <c r="B806" s="730"/>
      <c r="C806" s="730"/>
      <c r="D806" s="730"/>
      <c r="E806" s="730"/>
      <c r="F806" s="730"/>
      <c r="G806" s="730"/>
    </row>
    <row r="807" spans="1:7">
      <c r="A807" s="730"/>
      <c r="B807" s="730"/>
      <c r="C807" s="730"/>
      <c r="D807" s="730"/>
      <c r="E807" s="730"/>
      <c r="F807" s="730"/>
      <c r="G807" s="730"/>
    </row>
    <row r="808" spans="1:7">
      <c r="A808" s="730"/>
      <c r="B808" s="730"/>
      <c r="C808" s="730"/>
      <c r="D808" s="730"/>
      <c r="E808" s="730"/>
      <c r="F808" s="730"/>
      <c r="G808" s="730"/>
    </row>
    <row r="809" spans="1:7">
      <c r="A809" s="730"/>
      <c r="B809" s="730"/>
      <c r="C809" s="730"/>
      <c r="D809" s="730"/>
      <c r="E809" s="730"/>
      <c r="F809" s="730"/>
      <c r="G809" s="730"/>
    </row>
    <row r="810" spans="1:7">
      <c r="A810" s="730"/>
      <c r="B810" s="730"/>
      <c r="C810" s="730"/>
      <c r="D810" s="730"/>
      <c r="E810" s="730"/>
      <c r="F810" s="730"/>
      <c r="G810" s="730"/>
    </row>
    <row r="811" spans="1:7">
      <c r="A811" s="730"/>
      <c r="B811" s="730"/>
      <c r="C811" s="730"/>
      <c r="D811" s="730"/>
      <c r="E811" s="730"/>
      <c r="F811" s="730"/>
      <c r="G811" s="730"/>
    </row>
    <row r="812" spans="1:7">
      <c r="A812" s="730"/>
      <c r="B812" s="730"/>
      <c r="C812" s="730"/>
      <c r="D812" s="730"/>
      <c r="E812" s="730"/>
      <c r="F812" s="730"/>
      <c r="G812" s="730"/>
    </row>
    <row r="813" spans="1:7">
      <c r="A813" s="730"/>
      <c r="B813" s="730"/>
      <c r="C813" s="730"/>
      <c r="D813" s="730"/>
      <c r="E813" s="730"/>
      <c r="F813" s="730"/>
      <c r="G813" s="730"/>
    </row>
    <row r="814" spans="1:7">
      <c r="A814" s="730"/>
      <c r="B814" s="730"/>
      <c r="C814" s="730"/>
      <c r="D814" s="730"/>
      <c r="E814" s="730"/>
      <c r="F814" s="730"/>
      <c r="G814" s="730"/>
    </row>
    <row r="815" spans="1:7">
      <c r="A815" s="730"/>
      <c r="B815" s="730"/>
      <c r="C815" s="730"/>
      <c r="D815" s="730"/>
      <c r="E815" s="730"/>
      <c r="F815" s="730"/>
      <c r="G815" s="730"/>
    </row>
    <row r="816" spans="1:7">
      <c r="A816" s="730"/>
      <c r="B816" s="730"/>
      <c r="C816" s="730"/>
      <c r="D816" s="730"/>
      <c r="E816" s="730"/>
      <c r="F816" s="730"/>
      <c r="G816" s="730"/>
    </row>
    <row r="817" spans="1:7">
      <c r="A817" s="730"/>
      <c r="B817" s="730"/>
      <c r="C817" s="730"/>
      <c r="D817" s="730"/>
      <c r="E817" s="730"/>
      <c r="F817" s="730"/>
      <c r="G817" s="730"/>
    </row>
    <row r="818" spans="1:7">
      <c r="A818" s="730"/>
      <c r="B818" s="730"/>
      <c r="C818" s="730"/>
      <c r="D818" s="730"/>
      <c r="E818" s="730"/>
      <c r="F818" s="730"/>
      <c r="G818" s="730"/>
    </row>
    <row r="819" spans="1:7">
      <c r="A819" s="730"/>
      <c r="B819" s="730"/>
      <c r="C819" s="730"/>
      <c r="D819" s="730"/>
      <c r="E819" s="730"/>
      <c r="F819" s="730"/>
      <c r="G819" s="730"/>
    </row>
    <row r="820" spans="1:7">
      <c r="A820" s="730"/>
      <c r="B820" s="730"/>
      <c r="C820" s="730"/>
      <c r="D820" s="730"/>
      <c r="E820" s="730"/>
      <c r="F820" s="730"/>
      <c r="G820" s="730"/>
    </row>
    <row r="821" spans="1:7">
      <c r="A821" s="730"/>
      <c r="B821" s="730"/>
      <c r="C821" s="730"/>
      <c r="D821" s="730"/>
      <c r="E821" s="730"/>
      <c r="F821" s="730"/>
      <c r="G821" s="730"/>
    </row>
    <row r="822" spans="1:7">
      <c r="A822" s="730"/>
      <c r="B822" s="730"/>
      <c r="C822" s="730"/>
      <c r="D822" s="730"/>
      <c r="E822" s="730"/>
      <c r="F822" s="730"/>
      <c r="G822" s="730"/>
    </row>
    <row r="823" spans="1:7">
      <c r="A823" s="730"/>
      <c r="B823" s="730"/>
      <c r="C823" s="730"/>
      <c r="D823" s="730"/>
      <c r="E823" s="730"/>
      <c r="F823" s="730"/>
      <c r="G823" s="730"/>
    </row>
    <row r="824" spans="1:7">
      <c r="A824" s="730"/>
      <c r="B824" s="730"/>
      <c r="C824" s="730"/>
      <c r="D824" s="730"/>
      <c r="E824" s="730"/>
      <c r="F824" s="730"/>
      <c r="G824" s="730"/>
    </row>
    <row r="825" spans="1:7">
      <c r="A825" s="730"/>
      <c r="B825" s="730"/>
      <c r="C825" s="730"/>
      <c r="D825" s="730"/>
      <c r="E825" s="730"/>
      <c r="F825" s="730"/>
      <c r="G825" s="730"/>
    </row>
    <row r="826" spans="1:7">
      <c r="A826" s="730"/>
      <c r="B826" s="730"/>
      <c r="C826" s="730"/>
      <c r="D826" s="730"/>
      <c r="E826" s="730"/>
      <c r="F826" s="730"/>
      <c r="G826" s="730"/>
    </row>
    <row r="827" spans="1:7">
      <c r="A827" s="730"/>
      <c r="B827" s="730"/>
      <c r="C827" s="730"/>
      <c r="D827" s="730"/>
      <c r="E827" s="730"/>
      <c r="F827" s="730"/>
      <c r="G827" s="730"/>
    </row>
    <row r="828" spans="1:7">
      <c r="A828" s="730"/>
      <c r="B828" s="730"/>
      <c r="C828" s="730"/>
      <c r="D828" s="730"/>
      <c r="E828" s="730"/>
      <c r="F828" s="730"/>
      <c r="G828" s="730"/>
    </row>
    <row r="829" spans="1:7">
      <c r="A829" s="730"/>
      <c r="B829" s="730"/>
      <c r="C829" s="730"/>
      <c r="D829" s="730"/>
      <c r="E829" s="730"/>
      <c r="F829" s="730"/>
      <c r="G829" s="730"/>
    </row>
    <row r="830" spans="1:7">
      <c r="A830" s="730"/>
      <c r="B830" s="730"/>
      <c r="C830" s="730"/>
      <c r="D830" s="730"/>
      <c r="E830" s="730"/>
      <c r="F830" s="730"/>
      <c r="G830" s="730"/>
    </row>
    <row r="831" spans="1:7">
      <c r="A831" s="730"/>
      <c r="B831" s="730"/>
      <c r="C831" s="730"/>
      <c r="D831" s="730"/>
      <c r="E831" s="730"/>
      <c r="F831" s="730"/>
      <c r="G831" s="730"/>
    </row>
    <row r="832" spans="1:7">
      <c r="A832" s="730"/>
      <c r="B832" s="730"/>
      <c r="C832" s="730"/>
      <c r="D832" s="730"/>
      <c r="E832" s="730"/>
      <c r="F832" s="730"/>
      <c r="G832" s="730"/>
    </row>
    <row r="833" spans="1:7">
      <c r="A833" s="730"/>
      <c r="B833" s="730"/>
      <c r="C833" s="730"/>
      <c r="D833" s="730"/>
      <c r="E833" s="730"/>
      <c r="F833" s="730"/>
      <c r="G833" s="730"/>
    </row>
    <row r="834" spans="1:7">
      <c r="A834" s="730"/>
      <c r="B834" s="730"/>
      <c r="C834" s="730"/>
      <c r="D834" s="730"/>
      <c r="E834" s="730"/>
      <c r="F834" s="730"/>
      <c r="G834" s="730"/>
    </row>
    <row r="835" spans="1:7">
      <c r="A835" s="730"/>
      <c r="B835" s="730"/>
      <c r="C835" s="730"/>
      <c r="D835" s="730"/>
      <c r="E835" s="730"/>
      <c r="F835" s="730"/>
      <c r="G835" s="730"/>
    </row>
    <row r="836" spans="1:7">
      <c r="A836" s="730"/>
      <c r="B836" s="730"/>
      <c r="C836" s="730"/>
      <c r="D836" s="730"/>
      <c r="E836" s="730"/>
      <c r="F836" s="730"/>
      <c r="G836" s="730"/>
    </row>
    <row r="837" spans="1:7">
      <c r="A837" s="730"/>
      <c r="B837" s="730"/>
      <c r="C837" s="730"/>
      <c r="D837" s="730"/>
      <c r="E837" s="730"/>
      <c r="F837" s="730"/>
      <c r="G837" s="730"/>
    </row>
    <row r="838" spans="1:7">
      <c r="A838" s="730"/>
      <c r="B838" s="730"/>
      <c r="C838" s="730"/>
      <c r="D838" s="730"/>
      <c r="E838" s="730"/>
      <c r="F838" s="730"/>
      <c r="G838" s="730"/>
    </row>
    <row r="839" spans="1:7">
      <c r="A839" s="730"/>
      <c r="B839" s="730"/>
      <c r="C839" s="730"/>
      <c r="D839" s="730"/>
      <c r="E839" s="730"/>
      <c r="F839" s="730"/>
      <c r="G839" s="730"/>
    </row>
    <row r="840" spans="1:7">
      <c r="A840" s="730"/>
      <c r="B840" s="730"/>
      <c r="C840" s="730"/>
      <c r="D840" s="730"/>
      <c r="E840" s="730"/>
      <c r="F840" s="730"/>
      <c r="G840" s="730"/>
    </row>
    <row r="841" spans="1:7">
      <c r="A841" s="730"/>
      <c r="B841" s="730"/>
      <c r="C841" s="730"/>
      <c r="D841" s="730"/>
      <c r="E841" s="730"/>
      <c r="F841" s="730"/>
      <c r="G841" s="730"/>
    </row>
    <row r="842" spans="1:7">
      <c r="A842" s="730"/>
      <c r="B842" s="730"/>
      <c r="C842" s="730"/>
      <c r="D842" s="730"/>
      <c r="E842" s="730"/>
      <c r="F842" s="730"/>
      <c r="G842" s="730"/>
    </row>
    <row r="843" spans="1:7">
      <c r="A843" s="730"/>
      <c r="B843" s="730"/>
      <c r="C843" s="730"/>
      <c r="D843" s="730"/>
      <c r="E843" s="730"/>
      <c r="F843" s="730"/>
      <c r="G843" s="730"/>
    </row>
    <row r="844" spans="1:7">
      <c r="A844" s="730"/>
      <c r="B844" s="730"/>
      <c r="C844" s="730"/>
      <c r="D844" s="730"/>
      <c r="E844" s="730"/>
      <c r="F844" s="730"/>
      <c r="G844" s="730"/>
    </row>
    <row r="845" spans="1:7">
      <c r="A845" s="730"/>
      <c r="B845" s="730"/>
      <c r="C845" s="730"/>
      <c r="D845" s="730"/>
      <c r="E845" s="730"/>
      <c r="F845" s="730"/>
      <c r="G845" s="730"/>
    </row>
    <row r="846" spans="1:7">
      <c r="A846" s="730"/>
      <c r="B846" s="730"/>
      <c r="C846" s="730"/>
      <c r="D846" s="730"/>
      <c r="E846" s="730"/>
      <c r="F846" s="730"/>
      <c r="G846" s="730"/>
    </row>
    <row r="847" spans="1:7">
      <c r="A847" s="730"/>
      <c r="B847" s="730"/>
      <c r="C847" s="730"/>
      <c r="D847" s="730"/>
      <c r="E847" s="730"/>
      <c r="F847" s="730"/>
      <c r="G847" s="730"/>
    </row>
    <row r="848" spans="1:7">
      <c r="A848" s="730"/>
      <c r="B848" s="730"/>
      <c r="C848" s="730"/>
      <c r="D848" s="730"/>
      <c r="E848" s="730"/>
      <c r="F848" s="730"/>
      <c r="G848" s="730"/>
    </row>
    <row r="849" spans="1:7">
      <c r="A849" s="730"/>
      <c r="B849" s="730"/>
      <c r="C849" s="730"/>
      <c r="D849" s="730"/>
      <c r="E849" s="730"/>
      <c r="F849" s="730"/>
      <c r="G849" s="730"/>
    </row>
    <row r="850" spans="1:7">
      <c r="A850" s="730"/>
      <c r="B850" s="730"/>
      <c r="C850" s="730"/>
      <c r="D850" s="730"/>
      <c r="E850" s="730"/>
      <c r="F850" s="730"/>
      <c r="G850" s="730"/>
    </row>
    <row r="851" spans="1:7">
      <c r="A851" s="730"/>
      <c r="B851" s="730"/>
      <c r="C851" s="730"/>
      <c r="D851" s="730"/>
      <c r="E851" s="730"/>
      <c r="F851" s="730"/>
      <c r="G851" s="730"/>
    </row>
    <row r="852" spans="1:7">
      <c r="A852" s="730"/>
      <c r="B852" s="730"/>
      <c r="C852" s="730"/>
      <c r="D852" s="730"/>
      <c r="E852" s="730"/>
      <c r="F852" s="730"/>
      <c r="G852" s="730"/>
    </row>
    <row r="853" spans="1:7">
      <c r="A853" s="730"/>
      <c r="B853" s="730"/>
      <c r="C853" s="730"/>
      <c r="D853" s="730"/>
      <c r="E853" s="730"/>
      <c r="F853" s="730"/>
      <c r="G853" s="730"/>
    </row>
    <row r="854" spans="1:7">
      <c r="A854" s="730"/>
      <c r="B854" s="730"/>
      <c r="C854" s="730"/>
      <c r="D854" s="730"/>
      <c r="E854" s="730"/>
      <c r="F854" s="730"/>
      <c r="G854" s="730"/>
    </row>
    <row r="855" spans="1:7">
      <c r="A855" s="730"/>
      <c r="B855" s="730"/>
      <c r="C855" s="730"/>
      <c r="D855" s="730"/>
      <c r="E855" s="730"/>
      <c r="F855" s="730"/>
      <c r="G855" s="730"/>
    </row>
    <row r="856" spans="1:7">
      <c r="A856" s="730"/>
      <c r="B856" s="730"/>
      <c r="C856" s="730"/>
      <c r="D856" s="730"/>
      <c r="E856" s="730"/>
      <c r="F856" s="730"/>
      <c r="G856" s="730"/>
    </row>
    <row r="857" spans="1:7">
      <c r="A857" s="730"/>
      <c r="B857" s="730"/>
      <c r="C857" s="730"/>
      <c r="D857" s="730"/>
      <c r="E857" s="730"/>
      <c r="F857" s="730"/>
      <c r="G857" s="730"/>
    </row>
    <row r="858" spans="1:7">
      <c r="A858" s="730"/>
      <c r="B858" s="730"/>
      <c r="C858" s="730"/>
      <c r="D858" s="730"/>
      <c r="E858" s="730"/>
      <c r="F858" s="730"/>
      <c r="G858" s="730"/>
    </row>
    <row r="859" spans="1:7">
      <c r="A859" s="730"/>
      <c r="B859" s="730"/>
      <c r="C859" s="730"/>
      <c r="D859" s="730"/>
      <c r="E859" s="730"/>
      <c r="F859" s="730"/>
      <c r="G859" s="730"/>
    </row>
    <row r="860" spans="1:7">
      <c r="A860" s="730"/>
      <c r="B860" s="730"/>
      <c r="C860" s="730"/>
      <c r="D860" s="730"/>
      <c r="E860" s="730"/>
      <c r="F860" s="730"/>
      <c r="G860" s="730"/>
    </row>
    <row r="861" spans="1:7">
      <c r="A861" s="730"/>
      <c r="B861" s="730"/>
      <c r="C861" s="730"/>
      <c r="D861" s="730"/>
      <c r="E861" s="730"/>
      <c r="F861" s="730"/>
      <c r="G861" s="730"/>
    </row>
    <row r="862" spans="1:7">
      <c r="A862" s="730"/>
      <c r="B862" s="730"/>
      <c r="C862" s="730"/>
      <c r="D862" s="730"/>
      <c r="E862" s="730"/>
      <c r="F862" s="730"/>
      <c r="G862" s="730"/>
    </row>
    <row r="863" spans="1:7">
      <c r="A863" s="730"/>
      <c r="B863" s="730"/>
      <c r="C863" s="730"/>
      <c r="D863" s="730"/>
      <c r="E863" s="730"/>
      <c r="F863" s="730"/>
      <c r="G863" s="730"/>
    </row>
    <row r="864" spans="1:7">
      <c r="A864" s="730"/>
      <c r="B864" s="730"/>
      <c r="C864" s="730"/>
      <c r="D864" s="730"/>
      <c r="E864" s="730"/>
      <c r="F864" s="730"/>
      <c r="G864" s="730"/>
    </row>
    <row r="865" spans="1:7">
      <c r="A865" s="730"/>
      <c r="B865" s="730"/>
      <c r="C865" s="730"/>
      <c r="D865" s="730"/>
      <c r="E865" s="730"/>
      <c r="F865" s="730"/>
      <c r="G865" s="730"/>
    </row>
    <row r="866" spans="1:7">
      <c r="A866" s="730"/>
      <c r="B866" s="730"/>
      <c r="C866" s="730"/>
      <c r="D866" s="730"/>
      <c r="E866" s="730"/>
      <c r="F866" s="730"/>
      <c r="G866" s="730"/>
    </row>
    <row r="867" spans="1:7">
      <c r="A867" s="730"/>
      <c r="B867" s="730"/>
      <c r="C867" s="730"/>
      <c r="D867" s="730"/>
      <c r="E867" s="730"/>
      <c r="F867" s="730"/>
      <c r="G867" s="730"/>
    </row>
    <row r="868" spans="1:7">
      <c r="A868" s="730"/>
      <c r="B868" s="730"/>
      <c r="C868" s="730"/>
      <c r="D868" s="730"/>
      <c r="E868" s="730"/>
      <c r="F868" s="730"/>
      <c r="G868" s="730"/>
    </row>
    <row r="869" spans="1:7">
      <c r="A869" s="730"/>
      <c r="B869" s="730"/>
      <c r="C869" s="730"/>
      <c r="D869" s="730"/>
      <c r="E869" s="730"/>
      <c r="F869" s="730"/>
      <c r="G869" s="730"/>
    </row>
    <row r="870" spans="1:7">
      <c r="A870" s="730"/>
      <c r="B870" s="730"/>
      <c r="C870" s="730"/>
      <c r="D870" s="730"/>
      <c r="E870" s="730"/>
      <c r="F870" s="730"/>
      <c r="G870" s="730"/>
    </row>
    <row r="871" spans="1:7">
      <c r="A871" s="730"/>
      <c r="B871" s="730"/>
      <c r="C871" s="730"/>
      <c r="D871" s="730"/>
      <c r="E871" s="730"/>
      <c r="F871" s="730"/>
      <c r="G871" s="730"/>
    </row>
    <row r="872" spans="1:7">
      <c r="A872" s="730"/>
      <c r="B872" s="730"/>
      <c r="C872" s="730"/>
      <c r="D872" s="730"/>
      <c r="E872" s="730"/>
      <c r="F872" s="730"/>
      <c r="G872" s="730"/>
    </row>
    <row r="873" spans="1:7">
      <c r="A873" s="730"/>
      <c r="B873" s="730"/>
      <c r="C873" s="730"/>
      <c r="D873" s="730"/>
      <c r="E873" s="730"/>
      <c r="F873" s="730"/>
      <c r="G873" s="730"/>
    </row>
    <row r="874" spans="1:7">
      <c r="A874" s="730"/>
      <c r="B874" s="730"/>
      <c r="C874" s="730"/>
      <c r="D874" s="730"/>
      <c r="E874" s="730"/>
      <c r="F874" s="730"/>
      <c r="G874" s="730"/>
    </row>
    <row r="875" spans="1:7">
      <c r="A875" s="730"/>
      <c r="B875" s="730"/>
      <c r="C875" s="730"/>
      <c r="D875" s="730"/>
      <c r="E875" s="730"/>
      <c r="F875" s="730"/>
      <c r="G875" s="730"/>
    </row>
    <row r="876" spans="1:7">
      <c r="A876" s="730"/>
      <c r="B876" s="730"/>
      <c r="C876" s="730"/>
      <c r="D876" s="730"/>
      <c r="E876" s="730"/>
      <c r="F876" s="730"/>
      <c r="G876" s="730"/>
    </row>
    <row r="877" spans="1:7">
      <c r="A877" s="730"/>
      <c r="B877" s="730"/>
      <c r="C877" s="730"/>
      <c r="D877" s="730"/>
      <c r="E877" s="730"/>
      <c r="F877" s="730"/>
      <c r="G877" s="730"/>
    </row>
    <row r="878" spans="1:7">
      <c r="A878" s="730"/>
      <c r="B878" s="730"/>
      <c r="C878" s="730"/>
      <c r="D878" s="730"/>
      <c r="E878" s="730"/>
      <c r="F878" s="730"/>
      <c r="G878" s="730"/>
    </row>
    <row r="879" spans="1:7">
      <c r="A879" s="730"/>
      <c r="B879" s="730"/>
      <c r="C879" s="730"/>
      <c r="D879" s="730"/>
      <c r="E879" s="730"/>
      <c r="F879" s="730"/>
      <c r="G879" s="730"/>
    </row>
    <row r="880" spans="1:7">
      <c r="A880" s="730"/>
      <c r="B880" s="730"/>
      <c r="C880" s="730"/>
      <c r="D880" s="730"/>
      <c r="E880" s="730"/>
      <c r="F880" s="730"/>
      <c r="G880" s="730"/>
    </row>
    <row r="881" spans="1:7">
      <c r="A881" s="730"/>
      <c r="B881" s="730"/>
      <c r="C881" s="730"/>
      <c r="D881" s="730"/>
      <c r="E881" s="730"/>
      <c r="F881" s="730"/>
      <c r="G881" s="730"/>
    </row>
    <row r="882" spans="1:7">
      <c r="A882" s="730"/>
      <c r="B882" s="730"/>
      <c r="C882" s="730"/>
      <c r="D882" s="730"/>
      <c r="E882" s="730"/>
      <c r="F882" s="730"/>
      <c r="G882" s="730"/>
    </row>
    <row r="883" spans="1:7">
      <c r="A883" s="730"/>
      <c r="B883" s="730"/>
      <c r="C883" s="730"/>
      <c r="D883" s="730"/>
      <c r="E883" s="730"/>
      <c r="F883" s="730"/>
      <c r="G883" s="730"/>
    </row>
    <row r="884" spans="1:7">
      <c r="A884" s="730"/>
      <c r="B884" s="730"/>
      <c r="C884" s="730"/>
      <c r="D884" s="730"/>
      <c r="E884" s="730"/>
      <c r="F884" s="730"/>
      <c r="G884" s="730"/>
    </row>
    <row r="885" spans="1:7">
      <c r="A885" s="730"/>
      <c r="B885" s="730"/>
      <c r="C885" s="730"/>
      <c r="D885" s="730"/>
      <c r="E885" s="730"/>
      <c r="F885" s="730"/>
      <c r="G885" s="730"/>
    </row>
    <row r="886" spans="1:7">
      <c r="A886" s="730"/>
      <c r="B886" s="730"/>
      <c r="C886" s="730"/>
      <c r="D886" s="730"/>
      <c r="E886" s="730"/>
      <c r="F886" s="730"/>
      <c r="G886" s="730"/>
    </row>
    <row r="887" spans="1:7">
      <c r="A887" s="730"/>
      <c r="B887" s="730"/>
      <c r="C887" s="730"/>
      <c r="D887" s="730"/>
      <c r="E887" s="730"/>
      <c r="F887" s="730"/>
      <c r="G887" s="730"/>
    </row>
    <row r="888" spans="1:7">
      <c r="A888" s="730"/>
      <c r="B888" s="730"/>
      <c r="C888" s="730"/>
      <c r="D888" s="730"/>
      <c r="E888" s="730"/>
      <c r="F888" s="730"/>
      <c r="G888" s="730"/>
    </row>
    <row r="889" spans="1:7">
      <c r="A889" s="730"/>
      <c r="B889" s="730"/>
      <c r="C889" s="730"/>
      <c r="D889" s="730"/>
      <c r="E889" s="730"/>
      <c r="F889" s="730"/>
      <c r="G889" s="730"/>
    </row>
    <row r="890" spans="1:7">
      <c r="A890" s="730"/>
      <c r="B890" s="730"/>
      <c r="C890" s="730"/>
      <c r="D890" s="730"/>
      <c r="E890" s="730"/>
      <c r="F890" s="730"/>
      <c r="G890" s="730"/>
    </row>
    <row r="891" spans="1:7">
      <c r="A891" s="730"/>
      <c r="B891" s="730"/>
      <c r="C891" s="730"/>
      <c r="D891" s="730"/>
      <c r="E891" s="730"/>
      <c r="F891" s="730"/>
      <c r="G891" s="730"/>
    </row>
    <row r="892" spans="1:7">
      <c r="A892" s="730"/>
      <c r="B892" s="730"/>
      <c r="C892" s="730"/>
      <c r="D892" s="730"/>
      <c r="E892" s="730"/>
      <c r="F892" s="730"/>
      <c r="G892" s="730"/>
    </row>
    <row r="893" spans="1:7">
      <c r="A893" s="730"/>
      <c r="B893" s="730"/>
      <c r="C893" s="730"/>
      <c r="D893" s="730"/>
      <c r="E893" s="730"/>
      <c r="F893" s="730"/>
      <c r="G893" s="730"/>
    </row>
    <row r="894" spans="1:7">
      <c r="A894" s="730"/>
      <c r="B894" s="730"/>
      <c r="C894" s="730"/>
      <c r="D894" s="730"/>
      <c r="E894" s="730"/>
      <c r="F894" s="730"/>
      <c r="G894" s="730"/>
    </row>
    <row r="895" spans="1:7">
      <c r="A895" s="730"/>
      <c r="B895" s="730"/>
      <c r="C895" s="730"/>
      <c r="D895" s="730"/>
      <c r="E895" s="730"/>
      <c r="F895" s="730"/>
      <c r="G895" s="730"/>
    </row>
    <row r="896" spans="1:7">
      <c r="A896" s="730"/>
      <c r="B896" s="730"/>
      <c r="C896" s="730"/>
      <c r="D896" s="730"/>
      <c r="E896" s="730"/>
      <c r="F896" s="730"/>
      <c r="G896" s="730"/>
    </row>
    <row r="897" spans="1:7">
      <c r="A897" s="730"/>
      <c r="B897" s="730"/>
      <c r="C897" s="730"/>
      <c r="D897" s="730"/>
      <c r="E897" s="730"/>
      <c r="F897" s="730"/>
      <c r="G897" s="730"/>
    </row>
    <row r="898" spans="1:7">
      <c r="A898" s="730"/>
      <c r="B898" s="730"/>
      <c r="C898" s="730"/>
      <c r="D898" s="730"/>
      <c r="E898" s="730"/>
      <c r="F898" s="730"/>
      <c r="G898" s="730"/>
    </row>
    <row r="899" spans="1:7">
      <c r="A899" s="730"/>
      <c r="B899" s="730"/>
      <c r="C899" s="730"/>
      <c r="D899" s="730"/>
      <c r="E899" s="730"/>
      <c r="F899" s="730"/>
      <c r="G899" s="730"/>
    </row>
    <row r="900" spans="1:7">
      <c r="A900" s="730"/>
      <c r="B900" s="730"/>
      <c r="C900" s="730"/>
      <c r="D900" s="730"/>
      <c r="E900" s="730"/>
      <c r="F900" s="730"/>
      <c r="G900" s="730"/>
    </row>
    <row r="901" spans="1:7">
      <c r="A901" s="730"/>
      <c r="B901" s="730"/>
      <c r="C901" s="730"/>
      <c r="D901" s="730"/>
      <c r="E901" s="730"/>
      <c r="F901" s="730"/>
      <c r="G901" s="730"/>
    </row>
    <row r="902" spans="1:7">
      <c r="A902" s="730"/>
      <c r="B902" s="730"/>
      <c r="C902" s="730"/>
      <c r="D902" s="730"/>
      <c r="E902" s="730"/>
      <c r="F902" s="730"/>
      <c r="G902" s="730"/>
    </row>
    <row r="903" spans="1:7">
      <c r="A903" s="730"/>
      <c r="B903" s="730"/>
      <c r="C903" s="730"/>
      <c r="D903" s="730"/>
      <c r="E903" s="730"/>
      <c r="F903" s="730"/>
      <c r="G903" s="730"/>
    </row>
    <row r="904" spans="1:7">
      <c r="A904" s="730"/>
      <c r="B904" s="730"/>
      <c r="C904" s="730"/>
      <c r="D904" s="730"/>
      <c r="E904" s="730"/>
      <c r="F904" s="730"/>
      <c r="G904" s="730"/>
    </row>
    <row r="905" spans="1:7">
      <c r="A905" s="730"/>
      <c r="B905" s="730"/>
      <c r="C905" s="730"/>
      <c r="D905" s="730"/>
      <c r="E905" s="730"/>
      <c r="F905" s="730"/>
      <c r="G905" s="730"/>
    </row>
    <row r="906" spans="1:7">
      <c r="A906" s="730"/>
      <c r="B906" s="730"/>
      <c r="C906" s="730"/>
      <c r="D906" s="730"/>
      <c r="E906" s="730"/>
      <c r="F906" s="730"/>
      <c r="G906" s="730"/>
    </row>
    <row r="907" spans="1:7">
      <c r="A907" s="730"/>
      <c r="B907" s="730"/>
      <c r="C907" s="730"/>
      <c r="D907" s="730"/>
      <c r="E907" s="730"/>
      <c r="F907" s="730"/>
      <c r="G907" s="730"/>
    </row>
    <row r="908" spans="1:7">
      <c r="A908" s="730"/>
      <c r="B908" s="730"/>
      <c r="C908" s="730"/>
      <c r="D908" s="730"/>
      <c r="E908" s="730"/>
      <c r="F908" s="730"/>
      <c r="G908" s="730"/>
    </row>
    <row r="909" spans="1:7">
      <c r="A909" s="730"/>
      <c r="B909" s="730"/>
      <c r="C909" s="730"/>
      <c r="D909" s="730"/>
      <c r="E909" s="730"/>
      <c r="F909" s="730"/>
      <c r="G909" s="730"/>
    </row>
    <row r="910" spans="1:7">
      <c r="A910" s="730"/>
      <c r="B910" s="730"/>
      <c r="C910" s="730"/>
      <c r="D910" s="730"/>
      <c r="E910" s="730"/>
      <c r="F910" s="730"/>
      <c r="G910" s="730"/>
    </row>
    <row r="911" spans="1:7">
      <c r="A911" s="730"/>
      <c r="B911" s="730"/>
      <c r="C911" s="730"/>
      <c r="D911" s="730"/>
      <c r="E911" s="730"/>
      <c r="F911" s="730"/>
      <c r="G911" s="730"/>
    </row>
    <row r="912" spans="1:7">
      <c r="A912" s="730"/>
      <c r="B912" s="730"/>
      <c r="C912" s="730"/>
      <c r="D912" s="730"/>
      <c r="E912" s="730"/>
      <c r="F912" s="730"/>
      <c r="G912" s="730"/>
    </row>
    <row r="913" spans="1:7">
      <c r="A913" s="730"/>
      <c r="B913" s="730"/>
      <c r="C913" s="730"/>
      <c r="D913" s="730"/>
      <c r="E913" s="730"/>
      <c r="F913" s="730"/>
      <c r="G913" s="730"/>
    </row>
    <row r="914" spans="1:7">
      <c r="A914" s="730"/>
      <c r="B914" s="730"/>
      <c r="C914" s="730"/>
      <c r="D914" s="730"/>
      <c r="E914" s="730"/>
      <c r="F914" s="730"/>
      <c r="G914" s="730"/>
    </row>
    <row r="915" spans="1:7">
      <c r="A915" s="730"/>
      <c r="B915" s="730"/>
      <c r="C915" s="730"/>
      <c r="D915" s="730"/>
      <c r="E915" s="730"/>
      <c r="F915" s="730"/>
      <c r="G915" s="730"/>
    </row>
    <row r="916" spans="1:7">
      <c r="A916" s="730"/>
      <c r="B916" s="730"/>
      <c r="C916" s="730"/>
      <c r="D916" s="730"/>
      <c r="E916" s="730"/>
      <c r="F916" s="730"/>
      <c r="G916" s="730"/>
    </row>
    <row r="917" spans="1:7">
      <c r="A917" s="730"/>
      <c r="B917" s="730"/>
      <c r="C917" s="730"/>
      <c r="D917" s="730"/>
      <c r="E917" s="730"/>
      <c r="F917" s="730"/>
      <c r="G917" s="730"/>
    </row>
    <row r="918" spans="1:7">
      <c r="A918" s="730"/>
      <c r="B918" s="730"/>
      <c r="C918" s="730"/>
      <c r="D918" s="730"/>
      <c r="E918" s="730"/>
      <c r="F918" s="730"/>
      <c r="G918" s="730"/>
    </row>
    <row r="919" spans="1:7">
      <c r="A919" s="730"/>
      <c r="B919" s="730"/>
      <c r="C919" s="730"/>
      <c r="D919" s="730"/>
      <c r="E919" s="730"/>
      <c r="F919" s="730"/>
      <c r="G919" s="730"/>
    </row>
    <row r="920" spans="1:7">
      <c r="A920" s="730"/>
      <c r="B920" s="730"/>
      <c r="C920" s="730"/>
      <c r="D920" s="730"/>
      <c r="E920" s="730"/>
      <c r="F920" s="730"/>
      <c r="G920" s="730"/>
    </row>
    <row r="921" spans="1:7">
      <c r="A921" s="730"/>
      <c r="B921" s="730"/>
      <c r="C921" s="730"/>
      <c r="D921" s="730"/>
      <c r="E921" s="730"/>
      <c r="F921" s="730"/>
      <c r="G921" s="730"/>
    </row>
    <row r="922" spans="1:7">
      <c r="A922" s="730"/>
      <c r="B922" s="730"/>
      <c r="C922" s="730"/>
      <c r="D922" s="730"/>
      <c r="E922" s="730"/>
      <c r="F922" s="730"/>
      <c r="G922" s="730"/>
    </row>
    <row r="923" spans="1:7">
      <c r="A923" s="730"/>
      <c r="B923" s="730"/>
      <c r="C923" s="730"/>
      <c r="D923" s="730"/>
      <c r="E923" s="730"/>
      <c r="F923" s="730"/>
      <c r="G923" s="730"/>
    </row>
    <row r="924" spans="1:7">
      <c r="A924" s="730"/>
      <c r="B924" s="730"/>
      <c r="C924" s="730"/>
      <c r="D924" s="730"/>
      <c r="E924" s="730"/>
      <c r="F924" s="730"/>
      <c r="G924" s="730"/>
    </row>
    <row r="925" spans="1:7">
      <c r="A925" s="730"/>
      <c r="B925" s="730"/>
      <c r="C925" s="730"/>
      <c r="D925" s="730"/>
      <c r="E925" s="730"/>
      <c r="F925" s="730"/>
      <c r="G925" s="730"/>
    </row>
    <row r="926" spans="1:7">
      <c r="A926" s="730"/>
      <c r="B926" s="730"/>
      <c r="C926" s="730"/>
      <c r="D926" s="730"/>
      <c r="E926" s="730"/>
      <c r="F926" s="730"/>
      <c r="G926" s="730"/>
    </row>
    <row r="927" spans="1:7">
      <c r="A927" s="730"/>
      <c r="B927" s="730"/>
      <c r="C927" s="730"/>
      <c r="D927" s="730"/>
      <c r="E927" s="730"/>
      <c r="F927" s="730"/>
      <c r="G927" s="730"/>
    </row>
    <row r="928" spans="1:7">
      <c r="A928" s="730"/>
      <c r="B928" s="730"/>
      <c r="C928" s="730"/>
      <c r="D928" s="730"/>
      <c r="E928" s="730"/>
      <c r="F928" s="730"/>
      <c r="G928" s="730"/>
    </row>
    <row r="929" spans="1:7">
      <c r="A929" s="730"/>
      <c r="B929" s="730"/>
      <c r="C929" s="730"/>
      <c r="D929" s="730"/>
      <c r="E929" s="730"/>
      <c r="F929" s="730"/>
      <c r="G929" s="730"/>
    </row>
    <row r="930" spans="1:7">
      <c r="A930" s="730"/>
      <c r="B930" s="730"/>
      <c r="C930" s="730"/>
      <c r="D930" s="730"/>
      <c r="E930" s="730"/>
      <c r="F930" s="730"/>
      <c r="G930" s="730"/>
    </row>
    <row r="931" spans="1:7">
      <c r="A931" s="730"/>
      <c r="B931" s="730"/>
      <c r="C931" s="730"/>
      <c r="D931" s="730"/>
      <c r="E931" s="730"/>
      <c r="F931" s="730"/>
      <c r="G931" s="730"/>
    </row>
    <row r="932" spans="1:7">
      <c r="A932" s="730"/>
      <c r="B932" s="730"/>
      <c r="C932" s="730"/>
      <c r="D932" s="730"/>
      <c r="E932" s="730"/>
      <c r="F932" s="730"/>
      <c r="G932" s="730"/>
    </row>
    <row r="933" spans="1:7">
      <c r="A933" s="730"/>
      <c r="B933" s="730"/>
      <c r="C933" s="730"/>
      <c r="D933" s="730"/>
      <c r="E933" s="730"/>
      <c r="F933" s="730"/>
      <c r="G933" s="730"/>
    </row>
    <row r="934" spans="1:7">
      <c r="A934" s="730"/>
      <c r="B934" s="730"/>
      <c r="C934" s="730"/>
      <c r="D934" s="730"/>
      <c r="E934" s="730"/>
      <c r="F934" s="730"/>
      <c r="G934" s="730"/>
    </row>
    <row r="935" spans="1:7">
      <c r="A935" s="730"/>
      <c r="B935" s="730"/>
      <c r="C935" s="730"/>
      <c r="D935" s="730"/>
      <c r="E935" s="730"/>
      <c r="F935" s="730"/>
      <c r="G935" s="730"/>
    </row>
    <row r="936" spans="1:7">
      <c r="A936" s="730"/>
      <c r="B936" s="730"/>
      <c r="C936" s="730"/>
      <c r="D936" s="730"/>
      <c r="E936" s="730"/>
      <c r="F936" s="730"/>
      <c r="G936" s="730"/>
    </row>
    <row r="937" spans="1:7">
      <c r="A937" s="730"/>
      <c r="B937" s="730"/>
      <c r="C937" s="730"/>
      <c r="D937" s="730"/>
      <c r="E937" s="730"/>
      <c r="F937" s="730"/>
      <c r="G937" s="730"/>
    </row>
    <row r="938" spans="1:7">
      <c r="A938" s="730"/>
      <c r="B938" s="730"/>
      <c r="C938" s="730"/>
      <c r="D938" s="730"/>
      <c r="E938" s="730"/>
      <c r="F938" s="730"/>
      <c r="G938" s="730"/>
    </row>
    <row r="939" spans="1:7">
      <c r="A939" s="730"/>
      <c r="B939" s="730"/>
      <c r="C939" s="730"/>
      <c r="D939" s="730"/>
      <c r="E939" s="730"/>
      <c r="F939" s="730"/>
      <c r="G939" s="730"/>
    </row>
    <row r="940" spans="1:7">
      <c r="A940" s="730"/>
      <c r="B940" s="730"/>
      <c r="C940" s="730"/>
      <c r="D940" s="730"/>
      <c r="E940" s="730"/>
      <c r="F940" s="730"/>
      <c r="G940" s="730"/>
    </row>
    <row r="941" spans="1:7">
      <c r="A941" s="730"/>
      <c r="B941" s="730"/>
      <c r="C941" s="730"/>
      <c r="D941" s="730"/>
      <c r="E941" s="730"/>
      <c r="F941" s="730"/>
      <c r="G941" s="730"/>
    </row>
    <row r="942" spans="1:7">
      <c r="A942" s="730"/>
      <c r="B942" s="730"/>
      <c r="C942" s="730"/>
      <c r="D942" s="730"/>
      <c r="E942" s="730"/>
      <c r="F942" s="730"/>
      <c r="G942" s="730"/>
    </row>
    <row r="943" spans="1:7">
      <c r="A943" s="730"/>
      <c r="B943" s="730"/>
      <c r="C943" s="730"/>
      <c r="D943" s="730"/>
      <c r="E943" s="730"/>
      <c r="F943" s="730"/>
      <c r="G943" s="730"/>
    </row>
    <row r="944" spans="1:7">
      <c r="A944" s="730"/>
      <c r="B944" s="730"/>
      <c r="C944" s="730"/>
      <c r="D944" s="730"/>
      <c r="E944" s="730"/>
      <c r="F944" s="730"/>
      <c r="G944" s="730"/>
    </row>
    <row r="945" spans="1:7">
      <c r="A945" s="730"/>
      <c r="B945" s="730"/>
      <c r="C945" s="730"/>
      <c r="D945" s="730"/>
      <c r="E945" s="730"/>
      <c r="F945" s="730"/>
      <c r="G945" s="730"/>
    </row>
    <row r="946" spans="1:7">
      <c r="A946" s="730"/>
      <c r="B946" s="730"/>
      <c r="C946" s="730"/>
      <c r="D946" s="730"/>
      <c r="E946" s="730"/>
      <c r="F946" s="730"/>
      <c r="G946" s="730"/>
    </row>
    <row r="947" spans="1:7">
      <c r="A947" s="730"/>
      <c r="B947" s="730"/>
      <c r="C947" s="730"/>
      <c r="D947" s="730"/>
      <c r="E947" s="730"/>
      <c r="F947" s="730"/>
      <c r="G947" s="730"/>
    </row>
    <row r="948" spans="1:7">
      <c r="A948" s="730"/>
      <c r="B948" s="730"/>
      <c r="C948" s="730"/>
      <c r="D948" s="730"/>
      <c r="E948" s="730"/>
      <c r="F948" s="730"/>
      <c r="G948" s="730"/>
    </row>
    <row r="949" spans="1:7">
      <c r="A949" s="730"/>
      <c r="B949" s="730"/>
      <c r="C949" s="730"/>
      <c r="D949" s="730"/>
      <c r="E949" s="730"/>
      <c r="F949" s="730"/>
      <c r="G949" s="730"/>
    </row>
    <row r="950" spans="1:7">
      <c r="A950" s="730"/>
      <c r="B950" s="730"/>
      <c r="C950" s="730"/>
      <c r="D950" s="730"/>
      <c r="E950" s="730"/>
      <c r="F950" s="730"/>
      <c r="G950" s="730"/>
    </row>
    <row r="951" spans="1:7">
      <c r="A951" s="730"/>
      <c r="B951" s="730"/>
      <c r="C951" s="730"/>
      <c r="D951" s="730"/>
      <c r="E951" s="730"/>
      <c r="F951" s="730"/>
      <c r="G951" s="730"/>
    </row>
    <row r="952" spans="1:7">
      <c r="A952" s="730"/>
      <c r="B952" s="730"/>
      <c r="C952" s="730"/>
      <c r="D952" s="730"/>
      <c r="E952" s="730"/>
      <c r="F952" s="730"/>
      <c r="G952" s="730"/>
    </row>
    <row r="953" spans="1:7">
      <c r="A953" s="730"/>
      <c r="B953" s="730"/>
      <c r="C953" s="730"/>
      <c r="D953" s="730"/>
      <c r="E953" s="730"/>
      <c r="F953" s="730"/>
      <c r="G953" s="730"/>
    </row>
    <row r="954" spans="1:7">
      <c r="A954" s="730"/>
      <c r="B954" s="730"/>
      <c r="C954" s="730"/>
      <c r="D954" s="730"/>
      <c r="E954" s="730"/>
      <c r="F954" s="730"/>
      <c r="G954" s="730"/>
    </row>
    <row r="955" spans="1:7">
      <c r="A955" s="730"/>
      <c r="B955" s="730"/>
      <c r="C955" s="730"/>
      <c r="D955" s="730"/>
      <c r="E955" s="730"/>
      <c r="F955" s="730"/>
      <c r="G955" s="730"/>
    </row>
    <row r="956" spans="1:7">
      <c r="A956" s="730"/>
      <c r="B956" s="730"/>
      <c r="C956" s="730"/>
      <c r="D956" s="730"/>
      <c r="E956" s="730"/>
      <c r="F956" s="730"/>
      <c r="G956" s="730"/>
    </row>
    <row r="957" spans="1:7">
      <c r="A957" s="730"/>
      <c r="B957" s="730"/>
      <c r="C957" s="730"/>
      <c r="D957" s="730"/>
      <c r="E957" s="730"/>
      <c r="F957" s="730"/>
      <c r="G957" s="730"/>
    </row>
    <row r="958" spans="1:7">
      <c r="A958" s="730"/>
      <c r="B958" s="730"/>
      <c r="C958" s="730"/>
      <c r="D958" s="730"/>
      <c r="E958" s="730"/>
      <c r="F958" s="730"/>
      <c r="G958" s="730"/>
    </row>
    <row r="959" spans="1:7">
      <c r="A959" s="730"/>
      <c r="B959" s="730"/>
      <c r="C959" s="730"/>
      <c r="D959" s="730"/>
      <c r="E959" s="730"/>
      <c r="F959" s="730"/>
      <c r="G959" s="730"/>
    </row>
    <row r="960" spans="1:7">
      <c r="A960" s="730"/>
      <c r="B960" s="730"/>
      <c r="C960" s="730"/>
      <c r="D960" s="730"/>
      <c r="E960" s="730"/>
      <c r="F960" s="730"/>
      <c r="G960" s="730"/>
    </row>
    <row r="961" spans="1:7">
      <c r="A961" s="730"/>
      <c r="B961" s="730"/>
      <c r="C961" s="730"/>
      <c r="D961" s="730"/>
      <c r="E961" s="730"/>
      <c r="F961" s="730"/>
      <c r="G961" s="730"/>
    </row>
    <row r="962" spans="1:7">
      <c r="A962" s="730"/>
      <c r="B962" s="730"/>
      <c r="C962" s="730"/>
      <c r="D962" s="730"/>
      <c r="E962" s="730"/>
      <c r="F962" s="730"/>
      <c r="G962" s="730"/>
    </row>
    <row r="963" spans="1:7">
      <c r="A963" s="730"/>
      <c r="B963" s="730"/>
      <c r="C963" s="730"/>
      <c r="D963" s="730"/>
      <c r="E963" s="730"/>
      <c r="F963" s="730"/>
      <c r="G963" s="730"/>
    </row>
    <row r="964" spans="1:7">
      <c r="A964" s="730"/>
      <c r="B964" s="730"/>
      <c r="C964" s="730"/>
      <c r="D964" s="730"/>
      <c r="E964" s="730"/>
      <c r="F964" s="730"/>
      <c r="G964" s="730"/>
    </row>
    <row r="965" spans="1:7">
      <c r="A965" s="730"/>
      <c r="B965" s="730"/>
      <c r="C965" s="730"/>
      <c r="D965" s="730"/>
      <c r="E965" s="730"/>
      <c r="F965" s="730"/>
      <c r="G965" s="730"/>
    </row>
    <row r="966" spans="1:7">
      <c r="A966" s="730"/>
      <c r="B966" s="730"/>
      <c r="C966" s="730"/>
      <c r="D966" s="730"/>
      <c r="E966" s="730"/>
      <c r="F966" s="730"/>
      <c r="G966" s="730"/>
    </row>
    <row r="967" spans="1:7">
      <c r="A967" s="730"/>
      <c r="B967" s="730"/>
      <c r="C967" s="730"/>
      <c r="D967" s="730"/>
      <c r="E967" s="730"/>
      <c r="F967" s="730"/>
      <c r="G967" s="730"/>
    </row>
    <row r="968" spans="1:7">
      <c r="A968" s="730"/>
      <c r="B968" s="730"/>
      <c r="C968" s="730"/>
      <c r="D968" s="730"/>
      <c r="E968" s="730"/>
      <c r="F968" s="730"/>
      <c r="G968" s="730"/>
    </row>
    <row r="969" spans="1:7">
      <c r="A969" s="730"/>
      <c r="B969" s="730"/>
      <c r="C969" s="730"/>
      <c r="D969" s="730"/>
      <c r="E969" s="730"/>
      <c r="F969" s="730"/>
      <c r="G969" s="730"/>
    </row>
    <row r="970" spans="1:7">
      <c r="A970" s="730"/>
      <c r="B970" s="730"/>
      <c r="C970" s="730"/>
      <c r="D970" s="730"/>
      <c r="E970" s="730"/>
      <c r="F970" s="730"/>
      <c r="G970" s="730"/>
    </row>
    <row r="971" spans="1:7">
      <c r="A971" s="730"/>
      <c r="B971" s="730"/>
      <c r="C971" s="730"/>
      <c r="D971" s="730"/>
      <c r="E971" s="730"/>
      <c r="F971" s="730"/>
      <c r="G971" s="730"/>
    </row>
    <row r="972" spans="1:7">
      <c r="A972" s="730"/>
      <c r="B972" s="730"/>
      <c r="C972" s="730"/>
      <c r="D972" s="730"/>
      <c r="E972" s="730"/>
      <c r="F972" s="730"/>
      <c r="G972" s="730"/>
    </row>
    <row r="973" spans="1:7">
      <c r="A973" s="730"/>
      <c r="B973" s="730"/>
      <c r="C973" s="730"/>
      <c r="D973" s="730"/>
      <c r="E973" s="730"/>
      <c r="F973" s="730"/>
      <c r="G973" s="730"/>
    </row>
    <row r="974" spans="1:7">
      <c r="A974" s="730"/>
      <c r="B974" s="730"/>
      <c r="C974" s="730"/>
      <c r="D974" s="730"/>
      <c r="E974" s="730"/>
      <c r="F974" s="730"/>
      <c r="G974" s="730"/>
    </row>
    <row r="975" spans="1:7">
      <c r="A975" s="730"/>
      <c r="B975" s="730"/>
      <c r="C975" s="730"/>
      <c r="D975" s="730"/>
      <c r="E975" s="730"/>
      <c r="F975" s="730"/>
      <c r="G975" s="730"/>
    </row>
    <row r="976" spans="1:7">
      <c r="A976" s="730"/>
      <c r="B976" s="730"/>
      <c r="C976" s="730"/>
      <c r="D976" s="730"/>
      <c r="E976" s="730"/>
      <c r="F976" s="730"/>
      <c r="G976" s="730"/>
    </row>
    <row r="977" spans="1:7">
      <c r="A977" s="730"/>
      <c r="B977" s="730"/>
      <c r="C977" s="730"/>
      <c r="D977" s="730"/>
      <c r="E977" s="730"/>
      <c r="F977" s="730"/>
      <c r="G977" s="730"/>
    </row>
    <row r="978" spans="1:7">
      <c r="A978" s="730"/>
      <c r="B978" s="730"/>
      <c r="C978" s="730"/>
      <c r="D978" s="730"/>
      <c r="E978" s="730"/>
      <c r="F978" s="730"/>
      <c r="G978" s="730"/>
    </row>
    <row r="979" spans="1:7">
      <c r="A979" s="730"/>
      <c r="B979" s="730"/>
      <c r="C979" s="730"/>
      <c r="D979" s="730"/>
      <c r="E979" s="730"/>
      <c r="F979" s="730"/>
      <c r="G979" s="730"/>
    </row>
    <row r="980" spans="1:7">
      <c r="A980" s="730"/>
      <c r="B980" s="730"/>
      <c r="C980" s="730"/>
      <c r="D980" s="730"/>
      <c r="E980" s="730"/>
      <c r="F980" s="730"/>
      <c r="G980" s="730"/>
    </row>
    <row r="981" spans="1:7">
      <c r="A981" s="730"/>
      <c r="B981" s="730"/>
      <c r="C981" s="730"/>
      <c r="D981" s="730"/>
      <c r="E981" s="730"/>
      <c r="F981" s="730"/>
      <c r="G981" s="730"/>
    </row>
    <row r="982" spans="1:7">
      <c r="A982" s="730"/>
      <c r="B982" s="730"/>
      <c r="C982" s="730"/>
      <c r="D982" s="730"/>
      <c r="E982" s="730"/>
      <c r="F982" s="730"/>
      <c r="G982" s="730"/>
    </row>
    <row r="983" spans="1:7">
      <c r="A983" s="730"/>
      <c r="B983" s="730"/>
      <c r="C983" s="730"/>
      <c r="D983" s="730"/>
      <c r="E983" s="730"/>
      <c r="F983" s="730"/>
      <c r="G983" s="730"/>
    </row>
    <row r="984" spans="1:7">
      <c r="A984" s="730"/>
      <c r="B984" s="730"/>
      <c r="C984" s="730"/>
      <c r="D984" s="730"/>
      <c r="E984" s="730"/>
      <c r="F984" s="730"/>
      <c r="G984" s="730"/>
    </row>
    <row r="985" spans="1:7">
      <c r="A985" s="730"/>
      <c r="B985" s="730"/>
      <c r="C985" s="730"/>
      <c r="D985" s="730"/>
      <c r="E985" s="730"/>
      <c r="F985" s="730"/>
      <c r="G985" s="730"/>
    </row>
    <row r="986" spans="1:7">
      <c r="A986" s="730"/>
      <c r="B986" s="730"/>
      <c r="C986" s="730"/>
      <c r="D986" s="730"/>
      <c r="E986" s="730"/>
      <c r="F986" s="730"/>
      <c r="G986" s="730"/>
    </row>
    <row r="987" spans="1:7">
      <c r="A987" s="730"/>
      <c r="B987" s="730"/>
      <c r="C987" s="730"/>
      <c r="D987" s="730"/>
      <c r="E987" s="730"/>
      <c r="F987" s="730"/>
      <c r="G987" s="730"/>
    </row>
    <row r="988" spans="1:7">
      <c r="A988" s="730"/>
      <c r="B988" s="730"/>
      <c r="C988" s="730"/>
      <c r="D988" s="730"/>
      <c r="E988" s="730"/>
      <c r="F988" s="730"/>
      <c r="G988" s="730"/>
    </row>
    <row r="989" spans="1:7">
      <c r="A989" s="730"/>
      <c r="B989" s="730"/>
      <c r="C989" s="730"/>
      <c r="D989" s="730"/>
      <c r="E989" s="730"/>
      <c r="F989" s="730"/>
      <c r="G989" s="730"/>
    </row>
    <row r="990" spans="1:7">
      <c r="A990" s="730"/>
      <c r="B990" s="730"/>
      <c r="C990" s="730"/>
      <c r="D990" s="730"/>
      <c r="E990" s="730"/>
      <c r="F990" s="730"/>
      <c r="G990" s="730"/>
    </row>
    <row r="991" spans="1:7">
      <c r="A991" s="730"/>
      <c r="B991" s="730"/>
      <c r="C991" s="730"/>
      <c r="D991" s="730"/>
      <c r="E991" s="730"/>
      <c r="F991" s="730"/>
      <c r="G991" s="730"/>
    </row>
    <row r="992" spans="1:7">
      <c r="A992" s="730"/>
      <c r="B992" s="730"/>
      <c r="C992" s="730"/>
      <c r="D992" s="730"/>
      <c r="E992" s="730"/>
      <c r="F992" s="730"/>
      <c r="G992" s="730"/>
    </row>
    <row r="993" spans="1:7">
      <c r="A993" s="730"/>
      <c r="B993" s="730"/>
      <c r="C993" s="730"/>
      <c r="D993" s="730"/>
      <c r="E993" s="730"/>
      <c r="F993" s="730"/>
      <c r="G993" s="730"/>
    </row>
    <row r="994" spans="1:7">
      <c r="A994" s="730"/>
      <c r="B994" s="730"/>
      <c r="C994" s="730"/>
      <c r="D994" s="730"/>
      <c r="E994" s="730"/>
      <c r="F994" s="730"/>
      <c r="G994" s="730"/>
    </row>
    <row r="995" spans="1:7">
      <c r="A995" s="730"/>
      <c r="B995" s="730"/>
      <c r="C995" s="730"/>
      <c r="D995" s="730"/>
      <c r="E995" s="730"/>
      <c r="F995" s="730"/>
      <c r="G995" s="730"/>
    </row>
    <row r="996" spans="1:7">
      <c r="A996" s="730"/>
      <c r="B996" s="730"/>
      <c r="C996" s="730"/>
      <c r="D996" s="730"/>
      <c r="E996" s="730"/>
      <c r="F996" s="730"/>
      <c r="G996" s="730"/>
    </row>
    <row r="997" spans="1:7">
      <c r="A997" s="730"/>
      <c r="B997" s="730"/>
      <c r="C997" s="730"/>
      <c r="D997" s="730"/>
      <c r="E997" s="730"/>
      <c r="F997" s="730"/>
      <c r="G997" s="730"/>
    </row>
    <row r="998" spans="1:7">
      <c r="A998" s="730"/>
      <c r="B998" s="730"/>
      <c r="C998" s="730"/>
      <c r="D998" s="730"/>
      <c r="E998" s="730"/>
      <c r="F998" s="730"/>
      <c r="G998" s="730"/>
    </row>
    <row r="999" spans="1:7">
      <c r="A999" s="730"/>
      <c r="B999" s="730"/>
      <c r="C999" s="730"/>
      <c r="D999" s="730"/>
      <c r="E999" s="730"/>
      <c r="F999" s="730"/>
      <c r="G999" s="730"/>
    </row>
    <row r="1000" spans="1:7">
      <c r="A1000" s="730"/>
      <c r="B1000" s="730"/>
      <c r="C1000" s="730"/>
      <c r="D1000" s="730"/>
      <c r="E1000" s="730"/>
      <c r="F1000" s="730"/>
      <c r="G1000" s="730"/>
    </row>
    <row r="1001" spans="1:7">
      <c r="A1001" s="730"/>
      <c r="B1001" s="730"/>
      <c r="C1001" s="730"/>
      <c r="D1001" s="730"/>
      <c r="E1001" s="730"/>
      <c r="F1001" s="730"/>
      <c r="G1001" s="730"/>
    </row>
    <row r="1002" spans="1:7">
      <c r="A1002" s="730"/>
      <c r="B1002" s="730"/>
      <c r="C1002" s="730"/>
      <c r="D1002" s="730"/>
      <c r="E1002" s="730"/>
      <c r="F1002" s="730"/>
      <c r="G1002" s="730"/>
    </row>
    <row r="1003" spans="1:7">
      <c r="A1003" s="730"/>
      <c r="B1003" s="730"/>
      <c r="C1003" s="730"/>
      <c r="D1003" s="730"/>
      <c r="E1003" s="730"/>
      <c r="F1003" s="730"/>
      <c r="G1003" s="730"/>
    </row>
    <row r="1004" spans="1:7">
      <c r="A1004" s="730"/>
      <c r="B1004" s="730"/>
      <c r="C1004" s="730"/>
      <c r="D1004" s="730"/>
      <c r="E1004" s="730"/>
      <c r="F1004" s="730"/>
      <c r="G1004" s="730"/>
    </row>
    <row r="1005" spans="1:7">
      <c r="A1005" s="730"/>
      <c r="B1005" s="730"/>
      <c r="C1005" s="730"/>
      <c r="D1005" s="730"/>
      <c r="E1005" s="730"/>
      <c r="F1005" s="730"/>
      <c r="G1005" s="730"/>
    </row>
    <row r="1006" spans="1:7">
      <c r="A1006" s="730"/>
      <c r="B1006" s="730"/>
      <c r="C1006" s="730"/>
      <c r="D1006" s="730"/>
      <c r="E1006" s="730"/>
      <c r="F1006" s="730"/>
      <c r="G1006" s="730"/>
    </row>
    <row r="1007" spans="1:7">
      <c r="A1007" s="730"/>
      <c r="B1007" s="730"/>
      <c r="C1007" s="730"/>
      <c r="D1007" s="730"/>
      <c r="E1007" s="730"/>
      <c r="F1007" s="730"/>
      <c r="G1007" s="730"/>
    </row>
    <row r="1008" spans="1:7">
      <c r="A1008" s="730"/>
      <c r="B1008" s="730"/>
      <c r="C1008" s="730"/>
      <c r="D1008" s="730"/>
      <c r="E1008" s="730"/>
      <c r="F1008" s="730"/>
      <c r="G1008" s="730"/>
    </row>
    <row r="1009" spans="1:7">
      <c r="A1009" s="730"/>
      <c r="B1009" s="730"/>
      <c r="C1009" s="730"/>
      <c r="D1009" s="730"/>
      <c r="E1009" s="730"/>
      <c r="F1009" s="730"/>
      <c r="G1009" s="730"/>
    </row>
    <row r="1010" spans="1:7">
      <c r="A1010" s="730"/>
      <c r="B1010" s="730"/>
      <c r="C1010" s="730"/>
      <c r="D1010" s="730"/>
      <c r="E1010" s="730"/>
      <c r="F1010" s="730"/>
      <c r="G1010" s="730"/>
    </row>
    <row r="1011" spans="1:7">
      <c r="A1011" s="730"/>
      <c r="B1011" s="730"/>
      <c r="C1011" s="730"/>
      <c r="D1011" s="730"/>
      <c r="E1011" s="730"/>
      <c r="F1011" s="730"/>
      <c r="G1011" s="730"/>
    </row>
    <row r="1012" spans="1:7">
      <c r="A1012" s="730"/>
      <c r="B1012" s="730"/>
      <c r="C1012" s="730"/>
      <c r="D1012" s="730"/>
      <c r="E1012" s="730"/>
      <c r="F1012" s="730"/>
      <c r="G1012" s="730"/>
    </row>
    <row r="1013" spans="1:7">
      <c r="A1013" s="730"/>
      <c r="B1013" s="730"/>
      <c r="C1013" s="730"/>
      <c r="D1013" s="730"/>
      <c r="E1013" s="730"/>
      <c r="F1013" s="730"/>
      <c r="G1013" s="730"/>
    </row>
    <row r="1014" spans="1:7">
      <c r="A1014" s="730"/>
      <c r="B1014" s="730"/>
      <c r="C1014" s="730"/>
      <c r="D1014" s="730"/>
      <c r="E1014" s="730"/>
      <c r="F1014" s="730"/>
      <c r="G1014" s="730"/>
    </row>
    <row r="1015" spans="1:7">
      <c r="A1015" s="730"/>
      <c r="B1015" s="730"/>
      <c r="C1015" s="730"/>
      <c r="D1015" s="730"/>
      <c r="E1015" s="730"/>
      <c r="F1015" s="730"/>
      <c r="G1015" s="730"/>
    </row>
    <row r="1016" spans="1:7">
      <c r="A1016" s="730"/>
      <c r="B1016" s="730"/>
      <c r="C1016" s="730"/>
      <c r="D1016" s="730"/>
      <c r="E1016" s="730"/>
      <c r="F1016" s="730"/>
      <c r="G1016" s="730"/>
    </row>
    <row r="1017" spans="1:7">
      <c r="A1017" s="730"/>
      <c r="B1017" s="730"/>
      <c r="C1017" s="730"/>
      <c r="D1017" s="730"/>
      <c r="E1017" s="730"/>
      <c r="F1017" s="730"/>
      <c r="G1017" s="730"/>
    </row>
    <row r="1018" spans="1:7">
      <c r="A1018" s="730"/>
      <c r="B1018" s="730"/>
      <c r="C1018" s="730"/>
      <c r="D1018" s="730"/>
      <c r="E1018" s="730"/>
      <c r="F1018" s="730"/>
      <c r="G1018" s="730"/>
    </row>
    <row r="1019" spans="1:7">
      <c r="A1019" s="730"/>
      <c r="B1019" s="730"/>
      <c r="C1019" s="730"/>
      <c r="D1019" s="730"/>
      <c r="E1019" s="730"/>
      <c r="F1019" s="730"/>
      <c r="G1019" s="730"/>
    </row>
    <row r="1020" spans="1:7">
      <c r="A1020" s="730"/>
      <c r="B1020" s="730"/>
      <c r="C1020" s="730"/>
      <c r="D1020" s="730"/>
      <c r="E1020" s="730"/>
      <c r="F1020" s="730"/>
      <c r="G1020" s="730"/>
    </row>
    <row r="1021" spans="1:7">
      <c r="A1021" s="730"/>
      <c r="B1021" s="730"/>
      <c r="C1021" s="730"/>
      <c r="D1021" s="730"/>
      <c r="E1021" s="730"/>
      <c r="F1021" s="730"/>
      <c r="G1021" s="730"/>
    </row>
    <row r="1022" spans="1:7">
      <c r="A1022" s="730"/>
      <c r="B1022" s="730"/>
      <c r="C1022" s="730"/>
      <c r="D1022" s="730"/>
      <c r="E1022" s="730"/>
      <c r="F1022" s="730"/>
      <c r="G1022" s="730"/>
    </row>
    <row r="1023" spans="1:7">
      <c r="A1023" s="730"/>
      <c r="B1023" s="730"/>
      <c r="C1023" s="730"/>
      <c r="D1023" s="730"/>
      <c r="E1023" s="730"/>
      <c r="F1023" s="730"/>
      <c r="G1023" s="730"/>
    </row>
    <row r="1024" spans="1:7">
      <c r="A1024" s="730"/>
      <c r="B1024" s="730"/>
      <c r="C1024" s="730"/>
      <c r="D1024" s="730"/>
      <c r="E1024" s="730"/>
      <c r="F1024" s="730"/>
      <c r="G1024" s="730"/>
    </row>
    <row r="1025" spans="1:7">
      <c r="A1025" s="730"/>
      <c r="B1025" s="730"/>
      <c r="C1025" s="730"/>
      <c r="D1025" s="730"/>
      <c r="E1025" s="730"/>
      <c r="F1025" s="730"/>
      <c r="G1025" s="730"/>
    </row>
    <row r="1026" spans="1:7">
      <c r="A1026" s="730"/>
      <c r="B1026" s="730"/>
      <c r="C1026" s="730"/>
      <c r="D1026" s="730"/>
      <c r="E1026" s="730"/>
      <c r="F1026" s="730"/>
      <c r="G1026" s="730"/>
    </row>
    <row r="1027" spans="1:7">
      <c r="A1027" s="730"/>
      <c r="B1027" s="730"/>
      <c r="C1027" s="730"/>
      <c r="D1027" s="730"/>
      <c r="E1027" s="730"/>
      <c r="F1027" s="730"/>
      <c r="G1027" s="730"/>
    </row>
    <row r="1028" spans="1:7">
      <c r="A1028" s="730"/>
      <c r="B1028" s="730"/>
      <c r="C1028" s="730"/>
      <c r="D1028" s="730"/>
      <c r="E1028" s="730"/>
      <c r="F1028" s="730"/>
      <c r="G1028" s="730"/>
    </row>
    <row r="1029" spans="1:7">
      <c r="A1029" s="730"/>
      <c r="B1029" s="730"/>
      <c r="C1029" s="730"/>
      <c r="D1029" s="730"/>
      <c r="E1029" s="730"/>
      <c r="F1029" s="730"/>
      <c r="G1029" s="730"/>
    </row>
    <row r="1030" spans="1:7">
      <c r="A1030" s="730"/>
      <c r="B1030" s="730"/>
      <c r="C1030" s="730"/>
      <c r="D1030" s="730"/>
      <c r="E1030" s="730"/>
      <c r="F1030" s="730"/>
      <c r="G1030" s="730"/>
    </row>
    <row r="1031" spans="1:7">
      <c r="A1031" s="730"/>
      <c r="B1031" s="730"/>
      <c r="C1031" s="730"/>
      <c r="D1031" s="730"/>
      <c r="E1031" s="730"/>
      <c r="F1031" s="730"/>
      <c r="G1031" s="730"/>
    </row>
    <row r="1032" spans="1:7">
      <c r="A1032" s="730"/>
      <c r="B1032" s="730"/>
      <c r="C1032" s="730"/>
      <c r="D1032" s="730"/>
      <c r="E1032" s="730"/>
      <c r="F1032" s="730"/>
      <c r="G1032" s="730"/>
    </row>
    <row r="1033" spans="1:7">
      <c r="A1033" s="730"/>
      <c r="B1033" s="730"/>
      <c r="C1033" s="730"/>
      <c r="D1033" s="730"/>
      <c r="E1033" s="730"/>
      <c r="F1033" s="730"/>
      <c r="G1033" s="730"/>
    </row>
    <row r="1034" spans="1:7">
      <c r="A1034" s="730"/>
      <c r="B1034" s="730"/>
      <c r="C1034" s="730"/>
      <c r="D1034" s="730"/>
      <c r="E1034" s="730"/>
      <c r="F1034" s="730"/>
      <c r="G1034" s="730"/>
    </row>
    <row r="1035" spans="1:7">
      <c r="A1035" s="730"/>
      <c r="B1035" s="730"/>
      <c r="C1035" s="730"/>
      <c r="D1035" s="730"/>
      <c r="E1035" s="730"/>
      <c r="F1035" s="730"/>
      <c r="G1035" s="730"/>
    </row>
    <row r="1036" spans="1:7">
      <c r="A1036" s="730"/>
      <c r="B1036" s="730"/>
      <c r="C1036" s="730"/>
      <c r="D1036" s="730"/>
      <c r="E1036" s="730"/>
      <c r="F1036" s="730"/>
      <c r="G1036" s="730"/>
    </row>
    <row r="1037" spans="1:7">
      <c r="A1037" s="730"/>
      <c r="B1037" s="730"/>
      <c r="C1037" s="730"/>
      <c r="D1037" s="730"/>
      <c r="E1037" s="730"/>
      <c r="F1037" s="730"/>
      <c r="G1037" s="730"/>
    </row>
    <row r="1038" spans="1:7">
      <c r="A1038" s="730"/>
      <c r="B1038" s="730"/>
      <c r="C1038" s="730"/>
      <c r="D1038" s="730"/>
      <c r="E1038" s="730"/>
      <c r="F1038" s="730"/>
      <c r="G1038" s="730"/>
    </row>
    <row r="1039" spans="1:7">
      <c r="A1039" s="730"/>
      <c r="B1039" s="730"/>
      <c r="C1039" s="730"/>
      <c r="D1039" s="730"/>
      <c r="E1039" s="730"/>
      <c r="F1039" s="730"/>
      <c r="G1039" s="730"/>
    </row>
    <row r="1040" spans="1:7">
      <c r="A1040" s="730"/>
      <c r="B1040" s="730"/>
      <c r="C1040" s="730"/>
      <c r="D1040" s="730"/>
      <c r="E1040" s="730"/>
      <c r="F1040" s="730"/>
      <c r="G1040" s="730"/>
    </row>
    <row r="1041" spans="1:7">
      <c r="A1041" s="730"/>
      <c r="B1041" s="730"/>
      <c r="C1041" s="730"/>
      <c r="D1041" s="730"/>
      <c r="E1041" s="730"/>
      <c r="F1041" s="730"/>
      <c r="G1041" s="730"/>
    </row>
    <row r="1042" spans="1:7">
      <c r="A1042" s="730"/>
      <c r="B1042" s="730"/>
      <c r="C1042" s="730"/>
      <c r="D1042" s="730"/>
      <c r="E1042" s="730"/>
      <c r="F1042" s="730"/>
      <c r="G1042" s="730"/>
    </row>
    <row r="1043" spans="1:7">
      <c r="A1043" s="730"/>
      <c r="B1043" s="730"/>
      <c r="C1043" s="730"/>
      <c r="D1043" s="730"/>
      <c r="E1043" s="730"/>
      <c r="F1043" s="730"/>
      <c r="G1043" s="730"/>
    </row>
    <row r="1044" spans="1:7">
      <c r="A1044" s="730"/>
      <c r="B1044" s="730"/>
      <c r="C1044" s="730"/>
      <c r="D1044" s="730"/>
      <c r="E1044" s="730"/>
      <c r="F1044" s="730"/>
      <c r="G1044" s="730"/>
    </row>
    <row r="1045" spans="1:7">
      <c r="A1045" s="730"/>
      <c r="B1045" s="730"/>
      <c r="C1045" s="730"/>
      <c r="D1045" s="730"/>
      <c r="E1045" s="730"/>
      <c r="F1045" s="730"/>
      <c r="G1045" s="730"/>
    </row>
    <row r="1046" spans="1:7">
      <c r="A1046" s="730"/>
      <c r="B1046" s="730"/>
      <c r="C1046" s="730"/>
      <c r="D1046" s="730"/>
      <c r="E1046" s="730"/>
      <c r="F1046" s="730"/>
      <c r="G1046" s="730"/>
    </row>
    <row r="1047" spans="1:7">
      <c r="A1047" s="730"/>
      <c r="B1047" s="730"/>
      <c r="C1047" s="730"/>
      <c r="D1047" s="730"/>
      <c r="E1047" s="730"/>
      <c r="F1047" s="730"/>
      <c r="G1047" s="730"/>
    </row>
    <row r="1048" spans="1:7">
      <c r="A1048" s="730"/>
      <c r="B1048" s="730"/>
      <c r="C1048" s="730"/>
      <c r="D1048" s="730"/>
      <c r="E1048" s="730"/>
      <c r="F1048" s="730"/>
      <c r="G1048" s="730"/>
    </row>
    <row r="1049" spans="1:7">
      <c r="A1049" s="730"/>
      <c r="B1049" s="730"/>
      <c r="C1049" s="730"/>
      <c r="D1049" s="730"/>
      <c r="E1049" s="730"/>
      <c r="F1049" s="730"/>
      <c r="G1049" s="730"/>
    </row>
    <row r="1050" spans="1:7">
      <c r="A1050" s="730"/>
      <c r="B1050" s="730"/>
      <c r="C1050" s="730"/>
      <c r="D1050" s="730"/>
      <c r="E1050" s="730"/>
      <c r="F1050" s="730"/>
      <c r="G1050" s="730"/>
    </row>
    <row r="1051" spans="1:7">
      <c r="A1051" s="730"/>
      <c r="B1051" s="730"/>
      <c r="C1051" s="730"/>
      <c r="D1051" s="730"/>
      <c r="E1051" s="730"/>
      <c r="F1051" s="730"/>
      <c r="G1051" s="730"/>
    </row>
    <row r="1052" spans="1:7">
      <c r="A1052" s="730"/>
      <c r="B1052" s="730"/>
      <c r="C1052" s="730"/>
      <c r="D1052" s="730"/>
      <c r="E1052" s="730"/>
      <c r="F1052" s="730"/>
      <c r="G1052" s="730"/>
    </row>
    <row r="1053" spans="1:7">
      <c r="A1053" s="730"/>
      <c r="B1053" s="730"/>
      <c r="C1053" s="730"/>
      <c r="D1053" s="730"/>
      <c r="E1053" s="730"/>
      <c r="F1053" s="730"/>
      <c r="G1053" s="730"/>
    </row>
    <row r="1054" spans="1:7">
      <c r="A1054" s="730"/>
      <c r="B1054" s="730"/>
      <c r="C1054" s="730"/>
      <c r="D1054" s="730"/>
      <c r="E1054" s="730"/>
      <c r="F1054" s="730"/>
      <c r="G1054" s="730"/>
    </row>
    <row r="1055" spans="1:7">
      <c r="A1055" s="730"/>
      <c r="B1055" s="730"/>
      <c r="C1055" s="730"/>
      <c r="D1055" s="730"/>
      <c r="E1055" s="730"/>
      <c r="F1055" s="730"/>
      <c r="G1055" s="730"/>
    </row>
    <row r="1056" spans="1:7">
      <c r="A1056" s="730"/>
      <c r="B1056" s="730"/>
      <c r="C1056" s="730"/>
      <c r="D1056" s="730"/>
      <c r="E1056" s="730"/>
      <c r="F1056" s="730"/>
      <c r="G1056" s="730"/>
    </row>
    <row r="1057" spans="1:7">
      <c r="A1057" s="730"/>
      <c r="B1057" s="730"/>
      <c r="C1057" s="730"/>
      <c r="D1057" s="730"/>
      <c r="E1057" s="730"/>
      <c r="F1057" s="730"/>
      <c r="G1057" s="730"/>
    </row>
    <row r="1058" spans="1:7">
      <c r="A1058" s="730"/>
      <c r="B1058" s="730"/>
      <c r="C1058" s="730"/>
      <c r="D1058" s="730"/>
      <c r="E1058" s="730"/>
      <c r="F1058" s="730"/>
      <c r="G1058" s="730"/>
    </row>
    <row r="1059" spans="1:7">
      <c r="A1059" s="730"/>
      <c r="B1059" s="730"/>
      <c r="C1059" s="730"/>
      <c r="D1059" s="730"/>
      <c r="E1059" s="730"/>
      <c r="F1059" s="730"/>
      <c r="G1059" s="730"/>
    </row>
    <row r="1060" spans="1:7">
      <c r="A1060" s="730"/>
      <c r="B1060" s="730"/>
      <c r="C1060" s="730"/>
      <c r="D1060" s="730"/>
      <c r="E1060" s="730"/>
      <c r="F1060" s="730"/>
      <c r="G1060" s="730"/>
    </row>
    <row r="1061" spans="1:7">
      <c r="A1061" s="730"/>
      <c r="B1061" s="730"/>
      <c r="C1061" s="730"/>
      <c r="D1061" s="730"/>
      <c r="E1061" s="730"/>
      <c r="F1061" s="730"/>
      <c r="G1061" s="730"/>
    </row>
    <row r="1062" spans="1:7">
      <c r="A1062" s="730"/>
      <c r="B1062" s="730"/>
      <c r="C1062" s="730"/>
      <c r="D1062" s="730"/>
      <c r="E1062" s="730"/>
      <c r="F1062" s="730"/>
      <c r="G1062" s="730"/>
    </row>
    <row r="1063" spans="1:7">
      <c r="A1063" s="730"/>
      <c r="B1063" s="730"/>
      <c r="C1063" s="730"/>
      <c r="D1063" s="730"/>
      <c r="E1063" s="730"/>
      <c r="F1063" s="730"/>
      <c r="G1063" s="730"/>
    </row>
    <row r="1064" spans="1:7">
      <c r="A1064" s="730"/>
      <c r="B1064" s="730"/>
      <c r="C1064" s="730"/>
      <c r="D1064" s="730"/>
      <c r="E1064" s="730"/>
      <c r="F1064" s="730"/>
      <c r="G1064" s="730"/>
    </row>
    <row r="1065" spans="1:7">
      <c r="A1065" s="730"/>
      <c r="B1065" s="730"/>
      <c r="C1065" s="730"/>
      <c r="D1065" s="730"/>
      <c r="E1065" s="730"/>
      <c r="F1065" s="730"/>
      <c r="G1065" s="730"/>
    </row>
    <row r="1066" spans="1:7">
      <c r="A1066" s="730"/>
      <c r="B1066" s="730"/>
      <c r="C1066" s="730"/>
      <c r="D1066" s="730"/>
      <c r="E1066" s="730"/>
      <c r="F1066" s="730"/>
      <c r="G1066" s="730"/>
    </row>
    <row r="1067" spans="1:7">
      <c r="A1067" s="730"/>
      <c r="B1067" s="730"/>
      <c r="C1067" s="730"/>
      <c r="D1067" s="730"/>
      <c r="E1067" s="730"/>
      <c r="F1067" s="730"/>
      <c r="G1067" s="730"/>
    </row>
    <row r="1068" spans="1:7">
      <c r="A1068" s="730"/>
      <c r="B1068" s="730"/>
      <c r="C1068" s="730"/>
      <c r="D1068" s="730"/>
      <c r="E1068" s="730"/>
      <c r="F1068" s="730"/>
      <c r="G1068" s="730"/>
    </row>
    <row r="1069" spans="1:7">
      <c r="A1069" s="730"/>
      <c r="B1069" s="730"/>
      <c r="C1069" s="730"/>
      <c r="D1069" s="730"/>
      <c r="E1069" s="730"/>
      <c r="F1069" s="730"/>
      <c r="G1069" s="730"/>
    </row>
    <row r="1070" spans="1:7">
      <c r="A1070" s="730"/>
      <c r="B1070" s="730"/>
      <c r="C1070" s="730"/>
      <c r="D1070" s="730"/>
      <c r="E1070" s="730"/>
      <c r="F1070" s="730"/>
      <c r="G1070" s="730"/>
    </row>
    <row r="1071" spans="1:7">
      <c r="A1071" s="730"/>
      <c r="B1071" s="730"/>
      <c r="C1071" s="730"/>
      <c r="D1071" s="730"/>
      <c r="E1071" s="730"/>
      <c r="F1071" s="730"/>
      <c r="G1071" s="730"/>
    </row>
    <row r="1072" spans="1:7">
      <c r="A1072" s="730"/>
      <c r="B1072" s="730"/>
      <c r="C1072" s="730"/>
      <c r="D1072" s="730"/>
      <c r="E1072" s="730"/>
      <c r="F1072" s="730"/>
      <c r="G1072" s="730"/>
    </row>
    <row r="1073" spans="1:7">
      <c r="A1073" s="730"/>
      <c r="B1073" s="730"/>
      <c r="C1073" s="730"/>
      <c r="D1073" s="730"/>
      <c r="E1073" s="730"/>
      <c r="F1073" s="730"/>
      <c r="G1073" s="730"/>
    </row>
    <row r="1074" spans="1:7">
      <c r="A1074" s="730"/>
      <c r="B1074" s="730"/>
      <c r="C1074" s="730"/>
      <c r="D1074" s="730"/>
      <c r="E1074" s="730"/>
      <c r="F1074" s="730"/>
      <c r="G1074" s="730"/>
    </row>
    <row r="1075" spans="1:7">
      <c r="A1075" s="730"/>
      <c r="B1075" s="730"/>
      <c r="C1075" s="730"/>
      <c r="D1075" s="730"/>
      <c r="E1075" s="730"/>
      <c r="F1075" s="730"/>
      <c r="G1075" s="730"/>
    </row>
    <row r="1076" spans="1:7">
      <c r="A1076" s="730"/>
      <c r="B1076" s="730"/>
      <c r="C1076" s="730"/>
      <c r="D1076" s="730"/>
      <c r="E1076" s="730"/>
      <c r="F1076" s="730"/>
      <c r="G1076" s="730"/>
    </row>
    <row r="1077" spans="1:7">
      <c r="A1077" s="730"/>
      <c r="B1077" s="730"/>
      <c r="C1077" s="730"/>
      <c r="D1077" s="730"/>
      <c r="E1077" s="730"/>
      <c r="F1077" s="730"/>
      <c r="G1077" s="730"/>
    </row>
    <row r="1078" spans="1:7">
      <c r="A1078" s="730"/>
      <c r="B1078" s="730"/>
      <c r="C1078" s="730"/>
      <c r="D1078" s="730"/>
      <c r="E1078" s="730"/>
      <c r="F1078" s="730"/>
      <c r="G1078" s="730"/>
    </row>
    <row r="1079" spans="1:7">
      <c r="A1079" s="730"/>
      <c r="B1079" s="730"/>
      <c r="C1079" s="730"/>
      <c r="D1079" s="730"/>
      <c r="E1079" s="730"/>
      <c r="F1079" s="730"/>
      <c r="G1079" s="730"/>
    </row>
    <row r="1080" spans="1:7">
      <c r="A1080" s="730"/>
      <c r="B1080" s="730"/>
      <c r="C1080" s="730"/>
      <c r="D1080" s="730"/>
      <c r="E1080" s="730"/>
      <c r="F1080" s="730"/>
      <c r="G1080" s="730"/>
    </row>
    <row r="1081" spans="1:7">
      <c r="A1081" s="730"/>
      <c r="B1081" s="730"/>
      <c r="C1081" s="730"/>
      <c r="D1081" s="730"/>
      <c r="E1081" s="730"/>
      <c r="F1081" s="730"/>
      <c r="G1081" s="730"/>
    </row>
    <row r="1082" spans="1:7">
      <c r="A1082" s="730"/>
      <c r="B1082" s="730"/>
      <c r="C1082" s="730"/>
      <c r="D1082" s="730"/>
      <c r="E1082" s="730"/>
      <c r="F1082" s="730"/>
      <c r="G1082" s="730"/>
    </row>
    <row r="1083" spans="1:7">
      <c r="A1083" s="730"/>
      <c r="B1083" s="730"/>
      <c r="C1083" s="730"/>
      <c r="D1083" s="730"/>
      <c r="E1083" s="730"/>
      <c r="F1083" s="730"/>
      <c r="G1083" s="730"/>
    </row>
    <row r="1084" spans="1:7">
      <c r="A1084" s="730"/>
      <c r="B1084" s="730"/>
      <c r="C1084" s="730"/>
      <c r="D1084" s="730"/>
      <c r="E1084" s="730"/>
      <c r="F1084" s="730"/>
      <c r="G1084" s="730"/>
    </row>
    <row r="1085" spans="1:7">
      <c r="A1085" s="730"/>
      <c r="B1085" s="730"/>
      <c r="C1085" s="730"/>
      <c r="D1085" s="730"/>
      <c r="E1085" s="730"/>
      <c r="F1085" s="730"/>
      <c r="G1085" s="730"/>
    </row>
    <row r="1086" spans="1:7">
      <c r="A1086" s="730"/>
      <c r="B1086" s="730"/>
      <c r="C1086" s="730"/>
      <c r="D1086" s="730"/>
      <c r="E1086" s="730"/>
      <c r="F1086" s="730"/>
      <c r="G1086" s="730"/>
    </row>
    <row r="1087" spans="1:7">
      <c r="A1087" s="730"/>
      <c r="B1087" s="730"/>
      <c r="C1087" s="730"/>
      <c r="D1087" s="730"/>
      <c r="E1087" s="730"/>
      <c r="F1087" s="730"/>
      <c r="G1087" s="730"/>
    </row>
    <row r="1088" spans="1:7">
      <c r="A1088" s="730"/>
      <c r="B1088" s="730"/>
      <c r="C1088" s="730"/>
      <c r="D1088" s="730"/>
      <c r="E1088" s="730"/>
      <c r="F1088" s="730"/>
      <c r="G1088" s="730"/>
    </row>
    <row r="1089" spans="1:7">
      <c r="A1089" s="730"/>
      <c r="B1089" s="730"/>
      <c r="C1089" s="730"/>
      <c r="D1089" s="730"/>
      <c r="E1089" s="730"/>
      <c r="F1089" s="730"/>
      <c r="G1089" s="730"/>
    </row>
    <row r="1090" spans="1:7">
      <c r="A1090" s="730"/>
      <c r="B1090" s="730"/>
      <c r="C1090" s="730"/>
      <c r="D1090" s="730"/>
      <c r="E1090" s="730"/>
      <c r="F1090" s="730"/>
      <c r="G1090" s="730"/>
    </row>
    <row r="1091" spans="1:7">
      <c r="A1091" s="730"/>
      <c r="B1091" s="730"/>
      <c r="C1091" s="730"/>
      <c r="D1091" s="730"/>
      <c r="E1091" s="730"/>
      <c r="F1091" s="730"/>
      <c r="G1091" s="730"/>
    </row>
    <row r="1092" spans="1:7">
      <c r="A1092" s="730"/>
      <c r="B1092" s="730"/>
      <c r="C1092" s="730"/>
      <c r="D1092" s="730"/>
      <c r="E1092" s="730"/>
      <c r="F1092" s="730"/>
      <c r="G1092" s="730"/>
    </row>
    <row r="1093" spans="1:7">
      <c r="A1093" s="730"/>
      <c r="B1093" s="730"/>
      <c r="C1093" s="730"/>
      <c r="D1093" s="730"/>
      <c r="E1093" s="730"/>
      <c r="F1093" s="730"/>
      <c r="G1093" s="730"/>
    </row>
    <row r="1094" spans="1:7">
      <c r="A1094" s="730"/>
      <c r="B1094" s="730"/>
      <c r="C1094" s="730"/>
      <c r="D1094" s="730"/>
      <c r="E1094" s="730"/>
      <c r="F1094" s="730"/>
      <c r="G1094" s="730"/>
    </row>
    <row r="1095" spans="1:7">
      <c r="A1095" s="730"/>
      <c r="B1095" s="730"/>
      <c r="C1095" s="730"/>
      <c r="D1095" s="730"/>
      <c r="E1095" s="730"/>
      <c r="F1095" s="730"/>
      <c r="G1095" s="730"/>
    </row>
    <row r="1096" spans="1:7">
      <c r="A1096" s="730"/>
      <c r="B1096" s="730"/>
      <c r="C1096" s="730"/>
      <c r="D1096" s="730"/>
      <c r="E1096" s="730"/>
      <c r="F1096" s="730"/>
      <c r="G1096" s="730"/>
    </row>
    <row r="1097" spans="1:7">
      <c r="A1097" s="730"/>
      <c r="B1097" s="730"/>
      <c r="C1097" s="730"/>
      <c r="D1097" s="730"/>
      <c r="E1097" s="730"/>
      <c r="F1097" s="730"/>
      <c r="G1097" s="730"/>
    </row>
    <row r="1098" spans="1:7">
      <c r="A1098" s="730"/>
      <c r="B1098" s="730"/>
      <c r="C1098" s="730"/>
      <c r="D1098" s="730"/>
      <c r="E1098" s="730"/>
      <c r="F1098" s="730"/>
      <c r="G1098" s="730"/>
    </row>
    <row r="1099" spans="1:7">
      <c r="A1099" s="730"/>
      <c r="B1099" s="730"/>
      <c r="C1099" s="730"/>
      <c r="D1099" s="730"/>
      <c r="E1099" s="730"/>
      <c r="F1099" s="730"/>
      <c r="G1099" s="730"/>
    </row>
    <row r="1100" spans="1:7">
      <c r="A1100" s="730"/>
      <c r="B1100" s="730"/>
      <c r="C1100" s="730"/>
      <c r="D1100" s="730"/>
      <c r="E1100" s="730"/>
      <c r="F1100" s="730"/>
      <c r="G1100" s="730"/>
    </row>
    <row r="1101" spans="1:7">
      <c r="A1101" s="730"/>
      <c r="B1101" s="730"/>
      <c r="C1101" s="730"/>
      <c r="D1101" s="730"/>
      <c r="E1101" s="730"/>
      <c r="F1101" s="730"/>
      <c r="G1101" s="730"/>
    </row>
    <row r="1102" spans="1:7">
      <c r="A1102" s="730"/>
      <c r="B1102" s="730"/>
      <c r="C1102" s="730"/>
      <c r="D1102" s="730"/>
      <c r="E1102" s="730"/>
      <c r="F1102" s="730"/>
      <c r="G1102" s="730"/>
    </row>
    <row r="1103" spans="1:7">
      <c r="A1103" s="730"/>
      <c r="B1103" s="730"/>
      <c r="C1103" s="730"/>
      <c r="D1103" s="730"/>
      <c r="E1103" s="730"/>
      <c r="F1103" s="730"/>
      <c r="G1103" s="730"/>
    </row>
    <row r="1104" spans="1:7">
      <c r="A1104" s="730"/>
      <c r="B1104" s="730"/>
      <c r="C1104" s="730"/>
      <c r="D1104" s="730"/>
      <c r="E1104" s="730"/>
      <c r="F1104" s="730"/>
      <c r="G1104" s="730"/>
    </row>
    <row r="1105" spans="1:7">
      <c r="A1105" s="730"/>
      <c r="B1105" s="730"/>
      <c r="C1105" s="730"/>
      <c r="D1105" s="730"/>
      <c r="E1105" s="730"/>
      <c r="F1105" s="730"/>
      <c r="G1105" s="730"/>
    </row>
    <row r="1106" spans="1:7">
      <c r="A1106" s="730"/>
      <c r="B1106" s="730"/>
      <c r="C1106" s="730"/>
      <c r="D1106" s="730"/>
      <c r="E1106" s="730"/>
      <c r="F1106" s="730"/>
      <c r="G1106" s="730"/>
    </row>
    <row r="1107" spans="1:7">
      <c r="A1107" s="730"/>
      <c r="B1107" s="730"/>
      <c r="C1107" s="730"/>
      <c r="D1107" s="730"/>
      <c r="E1107" s="730"/>
      <c r="F1107" s="730"/>
      <c r="G1107" s="730"/>
    </row>
    <row r="1108" spans="1:7">
      <c r="A1108" s="730"/>
      <c r="B1108" s="730"/>
      <c r="C1108" s="730"/>
      <c r="D1108" s="730"/>
      <c r="E1108" s="730"/>
      <c r="F1108" s="730"/>
      <c r="G1108" s="730"/>
    </row>
    <row r="1109" spans="1:7">
      <c r="A1109" s="730"/>
      <c r="B1109" s="730"/>
      <c r="C1109" s="730"/>
      <c r="D1109" s="730"/>
      <c r="E1109" s="730"/>
      <c r="F1109" s="730"/>
      <c r="G1109" s="730"/>
    </row>
    <row r="1110" spans="1:7">
      <c r="A1110" s="730"/>
      <c r="B1110" s="730"/>
      <c r="C1110" s="730"/>
      <c r="D1110" s="730"/>
      <c r="E1110" s="730"/>
      <c r="F1110" s="730"/>
      <c r="G1110" s="730"/>
    </row>
    <row r="1111" spans="1:7">
      <c r="A1111" s="730"/>
      <c r="B1111" s="730"/>
      <c r="C1111" s="730"/>
      <c r="D1111" s="730"/>
      <c r="E1111" s="730"/>
      <c r="F1111" s="730"/>
      <c r="G1111" s="730"/>
    </row>
    <row r="1112" spans="1:7">
      <c r="A1112" s="730"/>
      <c r="B1112" s="730"/>
      <c r="C1112" s="730"/>
      <c r="D1112" s="730"/>
      <c r="E1112" s="730"/>
      <c r="F1112" s="730"/>
      <c r="G1112" s="730"/>
    </row>
    <row r="1113" spans="1:7">
      <c r="A1113" s="730"/>
      <c r="B1113" s="730"/>
      <c r="C1113" s="730"/>
      <c r="D1113" s="730"/>
      <c r="E1113" s="730"/>
      <c r="F1113" s="730"/>
      <c r="G1113" s="730"/>
    </row>
    <row r="1114" spans="1:7">
      <c r="A1114" s="730"/>
      <c r="B1114" s="730"/>
      <c r="C1114" s="730"/>
      <c r="D1114" s="730"/>
      <c r="E1114" s="730"/>
      <c r="F1114" s="730"/>
      <c r="G1114" s="730"/>
    </row>
    <row r="1115" spans="1:7">
      <c r="A1115" s="730"/>
      <c r="B1115" s="730"/>
      <c r="C1115" s="730"/>
      <c r="D1115" s="730"/>
      <c r="E1115" s="730"/>
      <c r="F1115" s="730"/>
      <c r="G1115" s="730"/>
    </row>
    <row r="1116" spans="1:7">
      <c r="A1116" s="730"/>
      <c r="B1116" s="730"/>
      <c r="C1116" s="730"/>
      <c r="D1116" s="730"/>
      <c r="E1116" s="730"/>
      <c r="F1116" s="730"/>
      <c r="G1116" s="730"/>
    </row>
    <row r="1117" spans="1:7">
      <c r="A1117" s="730"/>
      <c r="B1117" s="730"/>
      <c r="C1117" s="730"/>
      <c r="D1117" s="730"/>
      <c r="E1117" s="730"/>
      <c r="F1117" s="730"/>
      <c r="G1117" s="730"/>
    </row>
    <row r="1118" spans="1:7">
      <c r="A1118" s="730"/>
      <c r="B1118" s="730"/>
      <c r="C1118" s="730"/>
      <c r="D1118" s="730"/>
      <c r="E1118" s="730"/>
      <c r="F1118" s="730"/>
      <c r="G1118" s="730"/>
    </row>
    <row r="1119" spans="1:7">
      <c r="A1119" s="730"/>
      <c r="B1119" s="730"/>
      <c r="C1119" s="730"/>
      <c r="D1119" s="730"/>
      <c r="E1119" s="730"/>
      <c r="F1119" s="730"/>
      <c r="G1119" s="730"/>
    </row>
    <row r="1120" spans="1:7">
      <c r="A1120" s="730"/>
      <c r="B1120" s="730"/>
      <c r="C1120" s="730"/>
      <c r="D1120" s="730"/>
      <c r="E1120" s="730"/>
      <c r="F1120" s="730"/>
      <c r="G1120" s="730"/>
    </row>
    <row r="1121" spans="1:7">
      <c r="A1121" s="730"/>
      <c r="B1121" s="730"/>
      <c r="C1121" s="730"/>
      <c r="D1121" s="730"/>
      <c r="E1121" s="730"/>
      <c r="F1121" s="730"/>
      <c r="G1121" s="730"/>
    </row>
    <row r="1122" spans="1:7">
      <c r="A1122" s="730"/>
      <c r="B1122" s="730"/>
      <c r="C1122" s="730"/>
      <c r="D1122" s="730"/>
      <c r="E1122" s="730"/>
      <c r="F1122" s="730"/>
      <c r="G1122" s="730"/>
    </row>
    <row r="1123" spans="1:7">
      <c r="A1123" s="730"/>
      <c r="B1123" s="730"/>
      <c r="C1123" s="730"/>
      <c r="D1123" s="730"/>
      <c r="E1123" s="730"/>
      <c r="F1123" s="730"/>
      <c r="G1123" s="730"/>
    </row>
    <row r="1124" spans="1:7">
      <c r="A1124" s="730"/>
      <c r="B1124" s="730"/>
      <c r="C1124" s="730"/>
      <c r="D1124" s="730"/>
      <c r="E1124" s="730"/>
      <c r="F1124" s="730"/>
      <c r="G1124" s="730"/>
    </row>
    <row r="1125" spans="1:7">
      <c r="A1125" s="730"/>
      <c r="B1125" s="730"/>
      <c r="C1125" s="730"/>
      <c r="D1125" s="730"/>
      <c r="E1125" s="730"/>
      <c r="F1125" s="730"/>
      <c r="G1125" s="730"/>
    </row>
    <row r="1126" spans="1:7">
      <c r="A1126" s="730"/>
      <c r="B1126" s="730"/>
      <c r="C1126" s="730"/>
      <c r="D1126" s="730"/>
      <c r="E1126" s="730"/>
      <c r="F1126" s="730"/>
      <c r="G1126" s="730"/>
    </row>
    <row r="1127" spans="1:7">
      <c r="A1127" s="730"/>
      <c r="B1127" s="730"/>
      <c r="C1127" s="730"/>
      <c r="D1127" s="730"/>
      <c r="E1127" s="730"/>
      <c r="F1127" s="730"/>
      <c r="G1127" s="730"/>
    </row>
    <row r="1128" spans="1:7">
      <c r="A1128" s="730"/>
      <c r="B1128" s="730"/>
      <c r="C1128" s="730"/>
      <c r="D1128" s="730"/>
      <c r="E1128" s="730"/>
      <c r="F1128" s="730"/>
      <c r="G1128" s="730"/>
    </row>
    <row r="1129" spans="1:7">
      <c r="A1129" s="730"/>
      <c r="B1129" s="730"/>
      <c r="C1129" s="730"/>
      <c r="D1129" s="730"/>
      <c r="E1129" s="730"/>
      <c r="F1129" s="730"/>
      <c r="G1129" s="730"/>
    </row>
    <row r="1130" spans="1:7">
      <c r="A1130" s="730"/>
      <c r="B1130" s="730"/>
      <c r="C1130" s="730"/>
      <c r="D1130" s="730"/>
      <c r="E1130" s="730"/>
      <c r="F1130" s="730"/>
      <c r="G1130" s="730"/>
    </row>
    <row r="1131" spans="1:7">
      <c r="A1131" s="730"/>
      <c r="B1131" s="730"/>
      <c r="C1131" s="730"/>
      <c r="D1131" s="730"/>
      <c r="E1131" s="730"/>
      <c r="F1131" s="730"/>
      <c r="G1131" s="730"/>
    </row>
    <row r="1132" spans="1:7">
      <c r="A1132" s="730"/>
      <c r="B1132" s="730"/>
      <c r="C1132" s="730"/>
      <c r="D1132" s="730"/>
      <c r="E1132" s="730"/>
      <c r="F1132" s="730"/>
      <c r="G1132" s="730"/>
    </row>
    <row r="1133" spans="1:7">
      <c r="A1133" s="730"/>
      <c r="B1133" s="730"/>
      <c r="C1133" s="730"/>
      <c r="D1133" s="730"/>
      <c r="E1133" s="730"/>
      <c r="F1133" s="730"/>
      <c r="G1133" s="730"/>
    </row>
    <row r="1134" spans="1:7">
      <c r="A1134" s="730"/>
      <c r="B1134" s="730"/>
      <c r="C1134" s="730"/>
      <c r="D1134" s="730"/>
      <c r="E1134" s="730"/>
      <c r="F1134" s="730"/>
      <c r="G1134" s="730"/>
    </row>
    <row r="1135" spans="1:7">
      <c r="A1135" s="730"/>
      <c r="B1135" s="730"/>
      <c r="C1135" s="730"/>
      <c r="D1135" s="730"/>
      <c r="E1135" s="730"/>
      <c r="F1135" s="730"/>
      <c r="G1135" s="730"/>
    </row>
    <row r="1136" spans="1:7">
      <c r="A1136" s="730"/>
      <c r="B1136" s="730"/>
      <c r="C1136" s="730"/>
      <c r="D1136" s="730"/>
      <c r="E1136" s="730"/>
      <c r="F1136" s="730"/>
      <c r="G1136" s="730"/>
    </row>
    <row r="1137" spans="1:7">
      <c r="A1137" s="730"/>
      <c r="B1137" s="730"/>
      <c r="C1137" s="730"/>
      <c r="D1137" s="730"/>
      <c r="E1137" s="730"/>
      <c r="F1137" s="730"/>
      <c r="G1137" s="730"/>
    </row>
    <row r="1138" spans="1:7">
      <c r="A1138" s="730"/>
      <c r="B1138" s="730"/>
      <c r="C1138" s="730"/>
      <c r="D1138" s="730"/>
      <c r="E1138" s="730"/>
      <c r="F1138" s="730"/>
      <c r="G1138" s="730"/>
    </row>
    <row r="1139" spans="1:7">
      <c r="A1139" s="730"/>
      <c r="B1139" s="730"/>
      <c r="C1139" s="730"/>
      <c r="D1139" s="730"/>
      <c r="E1139" s="730"/>
      <c r="F1139" s="730"/>
      <c r="G1139" s="730"/>
    </row>
    <row r="1140" spans="1:7">
      <c r="A1140" s="730"/>
      <c r="B1140" s="730"/>
      <c r="C1140" s="730"/>
      <c r="D1140" s="730"/>
      <c r="E1140" s="730"/>
      <c r="F1140" s="730"/>
      <c r="G1140" s="730"/>
    </row>
    <row r="1141" spans="1:7">
      <c r="A1141" s="730"/>
      <c r="B1141" s="730"/>
      <c r="C1141" s="730"/>
      <c r="D1141" s="730"/>
      <c r="E1141" s="730"/>
      <c r="F1141" s="730"/>
      <c r="G1141" s="730"/>
    </row>
    <row r="1142" spans="1:7">
      <c r="A1142" s="730"/>
      <c r="B1142" s="730"/>
      <c r="C1142" s="730"/>
      <c r="D1142" s="730"/>
      <c r="E1142" s="730"/>
      <c r="F1142" s="730"/>
      <c r="G1142" s="730"/>
    </row>
    <row r="1143" spans="1:7">
      <c r="A1143" s="730"/>
      <c r="B1143" s="730"/>
      <c r="C1143" s="730"/>
      <c r="D1143" s="730"/>
      <c r="E1143" s="730"/>
      <c r="F1143" s="730"/>
      <c r="G1143" s="730"/>
    </row>
    <row r="1144" spans="1:7">
      <c r="A1144" s="730"/>
      <c r="B1144" s="730"/>
      <c r="C1144" s="730"/>
      <c r="D1144" s="730"/>
      <c r="E1144" s="730"/>
      <c r="F1144" s="730"/>
      <c r="G1144" s="730"/>
    </row>
  </sheetData>
  <mergeCells count="17">
    <mergeCell ref="A23:G23"/>
    <mergeCell ref="A24:G24"/>
    <mergeCell ref="A26:A28"/>
    <mergeCell ref="B26:B28"/>
    <mergeCell ref="C26:C28"/>
    <mergeCell ref="D26:D28"/>
    <mergeCell ref="F26:F28"/>
    <mergeCell ref="G26:G28"/>
    <mergeCell ref="A1:G1"/>
    <mergeCell ref="A2:G2"/>
    <mergeCell ref="A4:A6"/>
    <mergeCell ref="B4:B6"/>
    <mergeCell ref="C4:C6"/>
    <mergeCell ref="D4:D6"/>
    <mergeCell ref="E4:E6"/>
    <mergeCell ref="F4:F6"/>
    <mergeCell ref="G4:G6"/>
  </mergeCells>
  <printOptions gridLines="1"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Z1166"/>
  <sheetViews>
    <sheetView workbookViewId="0">
      <selection sqref="A1:G1"/>
    </sheetView>
  </sheetViews>
  <sheetFormatPr defaultColWidth="9.7109375" defaultRowHeight="8.25"/>
  <cols>
    <col min="1" max="1" width="26.7109375" style="729" customWidth="1"/>
    <col min="2" max="2" width="10.140625" style="729" customWidth="1"/>
    <col min="3" max="3" width="12.140625" style="729" customWidth="1"/>
    <col min="4" max="4" width="10.28515625" style="729" customWidth="1"/>
    <col min="5" max="6" width="9.7109375" style="729" customWidth="1"/>
    <col min="7" max="7" width="10.42578125" style="729" customWidth="1"/>
    <col min="8" max="10" width="8.7109375" style="778" customWidth="1"/>
    <col min="11" max="26" width="9.7109375" style="778"/>
    <col min="27" max="16384" width="9.7109375" style="729"/>
  </cols>
  <sheetData>
    <row r="1" spans="1:8" s="773" customFormat="1" ht="16.5" customHeight="1">
      <c r="A1" s="2215" t="s">
        <v>882</v>
      </c>
      <c r="B1" s="2215"/>
      <c r="C1" s="2215"/>
      <c r="D1" s="2215"/>
      <c r="E1" s="2215"/>
      <c r="F1" s="2215"/>
      <c r="G1" s="2215"/>
    </row>
    <row r="2" spans="1:8" ht="33" customHeight="1">
      <c r="A2" s="2030" t="s">
        <v>908</v>
      </c>
      <c r="B2" s="2030"/>
      <c r="C2" s="2030"/>
      <c r="D2" s="2030"/>
      <c r="E2" s="2030"/>
      <c r="F2" s="2030"/>
      <c r="G2" s="2030"/>
    </row>
    <row r="3" spans="1:8" s="778" customFormat="1" ht="13.5" customHeight="1">
      <c r="A3" s="774">
        <v>2019</v>
      </c>
      <c r="B3" s="775"/>
      <c r="C3" s="775"/>
      <c r="D3" s="775"/>
      <c r="E3" s="775"/>
      <c r="F3" s="775"/>
      <c r="G3" s="776" t="s">
        <v>359</v>
      </c>
    </row>
    <row r="4" spans="1:8" ht="17.25" customHeight="1">
      <c r="A4" s="2199" t="s">
        <v>386</v>
      </c>
      <c r="B4" s="2216" t="s">
        <v>909</v>
      </c>
      <c r="C4" s="2216" t="s">
        <v>910</v>
      </c>
      <c r="D4" s="2216" t="s">
        <v>911</v>
      </c>
      <c r="E4" s="2216" t="s">
        <v>912</v>
      </c>
      <c r="F4" s="2216" t="s">
        <v>913</v>
      </c>
      <c r="G4" s="2221" t="s">
        <v>434</v>
      </c>
    </row>
    <row r="5" spans="1:8" ht="18.75" customHeight="1">
      <c r="A5" s="2200"/>
      <c r="B5" s="2217"/>
      <c r="C5" s="2219"/>
      <c r="D5" s="2217"/>
      <c r="E5" s="2217"/>
      <c r="F5" s="2217"/>
      <c r="G5" s="2222"/>
    </row>
    <row r="6" spans="1:8" ht="17.25" customHeight="1">
      <c r="A6" s="2201"/>
      <c r="B6" s="2218"/>
      <c r="C6" s="2220"/>
      <c r="D6" s="2218"/>
      <c r="E6" s="2218"/>
      <c r="F6" s="2218"/>
      <c r="G6" s="2223"/>
    </row>
    <row r="7" spans="1:8" s="778" customFormat="1" ht="9" customHeight="1">
      <c r="A7" s="756"/>
      <c r="B7" s="756"/>
      <c r="C7" s="756"/>
      <c r="D7" s="757"/>
      <c r="E7" s="757"/>
      <c r="F7" s="757"/>
      <c r="G7" s="757"/>
    </row>
    <row r="8" spans="1:8" s="781" customFormat="1" ht="21" customHeight="1">
      <c r="A8" s="779" t="s">
        <v>114</v>
      </c>
      <c r="B8" s="780">
        <f t="shared" ref="B8:G8" si="0">+B10+B18+B20</f>
        <v>2361.0000000000009</v>
      </c>
      <c r="C8" s="780">
        <f t="shared" si="0"/>
        <v>1117.9999999999995</v>
      </c>
      <c r="D8" s="780">
        <f t="shared" si="0"/>
        <v>1981.0000000000009</v>
      </c>
      <c r="E8" s="780">
        <f t="shared" si="0"/>
        <v>47759.000000000007</v>
      </c>
      <c r="F8" s="780">
        <f t="shared" si="0"/>
        <v>1399</v>
      </c>
      <c r="G8" s="780">
        <f t="shared" si="0"/>
        <v>20414.999999999996</v>
      </c>
      <c r="H8" s="794"/>
    </row>
    <row r="9" spans="1:8" s="778" customFormat="1" ht="14.1" customHeight="1">
      <c r="A9" s="757"/>
      <c r="B9" s="782"/>
      <c r="C9" s="782"/>
      <c r="D9" s="782"/>
      <c r="E9" s="782"/>
      <c r="F9" s="782"/>
      <c r="G9" s="782"/>
      <c r="H9" s="795"/>
    </row>
    <row r="10" spans="1:8" s="778" customFormat="1" ht="21" customHeight="1">
      <c r="A10" s="763" t="s">
        <v>889</v>
      </c>
      <c r="B10" s="780">
        <f>SUM(B12:B16)</f>
        <v>2244.0000000000009</v>
      </c>
      <c r="C10" s="780">
        <f t="shared" ref="C10:G10" si="1">SUM(C12:C16)</f>
        <v>1045.9999999999995</v>
      </c>
      <c r="D10" s="780">
        <f t="shared" si="1"/>
        <v>1682.0000000000009</v>
      </c>
      <c r="E10" s="780">
        <f t="shared" si="1"/>
        <v>45781.000000000007</v>
      </c>
      <c r="F10" s="780">
        <f t="shared" si="1"/>
        <v>1377</v>
      </c>
      <c r="G10" s="780">
        <f t="shared" si="1"/>
        <v>19487.999999999996</v>
      </c>
      <c r="H10" s="781"/>
    </row>
    <row r="11" spans="1:8" s="778" customFormat="1" ht="13.5" customHeight="1">
      <c r="A11" s="757"/>
      <c r="B11" s="783"/>
      <c r="C11" s="783"/>
      <c r="D11" s="783"/>
      <c r="E11" s="783"/>
      <c r="F11" s="783"/>
      <c r="G11" s="783"/>
      <c r="H11" s="781"/>
    </row>
    <row r="12" spans="1:8" s="778" customFormat="1" ht="13.5" customHeight="1">
      <c r="A12" s="766" t="s">
        <v>903</v>
      </c>
      <c r="B12" s="783">
        <v>742.00000000000023</v>
      </c>
      <c r="C12" s="783">
        <v>404.99999999999994</v>
      </c>
      <c r="D12" s="783">
        <v>386.00000000000011</v>
      </c>
      <c r="E12" s="783">
        <v>15174</v>
      </c>
      <c r="F12" s="783">
        <v>294.00000000000011</v>
      </c>
      <c r="G12" s="783">
        <v>5644.9999999999964</v>
      </c>
      <c r="H12" s="781"/>
    </row>
    <row r="13" spans="1:8" s="778" customFormat="1" ht="13.5" customHeight="1">
      <c r="A13" s="766" t="s">
        <v>904</v>
      </c>
      <c r="B13" s="783">
        <v>452.00000000000011</v>
      </c>
      <c r="C13" s="783">
        <v>266</v>
      </c>
      <c r="D13" s="783">
        <v>377.00000000000028</v>
      </c>
      <c r="E13" s="783">
        <v>8466.9999999999964</v>
      </c>
      <c r="F13" s="783">
        <v>387.99999999999977</v>
      </c>
      <c r="G13" s="783">
        <v>5830.0000000000018</v>
      </c>
      <c r="H13" s="781"/>
    </row>
    <row r="14" spans="1:8" s="778" customFormat="1" ht="13.5" customHeight="1">
      <c r="A14" s="766" t="s">
        <v>905</v>
      </c>
      <c r="B14" s="783">
        <v>919.00000000000034</v>
      </c>
      <c r="C14" s="783">
        <v>270.99999999999966</v>
      </c>
      <c r="D14" s="783">
        <v>636.00000000000045</v>
      </c>
      <c r="E14" s="783">
        <v>14748.000000000009</v>
      </c>
      <c r="F14" s="783">
        <v>290.00000000000011</v>
      </c>
      <c r="G14" s="783">
        <v>5489.9999999999991</v>
      </c>
      <c r="H14" s="781"/>
    </row>
    <row r="15" spans="1:8" s="778" customFormat="1" ht="13.5" customHeight="1">
      <c r="A15" s="766" t="s">
        <v>906</v>
      </c>
      <c r="B15" s="783">
        <v>93.000000000000028</v>
      </c>
      <c r="C15" s="783">
        <v>41.999999999999986</v>
      </c>
      <c r="D15" s="783">
        <v>257</v>
      </c>
      <c r="E15" s="783">
        <v>4679.0000000000018</v>
      </c>
      <c r="F15" s="783">
        <v>329.00000000000011</v>
      </c>
      <c r="G15" s="783">
        <v>2180.9999999999995</v>
      </c>
      <c r="H15" s="781"/>
    </row>
    <row r="16" spans="1:8" s="778" customFormat="1" ht="13.5" customHeight="1">
      <c r="A16" s="766" t="s">
        <v>907</v>
      </c>
      <c r="B16" s="783">
        <v>38.000000000000007</v>
      </c>
      <c r="C16" s="786">
        <v>61.999999999999979</v>
      </c>
      <c r="D16" s="786">
        <v>25.999999999999996</v>
      </c>
      <c r="E16" s="783">
        <v>2712.9999999999995</v>
      </c>
      <c r="F16" s="786">
        <v>76.000000000000014</v>
      </c>
      <c r="G16" s="783">
        <v>342</v>
      </c>
      <c r="H16" s="781"/>
    </row>
    <row r="17" spans="1:8" s="778" customFormat="1" ht="13.5" customHeight="1">
      <c r="A17" s="757"/>
      <c r="B17" s="60"/>
      <c r="C17" s="60"/>
      <c r="D17" s="60"/>
      <c r="E17" s="60"/>
      <c r="F17" s="60"/>
      <c r="G17" s="60"/>
      <c r="H17" s="781"/>
    </row>
    <row r="18" spans="1:8" s="778" customFormat="1" ht="13.5" customHeight="1">
      <c r="A18" s="763" t="s">
        <v>895</v>
      </c>
      <c r="B18" s="780">
        <v>57</v>
      </c>
      <c r="C18" s="793">
        <v>24</v>
      </c>
      <c r="D18" s="793">
        <v>275</v>
      </c>
      <c r="E18" s="780">
        <v>764.99999999999989</v>
      </c>
      <c r="F18" s="793">
        <v>13.000000000000005</v>
      </c>
      <c r="G18" s="780">
        <v>418.00000000000017</v>
      </c>
      <c r="H18" s="781"/>
    </row>
    <row r="19" spans="1:8" s="778" customFormat="1" ht="7.5" customHeight="1">
      <c r="A19" s="757"/>
      <c r="B19" s="780"/>
      <c r="C19" s="780"/>
      <c r="D19" s="780"/>
      <c r="E19" s="780"/>
      <c r="F19" s="780"/>
      <c r="G19" s="780"/>
      <c r="H19" s="781"/>
    </row>
    <row r="20" spans="1:8" s="778" customFormat="1" ht="13.5" customHeight="1">
      <c r="A20" s="763" t="s">
        <v>896</v>
      </c>
      <c r="B20" s="780">
        <v>60</v>
      </c>
      <c r="C20" s="780">
        <v>48.000000000000014</v>
      </c>
      <c r="D20" s="793">
        <v>24.000000000000007</v>
      </c>
      <c r="E20" s="780">
        <v>1212.9999999999998</v>
      </c>
      <c r="F20" s="790">
        <v>8.9999999999999964</v>
      </c>
      <c r="G20" s="780">
        <v>508.99999999999994</v>
      </c>
      <c r="H20" s="781"/>
    </row>
    <row r="21" spans="1:8" s="778" customFormat="1" ht="5.25" customHeight="1" thickBot="1">
      <c r="A21" s="768"/>
      <c r="B21" s="768"/>
      <c r="C21" s="768"/>
      <c r="D21" s="768"/>
      <c r="E21" s="768"/>
      <c r="F21" s="768"/>
      <c r="G21" s="768"/>
    </row>
    <row r="22" spans="1:8" s="778" customFormat="1" ht="3.75" customHeight="1" thickTop="1">
      <c r="A22" s="757"/>
      <c r="B22" s="757"/>
      <c r="C22" s="757"/>
      <c r="D22" s="757"/>
      <c r="E22" s="757"/>
      <c r="F22" s="757"/>
      <c r="G22" s="757"/>
    </row>
    <row r="23" spans="1:8" s="771" customFormat="1" ht="13.5" customHeight="1">
      <c r="A23" s="2196" t="s">
        <v>877</v>
      </c>
      <c r="B23" s="2196"/>
      <c r="C23" s="2196"/>
      <c r="D23" s="2196"/>
      <c r="E23" s="2196"/>
      <c r="F23" s="770"/>
      <c r="G23" s="770"/>
    </row>
    <row r="24" spans="1:8" s="778" customFormat="1" ht="18" customHeight="1">
      <c r="A24" s="757"/>
      <c r="B24" s="757"/>
      <c r="C24" s="757"/>
      <c r="D24" s="757"/>
      <c r="E24" s="757"/>
      <c r="F24" s="777"/>
      <c r="G24" s="777"/>
    </row>
    <row r="25" spans="1:8" s="778" customFormat="1" ht="18" customHeight="1">
      <c r="A25" s="345" t="s">
        <v>377</v>
      </c>
      <c r="B25" s="757"/>
      <c r="C25" s="757"/>
      <c r="D25" s="757"/>
      <c r="E25" s="757"/>
      <c r="F25" s="777"/>
      <c r="G25" s="777"/>
    </row>
    <row r="26" spans="1:8" s="778" customFormat="1" ht="18" customHeight="1">
      <c r="A26" s="727" t="s">
        <v>880</v>
      </c>
      <c r="B26" s="757"/>
      <c r="C26" s="757"/>
      <c r="D26" s="757"/>
      <c r="E26" s="757"/>
      <c r="F26" s="777"/>
      <c r="G26" s="777"/>
    </row>
    <row r="27" spans="1:8" s="778" customFormat="1" ht="18" customHeight="1">
      <c r="A27" s="777"/>
      <c r="B27" s="777"/>
      <c r="C27" s="777"/>
      <c r="D27" s="777"/>
      <c r="E27" s="777"/>
      <c r="F27" s="777"/>
      <c r="G27" s="777"/>
    </row>
    <row r="28" spans="1:8" s="778" customFormat="1" ht="18" customHeight="1">
      <c r="A28" s="777"/>
      <c r="B28" s="777"/>
      <c r="C28" s="777"/>
      <c r="D28" s="777"/>
      <c r="E28" s="777"/>
      <c r="F28" s="777"/>
      <c r="G28" s="777"/>
    </row>
    <row r="29" spans="1:8" s="778" customFormat="1" ht="18" customHeight="1">
      <c r="A29" s="777"/>
      <c r="B29" s="777"/>
      <c r="C29" s="777"/>
      <c r="D29" s="777"/>
      <c r="E29" s="777"/>
      <c r="F29" s="777"/>
      <c r="G29" s="777"/>
    </row>
    <row r="30" spans="1:8" s="778" customFormat="1" ht="18" customHeight="1">
      <c r="A30" s="777"/>
      <c r="B30" s="777"/>
      <c r="C30" s="777"/>
      <c r="D30" s="777"/>
      <c r="E30" s="777"/>
      <c r="F30" s="777"/>
      <c r="G30" s="777"/>
    </row>
    <row r="31" spans="1:8" s="778" customFormat="1" ht="18" customHeight="1">
      <c r="A31" s="777"/>
      <c r="B31" s="777"/>
      <c r="C31" s="777"/>
      <c r="D31" s="777"/>
      <c r="E31" s="777"/>
      <c r="F31" s="777"/>
      <c r="G31" s="777"/>
    </row>
    <row r="32" spans="1:8" s="778" customFormat="1" ht="18" customHeight="1">
      <c r="A32" s="777"/>
      <c r="B32" s="777"/>
      <c r="C32" s="777"/>
      <c r="D32" s="777"/>
      <c r="E32" s="777"/>
      <c r="F32" s="777"/>
      <c r="G32" s="777"/>
    </row>
    <row r="33" spans="1:7" s="778" customFormat="1" ht="18" customHeight="1">
      <c r="A33" s="777"/>
      <c r="B33" s="777"/>
      <c r="C33" s="777"/>
      <c r="D33" s="777"/>
      <c r="E33" s="777"/>
      <c r="F33" s="777"/>
      <c r="G33" s="777"/>
    </row>
    <row r="34" spans="1:7" s="778" customFormat="1" ht="18" customHeight="1">
      <c r="A34" s="777"/>
      <c r="B34" s="777"/>
      <c r="C34" s="777"/>
      <c r="D34" s="777"/>
      <c r="E34" s="777"/>
      <c r="F34" s="777"/>
      <c r="G34" s="777"/>
    </row>
    <row r="35" spans="1:7" s="778" customFormat="1" ht="18" customHeight="1">
      <c r="A35" s="777"/>
      <c r="B35" s="777"/>
      <c r="C35" s="777"/>
      <c r="D35" s="777"/>
      <c r="E35" s="777"/>
      <c r="F35" s="777"/>
      <c r="G35" s="777"/>
    </row>
    <row r="36" spans="1:7" s="778" customFormat="1" ht="18" customHeight="1">
      <c r="A36" s="777"/>
      <c r="B36" s="777"/>
      <c r="C36" s="777"/>
      <c r="D36" s="777"/>
      <c r="E36" s="777"/>
      <c r="F36" s="777"/>
      <c r="G36" s="777"/>
    </row>
    <row r="37" spans="1:7" s="778" customFormat="1" ht="18" customHeight="1">
      <c r="A37" s="777"/>
      <c r="B37" s="777"/>
      <c r="C37" s="777"/>
      <c r="D37" s="777"/>
      <c r="E37" s="777"/>
      <c r="F37" s="777"/>
      <c r="G37" s="777"/>
    </row>
    <row r="38" spans="1:7" s="778" customFormat="1" ht="18" customHeight="1">
      <c r="A38" s="777"/>
      <c r="B38" s="777"/>
      <c r="C38" s="777"/>
      <c r="D38" s="777"/>
      <c r="E38" s="777"/>
      <c r="F38" s="777"/>
      <c r="G38" s="777"/>
    </row>
    <row r="39" spans="1:7" s="778" customFormat="1" ht="18" customHeight="1">
      <c r="A39" s="777"/>
      <c r="B39" s="777"/>
      <c r="C39" s="777"/>
      <c r="D39" s="777"/>
      <c r="E39" s="777"/>
      <c r="F39" s="777"/>
      <c r="G39" s="777"/>
    </row>
    <row r="40" spans="1:7" s="778" customFormat="1" ht="18" customHeight="1">
      <c r="A40" s="777"/>
      <c r="B40" s="777"/>
      <c r="C40" s="777"/>
      <c r="D40" s="777"/>
      <c r="E40" s="777"/>
      <c r="F40" s="777"/>
      <c r="G40" s="777"/>
    </row>
    <row r="41" spans="1:7" ht="18" customHeight="1">
      <c r="A41" s="730"/>
      <c r="B41" s="730"/>
      <c r="C41" s="730"/>
      <c r="D41" s="730"/>
      <c r="E41" s="730"/>
      <c r="F41" s="730"/>
      <c r="G41" s="730"/>
    </row>
    <row r="42" spans="1:7" ht="18" customHeight="1">
      <c r="A42" s="730"/>
      <c r="B42" s="730"/>
      <c r="C42" s="730"/>
      <c r="D42" s="730"/>
      <c r="E42" s="730"/>
      <c r="F42" s="730"/>
      <c r="G42" s="730"/>
    </row>
    <row r="43" spans="1:7" ht="18" customHeight="1">
      <c r="A43" s="730"/>
      <c r="B43" s="730"/>
      <c r="C43" s="730"/>
      <c r="D43" s="730"/>
      <c r="E43" s="730"/>
      <c r="F43" s="730"/>
      <c r="G43" s="730"/>
    </row>
    <row r="44" spans="1:7" ht="18" customHeight="1">
      <c r="A44" s="730"/>
      <c r="B44" s="730"/>
      <c r="C44" s="730"/>
      <c r="D44" s="730"/>
      <c r="E44" s="730"/>
      <c r="F44" s="730"/>
      <c r="G44" s="730"/>
    </row>
    <row r="45" spans="1:7" ht="18" customHeight="1">
      <c r="A45" s="730"/>
      <c r="B45" s="730"/>
      <c r="C45" s="730"/>
      <c r="D45" s="730"/>
      <c r="E45" s="730"/>
      <c r="F45" s="730"/>
      <c r="G45" s="730"/>
    </row>
    <row r="46" spans="1:7" ht="18" customHeight="1">
      <c r="A46" s="730"/>
      <c r="B46" s="730"/>
      <c r="C46" s="730"/>
      <c r="D46" s="730"/>
      <c r="E46" s="730"/>
      <c r="F46" s="730"/>
      <c r="G46" s="730"/>
    </row>
    <row r="47" spans="1:7" ht="18" customHeight="1">
      <c r="A47" s="730"/>
      <c r="B47" s="730"/>
      <c r="C47" s="730"/>
      <c r="D47" s="730"/>
      <c r="E47" s="730"/>
      <c r="F47" s="730"/>
      <c r="G47" s="730"/>
    </row>
    <row r="48" spans="1:7" ht="18" customHeight="1">
      <c r="A48" s="730"/>
      <c r="B48" s="730"/>
      <c r="C48" s="730"/>
      <c r="D48" s="730"/>
      <c r="E48" s="730"/>
      <c r="F48" s="730"/>
      <c r="G48" s="730"/>
    </row>
    <row r="49" spans="1:7" ht="18" customHeight="1">
      <c r="A49" s="730"/>
      <c r="B49" s="730"/>
      <c r="C49" s="730"/>
      <c r="D49" s="730"/>
      <c r="E49" s="730"/>
      <c r="F49" s="730"/>
      <c r="G49" s="730"/>
    </row>
    <row r="50" spans="1:7" ht="18" customHeight="1">
      <c r="A50" s="730"/>
      <c r="B50" s="730"/>
      <c r="C50" s="730"/>
      <c r="D50" s="730"/>
      <c r="E50" s="730"/>
      <c r="F50" s="730"/>
      <c r="G50" s="730"/>
    </row>
    <row r="51" spans="1:7" ht="18" customHeight="1">
      <c r="A51" s="730"/>
      <c r="B51" s="730"/>
      <c r="C51" s="730"/>
      <c r="D51" s="730"/>
      <c r="E51" s="730"/>
      <c r="F51" s="730"/>
      <c r="G51" s="730"/>
    </row>
    <row r="52" spans="1:7" ht="18" customHeight="1">
      <c r="A52" s="730"/>
      <c r="B52" s="730"/>
      <c r="C52" s="730"/>
      <c r="D52" s="730"/>
      <c r="E52" s="730"/>
      <c r="F52" s="730"/>
      <c r="G52" s="730"/>
    </row>
    <row r="53" spans="1:7" ht="18" customHeight="1">
      <c r="A53" s="730"/>
      <c r="B53" s="730"/>
      <c r="C53" s="730"/>
      <c r="D53" s="730"/>
      <c r="E53" s="730"/>
      <c r="F53" s="730"/>
      <c r="G53" s="730"/>
    </row>
    <row r="54" spans="1:7" ht="18" customHeight="1">
      <c r="A54" s="730"/>
      <c r="B54" s="730"/>
      <c r="C54" s="730"/>
      <c r="D54" s="730"/>
      <c r="E54" s="730"/>
      <c r="F54" s="730"/>
      <c r="G54" s="730"/>
    </row>
    <row r="55" spans="1:7" ht="18" customHeight="1">
      <c r="A55" s="730"/>
      <c r="B55" s="730"/>
      <c r="C55" s="730"/>
      <c r="D55" s="730"/>
      <c r="E55" s="730"/>
      <c r="F55" s="730"/>
      <c r="G55" s="730"/>
    </row>
    <row r="56" spans="1:7" ht="18" customHeight="1">
      <c r="A56" s="730"/>
      <c r="B56" s="730"/>
      <c r="C56" s="730"/>
      <c r="D56" s="730"/>
      <c r="E56" s="730"/>
      <c r="F56" s="730"/>
      <c r="G56" s="730"/>
    </row>
    <row r="57" spans="1:7" ht="18" customHeight="1">
      <c r="A57" s="730"/>
      <c r="B57" s="730"/>
      <c r="C57" s="730"/>
      <c r="D57" s="730"/>
      <c r="E57" s="730"/>
      <c r="F57" s="730"/>
      <c r="G57" s="730"/>
    </row>
    <row r="58" spans="1:7" ht="18" customHeight="1">
      <c r="A58" s="730"/>
      <c r="B58" s="730"/>
      <c r="C58" s="730"/>
      <c r="D58" s="730"/>
      <c r="E58" s="730"/>
      <c r="F58" s="730"/>
      <c r="G58" s="730"/>
    </row>
    <row r="59" spans="1:7" ht="18" customHeight="1">
      <c r="A59" s="730"/>
      <c r="B59" s="730"/>
      <c r="C59" s="730"/>
      <c r="D59" s="730"/>
      <c r="E59" s="730"/>
      <c r="F59" s="730"/>
      <c r="G59" s="730"/>
    </row>
    <row r="60" spans="1:7" ht="18" customHeight="1">
      <c r="A60" s="730"/>
      <c r="B60" s="730"/>
      <c r="C60" s="730"/>
      <c r="D60" s="730"/>
      <c r="E60" s="730"/>
      <c r="F60" s="730"/>
      <c r="G60" s="730"/>
    </row>
    <row r="61" spans="1:7" ht="18" customHeight="1">
      <c r="A61" s="730"/>
      <c r="B61" s="730"/>
      <c r="C61" s="730"/>
      <c r="D61" s="730"/>
      <c r="E61" s="730"/>
      <c r="F61" s="730"/>
      <c r="G61" s="730"/>
    </row>
    <row r="62" spans="1:7" ht="18" customHeight="1">
      <c r="A62" s="730"/>
      <c r="B62" s="730"/>
      <c r="C62" s="730"/>
      <c r="D62" s="730"/>
      <c r="E62" s="730"/>
      <c r="F62" s="730"/>
      <c r="G62" s="730"/>
    </row>
    <row r="63" spans="1:7" ht="18" customHeight="1">
      <c r="A63" s="730"/>
      <c r="B63" s="730"/>
      <c r="C63" s="730"/>
      <c r="D63" s="730"/>
      <c r="E63" s="730"/>
      <c r="F63" s="730"/>
      <c r="G63" s="730"/>
    </row>
    <row r="64" spans="1:7" ht="18" customHeight="1">
      <c r="A64" s="730"/>
      <c r="B64" s="730"/>
      <c r="C64" s="730"/>
      <c r="D64" s="730"/>
      <c r="E64" s="730"/>
      <c r="F64" s="730"/>
      <c r="G64" s="730"/>
    </row>
    <row r="65" spans="1:7" ht="18" customHeight="1">
      <c r="A65" s="730"/>
      <c r="B65" s="730"/>
      <c r="C65" s="730"/>
      <c r="D65" s="730"/>
      <c r="E65" s="730"/>
      <c r="F65" s="730"/>
      <c r="G65" s="730"/>
    </row>
    <row r="66" spans="1:7" ht="18" customHeight="1">
      <c r="A66" s="730"/>
      <c r="B66" s="730"/>
      <c r="C66" s="730"/>
      <c r="D66" s="730"/>
      <c r="E66" s="730"/>
      <c r="F66" s="730"/>
      <c r="G66" s="730"/>
    </row>
    <row r="67" spans="1:7" ht="18" customHeight="1">
      <c r="A67" s="730"/>
      <c r="B67" s="730"/>
      <c r="C67" s="730"/>
      <c r="D67" s="730"/>
      <c r="E67" s="730"/>
      <c r="F67" s="730"/>
      <c r="G67" s="730"/>
    </row>
    <row r="68" spans="1:7" ht="18" customHeight="1">
      <c r="A68" s="730"/>
      <c r="B68" s="730"/>
      <c r="C68" s="730"/>
      <c r="D68" s="730"/>
      <c r="E68" s="730"/>
      <c r="F68" s="730"/>
      <c r="G68" s="730"/>
    </row>
    <row r="69" spans="1:7" ht="17.100000000000001" customHeight="1">
      <c r="A69" s="730"/>
      <c r="B69" s="730"/>
      <c r="C69" s="730"/>
      <c r="D69" s="730"/>
      <c r="E69" s="730"/>
      <c r="F69" s="730"/>
      <c r="G69" s="730"/>
    </row>
    <row r="70" spans="1:7" ht="17.100000000000001" customHeight="1">
      <c r="A70" s="730"/>
      <c r="B70" s="730"/>
      <c r="C70" s="730"/>
      <c r="D70" s="730"/>
      <c r="E70" s="730"/>
      <c r="F70" s="730"/>
      <c r="G70" s="730"/>
    </row>
    <row r="71" spans="1:7" ht="17.100000000000001" customHeight="1">
      <c r="A71" s="730"/>
      <c r="B71" s="730"/>
      <c r="C71" s="730"/>
      <c r="D71" s="730"/>
      <c r="E71" s="730"/>
      <c r="F71" s="730"/>
      <c r="G71" s="730"/>
    </row>
    <row r="72" spans="1:7" ht="17.100000000000001" customHeight="1">
      <c r="A72" s="730"/>
      <c r="B72" s="730"/>
      <c r="C72" s="730"/>
      <c r="D72" s="730"/>
      <c r="E72" s="730"/>
      <c r="F72" s="730"/>
      <c r="G72" s="730"/>
    </row>
    <row r="73" spans="1:7" ht="17.100000000000001" customHeight="1">
      <c r="A73" s="730"/>
      <c r="B73" s="730"/>
      <c r="C73" s="730"/>
      <c r="D73" s="730"/>
      <c r="E73" s="730"/>
      <c r="F73" s="730"/>
      <c r="G73" s="730"/>
    </row>
    <row r="74" spans="1:7" ht="17.100000000000001" customHeight="1">
      <c r="A74" s="730"/>
      <c r="B74" s="730"/>
      <c r="C74" s="730"/>
      <c r="D74" s="730"/>
      <c r="E74" s="730"/>
      <c r="F74" s="730"/>
      <c r="G74" s="730"/>
    </row>
    <row r="75" spans="1:7" ht="17.100000000000001" customHeight="1">
      <c r="A75" s="730"/>
      <c r="B75" s="730"/>
      <c r="C75" s="730"/>
      <c r="D75" s="730"/>
      <c r="E75" s="730"/>
      <c r="F75" s="730"/>
      <c r="G75" s="730"/>
    </row>
    <row r="76" spans="1:7" ht="17.100000000000001" customHeight="1">
      <c r="A76" s="730"/>
      <c r="B76" s="730"/>
      <c r="C76" s="730"/>
      <c r="D76" s="730"/>
      <c r="E76" s="730"/>
      <c r="F76" s="730"/>
      <c r="G76" s="730"/>
    </row>
    <row r="77" spans="1:7" ht="17.100000000000001" customHeight="1">
      <c r="A77" s="730"/>
      <c r="B77" s="730"/>
      <c r="C77" s="730"/>
      <c r="D77" s="730"/>
      <c r="E77" s="730"/>
      <c r="F77" s="730"/>
      <c r="G77" s="730"/>
    </row>
    <row r="78" spans="1:7" ht="17.100000000000001" customHeight="1">
      <c r="A78" s="730"/>
      <c r="B78" s="730"/>
      <c r="C78" s="730"/>
      <c r="D78" s="730"/>
      <c r="E78" s="730"/>
      <c r="F78" s="730"/>
      <c r="G78" s="730"/>
    </row>
    <row r="79" spans="1:7" ht="17.100000000000001" customHeight="1">
      <c r="A79" s="730"/>
      <c r="B79" s="730"/>
      <c r="C79" s="730"/>
      <c r="D79" s="730"/>
      <c r="E79" s="730"/>
      <c r="F79" s="730"/>
      <c r="G79" s="730"/>
    </row>
    <row r="80" spans="1:7" ht="17.100000000000001" customHeight="1">
      <c r="A80" s="730"/>
      <c r="B80" s="730"/>
      <c r="C80" s="730"/>
      <c r="D80" s="730"/>
      <c r="E80" s="730"/>
      <c r="F80" s="730"/>
      <c r="G80" s="730"/>
    </row>
    <row r="81" spans="1:7" ht="17.100000000000001" customHeight="1">
      <c r="A81" s="730"/>
      <c r="B81" s="730"/>
      <c r="C81" s="730"/>
      <c r="D81" s="730"/>
      <c r="E81" s="730"/>
      <c r="F81" s="730"/>
      <c r="G81" s="730"/>
    </row>
    <row r="82" spans="1:7" ht="17.100000000000001" customHeight="1">
      <c r="A82" s="730"/>
      <c r="B82" s="730"/>
      <c r="C82" s="730"/>
      <c r="D82" s="730"/>
      <c r="E82" s="730"/>
      <c r="F82" s="730"/>
      <c r="G82" s="730"/>
    </row>
    <row r="83" spans="1:7" ht="17.100000000000001" customHeight="1">
      <c r="A83" s="730"/>
      <c r="B83" s="730"/>
      <c r="C83" s="730"/>
      <c r="D83" s="730"/>
      <c r="E83" s="730"/>
      <c r="F83" s="730"/>
      <c r="G83" s="730"/>
    </row>
    <row r="84" spans="1:7" ht="17.100000000000001" customHeight="1">
      <c r="A84" s="730"/>
      <c r="B84" s="730"/>
      <c r="C84" s="730"/>
      <c r="D84" s="730"/>
      <c r="E84" s="730"/>
      <c r="F84" s="730"/>
      <c r="G84" s="730"/>
    </row>
    <row r="85" spans="1:7" ht="17.100000000000001" customHeight="1">
      <c r="A85" s="730"/>
      <c r="B85" s="730"/>
      <c r="C85" s="730"/>
      <c r="D85" s="730"/>
      <c r="E85" s="730"/>
      <c r="F85" s="730"/>
      <c r="G85" s="730"/>
    </row>
    <row r="86" spans="1:7" ht="17.100000000000001" customHeight="1">
      <c r="A86" s="730"/>
      <c r="B86" s="730"/>
      <c r="C86" s="730"/>
      <c r="D86" s="730"/>
      <c r="E86" s="730"/>
      <c r="F86" s="730"/>
      <c r="G86" s="730"/>
    </row>
    <row r="87" spans="1:7" ht="17.100000000000001" customHeight="1">
      <c r="A87" s="730"/>
      <c r="B87" s="730"/>
      <c r="C87" s="730"/>
      <c r="D87" s="730"/>
      <c r="E87" s="730"/>
      <c r="F87" s="730"/>
      <c r="G87" s="730"/>
    </row>
    <row r="88" spans="1:7" ht="17.100000000000001" customHeight="1">
      <c r="A88" s="730"/>
      <c r="B88" s="730"/>
      <c r="C88" s="730"/>
      <c r="D88" s="730"/>
      <c r="E88" s="730"/>
      <c r="F88" s="730"/>
      <c r="G88" s="730"/>
    </row>
    <row r="89" spans="1:7" ht="17.100000000000001" customHeight="1">
      <c r="A89" s="730"/>
      <c r="B89" s="730"/>
      <c r="C89" s="730"/>
      <c r="D89" s="730"/>
      <c r="E89" s="730"/>
      <c r="F89" s="730"/>
      <c r="G89" s="730"/>
    </row>
    <row r="90" spans="1:7" ht="17.100000000000001" customHeight="1">
      <c r="A90" s="730"/>
      <c r="B90" s="730"/>
      <c r="C90" s="730"/>
      <c r="D90" s="730"/>
      <c r="E90" s="730"/>
      <c r="F90" s="730"/>
      <c r="G90" s="730"/>
    </row>
    <row r="91" spans="1:7" ht="17.100000000000001" customHeight="1">
      <c r="A91" s="730"/>
      <c r="B91" s="730"/>
      <c r="C91" s="730"/>
      <c r="D91" s="730"/>
      <c r="E91" s="730"/>
      <c r="F91" s="730"/>
      <c r="G91" s="730"/>
    </row>
    <row r="92" spans="1:7" ht="17.100000000000001" customHeight="1">
      <c r="A92" s="730"/>
      <c r="B92" s="730"/>
      <c r="C92" s="730"/>
      <c r="D92" s="730"/>
      <c r="E92" s="730"/>
      <c r="F92" s="730"/>
      <c r="G92" s="730"/>
    </row>
    <row r="93" spans="1:7" ht="17.100000000000001" customHeight="1">
      <c r="A93" s="730"/>
      <c r="B93" s="730"/>
      <c r="C93" s="730"/>
      <c r="D93" s="730"/>
      <c r="E93" s="730"/>
      <c r="F93" s="730"/>
      <c r="G93" s="730"/>
    </row>
    <row r="94" spans="1:7" ht="17.100000000000001" customHeight="1">
      <c r="A94" s="730"/>
      <c r="B94" s="730"/>
      <c r="C94" s="730"/>
      <c r="D94" s="730"/>
      <c r="E94" s="730"/>
      <c r="F94" s="730"/>
      <c r="G94" s="730"/>
    </row>
    <row r="95" spans="1:7" ht="17.100000000000001" customHeight="1">
      <c r="A95" s="730"/>
      <c r="B95" s="730"/>
      <c r="C95" s="730"/>
      <c r="D95" s="730"/>
      <c r="E95" s="730"/>
      <c r="F95" s="730"/>
      <c r="G95" s="730"/>
    </row>
    <row r="96" spans="1:7" ht="17.100000000000001" customHeight="1">
      <c r="A96" s="730"/>
      <c r="B96" s="730"/>
      <c r="C96" s="730"/>
      <c r="D96" s="730"/>
      <c r="E96" s="730"/>
      <c r="F96" s="730"/>
      <c r="G96" s="730"/>
    </row>
    <row r="97" spans="1:7" ht="17.100000000000001" customHeight="1">
      <c r="A97" s="730"/>
      <c r="B97" s="730"/>
      <c r="C97" s="730"/>
      <c r="D97" s="730"/>
      <c r="E97" s="730"/>
      <c r="F97" s="730"/>
      <c r="G97" s="730"/>
    </row>
    <row r="98" spans="1:7" ht="17.100000000000001" customHeight="1">
      <c r="A98" s="730"/>
      <c r="B98" s="730"/>
      <c r="C98" s="730"/>
      <c r="D98" s="730"/>
      <c r="E98" s="730"/>
      <c r="F98" s="730"/>
      <c r="G98" s="730"/>
    </row>
    <row r="99" spans="1:7" ht="17.100000000000001" customHeight="1">
      <c r="A99" s="730"/>
      <c r="B99" s="730"/>
      <c r="C99" s="730"/>
      <c r="D99" s="730"/>
      <c r="E99" s="730"/>
      <c r="F99" s="730"/>
      <c r="G99" s="730"/>
    </row>
    <row r="100" spans="1:7" ht="17.100000000000001" customHeight="1">
      <c r="A100" s="730"/>
      <c r="B100" s="730"/>
      <c r="C100" s="730"/>
      <c r="D100" s="730"/>
      <c r="E100" s="730"/>
      <c r="F100" s="730"/>
      <c r="G100" s="730"/>
    </row>
    <row r="101" spans="1:7" ht="17.100000000000001" customHeight="1">
      <c r="A101" s="730"/>
      <c r="B101" s="730"/>
      <c r="C101" s="730"/>
      <c r="D101" s="730"/>
      <c r="E101" s="730"/>
      <c r="F101" s="730"/>
      <c r="G101" s="730"/>
    </row>
    <row r="102" spans="1:7" ht="17.100000000000001" customHeight="1">
      <c r="A102" s="730"/>
      <c r="B102" s="730"/>
      <c r="C102" s="730"/>
      <c r="D102" s="730"/>
      <c r="E102" s="730"/>
      <c r="F102" s="730"/>
      <c r="G102" s="730"/>
    </row>
    <row r="103" spans="1:7" ht="17.100000000000001" customHeight="1">
      <c r="A103" s="730"/>
      <c r="B103" s="730"/>
      <c r="C103" s="730"/>
      <c r="D103" s="730"/>
      <c r="E103" s="730"/>
      <c r="F103" s="730"/>
      <c r="G103" s="730"/>
    </row>
    <row r="104" spans="1:7" ht="17.100000000000001" customHeight="1">
      <c r="A104" s="730"/>
      <c r="B104" s="730"/>
      <c r="C104" s="730"/>
      <c r="D104" s="730"/>
      <c r="E104" s="730"/>
      <c r="F104" s="730"/>
      <c r="G104" s="730"/>
    </row>
    <row r="105" spans="1:7" ht="17.100000000000001" customHeight="1">
      <c r="A105" s="730"/>
      <c r="B105" s="730"/>
      <c r="C105" s="730"/>
      <c r="D105" s="730"/>
      <c r="E105" s="730"/>
      <c r="F105" s="730"/>
      <c r="G105" s="730"/>
    </row>
    <row r="106" spans="1:7" ht="17.100000000000001" customHeight="1">
      <c r="A106" s="730"/>
      <c r="B106" s="730"/>
      <c r="C106" s="730"/>
      <c r="D106" s="730"/>
      <c r="E106" s="730"/>
      <c r="F106" s="730"/>
      <c r="G106" s="730"/>
    </row>
    <row r="107" spans="1:7" ht="17.100000000000001" customHeight="1">
      <c r="A107" s="730"/>
      <c r="B107" s="730"/>
      <c r="C107" s="730"/>
      <c r="D107" s="730"/>
      <c r="E107" s="730"/>
      <c r="F107" s="730"/>
      <c r="G107" s="730"/>
    </row>
    <row r="108" spans="1:7" ht="17.100000000000001" customHeight="1">
      <c r="A108" s="730"/>
      <c r="B108" s="730"/>
      <c r="C108" s="730"/>
      <c r="D108" s="730"/>
      <c r="E108" s="730"/>
      <c r="F108" s="730"/>
      <c r="G108" s="730"/>
    </row>
    <row r="109" spans="1:7" ht="17.100000000000001" customHeight="1">
      <c r="A109" s="730"/>
      <c r="B109" s="730"/>
      <c r="C109" s="730"/>
      <c r="D109" s="730"/>
      <c r="E109" s="730"/>
      <c r="F109" s="730"/>
      <c r="G109" s="730"/>
    </row>
    <row r="110" spans="1:7" ht="17.100000000000001" customHeight="1">
      <c r="A110" s="730"/>
      <c r="B110" s="730"/>
      <c r="C110" s="730"/>
      <c r="D110" s="730"/>
      <c r="E110" s="730"/>
      <c r="F110" s="730"/>
      <c r="G110" s="730"/>
    </row>
    <row r="111" spans="1:7" ht="17.100000000000001" customHeight="1">
      <c r="A111" s="730"/>
      <c r="B111" s="730"/>
      <c r="C111" s="730"/>
      <c r="D111" s="730"/>
      <c r="E111" s="730"/>
      <c r="F111" s="730"/>
      <c r="G111" s="730"/>
    </row>
    <row r="112" spans="1:7" ht="17.100000000000001" customHeight="1">
      <c r="A112" s="730"/>
      <c r="B112" s="730"/>
      <c r="C112" s="730"/>
      <c r="D112" s="730"/>
      <c r="E112" s="730"/>
      <c r="F112" s="730"/>
      <c r="G112" s="730"/>
    </row>
    <row r="113" spans="1:7" ht="17.100000000000001" customHeight="1">
      <c r="A113" s="730"/>
      <c r="B113" s="730"/>
      <c r="C113" s="730"/>
      <c r="D113" s="730"/>
      <c r="E113" s="730"/>
      <c r="F113" s="730"/>
      <c r="G113" s="730"/>
    </row>
    <row r="114" spans="1:7" ht="17.100000000000001" customHeight="1">
      <c r="A114" s="730"/>
      <c r="B114" s="730"/>
      <c r="C114" s="730"/>
      <c r="D114" s="730"/>
      <c r="E114" s="730"/>
      <c r="F114" s="730"/>
      <c r="G114" s="730"/>
    </row>
    <row r="115" spans="1:7" ht="17.100000000000001" customHeight="1">
      <c r="A115" s="730"/>
      <c r="B115" s="730"/>
      <c r="C115" s="730"/>
      <c r="D115" s="730"/>
      <c r="E115" s="730"/>
      <c r="F115" s="730"/>
      <c r="G115" s="730"/>
    </row>
    <row r="116" spans="1:7" ht="17.100000000000001" customHeight="1">
      <c r="A116" s="730"/>
      <c r="B116" s="730"/>
      <c r="C116" s="730"/>
      <c r="D116" s="730"/>
      <c r="E116" s="730"/>
      <c r="F116" s="730"/>
      <c r="G116" s="730"/>
    </row>
    <row r="117" spans="1:7" ht="17.100000000000001" customHeight="1">
      <c r="A117" s="730"/>
      <c r="B117" s="730"/>
      <c r="C117" s="730"/>
      <c r="D117" s="730"/>
      <c r="E117" s="730"/>
      <c r="F117" s="730"/>
      <c r="G117" s="730"/>
    </row>
    <row r="118" spans="1:7" ht="17.100000000000001" customHeight="1">
      <c r="A118" s="730"/>
      <c r="B118" s="730"/>
      <c r="C118" s="730"/>
      <c r="D118" s="730"/>
      <c r="E118" s="730"/>
      <c r="F118" s="730"/>
      <c r="G118" s="730"/>
    </row>
    <row r="119" spans="1:7" ht="17.100000000000001" customHeight="1">
      <c r="A119" s="730"/>
      <c r="B119" s="730"/>
      <c r="C119" s="730"/>
      <c r="D119" s="730"/>
      <c r="E119" s="730"/>
      <c r="F119" s="730"/>
      <c r="G119" s="730"/>
    </row>
    <row r="120" spans="1:7" ht="17.100000000000001" customHeight="1">
      <c r="A120" s="730"/>
      <c r="B120" s="730"/>
      <c r="C120" s="730"/>
      <c r="D120" s="730"/>
      <c r="E120" s="730"/>
      <c r="F120" s="730"/>
      <c r="G120" s="730"/>
    </row>
    <row r="121" spans="1:7" ht="17.100000000000001" customHeight="1">
      <c r="A121" s="730"/>
      <c r="B121" s="730"/>
      <c r="C121" s="730"/>
      <c r="D121" s="730"/>
      <c r="E121" s="730"/>
      <c r="F121" s="730"/>
      <c r="G121" s="730"/>
    </row>
    <row r="122" spans="1:7" ht="17.100000000000001" customHeight="1">
      <c r="A122" s="730"/>
      <c r="B122" s="730"/>
      <c r="C122" s="730"/>
      <c r="D122" s="730"/>
      <c r="E122" s="730"/>
      <c r="F122" s="730"/>
      <c r="G122" s="730"/>
    </row>
    <row r="123" spans="1:7" ht="17.100000000000001" customHeight="1">
      <c r="A123" s="730"/>
      <c r="B123" s="730"/>
      <c r="C123" s="730"/>
      <c r="D123" s="730"/>
      <c r="E123" s="730"/>
      <c r="F123" s="730"/>
      <c r="G123" s="730"/>
    </row>
    <row r="124" spans="1:7" ht="17.100000000000001" customHeight="1">
      <c r="A124" s="730"/>
      <c r="B124" s="730"/>
      <c r="C124" s="730"/>
      <c r="D124" s="730"/>
      <c r="E124" s="730"/>
      <c r="F124" s="730"/>
      <c r="G124" s="730"/>
    </row>
    <row r="125" spans="1:7" ht="17.100000000000001" customHeight="1">
      <c r="A125" s="730"/>
      <c r="B125" s="730"/>
      <c r="C125" s="730"/>
      <c r="D125" s="730"/>
      <c r="E125" s="730"/>
      <c r="F125" s="730"/>
      <c r="G125" s="730"/>
    </row>
    <row r="126" spans="1:7" ht="17.100000000000001" customHeight="1">
      <c r="A126" s="730"/>
      <c r="B126" s="730"/>
      <c r="C126" s="730"/>
      <c r="D126" s="730"/>
      <c r="E126" s="730"/>
      <c r="F126" s="730"/>
      <c r="G126" s="730"/>
    </row>
    <row r="127" spans="1:7" ht="17.100000000000001" customHeight="1">
      <c r="A127" s="730"/>
      <c r="B127" s="730"/>
      <c r="C127" s="730"/>
      <c r="D127" s="730"/>
      <c r="E127" s="730"/>
      <c r="F127" s="730"/>
      <c r="G127" s="730"/>
    </row>
    <row r="128" spans="1:7" ht="17.100000000000001" customHeight="1">
      <c r="A128" s="730"/>
      <c r="B128" s="730"/>
      <c r="C128" s="730"/>
      <c r="D128" s="730"/>
      <c r="E128" s="730"/>
      <c r="F128" s="730"/>
      <c r="G128" s="730"/>
    </row>
    <row r="129" spans="1:7" ht="17.100000000000001" customHeight="1">
      <c r="A129" s="730"/>
      <c r="B129" s="730"/>
      <c r="C129" s="730"/>
      <c r="D129" s="730"/>
      <c r="E129" s="730"/>
      <c r="F129" s="730"/>
      <c r="G129" s="730"/>
    </row>
    <row r="130" spans="1:7" ht="17.100000000000001" customHeight="1">
      <c r="A130" s="730"/>
      <c r="B130" s="730"/>
      <c r="C130" s="730"/>
      <c r="D130" s="730"/>
      <c r="E130" s="730"/>
      <c r="F130" s="730"/>
      <c r="G130" s="730"/>
    </row>
    <row r="131" spans="1:7" ht="17.100000000000001" customHeight="1">
      <c r="A131" s="730"/>
      <c r="B131" s="730"/>
      <c r="C131" s="730"/>
      <c r="D131" s="730"/>
      <c r="E131" s="730"/>
      <c r="F131" s="730"/>
      <c r="G131" s="730"/>
    </row>
    <row r="132" spans="1:7">
      <c r="A132" s="730"/>
      <c r="B132" s="730"/>
      <c r="C132" s="730"/>
      <c r="D132" s="730"/>
      <c r="E132" s="730"/>
      <c r="F132" s="730"/>
      <c r="G132" s="730"/>
    </row>
    <row r="133" spans="1:7">
      <c r="A133" s="730"/>
      <c r="B133" s="730"/>
      <c r="C133" s="730"/>
      <c r="D133" s="730"/>
      <c r="E133" s="730"/>
      <c r="F133" s="730"/>
      <c r="G133" s="730"/>
    </row>
    <row r="134" spans="1:7">
      <c r="A134" s="730"/>
      <c r="B134" s="730"/>
      <c r="C134" s="730"/>
      <c r="D134" s="730"/>
      <c r="E134" s="730"/>
      <c r="F134" s="730"/>
      <c r="G134" s="730"/>
    </row>
    <row r="135" spans="1:7">
      <c r="A135" s="730"/>
      <c r="B135" s="730"/>
      <c r="C135" s="730"/>
      <c r="D135" s="730"/>
      <c r="E135" s="730"/>
      <c r="F135" s="730"/>
      <c r="G135" s="730"/>
    </row>
    <row r="136" spans="1:7">
      <c r="A136" s="730"/>
      <c r="B136" s="730"/>
      <c r="C136" s="730"/>
      <c r="D136" s="730"/>
      <c r="E136" s="730"/>
      <c r="F136" s="730"/>
      <c r="G136" s="730"/>
    </row>
    <row r="137" spans="1:7">
      <c r="A137" s="730"/>
      <c r="B137" s="730"/>
      <c r="C137" s="730"/>
      <c r="D137" s="730"/>
      <c r="E137" s="730"/>
      <c r="F137" s="730"/>
      <c r="G137" s="730"/>
    </row>
    <row r="138" spans="1:7">
      <c r="A138" s="730"/>
      <c r="B138" s="730"/>
      <c r="C138" s="730"/>
      <c r="D138" s="730"/>
      <c r="E138" s="730"/>
      <c r="F138" s="730"/>
      <c r="G138" s="730"/>
    </row>
    <row r="139" spans="1:7">
      <c r="A139" s="730"/>
      <c r="B139" s="730"/>
      <c r="C139" s="730"/>
      <c r="D139" s="730"/>
      <c r="E139" s="730"/>
      <c r="F139" s="730"/>
      <c r="G139" s="730"/>
    </row>
    <row r="140" spans="1:7">
      <c r="A140" s="730"/>
      <c r="B140" s="730"/>
      <c r="C140" s="730"/>
      <c r="D140" s="730"/>
      <c r="E140" s="730"/>
      <c r="F140" s="730"/>
      <c r="G140" s="730"/>
    </row>
    <row r="141" spans="1:7">
      <c r="A141" s="730"/>
      <c r="B141" s="730"/>
      <c r="C141" s="730"/>
      <c r="D141" s="730"/>
      <c r="E141" s="730"/>
      <c r="F141" s="730"/>
      <c r="G141" s="730"/>
    </row>
    <row r="142" spans="1:7">
      <c r="A142" s="730"/>
      <c r="B142" s="730"/>
      <c r="C142" s="730"/>
      <c r="D142" s="730"/>
      <c r="E142" s="730"/>
      <c r="F142" s="730"/>
      <c r="G142" s="730"/>
    </row>
    <row r="143" spans="1:7">
      <c r="A143" s="730"/>
      <c r="B143" s="730"/>
      <c r="C143" s="730"/>
      <c r="D143" s="730"/>
      <c r="E143" s="730"/>
      <c r="F143" s="730"/>
      <c r="G143" s="730"/>
    </row>
    <row r="144" spans="1:7">
      <c r="A144" s="730"/>
      <c r="B144" s="730"/>
      <c r="C144" s="730"/>
      <c r="D144" s="730"/>
      <c r="E144" s="730"/>
      <c r="F144" s="730"/>
      <c r="G144" s="730"/>
    </row>
    <row r="145" spans="1:7">
      <c r="A145" s="730"/>
      <c r="B145" s="730"/>
      <c r="C145" s="730"/>
      <c r="D145" s="730"/>
      <c r="E145" s="730"/>
      <c r="F145" s="730"/>
      <c r="G145" s="730"/>
    </row>
    <row r="146" spans="1:7">
      <c r="A146" s="730"/>
      <c r="B146" s="730"/>
      <c r="C146" s="730"/>
      <c r="D146" s="730"/>
      <c r="E146" s="730"/>
      <c r="F146" s="730"/>
      <c r="G146" s="730"/>
    </row>
    <row r="147" spans="1:7">
      <c r="A147" s="730"/>
      <c r="B147" s="730"/>
      <c r="C147" s="730"/>
      <c r="D147" s="730"/>
      <c r="E147" s="730"/>
      <c r="F147" s="730"/>
      <c r="G147" s="730"/>
    </row>
    <row r="148" spans="1:7">
      <c r="A148" s="730"/>
      <c r="B148" s="730"/>
      <c r="C148" s="730"/>
      <c r="D148" s="730"/>
      <c r="E148" s="730"/>
      <c r="F148" s="730"/>
      <c r="G148" s="730"/>
    </row>
    <row r="149" spans="1:7">
      <c r="A149" s="730"/>
      <c r="B149" s="730"/>
      <c r="C149" s="730"/>
      <c r="D149" s="730"/>
      <c r="E149" s="730"/>
      <c r="F149" s="730"/>
      <c r="G149" s="730"/>
    </row>
    <row r="150" spans="1:7">
      <c r="A150" s="730"/>
      <c r="B150" s="730"/>
      <c r="C150" s="730"/>
      <c r="D150" s="730"/>
      <c r="E150" s="730"/>
      <c r="F150" s="730"/>
      <c r="G150" s="730"/>
    </row>
    <row r="151" spans="1:7">
      <c r="A151" s="730"/>
      <c r="B151" s="730"/>
      <c r="C151" s="730"/>
      <c r="D151" s="730"/>
      <c r="E151" s="730"/>
      <c r="F151" s="730"/>
      <c r="G151" s="730"/>
    </row>
    <row r="152" spans="1:7">
      <c r="A152" s="730"/>
      <c r="B152" s="730"/>
      <c r="C152" s="730"/>
      <c r="D152" s="730"/>
      <c r="E152" s="730"/>
      <c r="F152" s="730"/>
      <c r="G152" s="730"/>
    </row>
    <row r="153" spans="1:7">
      <c r="A153" s="730"/>
      <c r="B153" s="730"/>
      <c r="C153" s="730"/>
      <c r="D153" s="730"/>
      <c r="E153" s="730"/>
      <c r="F153" s="730"/>
      <c r="G153" s="730"/>
    </row>
    <row r="154" spans="1:7">
      <c r="A154" s="730"/>
      <c r="B154" s="730"/>
      <c r="C154" s="730"/>
      <c r="D154" s="730"/>
      <c r="E154" s="730"/>
      <c r="F154" s="730"/>
      <c r="G154" s="730"/>
    </row>
    <row r="155" spans="1:7">
      <c r="A155" s="730"/>
      <c r="B155" s="730"/>
      <c r="C155" s="730"/>
      <c r="D155" s="730"/>
      <c r="E155" s="730"/>
      <c r="F155" s="730"/>
      <c r="G155" s="730"/>
    </row>
    <row r="156" spans="1:7">
      <c r="A156" s="730"/>
      <c r="B156" s="730"/>
      <c r="C156" s="730"/>
      <c r="D156" s="730"/>
      <c r="E156" s="730"/>
      <c r="F156" s="730"/>
      <c r="G156" s="730"/>
    </row>
    <row r="157" spans="1:7">
      <c r="A157" s="730"/>
      <c r="B157" s="730"/>
      <c r="C157" s="730"/>
      <c r="D157" s="730"/>
      <c r="E157" s="730"/>
      <c r="F157" s="730"/>
      <c r="G157" s="730"/>
    </row>
    <row r="158" spans="1:7">
      <c r="A158" s="730"/>
      <c r="B158" s="730"/>
      <c r="C158" s="730"/>
      <c r="D158" s="730"/>
      <c r="E158" s="730"/>
      <c r="F158" s="730"/>
      <c r="G158" s="730"/>
    </row>
    <row r="159" spans="1:7">
      <c r="A159" s="730"/>
      <c r="B159" s="730"/>
      <c r="C159" s="730"/>
      <c r="D159" s="730"/>
      <c r="E159" s="730"/>
      <c r="F159" s="730"/>
      <c r="G159" s="730"/>
    </row>
    <row r="160" spans="1:7">
      <c r="A160" s="730"/>
      <c r="B160" s="730"/>
      <c r="C160" s="730"/>
      <c r="D160" s="730"/>
      <c r="E160" s="730"/>
      <c r="F160" s="730"/>
      <c r="G160" s="730"/>
    </row>
    <row r="161" spans="1:7">
      <c r="A161" s="730"/>
      <c r="B161" s="730"/>
      <c r="C161" s="730"/>
      <c r="D161" s="730"/>
      <c r="E161" s="730"/>
      <c r="F161" s="730"/>
      <c r="G161" s="730"/>
    </row>
    <row r="162" spans="1:7">
      <c r="A162" s="730"/>
      <c r="B162" s="730"/>
      <c r="C162" s="730"/>
      <c r="D162" s="730"/>
      <c r="E162" s="730"/>
      <c r="F162" s="730"/>
      <c r="G162" s="730"/>
    </row>
    <row r="163" spans="1:7">
      <c r="A163" s="730"/>
      <c r="B163" s="730"/>
      <c r="C163" s="730"/>
      <c r="D163" s="730"/>
      <c r="E163" s="730"/>
      <c r="F163" s="730"/>
      <c r="G163" s="730"/>
    </row>
    <row r="164" spans="1:7">
      <c r="A164" s="730"/>
      <c r="B164" s="730"/>
      <c r="C164" s="730"/>
      <c r="D164" s="730"/>
      <c r="E164" s="730"/>
      <c r="F164" s="730"/>
      <c r="G164" s="730"/>
    </row>
    <row r="165" spans="1:7">
      <c r="A165" s="730"/>
      <c r="B165" s="730"/>
      <c r="C165" s="730"/>
      <c r="D165" s="730"/>
      <c r="E165" s="730"/>
      <c r="F165" s="730"/>
      <c r="G165" s="730"/>
    </row>
    <row r="166" spans="1:7">
      <c r="A166" s="730"/>
      <c r="B166" s="730"/>
      <c r="C166" s="730"/>
      <c r="D166" s="730"/>
      <c r="E166" s="730"/>
      <c r="F166" s="730"/>
      <c r="G166" s="730"/>
    </row>
    <row r="167" spans="1:7">
      <c r="A167" s="730"/>
      <c r="B167" s="730"/>
      <c r="C167" s="730"/>
      <c r="D167" s="730"/>
      <c r="E167" s="730"/>
      <c r="F167" s="730"/>
      <c r="G167" s="730"/>
    </row>
    <row r="168" spans="1:7">
      <c r="A168" s="730"/>
      <c r="B168" s="730"/>
      <c r="C168" s="730"/>
      <c r="D168" s="730"/>
      <c r="E168" s="730"/>
      <c r="F168" s="730"/>
      <c r="G168" s="730"/>
    </row>
    <row r="169" spans="1:7">
      <c r="A169" s="730"/>
      <c r="B169" s="730"/>
      <c r="C169" s="730"/>
      <c r="D169" s="730"/>
      <c r="E169" s="730"/>
      <c r="F169" s="730"/>
      <c r="G169" s="730"/>
    </row>
    <row r="170" spans="1:7">
      <c r="A170" s="730"/>
      <c r="B170" s="730"/>
      <c r="C170" s="730"/>
      <c r="D170" s="730"/>
      <c r="E170" s="730"/>
      <c r="F170" s="730"/>
      <c r="G170" s="730"/>
    </row>
    <row r="171" spans="1:7">
      <c r="A171" s="730"/>
      <c r="B171" s="730"/>
      <c r="C171" s="730"/>
      <c r="D171" s="730"/>
      <c r="E171" s="730"/>
      <c r="F171" s="730"/>
      <c r="G171" s="730"/>
    </row>
    <row r="172" spans="1:7">
      <c r="A172" s="730"/>
      <c r="B172" s="730"/>
      <c r="C172" s="730"/>
      <c r="D172" s="730"/>
      <c r="E172" s="730"/>
      <c r="F172" s="730"/>
      <c r="G172" s="730"/>
    </row>
    <row r="173" spans="1:7">
      <c r="A173" s="730"/>
      <c r="B173" s="730"/>
      <c r="C173" s="730"/>
      <c r="D173" s="730"/>
      <c r="E173" s="730"/>
      <c r="F173" s="730"/>
      <c r="G173" s="730"/>
    </row>
    <row r="174" spans="1:7">
      <c r="A174" s="730"/>
      <c r="B174" s="730"/>
      <c r="C174" s="730"/>
      <c r="D174" s="730"/>
      <c r="E174" s="730"/>
      <c r="F174" s="730"/>
      <c r="G174" s="730"/>
    </row>
    <row r="175" spans="1:7">
      <c r="A175" s="730"/>
      <c r="B175" s="730"/>
      <c r="C175" s="730"/>
      <c r="D175" s="730"/>
      <c r="E175" s="730"/>
      <c r="F175" s="730"/>
      <c r="G175" s="730"/>
    </row>
    <row r="176" spans="1:7">
      <c r="A176" s="730"/>
      <c r="B176" s="730"/>
      <c r="C176" s="730"/>
      <c r="D176" s="730"/>
      <c r="E176" s="730"/>
      <c r="F176" s="730"/>
      <c r="G176" s="730"/>
    </row>
    <row r="177" spans="1:7">
      <c r="A177" s="730"/>
      <c r="B177" s="730"/>
      <c r="C177" s="730"/>
      <c r="D177" s="730"/>
      <c r="E177" s="730"/>
      <c r="F177" s="730"/>
      <c r="G177" s="730"/>
    </row>
    <row r="178" spans="1:7">
      <c r="A178" s="730"/>
      <c r="B178" s="730"/>
      <c r="C178" s="730"/>
      <c r="D178" s="730"/>
      <c r="E178" s="730"/>
      <c r="F178" s="730"/>
      <c r="G178" s="730"/>
    </row>
    <row r="179" spans="1:7">
      <c r="A179" s="730"/>
      <c r="B179" s="730"/>
      <c r="C179" s="730"/>
      <c r="D179" s="730"/>
      <c r="E179" s="730"/>
      <c r="F179" s="730"/>
      <c r="G179" s="730"/>
    </row>
    <row r="180" spans="1:7">
      <c r="A180" s="730"/>
      <c r="B180" s="730"/>
      <c r="C180" s="730"/>
      <c r="D180" s="730"/>
      <c r="E180" s="730"/>
      <c r="F180" s="730"/>
      <c r="G180" s="730"/>
    </row>
    <row r="181" spans="1:7">
      <c r="A181" s="730"/>
      <c r="B181" s="730"/>
      <c r="C181" s="730"/>
      <c r="D181" s="730"/>
      <c r="E181" s="730"/>
      <c r="F181" s="730"/>
      <c r="G181" s="730"/>
    </row>
    <row r="182" spans="1:7">
      <c r="A182" s="730"/>
      <c r="B182" s="730"/>
      <c r="C182" s="730"/>
      <c r="D182" s="730"/>
      <c r="E182" s="730"/>
      <c r="F182" s="730"/>
      <c r="G182" s="730"/>
    </row>
    <row r="183" spans="1:7">
      <c r="A183" s="730"/>
      <c r="B183" s="730"/>
      <c r="C183" s="730"/>
      <c r="D183" s="730"/>
      <c r="E183" s="730"/>
      <c r="F183" s="730"/>
      <c r="G183" s="730"/>
    </row>
    <row r="184" spans="1:7">
      <c r="A184" s="730"/>
      <c r="B184" s="730"/>
      <c r="C184" s="730"/>
      <c r="D184" s="730"/>
      <c r="E184" s="730"/>
      <c r="F184" s="730"/>
      <c r="G184" s="730"/>
    </row>
    <row r="185" spans="1:7">
      <c r="A185" s="730"/>
      <c r="B185" s="730"/>
      <c r="C185" s="730"/>
      <c r="D185" s="730"/>
      <c r="E185" s="730"/>
      <c r="F185" s="730"/>
      <c r="G185" s="730"/>
    </row>
    <row r="186" spans="1:7">
      <c r="A186" s="730"/>
      <c r="B186" s="730"/>
      <c r="C186" s="730"/>
      <c r="D186" s="730"/>
      <c r="E186" s="730"/>
      <c r="F186" s="730"/>
      <c r="G186" s="730"/>
    </row>
    <row r="187" spans="1:7">
      <c r="A187" s="730"/>
      <c r="B187" s="730"/>
      <c r="C187" s="730"/>
      <c r="D187" s="730"/>
      <c r="E187" s="730"/>
      <c r="F187" s="730"/>
      <c r="G187" s="730"/>
    </row>
    <row r="188" spans="1:7">
      <c r="A188" s="730"/>
      <c r="B188" s="730"/>
      <c r="C188" s="730"/>
      <c r="D188" s="730"/>
      <c r="E188" s="730"/>
      <c r="F188" s="730"/>
      <c r="G188" s="730"/>
    </row>
    <row r="189" spans="1:7">
      <c r="A189" s="730"/>
      <c r="B189" s="730"/>
      <c r="C189" s="730"/>
      <c r="D189" s="730"/>
      <c r="E189" s="730"/>
      <c r="F189" s="730"/>
      <c r="G189" s="730"/>
    </row>
    <row r="190" spans="1:7">
      <c r="A190" s="730"/>
      <c r="B190" s="730"/>
      <c r="C190" s="730"/>
      <c r="D190" s="730"/>
      <c r="E190" s="730"/>
      <c r="F190" s="730"/>
      <c r="G190" s="730"/>
    </row>
    <row r="191" spans="1:7">
      <c r="A191" s="730"/>
      <c r="B191" s="730"/>
      <c r="C191" s="730"/>
      <c r="D191" s="730"/>
      <c r="E191" s="730"/>
      <c r="F191" s="730"/>
      <c r="G191" s="730"/>
    </row>
    <row r="192" spans="1:7">
      <c r="A192" s="730"/>
      <c r="B192" s="730"/>
      <c r="C192" s="730"/>
      <c r="D192" s="730"/>
      <c r="E192" s="730"/>
      <c r="F192" s="730"/>
      <c r="G192" s="730"/>
    </row>
    <row r="193" spans="1:7">
      <c r="A193" s="730"/>
      <c r="B193" s="730"/>
      <c r="C193" s="730"/>
      <c r="D193" s="730"/>
      <c r="E193" s="730"/>
      <c r="F193" s="730"/>
      <c r="G193" s="730"/>
    </row>
    <row r="194" spans="1:7">
      <c r="A194" s="730"/>
      <c r="B194" s="730"/>
      <c r="C194" s="730"/>
      <c r="D194" s="730"/>
      <c r="E194" s="730"/>
      <c r="F194" s="730"/>
      <c r="G194" s="730"/>
    </row>
    <row r="195" spans="1:7">
      <c r="A195" s="730"/>
      <c r="B195" s="730"/>
      <c r="C195" s="730"/>
      <c r="D195" s="730"/>
      <c r="E195" s="730"/>
      <c r="F195" s="730"/>
      <c r="G195" s="730"/>
    </row>
    <row r="196" spans="1:7">
      <c r="A196" s="730"/>
      <c r="B196" s="730"/>
      <c r="C196" s="730"/>
      <c r="D196" s="730"/>
      <c r="E196" s="730"/>
      <c r="F196" s="730"/>
      <c r="G196" s="730"/>
    </row>
    <row r="197" spans="1:7">
      <c r="A197" s="730"/>
      <c r="B197" s="730"/>
      <c r="C197" s="730"/>
      <c r="D197" s="730"/>
      <c r="E197" s="730"/>
      <c r="F197" s="730"/>
      <c r="G197" s="730"/>
    </row>
    <row r="198" spans="1:7">
      <c r="A198" s="730"/>
      <c r="B198" s="730"/>
      <c r="C198" s="730"/>
      <c r="D198" s="730"/>
      <c r="E198" s="730"/>
      <c r="F198" s="730"/>
      <c r="G198" s="730"/>
    </row>
    <row r="199" spans="1:7">
      <c r="A199" s="730"/>
      <c r="B199" s="730"/>
      <c r="C199" s="730"/>
      <c r="D199" s="730"/>
      <c r="E199" s="730"/>
      <c r="F199" s="730"/>
      <c r="G199" s="730"/>
    </row>
    <row r="200" spans="1:7">
      <c r="A200" s="730"/>
      <c r="B200" s="730"/>
      <c r="C200" s="730"/>
      <c r="D200" s="730"/>
      <c r="E200" s="730"/>
      <c r="F200" s="730"/>
      <c r="G200" s="730"/>
    </row>
    <row r="201" spans="1:7">
      <c r="A201" s="730"/>
      <c r="B201" s="730"/>
      <c r="C201" s="730"/>
      <c r="D201" s="730"/>
      <c r="E201" s="730"/>
      <c r="F201" s="730"/>
      <c r="G201" s="730"/>
    </row>
    <row r="202" spans="1:7">
      <c r="A202" s="730"/>
      <c r="B202" s="730"/>
      <c r="C202" s="730"/>
      <c r="D202" s="730"/>
      <c r="E202" s="730"/>
      <c r="F202" s="730"/>
      <c r="G202" s="730"/>
    </row>
    <row r="203" spans="1:7">
      <c r="A203" s="730"/>
      <c r="B203" s="730"/>
      <c r="C203" s="730"/>
      <c r="D203" s="730"/>
      <c r="E203" s="730"/>
      <c r="F203" s="730"/>
      <c r="G203" s="730"/>
    </row>
    <row r="204" spans="1:7">
      <c r="A204" s="730"/>
      <c r="B204" s="730"/>
      <c r="C204" s="730"/>
      <c r="D204" s="730"/>
      <c r="E204" s="730"/>
      <c r="F204" s="730"/>
      <c r="G204" s="730"/>
    </row>
    <row r="205" spans="1:7">
      <c r="A205" s="730"/>
      <c r="B205" s="730"/>
      <c r="C205" s="730"/>
      <c r="D205" s="730"/>
      <c r="E205" s="730"/>
      <c r="F205" s="730"/>
      <c r="G205" s="730"/>
    </row>
    <row r="206" spans="1:7">
      <c r="A206" s="730"/>
      <c r="B206" s="730"/>
      <c r="C206" s="730"/>
      <c r="D206" s="730"/>
      <c r="E206" s="730"/>
      <c r="F206" s="730"/>
      <c r="G206" s="730"/>
    </row>
    <row r="207" spans="1:7">
      <c r="A207" s="730"/>
      <c r="B207" s="730"/>
      <c r="C207" s="730"/>
      <c r="D207" s="730"/>
      <c r="E207" s="730"/>
      <c r="F207" s="730"/>
      <c r="G207" s="730"/>
    </row>
    <row r="208" spans="1:7">
      <c r="A208" s="730"/>
      <c r="B208" s="730"/>
      <c r="C208" s="730"/>
      <c r="D208" s="730"/>
      <c r="E208" s="730"/>
      <c r="F208" s="730"/>
      <c r="G208" s="730"/>
    </row>
    <row r="209" spans="1:7">
      <c r="A209" s="730"/>
      <c r="B209" s="730"/>
      <c r="C209" s="730"/>
      <c r="D209" s="730"/>
      <c r="E209" s="730"/>
      <c r="F209" s="730"/>
      <c r="G209" s="730"/>
    </row>
    <row r="210" spans="1:7">
      <c r="A210" s="730"/>
      <c r="B210" s="730"/>
      <c r="C210" s="730"/>
      <c r="D210" s="730"/>
      <c r="E210" s="730"/>
      <c r="F210" s="730"/>
      <c r="G210" s="730"/>
    </row>
    <row r="211" spans="1:7">
      <c r="A211" s="730"/>
      <c r="B211" s="730"/>
      <c r="C211" s="730"/>
      <c r="D211" s="730"/>
      <c r="E211" s="730"/>
      <c r="F211" s="730"/>
      <c r="G211" s="730"/>
    </row>
    <row r="212" spans="1:7">
      <c r="A212" s="730"/>
      <c r="B212" s="730"/>
      <c r="C212" s="730"/>
      <c r="D212" s="730"/>
      <c r="E212" s="730"/>
      <c r="F212" s="730"/>
      <c r="G212" s="730"/>
    </row>
    <row r="213" spans="1:7">
      <c r="A213" s="730"/>
      <c r="B213" s="730"/>
      <c r="C213" s="730"/>
      <c r="D213" s="730"/>
      <c r="E213" s="730"/>
      <c r="F213" s="730"/>
      <c r="G213" s="730"/>
    </row>
    <row r="214" spans="1:7">
      <c r="A214" s="730"/>
      <c r="B214" s="730"/>
      <c r="C214" s="730"/>
      <c r="D214" s="730"/>
      <c r="E214" s="730"/>
      <c r="F214" s="730"/>
      <c r="G214" s="730"/>
    </row>
    <row r="215" spans="1:7">
      <c r="A215" s="730"/>
      <c r="B215" s="730"/>
      <c r="C215" s="730"/>
      <c r="D215" s="730"/>
      <c r="E215" s="730"/>
      <c r="F215" s="730"/>
      <c r="G215" s="730"/>
    </row>
    <row r="216" spans="1:7">
      <c r="A216" s="730"/>
      <c r="B216" s="730"/>
      <c r="C216" s="730"/>
      <c r="D216" s="730"/>
      <c r="E216" s="730"/>
      <c r="F216" s="730"/>
      <c r="G216" s="730"/>
    </row>
    <row r="217" spans="1:7">
      <c r="A217" s="730"/>
      <c r="B217" s="730"/>
      <c r="C217" s="730"/>
      <c r="D217" s="730"/>
      <c r="E217" s="730"/>
      <c r="F217" s="730"/>
      <c r="G217" s="730"/>
    </row>
    <row r="218" spans="1:7">
      <c r="A218" s="730"/>
      <c r="B218" s="730"/>
      <c r="C218" s="730"/>
      <c r="D218" s="730"/>
      <c r="E218" s="730"/>
      <c r="F218" s="730"/>
      <c r="G218" s="730"/>
    </row>
    <row r="219" spans="1:7">
      <c r="A219" s="730"/>
      <c r="B219" s="730"/>
      <c r="C219" s="730"/>
      <c r="D219" s="730"/>
      <c r="E219" s="730"/>
      <c r="F219" s="730"/>
      <c r="G219" s="730"/>
    </row>
    <row r="220" spans="1:7">
      <c r="A220" s="730"/>
      <c r="B220" s="730"/>
      <c r="C220" s="730"/>
      <c r="D220" s="730"/>
      <c r="E220" s="730"/>
      <c r="F220" s="730"/>
      <c r="G220" s="730"/>
    </row>
    <row r="221" spans="1:7">
      <c r="A221" s="730"/>
      <c r="B221" s="730"/>
      <c r="C221" s="730"/>
      <c r="D221" s="730"/>
      <c r="E221" s="730"/>
      <c r="F221" s="730"/>
      <c r="G221" s="730"/>
    </row>
    <row r="222" spans="1:7">
      <c r="A222" s="730"/>
      <c r="B222" s="730"/>
      <c r="C222" s="730"/>
      <c r="D222" s="730"/>
      <c r="E222" s="730"/>
      <c r="F222" s="730"/>
      <c r="G222" s="730"/>
    </row>
    <row r="223" spans="1:7">
      <c r="A223" s="730"/>
      <c r="B223" s="730"/>
      <c r="C223" s="730"/>
      <c r="D223" s="730"/>
      <c r="E223" s="730"/>
      <c r="F223" s="730"/>
      <c r="G223" s="730"/>
    </row>
    <row r="224" spans="1:7">
      <c r="A224" s="730"/>
      <c r="B224" s="730"/>
      <c r="C224" s="730"/>
      <c r="D224" s="730"/>
      <c r="E224" s="730"/>
      <c r="F224" s="730"/>
      <c r="G224" s="730"/>
    </row>
    <row r="225" spans="1:7">
      <c r="A225" s="730"/>
      <c r="B225" s="730"/>
      <c r="C225" s="730"/>
      <c r="D225" s="730"/>
      <c r="E225" s="730"/>
      <c r="F225" s="730"/>
      <c r="G225" s="730"/>
    </row>
    <row r="226" spans="1:7">
      <c r="A226" s="730"/>
      <c r="B226" s="730"/>
      <c r="C226" s="730"/>
      <c r="D226" s="730"/>
      <c r="E226" s="730"/>
      <c r="F226" s="730"/>
      <c r="G226" s="730"/>
    </row>
    <row r="227" spans="1:7">
      <c r="A227" s="730"/>
      <c r="B227" s="730"/>
      <c r="C227" s="730"/>
      <c r="D227" s="730"/>
      <c r="E227" s="730"/>
      <c r="F227" s="730"/>
      <c r="G227" s="730"/>
    </row>
    <row r="228" spans="1:7">
      <c r="A228" s="730"/>
      <c r="B228" s="730"/>
      <c r="C228" s="730"/>
      <c r="D228" s="730"/>
      <c r="E228" s="730"/>
      <c r="F228" s="730"/>
      <c r="G228" s="730"/>
    </row>
    <row r="229" spans="1:7">
      <c r="A229" s="730"/>
      <c r="B229" s="730"/>
      <c r="C229" s="730"/>
      <c r="D229" s="730"/>
      <c r="E229" s="730"/>
      <c r="F229" s="730"/>
      <c r="G229" s="730"/>
    </row>
    <row r="230" spans="1:7">
      <c r="A230" s="730"/>
      <c r="B230" s="730"/>
      <c r="C230" s="730"/>
      <c r="D230" s="730"/>
      <c r="E230" s="730"/>
      <c r="F230" s="730"/>
      <c r="G230" s="730"/>
    </row>
    <row r="231" spans="1:7">
      <c r="A231" s="730"/>
      <c r="B231" s="730"/>
      <c r="C231" s="730"/>
      <c r="D231" s="730"/>
      <c r="E231" s="730"/>
      <c r="F231" s="730"/>
      <c r="G231" s="730"/>
    </row>
    <row r="232" spans="1:7">
      <c r="A232" s="730"/>
      <c r="B232" s="730"/>
      <c r="C232" s="730"/>
      <c r="D232" s="730"/>
      <c r="E232" s="730"/>
      <c r="F232" s="730"/>
      <c r="G232" s="730"/>
    </row>
    <row r="233" spans="1:7">
      <c r="A233" s="730"/>
      <c r="B233" s="730"/>
      <c r="C233" s="730"/>
      <c r="D233" s="730"/>
      <c r="E233" s="730"/>
      <c r="F233" s="730"/>
      <c r="G233" s="730"/>
    </row>
    <row r="234" spans="1:7">
      <c r="A234" s="730"/>
      <c r="B234" s="730"/>
      <c r="C234" s="730"/>
      <c r="D234" s="730"/>
      <c r="E234" s="730"/>
      <c r="F234" s="730"/>
      <c r="G234" s="730"/>
    </row>
    <row r="235" spans="1:7">
      <c r="A235" s="730"/>
      <c r="B235" s="730"/>
      <c r="C235" s="730"/>
      <c r="D235" s="730"/>
      <c r="E235" s="730"/>
      <c r="F235" s="730"/>
      <c r="G235" s="730"/>
    </row>
    <row r="236" spans="1:7">
      <c r="A236" s="730"/>
      <c r="B236" s="730"/>
      <c r="C236" s="730"/>
      <c r="D236" s="730"/>
      <c r="E236" s="730"/>
      <c r="F236" s="730"/>
      <c r="G236" s="730"/>
    </row>
    <row r="237" spans="1:7">
      <c r="A237" s="730"/>
      <c r="B237" s="730"/>
      <c r="C237" s="730"/>
      <c r="D237" s="730"/>
      <c r="E237" s="730"/>
      <c r="F237" s="730"/>
      <c r="G237" s="730"/>
    </row>
    <row r="238" spans="1:7">
      <c r="A238" s="730"/>
      <c r="B238" s="730"/>
      <c r="C238" s="730"/>
      <c r="D238" s="730"/>
      <c r="E238" s="730"/>
      <c r="F238" s="730"/>
      <c r="G238" s="730"/>
    </row>
    <row r="239" spans="1:7">
      <c r="A239" s="730"/>
      <c r="B239" s="730"/>
      <c r="C239" s="730"/>
      <c r="D239" s="730"/>
      <c r="E239" s="730"/>
      <c r="F239" s="730"/>
      <c r="G239" s="730"/>
    </row>
    <row r="240" spans="1:7">
      <c r="A240" s="730"/>
      <c r="B240" s="730"/>
      <c r="C240" s="730"/>
      <c r="D240" s="730"/>
      <c r="E240" s="730"/>
      <c r="F240" s="730"/>
      <c r="G240" s="730"/>
    </row>
    <row r="241" spans="1:7">
      <c r="A241" s="730"/>
      <c r="B241" s="730"/>
      <c r="C241" s="730"/>
      <c r="D241" s="730"/>
      <c r="E241" s="730"/>
      <c r="F241" s="730"/>
      <c r="G241" s="730"/>
    </row>
    <row r="242" spans="1:7">
      <c r="A242" s="730"/>
      <c r="B242" s="730"/>
      <c r="C242" s="730"/>
      <c r="D242" s="730"/>
      <c r="E242" s="730"/>
      <c r="F242" s="730"/>
      <c r="G242" s="730"/>
    </row>
    <row r="243" spans="1:7">
      <c r="A243" s="730"/>
      <c r="B243" s="730"/>
      <c r="C243" s="730"/>
      <c r="D243" s="730"/>
      <c r="E243" s="730"/>
      <c r="F243" s="730"/>
      <c r="G243" s="730"/>
    </row>
    <row r="244" spans="1:7">
      <c r="A244" s="730"/>
      <c r="B244" s="730"/>
      <c r="C244" s="730"/>
      <c r="D244" s="730"/>
      <c r="E244" s="730"/>
      <c r="F244" s="730"/>
      <c r="G244" s="730"/>
    </row>
    <row r="245" spans="1:7">
      <c r="A245" s="730"/>
      <c r="B245" s="730"/>
      <c r="C245" s="730"/>
      <c r="D245" s="730"/>
      <c r="E245" s="730"/>
      <c r="F245" s="730"/>
      <c r="G245" s="730"/>
    </row>
    <row r="246" spans="1:7">
      <c r="A246" s="730"/>
      <c r="B246" s="730"/>
      <c r="C246" s="730"/>
      <c r="D246" s="730"/>
      <c r="E246" s="730"/>
      <c r="F246" s="730"/>
      <c r="G246" s="730"/>
    </row>
    <row r="247" spans="1:7">
      <c r="A247" s="730"/>
      <c r="B247" s="730"/>
      <c r="C247" s="730"/>
      <c r="D247" s="730"/>
      <c r="E247" s="730"/>
      <c r="F247" s="730"/>
      <c r="G247" s="730"/>
    </row>
    <row r="248" spans="1:7">
      <c r="A248" s="730"/>
      <c r="B248" s="730"/>
      <c r="C248" s="730"/>
      <c r="D248" s="730"/>
      <c r="E248" s="730"/>
      <c r="F248" s="730"/>
      <c r="G248" s="730"/>
    </row>
    <row r="249" spans="1:7">
      <c r="A249" s="730"/>
      <c r="B249" s="730"/>
      <c r="C249" s="730"/>
      <c r="D249" s="730"/>
      <c r="E249" s="730"/>
      <c r="F249" s="730"/>
      <c r="G249" s="730"/>
    </row>
    <row r="250" spans="1:7">
      <c r="A250" s="730"/>
      <c r="B250" s="730"/>
      <c r="C250" s="730"/>
      <c r="D250" s="730"/>
      <c r="E250" s="730"/>
      <c r="F250" s="730"/>
      <c r="G250" s="730"/>
    </row>
    <row r="251" spans="1:7">
      <c r="A251" s="730"/>
      <c r="B251" s="730"/>
      <c r="C251" s="730"/>
      <c r="D251" s="730"/>
      <c r="E251" s="730"/>
      <c r="F251" s="730"/>
      <c r="G251" s="730"/>
    </row>
    <row r="252" spans="1:7">
      <c r="A252" s="730"/>
      <c r="B252" s="730"/>
      <c r="C252" s="730"/>
      <c r="D252" s="730"/>
      <c r="E252" s="730"/>
      <c r="F252" s="730"/>
      <c r="G252" s="730"/>
    </row>
    <row r="253" spans="1:7">
      <c r="A253" s="730"/>
      <c r="B253" s="730"/>
      <c r="C253" s="730"/>
      <c r="D253" s="730"/>
      <c r="E253" s="730"/>
      <c r="F253" s="730"/>
      <c r="G253" s="730"/>
    </row>
    <row r="254" spans="1:7">
      <c r="A254" s="730"/>
      <c r="B254" s="730"/>
      <c r="C254" s="730"/>
      <c r="D254" s="730"/>
      <c r="E254" s="730"/>
      <c r="F254" s="730"/>
      <c r="G254" s="730"/>
    </row>
    <row r="255" spans="1:7">
      <c r="A255" s="730"/>
      <c r="B255" s="730"/>
      <c r="C255" s="730"/>
      <c r="D255" s="730"/>
      <c r="E255" s="730"/>
      <c r="F255" s="730"/>
      <c r="G255" s="730"/>
    </row>
    <row r="256" spans="1:7">
      <c r="A256" s="730"/>
      <c r="B256" s="730"/>
      <c r="C256" s="730"/>
      <c r="D256" s="730"/>
      <c r="E256" s="730"/>
      <c r="F256" s="730"/>
      <c r="G256" s="730"/>
    </row>
    <row r="257" spans="1:7">
      <c r="A257" s="730"/>
      <c r="B257" s="730"/>
      <c r="C257" s="730"/>
      <c r="D257" s="730"/>
      <c r="E257" s="730"/>
      <c r="F257" s="730"/>
      <c r="G257" s="730"/>
    </row>
    <row r="258" spans="1:7">
      <c r="A258" s="730"/>
      <c r="B258" s="730"/>
      <c r="C258" s="730"/>
      <c r="D258" s="730"/>
      <c r="E258" s="730"/>
      <c r="F258" s="730"/>
      <c r="G258" s="730"/>
    </row>
    <row r="259" spans="1:7">
      <c r="A259" s="730"/>
      <c r="B259" s="730"/>
      <c r="C259" s="730"/>
      <c r="D259" s="730"/>
      <c r="E259" s="730"/>
      <c r="F259" s="730"/>
      <c r="G259" s="730"/>
    </row>
    <row r="260" spans="1:7">
      <c r="A260" s="730"/>
      <c r="B260" s="730"/>
      <c r="C260" s="730"/>
      <c r="D260" s="730"/>
      <c r="E260" s="730"/>
      <c r="F260" s="730"/>
      <c r="G260" s="730"/>
    </row>
    <row r="261" spans="1:7">
      <c r="A261" s="730"/>
      <c r="B261" s="730"/>
      <c r="C261" s="730"/>
      <c r="D261" s="730"/>
      <c r="E261" s="730"/>
      <c r="F261" s="730"/>
      <c r="G261" s="730"/>
    </row>
    <row r="262" spans="1:7">
      <c r="A262" s="730"/>
      <c r="B262" s="730"/>
      <c r="C262" s="730"/>
      <c r="D262" s="730"/>
      <c r="E262" s="730"/>
      <c r="F262" s="730"/>
      <c r="G262" s="730"/>
    </row>
    <row r="263" spans="1:7">
      <c r="A263" s="730"/>
      <c r="B263" s="730"/>
      <c r="C263" s="730"/>
      <c r="D263" s="730"/>
      <c r="E263" s="730"/>
      <c r="F263" s="730"/>
      <c r="G263" s="730"/>
    </row>
    <row r="264" spans="1:7">
      <c r="A264" s="730"/>
      <c r="B264" s="730"/>
      <c r="C264" s="730"/>
      <c r="D264" s="730"/>
      <c r="E264" s="730"/>
      <c r="F264" s="730"/>
      <c r="G264" s="730"/>
    </row>
    <row r="265" spans="1:7">
      <c r="A265" s="730"/>
      <c r="B265" s="730"/>
      <c r="C265" s="730"/>
      <c r="D265" s="730"/>
      <c r="E265" s="730"/>
      <c r="F265" s="730"/>
      <c r="G265" s="730"/>
    </row>
    <row r="266" spans="1:7">
      <c r="A266" s="730"/>
      <c r="B266" s="730"/>
      <c r="C266" s="730"/>
      <c r="D266" s="730"/>
      <c r="E266" s="730"/>
      <c r="F266" s="730"/>
      <c r="G266" s="730"/>
    </row>
    <row r="267" spans="1:7">
      <c r="A267" s="730"/>
      <c r="B267" s="730"/>
      <c r="C267" s="730"/>
      <c r="D267" s="730"/>
      <c r="E267" s="730"/>
      <c r="F267" s="730"/>
      <c r="G267" s="730"/>
    </row>
    <row r="268" spans="1:7">
      <c r="A268" s="730"/>
      <c r="B268" s="730"/>
      <c r="C268" s="730"/>
      <c r="D268" s="730"/>
      <c r="E268" s="730"/>
      <c r="F268" s="730"/>
      <c r="G268" s="730"/>
    </row>
    <row r="269" spans="1:7">
      <c r="A269" s="730"/>
      <c r="B269" s="730"/>
      <c r="C269" s="730"/>
      <c r="D269" s="730"/>
      <c r="E269" s="730"/>
      <c r="F269" s="730"/>
      <c r="G269" s="730"/>
    </row>
    <row r="270" spans="1:7">
      <c r="A270" s="730"/>
      <c r="B270" s="730"/>
      <c r="C270" s="730"/>
      <c r="D270" s="730"/>
      <c r="E270" s="730"/>
      <c r="F270" s="730"/>
      <c r="G270" s="730"/>
    </row>
    <row r="271" spans="1:7">
      <c r="A271" s="730"/>
      <c r="B271" s="730"/>
      <c r="C271" s="730"/>
      <c r="D271" s="730"/>
      <c r="E271" s="730"/>
      <c r="F271" s="730"/>
      <c r="G271" s="730"/>
    </row>
    <row r="272" spans="1:7">
      <c r="A272" s="730"/>
      <c r="B272" s="730"/>
      <c r="C272" s="730"/>
      <c r="D272" s="730"/>
      <c r="E272" s="730"/>
      <c r="F272" s="730"/>
      <c r="G272" s="730"/>
    </row>
    <row r="273" spans="1:7">
      <c r="A273" s="730"/>
      <c r="B273" s="730"/>
      <c r="C273" s="730"/>
      <c r="D273" s="730"/>
      <c r="E273" s="730"/>
      <c r="F273" s="730"/>
      <c r="G273" s="730"/>
    </row>
    <row r="274" spans="1:7">
      <c r="A274" s="730"/>
      <c r="B274" s="730"/>
      <c r="C274" s="730"/>
      <c r="D274" s="730"/>
      <c r="E274" s="730"/>
      <c r="F274" s="730"/>
      <c r="G274" s="730"/>
    </row>
    <row r="275" spans="1:7">
      <c r="A275" s="730"/>
      <c r="B275" s="730"/>
      <c r="C275" s="730"/>
      <c r="D275" s="730"/>
      <c r="E275" s="730"/>
      <c r="F275" s="730"/>
      <c r="G275" s="730"/>
    </row>
    <row r="276" spans="1:7">
      <c r="A276" s="730"/>
      <c r="B276" s="730"/>
      <c r="C276" s="730"/>
      <c r="D276" s="730"/>
      <c r="E276" s="730"/>
      <c r="F276" s="730"/>
      <c r="G276" s="730"/>
    </row>
    <row r="277" spans="1:7">
      <c r="A277" s="730"/>
      <c r="B277" s="730"/>
      <c r="C277" s="730"/>
      <c r="D277" s="730"/>
      <c r="E277" s="730"/>
      <c r="F277" s="730"/>
      <c r="G277" s="730"/>
    </row>
    <row r="278" spans="1:7">
      <c r="A278" s="730"/>
      <c r="B278" s="730"/>
      <c r="C278" s="730"/>
      <c r="D278" s="730"/>
      <c r="E278" s="730"/>
      <c r="F278" s="730"/>
      <c r="G278" s="730"/>
    </row>
    <row r="279" spans="1:7">
      <c r="A279" s="730"/>
      <c r="B279" s="730"/>
      <c r="C279" s="730"/>
      <c r="D279" s="730"/>
      <c r="E279" s="730"/>
      <c r="F279" s="730"/>
      <c r="G279" s="730"/>
    </row>
    <row r="280" spans="1:7">
      <c r="A280" s="730"/>
      <c r="B280" s="730"/>
      <c r="C280" s="730"/>
      <c r="D280" s="730"/>
      <c r="E280" s="730"/>
      <c r="F280" s="730"/>
      <c r="G280" s="730"/>
    </row>
    <row r="281" spans="1:7">
      <c r="A281" s="730"/>
      <c r="B281" s="730"/>
      <c r="C281" s="730"/>
      <c r="D281" s="730"/>
      <c r="E281" s="730"/>
      <c r="F281" s="730"/>
      <c r="G281" s="730"/>
    </row>
    <row r="282" spans="1:7">
      <c r="A282" s="730"/>
      <c r="B282" s="730"/>
      <c r="C282" s="730"/>
      <c r="D282" s="730"/>
      <c r="E282" s="730"/>
      <c r="F282" s="730"/>
      <c r="G282" s="730"/>
    </row>
    <row r="283" spans="1:7">
      <c r="A283" s="730"/>
      <c r="B283" s="730"/>
      <c r="C283" s="730"/>
      <c r="D283" s="730"/>
      <c r="E283" s="730"/>
      <c r="F283" s="730"/>
      <c r="G283" s="730"/>
    </row>
    <row r="284" spans="1:7">
      <c r="A284" s="730"/>
      <c r="B284" s="730"/>
      <c r="C284" s="730"/>
      <c r="D284" s="730"/>
      <c r="E284" s="730"/>
      <c r="F284" s="730"/>
      <c r="G284" s="730"/>
    </row>
    <row r="285" spans="1:7">
      <c r="A285" s="730"/>
      <c r="B285" s="730"/>
      <c r="C285" s="730"/>
      <c r="D285" s="730"/>
      <c r="E285" s="730"/>
      <c r="F285" s="730"/>
      <c r="G285" s="730"/>
    </row>
    <row r="286" spans="1:7">
      <c r="A286" s="730"/>
      <c r="B286" s="730"/>
      <c r="C286" s="730"/>
      <c r="D286" s="730"/>
      <c r="E286" s="730"/>
      <c r="F286" s="730"/>
      <c r="G286" s="730"/>
    </row>
    <row r="287" spans="1:7">
      <c r="A287" s="730"/>
      <c r="B287" s="730"/>
      <c r="C287" s="730"/>
      <c r="D287" s="730"/>
      <c r="E287" s="730"/>
      <c r="F287" s="730"/>
      <c r="G287" s="730"/>
    </row>
    <row r="288" spans="1:7">
      <c r="A288" s="730"/>
      <c r="B288" s="730"/>
      <c r="C288" s="730"/>
      <c r="D288" s="730"/>
      <c r="E288" s="730"/>
      <c r="F288" s="730"/>
      <c r="G288" s="730"/>
    </row>
    <row r="289" spans="1:7">
      <c r="A289" s="730"/>
      <c r="B289" s="730"/>
      <c r="C289" s="730"/>
      <c r="D289" s="730"/>
      <c r="E289" s="730"/>
      <c r="F289" s="730"/>
      <c r="G289" s="730"/>
    </row>
    <row r="290" spans="1:7">
      <c r="A290" s="730"/>
      <c r="B290" s="730"/>
      <c r="C290" s="730"/>
      <c r="D290" s="730"/>
      <c r="E290" s="730"/>
      <c r="F290" s="730"/>
      <c r="G290" s="730"/>
    </row>
    <row r="291" spans="1:7">
      <c r="A291" s="730"/>
      <c r="B291" s="730"/>
      <c r="C291" s="730"/>
      <c r="D291" s="730"/>
      <c r="E291" s="730"/>
      <c r="F291" s="730"/>
      <c r="G291" s="730"/>
    </row>
    <row r="292" spans="1:7">
      <c r="A292" s="730"/>
      <c r="B292" s="730"/>
      <c r="C292" s="730"/>
      <c r="D292" s="730"/>
      <c r="E292" s="730"/>
      <c r="F292" s="730"/>
      <c r="G292" s="730"/>
    </row>
    <row r="293" spans="1:7">
      <c r="A293" s="730"/>
      <c r="B293" s="730"/>
      <c r="C293" s="730"/>
      <c r="D293" s="730"/>
      <c r="E293" s="730"/>
      <c r="F293" s="730"/>
      <c r="G293" s="730"/>
    </row>
    <row r="294" spans="1:7">
      <c r="A294" s="730"/>
      <c r="B294" s="730"/>
      <c r="C294" s="730"/>
      <c r="D294" s="730"/>
      <c r="E294" s="730"/>
      <c r="F294" s="730"/>
      <c r="G294" s="730"/>
    </row>
    <row r="295" spans="1:7">
      <c r="A295" s="730"/>
      <c r="B295" s="730"/>
      <c r="C295" s="730"/>
      <c r="D295" s="730"/>
      <c r="E295" s="730"/>
      <c r="F295" s="730"/>
      <c r="G295" s="730"/>
    </row>
    <row r="296" spans="1:7">
      <c r="A296" s="730"/>
      <c r="B296" s="730"/>
      <c r="C296" s="730"/>
      <c r="D296" s="730"/>
      <c r="E296" s="730"/>
      <c r="F296" s="730"/>
      <c r="G296" s="730"/>
    </row>
    <row r="297" spans="1:7">
      <c r="A297" s="730"/>
      <c r="B297" s="730"/>
      <c r="C297" s="730"/>
      <c r="D297" s="730"/>
      <c r="E297" s="730"/>
      <c r="F297" s="730"/>
      <c r="G297" s="730"/>
    </row>
    <row r="298" spans="1:7">
      <c r="A298" s="730"/>
      <c r="B298" s="730"/>
      <c r="C298" s="730"/>
      <c r="D298" s="730"/>
      <c r="E298" s="730"/>
      <c r="F298" s="730"/>
      <c r="G298" s="730"/>
    </row>
    <row r="299" spans="1:7">
      <c r="A299" s="730"/>
      <c r="B299" s="730"/>
      <c r="C299" s="730"/>
      <c r="D299" s="730"/>
      <c r="E299" s="730"/>
      <c r="F299" s="730"/>
      <c r="G299" s="730"/>
    </row>
    <row r="300" spans="1:7">
      <c r="A300" s="730"/>
      <c r="B300" s="730"/>
      <c r="C300" s="730"/>
      <c r="D300" s="730"/>
      <c r="E300" s="730"/>
      <c r="F300" s="730"/>
      <c r="G300" s="730"/>
    </row>
    <row r="301" spans="1:7">
      <c r="A301" s="730"/>
      <c r="B301" s="730"/>
      <c r="C301" s="730"/>
      <c r="D301" s="730"/>
      <c r="E301" s="730"/>
      <c r="F301" s="730"/>
      <c r="G301" s="730"/>
    </row>
    <row r="302" spans="1:7">
      <c r="A302" s="730"/>
      <c r="B302" s="730"/>
      <c r="C302" s="730"/>
      <c r="D302" s="730"/>
      <c r="E302" s="730"/>
      <c r="F302" s="730"/>
      <c r="G302" s="730"/>
    </row>
    <row r="303" spans="1:7">
      <c r="A303" s="730"/>
      <c r="B303" s="730"/>
      <c r="C303" s="730"/>
      <c r="D303" s="730"/>
      <c r="E303" s="730"/>
      <c r="F303" s="730"/>
      <c r="G303" s="730"/>
    </row>
    <row r="304" spans="1:7">
      <c r="A304" s="730"/>
      <c r="B304" s="730"/>
      <c r="C304" s="730"/>
      <c r="D304" s="730"/>
      <c r="E304" s="730"/>
      <c r="F304" s="730"/>
      <c r="G304" s="730"/>
    </row>
    <row r="305" spans="1:7">
      <c r="A305" s="730"/>
      <c r="B305" s="730"/>
      <c r="C305" s="730"/>
      <c r="D305" s="730"/>
      <c r="E305" s="730"/>
      <c r="F305" s="730"/>
      <c r="G305" s="730"/>
    </row>
    <row r="306" spans="1:7">
      <c r="A306" s="730"/>
      <c r="B306" s="730"/>
      <c r="C306" s="730"/>
      <c r="D306" s="730"/>
      <c r="E306" s="730"/>
      <c r="F306" s="730"/>
      <c r="G306" s="730"/>
    </row>
    <row r="307" spans="1:7">
      <c r="A307" s="730"/>
      <c r="B307" s="730"/>
      <c r="C307" s="730"/>
      <c r="D307" s="730"/>
      <c r="E307" s="730"/>
      <c r="F307" s="730"/>
      <c r="G307" s="730"/>
    </row>
    <row r="308" spans="1:7">
      <c r="A308" s="730"/>
      <c r="B308" s="730"/>
      <c r="C308" s="730"/>
      <c r="D308" s="730"/>
      <c r="E308" s="730"/>
      <c r="F308" s="730"/>
      <c r="G308" s="730"/>
    </row>
    <row r="309" spans="1:7">
      <c r="A309" s="730"/>
      <c r="B309" s="730"/>
      <c r="C309" s="730"/>
      <c r="D309" s="730"/>
      <c r="E309" s="730"/>
      <c r="F309" s="730"/>
      <c r="G309" s="730"/>
    </row>
    <row r="310" spans="1:7">
      <c r="A310" s="730"/>
      <c r="B310" s="730"/>
      <c r="C310" s="730"/>
      <c r="D310" s="730"/>
      <c r="E310" s="730"/>
      <c r="F310" s="730"/>
      <c r="G310" s="730"/>
    </row>
    <row r="311" spans="1:7">
      <c r="A311" s="730"/>
      <c r="B311" s="730"/>
      <c r="C311" s="730"/>
      <c r="D311" s="730"/>
      <c r="E311" s="730"/>
      <c r="F311" s="730"/>
      <c r="G311" s="730"/>
    </row>
    <row r="312" spans="1:7">
      <c r="A312" s="730"/>
      <c r="B312" s="730"/>
      <c r="C312" s="730"/>
      <c r="D312" s="730"/>
      <c r="E312" s="730"/>
      <c r="F312" s="730"/>
      <c r="G312" s="730"/>
    </row>
    <row r="313" spans="1:7">
      <c r="A313" s="730"/>
      <c r="B313" s="730"/>
      <c r="C313" s="730"/>
      <c r="D313" s="730"/>
      <c r="E313" s="730"/>
      <c r="F313" s="730"/>
      <c r="G313" s="730"/>
    </row>
    <row r="314" spans="1:7">
      <c r="A314" s="730"/>
      <c r="B314" s="730"/>
      <c r="C314" s="730"/>
      <c r="D314" s="730"/>
      <c r="E314" s="730"/>
      <c r="F314" s="730"/>
      <c r="G314" s="730"/>
    </row>
    <row r="315" spans="1:7">
      <c r="A315" s="730"/>
      <c r="B315" s="730"/>
      <c r="C315" s="730"/>
      <c r="D315" s="730"/>
      <c r="E315" s="730"/>
      <c r="F315" s="730"/>
      <c r="G315" s="730"/>
    </row>
    <row r="316" spans="1:7">
      <c r="A316" s="730"/>
      <c r="B316" s="730"/>
      <c r="C316" s="730"/>
      <c r="D316" s="730"/>
      <c r="E316" s="730"/>
      <c r="F316" s="730"/>
      <c r="G316" s="730"/>
    </row>
    <row r="317" spans="1:7">
      <c r="A317" s="730"/>
      <c r="B317" s="730"/>
      <c r="C317" s="730"/>
      <c r="D317" s="730"/>
      <c r="E317" s="730"/>
      <c r="F317" s="730"/>
      <c r="G317" s="730"/>
    </row>
    <row r="318" spans="1:7">
      <c r="A318" s="730"/>
      <c r="B318" s="730"/>
      <c r="C318" s="730"/>
      <c r="D318" s="730"/>
      <c r="E318" s="730"/>
      <c r="F318" s="730"/>
      <c r="G318" s="730"/>
    </row>
    <row r="319" spans="1:7">
      <c r="A319" s="730"/>
      <c r="B319" s="730"/>
      <c r="C319" s="730"/>
      <c r="D319" s="730"/>
      <c r="E319" s="730"/>
      <c r="F319" s="730"/>
      <c r="G319" s="730"/>
    </row>
    <row r="320" spans="1:7">
      <c r="A320" s="730"/>
      <c r="B320" s="730"/>
      <c r="C320" s="730"/>
      <c r="D320" s="730"/>
      <c r="E320" s="730"/>
      <c r="F320" s="730"/>
      <c r="G320" s="730"/>
    </row>
    <row r="321" spans="1:7">
      <c r="A321" s="730"/>
      <c r="B321" s="730"/>
      <c r="C321" s="730"/>
      <c r="D321" s="730"/>
      <c r="E321" s="730"/>
      <c r="F321" s="730"/>
      <c r="G321" s="730"/>
    </row>
    <row r="322" spans="1:7">
      <c r="A322" s="730"/>
      <c r="B322" s="730"/>
      <c r="C322" s="730"/>
      <c r="D322" s="730"/>
      <c r="E322" s="730"/>
      <c r="F322" s="730"/>
      <c r="G322" s="730"/>
    </row>
    <row r="323" spans="1:7">
      <c r="A323" s="730"/>
      <c r="B323" s="730"/>
      <c r="C323" s="730"/>
      <c r="D323" s="730"/>
      <c r="E323" s="730"/>
      <c r="F323" s="730"/>
      <c r="G323" s="730"/>
    </row>
    <row r="324" spans="1:7">
      <c r="A324" s="730"/>
      <c r="B324" s="730"/>
      <c r="C324" s="730"/>
      <c r="D324" s="730"/>
      <c r="E324" s="730"/>
      <c r="F324" s="730"/>
      <c r="G324" s="730"/>
    </row>
    <row r="325" spans="1:7">
      <c r="A325" s="730"/>
      <c r="B325" s="730"/>
      <c r="C325" s="730"/>
      <c r="D325" s="730"/>
      <c r="E325" s="730"/>
      <c r="F325" s="730"/>
      <c r="G325" s="730"/>
    </row>
    <row r="326" spans="1:7">
      <c r="A326" s="730"/>
      <c r="B326" s="730"/>
      <c r="C326" s="730"/>
      <c r="D326" s="730"/>
      <c r="E326" s="730"/>
      <c r="F326" s="730"/>
      <c r="G326" s="730"/>
    </row>
    <row r="327" spans="1:7">
      <c r="A327" s="730"/>
      <c r="B327" s="730"/>
      <c r="C327" s="730"/>
      <c r="D327" s="730"/>
      <c r="E327" s="730"/>
      <c r="F327" s="730"/>
      <c r="G327" s="730"/>
    </row>
    <row r="328" spans="1:7">
      <c r="A328" s="730"/>
      <c r="B328" s="730"/>
      <c r="C328" s="730"/>
      <c r="D328" s="730"/>
      <c r="E328" s="730"/>
      <c r="F328" s="730"/>
      <c r="G328" s="730"/>
    </row>
    <row r="329" spans="1:7">
      <c r="A329" s="730"/>
      <c r="B329" s="730"/>
      <c r="C329" s="730"/>
      <c r="D329" s="730"/>
      <c r="E329" s="730"/>
      <c r="F329" s="730"/>
      <c r="G329" s="730"/>
    </row>
    <row r="330" spans="1:7">
      <c r="A330" s="730"/>
      <c r="B330" s="730"/>
      <c r="C330" s="730"/>
      <c r="D330" s="730"/>
      <c r="E330" s="730"/>
      <c r="F330" s="730"/>
      <c r="G330" s="730"/>
    </row>
    <row r="331" spans="1:7">
      <c r="A331" s="730"/>
      <c r="B331" s="730"/>
      <c r="C331" s="730"/>
      <c r="D331" s="730"/>
      <c r="E331" s="730"/>
      <c r="F331" s="730"/>
      <c r="G331" s="730"/>
    </row>
    <row r="332" spans="1:7">
      <c r="A332" s="730"/>
      <c r="B332" s="730"/>
      <c r="C332" s="730"/>
      <c r="D332" s="730"/>
      <c r="E332" s="730"/>
      <c r="F332" s="730"/>
      <c r="G332" s="730"/>
    </row>
    <row r="333" spans="1:7">
      <c r="A333" s="730"/>
      <c r="B333" s="730"/>
      <c r="C333" s="730"/>
      <c r="D333" s="730"/>
      <c r="E333" s="730"/>
      <c r="F333" s="730"/>
      <c r="G333" s="730"/>
    </row>
    <row r="334" spans="1:7">
      <c r="A334" s="730"/>
      <c r="B334" s="730"/>
      <c r="C334" s="730"/>
      <c r="D334" s="730"/>
      <c r="E334" s="730"/>
      <c r="F334" s="730"/>
      <c r="G334" s="730"/>
    </row>
    <row r="335" spans="1:7">
      <c r="A335" s="730"/>
      <c r="B335" s="730"/>
      <c r="C335" s="730"/>
      <c r="D335" s="730"/>
      <c r="E335" s="730"/>
      <c r="F335" s="730"/>
      <c r="G335" s="730"/>
    </row>
    <row r="336" spans="1:7">
      <c r="A336" s="730"/>
      <c r="B336" s="730"/>
      <c r="C336" s="730"/>
      <c r="D336" s="730"/>
      <c r="E336" s="730"/>
      <c r="F336" s="730"/>
      <c r="G336" s="730"/>
    </row>
    <row r="337" spans="1:7">
      <c r="A337" s="730"/>
      <c r="B337" s="730"/>
      <c r="C337" s="730"/>
      <c r="D337" s="730"/>
      <c r="E337" s="730"/>
      <c r="F337" s="730"/>
      <c r="G337" s="730"/>
    </row>
    <row r="338" spans="1:7">
      <c r="A338" s="730"/>
      <c r="B338" s="730"/>
      <c r="C338" s="730"/>
      <c r="D338" s="730"/>
      <c r="E338" s="730"/>
      <c r="F338" s="730"/>
      <c r="G338" s="730"/>
    </row>
    <row r="339" spans="1:7">
      <c r="A339" s="730"/>
      <c r="B339" s="730"/>
      <c r="C339" s="730"/>
      <c r="D339" s="730"/>
      <c r="E339" s="730"/>
      <c r="F339" s="730"/>
      <c r="G339" s="730"/>
    </row>
    <row r="340" spans="1:7">
      <c r="A340" s="730"/>
      <c r="B340" s="730"/>
      <c r="C340" s="730"/>
      <c r="D340" s="730"/>
      <c r="E340" s="730"/>
      <c r="F340" s="730"/>
      <c r="G340" s="730"/>
    </row>
    <row r="341" spans="1:7">
      <c r="A341" s="730"/>
      <c r="B341" s="730"/>
      <c r="C341" s="730"/>
      <c r="D341" s="730"/>
      <c r="E341" s="730"/>
      <c r="F341" s="730"/>
      <c r="G341" s="730"/>
    </row>
    <row r="342" spans="1:7">
      <c r="A342" s="730"/>
      <c r="B342" s="730"/>
      <c r="C342" s="730"/>
      <c r="D342" s="730"/>
      <c r="E342" s="730"/>
      <c r="F342" s="730"/>
      <c r="G342" s="730"/>
    </row>
    <row r="343" spans="1:7">
      <c r="A343" s="730"/>
      <c r="B343" s="730"/>
      <c r="C343" s="730"/>
      <c r="D343" s="730"/>
      <c r="E343" s="730"/>
      <c r="F343" s="730"/>
      <c r="G343" s="730"/>
    </row>
    <row r="344" spans="1:7">
      <c r="A344" s="730"/>
      <c r="B344" s="730"/>
      <c r="C344" s="730"/>
      <c r="D344" s="730"/>
      <c r="E344" s="730"/>
      <c r="F344" s="730"/>
      <c r="G344" s="730"/>
    </row>
    <row r="345" spans="1:7">
      <c r="A345" s="730"/>
      <c r="B345" s="730"/>
      <c r="C345" s="730"/>
      <c r="D345" s="730"/>
      <c r="E345" s="730"/>
      <c r="F345" s="730"/>
      <c r="G345" s="730"/>
    </row>
    <row r="346" spans="1:7">
      <c r="A346" s="730"/>
      <c r="B346" s="730"/>
      <c r="C346" s="730"/>
      <c r="D346" s="730"/>
      <c r="E346" s="730"/>
      <c r="F346" s="730"/>
      <c r="G346" s="730"/>
    </row>
    <row r="347" spans="1:7">
      <c r="A347" s="730"/>
      <c r="B347" s="730"/>
      <c r="C347" s="730"/>
      <c r="D347" s="730"/>
      <c r="E347" s="730"/>
      <c r="F347" s="730"/>
      <c r="G347" s="730"/>
    </row>
    <row r="348" spans="1:7">
      <c r="A348" s="730"/>
      <c r="B348" s="730"/>
      <c r="C348" s="730"/>
      <c r="D348" s="730"/>
      <c r="E348" s="730"/>
      <c r="F348" s="730"/>
      <c r="G348" s="730"/>
    </row>
    <row r="349" spans="1:7">
      <c r="A349" s="730"/>
      <c r="B349" s="730"/>
      <c r="C349" s="730"/>
      <c r="D349" s="730"/>
      <c r="E349" s="730"/>
      <c r="F349" s="730"/>
      <c r="G349" s="730"/>
    </row>
    <row r="350" spans="1:7">
      <c r="A350" s="730"/>
      <c r="B350" s="730"/>
      <c r="C350" s="730"/>
      <c r="D350" s="730"/>
      <c r="E350" s="730"/>
      <c r="F350" s="730"/>
      <c r="G350" s="730"/>
    </row>
    <row r="351" spans="1:7">
      <c r="A351" s="730"/>
      <c r="B351" s="730"/>
      <c r="C351" s="730"/>
      <c r="D351" s="730"/>
      <c r="E351" s="730"/>
      <c r="F351" s="730"/>
      <c r="G351" s="730"/>
    </row>
    <row r="352" spans="1:7">
      <c r="A352" s="730"/>
      <c r="B352" s="730"/>
      <c r="C352" s="730"/>
      <c r="D352" s="730"/>
      <c r="E352" s="730"/>
      <c r="F352" s="730"/>
      <c r="G352" s="730"/>
    </row>
    <row r="353" spans="1:7">
      <c r="A353" s="730"/>
      <c r="B353" s="730"/>
      <c r="C353" s="730"/>
      <c r="D353" s="730"/>
      <c r="E353" s="730"/>
      <c r="F353" s="730"/>
      <c r="G353" s="730"/>
    </row>
    <row r="354" spans="1:7">
      <c r="A354" s="730"/>
      <c r="B354" s="730"/>
      <c r="C354" s="730"/>
      <c r="D354" s="730"/>
      <c r="E354" s="730"/>
      <c r="F354" s="730"/>
      <c r="G354" s="730"/>
    </row>
    <row r="355" spans="1:7">
      <c r="A355" s="730"/>
      <c r="B355" s="730"/>
      <c r="C355" s="730"/>
      <c r="D355" s="730"/>
      <c r="E355" s="730"/>
      <c r="F355" s="730"/>
      <c r="G355" s="730"/>
    </row>
    <row r="356" spans="1:7">
      <c r="A356" s="730"/>
      <c r="B356" s="730"/>
      <c r="C356" s="730"/>
      <c r="D356" s="730"/>
      <c r="E356" s="730"/>
      <c r="F356" s="730"/>
      <c r="G356" s="730"/>
    </row>
    <row r="357" spans="1:7">
      <c r="A357" s="730"/>
      <c r="B357" s="730"/>
      <c r="C357" s="730"/>
      <c r="D357" s="730"/>
      <c r="E357" s="730"/>
      <c r="F357" s="730"/>
      <c r="G357" s="730"/>
    </row>
    <row r="358" spans="1:7">
      <c r="A358" s="730"/>
      <c r="B358" s="730"/>
      <c r="C358" s="730"/>
      <c r="D358" s="730"/>
      <c r="E358" s="730"/>
      <c r="F358" s="730"/>
      <c r="G358" s="730"/>
    </row>
    <row r="359" spans="1:7">
      <c r="A359" s="730"/>
      <c r="B359" s="730"/>
      <c r="C359" s="730"/>
      <c r="D359" s="730"/>
      <c r="E359" s="730"/>
      <c r="F359" s="730"/>
      <c r="G359" s="730"/>
    </row>
    <row r="360" spans="1:7">
      <c r="A360" s="730"/>
      <c r="B360" s="730"/>
      <c r="C360" s="730"/>
      <c r="D360" s="730"/>
      <c r="E360" s="730"/>
      <c r="F360" s="730"/>
      <c r="G360" s="730"/>
    </row>
    <row r="361" spans="1:7">
      <c r="A361" s="730"/>
      <c r="B361" s="730"/>
      <c r="C361" s="730"/>
      <c r="D361" s="730"/>
      <c r="E361" s="730"/>
      <c r="F361" s="730"/>
      <c r="G361" s="730"/>
    </row>
    <row r="362" spans="1:7">
      <c r="A362" s="730"/>
      <c r="B362" s="730"/>
      <c r="C362" s="730"/>
      <c r="D362" s="730"/>
      <c r="E362" s="730"/>
      <c r="F362" s="730"/>
      <c r="G362" s="730"/>
    </row>
    <row r="363" spans="1:7">
      <c r="A363" s="730"/>
      <c r="B363" s="730"/>
      <c r="C363" s="730"/>
      <c r="D363" s="730"/>
      <c r="E363" s="730"/>
      <c r="F363" s="730"/>
      <c r="G363" s="730"/>
    </row>
    <row r="364" spans="1:7">
      <c r="A364" s="730"/>
      <c r="B364" s="730"/>
      <c r="C364" s="730"/>
      <c r="D364" s="730"/>
      <c r="E364" s="730"/>
      <c r="F364" s="730"/>
      <c r="G364" s="730"/>
    </row>
    <row r="365" spans="1:7">
      <c r="A365" s="730"/>
      <c r="B365" s="730"/>
      <c r="C365" s="730"/>
      <c r="D365" s="730"/>
      <c r="E365" s="730"/>
      <c r="F365" s="730"/>
      <c r="G365" s="730"/>
    </row>
    <row r="366" spans="1:7">
      <c r="A366" s="730"/>
      <c r="B366" s="730"/>
      <c r="C366" s="730"/>
      <c r="D366" s="730"/>
      <c r="E366" s="730"/>
      <c r="F366" s="730"/>
      <c r="G366" s="730"/>
    </row>
    <row r="367" spans="1:7">
      <c r="A367" s="730"/>
      <c r="B367" s="730"/>
      <c r="C367" s="730"/>
      <c r="D367" s="730"/>
      <c r="E367" s="730"/>
      <c r="F367" s="730"/>
      <c r="G367" s="730"/>
    </row>
    <row r="368" spans="1:7">
      <c r="A368" s="730"/>
      <c r="B368" s="730"/>
      <c r="C368" s="730"/>
      <c r="D368" s="730"/>
      <c r="E368" s="730"/>
      <c r="F368" s="730"/>
      <c r="G368" s="730"/>
    </row>
    <row r="369" spans="1:7">
      <c r="A369" s="730"/>
      <c r="B369" s="730"/>
      <c r="C369" s="730"/>
      <c r="D369" s="730"/>
      <c r="E369" s="730"/>
      <c r="F369" s="730"/>
      <c r="G369" s="730"/>
    </row>
    <row r="370" spans="1:7">
      <c r="A370" s="730"/>
      <c r="B370" s="730"/>
      <c r="C370" s="730"/>
      <c r="D370" s="730"/>
      <c r="E370" s="730"/>
      <c r="F370" s="730"/>
      <c r="G370" s="730"/>
    </row>
    <row r="371" spans="1:7">
      <c r="A371" s="730"/>
      <c r="B371" s="730"/>
      <c r="C371" s="730"/>
      <c r="D371" s="730"/>
      <c r="E371" s="730"/>
      <c r="F371" s="730"/>
      <c r="G371" s="730"/>
    </row>
    <row r="372" spans="1:7">
      <c r="A372" s="730"/>
      <c r="B372" s="730"/>
      <c r="C372" s="730"/>
      <c r="D372" s="730"/>
      <c r="E372" s="730"/>
      <c r="F372" s="730"/>
      <c r="G372" s="730"/>
    </row>
    <row r="373" spans="1:7">
      <c r="A373" s="730"/>
      <c r="B373" s="730"/>
      <c r="C373" s="730"/>
      <c r="D373" s="730"/>
      <c r="E373" s="730"/>
      <c r="F373" s="730"/>
      <c r="G373" s="730"/>
    </row>
    <row r="374" spans="1:7">
      <c r="A374" s="730"/>
      <c r="B374" s="730"/>
      <c r="C374" s="730"/>
      <c r="D374" s="730"/>
      <c r="E374" s="730"/>
      <c r="F374" s="730"/>
      <c r="G374" s="730"/>
    </row>
    <row r="375" spans="1:7">
      <c r="A375" s="730"/>
      <c r="B375" s="730"/>
      <c r="C375" s="730"/>
      <c r="D375" s="730"/>
      <c r="E375" s="730"/>
      <c r="F375" s="730"/>
      <c r="G375" s="730"/>
    </row>
    <row r="376" spans="1:7">
      <c r="A376" s="730"/>
      <c r="B376" s="730"/>
      <c r="C376" s="730"/>
      <c r="D376" s="730"/>
      <c r="E376" s="730"/>
      <c r="F376" s="730"/>
      <c r="G376" s="730"/>
    </row>
    <row r="377" spans="1:7">
      <c r="A377" s="730"/>
      <c r="B377" s="730"/>
      <c r="C377" s="730"/>
      <c r="D377" s="730"/>
      <c r="E377" s="730"/>
      <c r="F377" s="730"/>
      <c r="G377" s="730"/>
    </row>
    <row r="378" spans="1:7">
      <c r="A378" s="730"/>
      <c r="B378" s="730"/>
      <c r="C378" s="730"/>
      <c r="D378" s="730"/>
      <c r="E378" s="730"/>
      <c r="F378" s="730"/>
      <c r="G378" s="730"/>
    </row>
    <row r="379" spans="1:7">
      <c r="A379" s="730"/>
      <c r="B379" s="730"/>
      <c r="C379" s="730"/>
      <c r="D379" s="730"/>
      <c r="E379" s="730"/>
      <c r="F379" s="730"/>
      <c r="G379" s="730"/>
    </row>
    <row r="380" spans="1:7">
      <c r="A380" s="730"/>
      <c r="B380" s="730"/>
      <c r="C380" s="730"/>
      <c r="D380" s="730"/>
      <c r="E380" s="730"/>
      <c r="F380" s="730"/>
      <c r="G380" s="730"/>
    </row>
    <row r="381" spans="1:7">
      <c r="A381" s="730"/>
      <c r="B381" s="730"/>
      <c r="C381" s="730"/>
      <c r="D381" s="730"/>
      <c r="E381" s="730"/>
      <c r="F381" s="730"/>
      <c r="G381" s="730"/>
    </row>
    <row r="382" spans="1:7">
      <c r="A382" s="730"/>
      <c r="B382" s="730"/>
      <c r="C382" s="730"/>
      <c r="D382" s="730"/>
      <c r="E382" s="730"/>
      <c r="F382" s="730"/>
      <c r="G382" s="730"/>
    </row>
    <row r="383" spans="1:7">
      <c r="A383" s="730"/>
      <c r="B383" s="730"/>
      <c r="C383" s="730"/>
      <c r="D383" s="730"/>
      <c r="E383" s="730"/>
      <c r="F383" s="730"/>
      <c r="G383" s="730"/>
    </row>
    <row r="384" spans="1:7">
      <c r="A384" s="730"/>
      <c r="B384" s="730"/>
      <c r="C384" s="730"/>
      <c r="D384" s="730"/>
      <c r="E384" s="730"/>
      <c r="F384" s="730"/>
      <c r="G384" s="730"/>
    </row>
    <row r="385" spans="1:7">
      <c r="A385" s="730"/>
      <c r="B385" s="730"/>
      <c r="C385" s="730"/>
      <c r="D385" s="730"/>
      <c r="E385" s="730"/>
      <c r="F385" s="730"/>
      <c r="G385" s="730"/>
    </row>
    <row r="386" spans="1:7">
      <c r="A386" s="730"/>
      <c r="B386" s="730"/>
      <c r="C386" s="730"/>
      <c r="D386" s="730"/>
      <c r="E386" s="730"/>
      <c r="F386" s="730"/>
      <c r="G386" s="730"/>
    </row>
    <row r="387" spans="1:7">
      <c r="A387" s="730"/>
      <c r="B387" s="730"/>
      <c r="C387" s="730"/>
      <c r="D387" s="730"/>
      <c r="E387" s="730"/>
      <c r="F387" s="730"/>
      <c r="G387" s="730"/>
    </row>
    <row r="388" spans="1:7">
      <c r="A388" s="730"/>
      <c r="B388" s="730"/>
      <c r="C388" s="730"/>
      <c r="D388" s="730"/>
      <c r="E388" s="730"/>
      <c r="F388" s="730"/>
      <c r="G388" s="730"/>
    </row>
    <row r="389" spans="1:7">
      <c r="A389" s="730"/>
      <c r="B389" s="730"/>
      <c r="C389" s="730"/>
      <c r="D389" s="730"/>
      <c r="E389" s="730"/>
      <c r="F389" s="730"/>
      <c r="G389" s="730"/>
    </row>
    <row r="390" spans="1:7">
      <c r="A390" s="730"/>
      <c r="B390" s="730"/>
      <c r="C390" s="730"/>
      <c r="D390" s="730"/>
      <c r="E390" s="730"/>
      <c r="F390" s="730"/>
      <c r="G390" s="730"/>
    </row>
    <row r="391" spans="1:7">
      <c r="A391" s="730"/>
      <c r="B391" s="730"/>
      <c r="C391" s="730"/>
      <c r="D391" s="730"/>
      <c r="E391" s="730"/>
      <c r="F391" s="730"/>
      <c r="G391" s="730"/>
    </row>
    <row r="392" spans="1:7">
      <c r="A392" s="730"/>
      <c r="B392" s="730"/>
      <c r="C392" s="730"/>
      <c r="D392" s="730"/>
      <c r="E392" s="730"/>
      <c r="F392" s="730"/>
      <c r="G392" s="730"/>
    </row>
    <row r="393" spans="1:7">
      <c r="A393" s="730"/>
      <c r="B393" s="730"/>
      <c r="C393" s="730"/>
      <c r="D393" s="730"/>
      <c r="E393" s="730"/>
      <c r="F393" s="730"/>
      <c r="G393" s="730"/>
    </row>
    <row r="394" spans="1:7">
      <c r="A394" s="730"/>
      <c r="B394" s="730"/>
      <c r="C394" s="730"/>
      <c r="D394" s="730"/>
      <c r="E394" s="730"/>
      <c r="F394" s="730"/>
      <c r="G394" s="730"/>
    </row>
    <row r="395" spans="1:7">
      <c r="A395" s="730"/>
      <c r="B395" s="730"/>
      <c r="C395" s="730"/>
      <c r="D395" s="730"/>
      <c r="E395" s="730"/>
      <c r="F395" s="730"/>
      <c r="G395" s="730"/>
    </row>
    <row r="396" spans="1:7">
      <c r="A396" s="730"/>
      <c r="B396" s="730"/>
      <c r="C396" s="730"/>
      <c r="D396" s="730"/>
      <c r="E396" s="730"/>
      <c r="F396" s="730"/>
      <c r="G396" s="730"/>
    </row>
    <row r="397" spans="1:7">
      <c r="A397" s="730"/>
      <c r="B397" s="730"/>
      <c r="C397" s="730"/>
      <c r="D397" s="730"/>
      <c r="E397" s="730"/>
      <c r="F397" s="730"/>
      <c r="G397" s="730"/>
    </row>
    <row r="398" spans="1:7">
      <c r="A398" s="730"/>
      <c r="B398" s="730"/>
      <c r="C398" s="730"/>
      <c r="D398" s="730"/>
      <c r="E398" s="730"/>
      <c r="F398" s="730"/>
      <c r="G398" s="730"/>
    </row>
    <row r="399" spans="1:7">
      <c r="A399" s="730"/>
      <c r="B399" s="730"/>
      <c r="C399" s="730"/>
      <c r="D399" s="730"/>
      <c r="E399" s="730"/>
      <c r="F399" s="730"/>
      <c r="G399" s="730"/>
    </row>
    <row r="400" spans="1:7">
      <c r="A400" s="730"/>
      <c r="B400" s="730"/>
      <c r="C400" s="730"/>
      <c r="D400" s="730"/>
      <c r="E400" s="730"/>
      <c r="F400" s="730"/>
      <c r="G400" s="730"/>
    </row>
    <row r="401" spans="1:7">
      <c r="A401" s="730"/>
      <c r="B401" s="730"/>
      <c r="C401" s="730"/>
      <c r="D401" s="730"/>
      <c r="E401" s="730"/>
      <c r="F401" s="730"/>
      <c r="G401" s="730"/>
    </row>
    <row r="402" spans="1:7">
      <c r="A402" s="730"/>
      <c r="B402" s="730"/>
      <c r="C402" s="730"/>
      <c r="D402" s="730"/>
      <c r="E402" s="730"/>
      <c r="F402" s="730"/>
      <c r="G402" s="730"/>
    </row>
    <row r="403" spans="1:7">
      <c r="A403" s="730"/>
      <c r="B403" s="730"/>
      <c r="C403" s="730"/>
      <c r="D403" s="730"/>
      <c r="E403" s="730"/>
      <c r="F403" s="730"/>
      <c r="G403" s="730"/>
    </row>
    <row r="404" spans="1:7">
      <c r="A404" s="730"/>
      <c r="B404" s="730"/>
      <c r="C404" s="730"/>
      <c r="D404" s="730"/>
      <c r="E404" s="730"/>
      <c r="F404" s="730"/>
      <c r="G404" s="730"/>
    </row>
    <row r="405" spans="1:7">
      <c r="A405" s="730"/>
      <c r="B405" s="730"/>
      <c r="C405" s="730"/>
      <c r="D405" s="730"/>
      <c r="E405" s="730"/>
      <c r="F405" s="730"/>
      <c r="G405" s="730"/>
    </row>
    <row r="406" spans="1:7">
      <c r="A406" s="730"/>
      <c r="B406" s="730"/>
      <c r="C406" s="730"/>
      <c r="D406" s="730"/>
      <c r="E406" s="730"/>
      <c r="F406" s="730"/>
      <c r="G406" s="730"/>
    </row>
    <row r="407" spans="1:7">
      <c r="A407" s="730"/>
      <c r="B407" s="730"/>
      <c r="C407" s="730"/>
      <c r="D407" s="730"/>
      <c r="E407" s="730"/>
      <c r="F407" s="730"/>
      <c r="G407" s="730"/>
    </row>
    <row r="408" spans="1:7">
      <c r="A408" s="730"/>
      <c r="B408" s="730"/>
      <c r="C408" s="730"/>
      <c r="D408" s="730"/>
      <c r="E408" s="730"/>
      <c r="F408" s="730"/>
      <c r="G408" s="730"/>
    </row>
    <row r="409" spans="1:7">
      <c r="A409" s="730"/>
      <c r="B409" s="730"/>
      <c r="C409" s="730"/>
      <c r="D409" s="730"/>
      <c r="E409" s="730"/>
      <c r="F409" s="730"/>
      <c r="G409" s="730"/>
    </row>
    <row r="410" spans="1:7">
      <c r="A410" s="730"/>
      <c r="B410" s="730"/>
      <c r="C410" s="730"/>
      <c r="D410" s="730"/>
      <c r="E410" s="730"/>
      <c r="F410" s="730"/>
      <c r="G410" s="730"/>
    </row>
    <row r="411" spans="1:7">
      <c r="A411" s="730"/>
      <c r="B411" s="730"/>
      <c r="C411" s="730"/>
      <c r="D411" s="730"/>
      <c r="E411" s="730"/>
      <c r="F411" s="730"/>
      <c r="G411" s="730"/>
    </row>
    <row r="412" spans="1:7">
      <c r="A412" s="730"/>
      <c r="B412" s="730"/>
      <c r="C412" s="730"/>
      <c r="D412" s="730"/>
      <c r="E412" s="730"/>
      <c r="F412" s="730"/>
      <c r="G412" s="730"/>
    </row>
    <row r="413" spans="1:7">
      <c r="A413" s="730"/>
      <c r="B413" s="730"/>
      <c r="C413" s="730"/>
      <c r="D413" s="730"/>
      <c r="E413" s="730"/>
      <c r="F413" s="730"/>
      <c r="G413" s="730"/>
    </row>
    <row r="414" spans="1:7">
      <c r="A414" s="730"/>
      <c r="B414" s="730"/>
      <c r="C414" s="730"/>
      <c r="D414" s="730"/>
      <c r="E414" s="730"/>
      <c r="F414" s="730"/>
      <c r="G414" s="730"/>
    </row>
    <row r="415" spans="1:7">
      <c r="A415" s="730"/>
      <c r="B415" s="730"/>
      <c r="C415" s="730"/>
      <c r="D415" s="730"/>
      <c r="E415" s="730"/>
      <c r="F415" s="730"/>
      <c r="G415" s="730"/>
    </row>
    <row r="416" spans="1:7">
      <c r="A416" s="730"/>
      <c r="B416" s="730"/>
      <c r="C416" s="730"/>
      <c r="D416" s="730"/>
      <c r="E416" s="730"/>
      <c r="F416" s="730"/>
      <c r="G416" s="730"/>
    </row>
    <row r="417" spans="1:7">
      <c r="A417" s="730"/>
      <c r="B417" s="730"/>
      <c r="C417" s="730"/>
      <c r="D417" s="730"/>
      <c r="E417" s="730"/>
      <c r="F417" s="730"/>
      <c r="G417" s="730"/>
    </row>
    <row r="418" spans="1:7">
      <c r="A418" s="730"/>
      <c r="B418" s="730"/>
      <c r="C418" s="730"/>
      <c r="D418" s="730"/>
      <c r="E418" s="730"/>
      <c r="F418" s="730"/>
      <c r="G418" s="730"/>
    </row>
    <row r="419" spans="1:7">
      <c r="A419" s="730"/>
      <c r="B419" s="730"/>
      <c r="C419" s="730"/>
      <c r="D419" s="730"/>
      <c r="E419" s="730"/>
      <c r="F419" s="730"/>
      <c r="G419" s="730"/>
    </row>
    <row r="420" spans="1:7">
      <c r="A420" s="730"/>
      <c r="B420" s="730"/>
      <c r="C420" s="730"/>
      <c r="D420" s="730"/>
      <c r="E420" s="730"/>
      <c r="F420" s="730"/>
      <c r="G420" s="730"/>
    </row>
    <row r="421" spans="1:7">
      <c r="A421" s="730"/>
      <c r="B421" s="730"/>
      <c r="C421" s="730"/>
      <c r="D421" s="730"/>
      <c r="E421" s="730"/>
      <c r="F421" s="730"/>
      <c r="G421" s="730"/>
    </row>
    <row r="422" spans="1:7">
      <c r="A422" s="730"/>
      <c r="B422" s="730"/>
      <c r="C422" s="730"/>
      <c r="D422" s="730"/>
      <c r="E422" s="730"/>
      <c r="F422" s="730"/>
      <c r="G422" s="730"/>
    </row>
    <row r="423" spans="1:7">
      <c r="A423" s="730"/>
      <c r="B423" s="730"/>
      <c r="C423" s="730"/>
      <c r="D423" s="730"/>
      <c r="E423" s="730"/>
      <c r="F423" s="730"/>
      <c r="G423" s="730"/>
    </row>
    <row r="424" spans="1:7">
      <c r="A424" s="730"/>
      <c r="B424" s="730"/>
      <c r="C424" s="730"/>
      <c r="D424" s="730"/>
      <c r="E424" s="730"/>
      <c r="F424" s="730"/>
      <c r="G424" s="730"/>
    </row>
    <row r="425" spans="1:7">
      <c r="A425" s="730"/>
      <c r="B425" s="730"/>
      <c r="C425" s="730"/>
      <c r="D425" s="730"/>
      <c r="E425" s="730"/>
      <c r="F425" s="730"/>
      <c r="G425" s="730"/>
    </row>
    <row r="426" spans="1:7">
      <c r="A426" s="730"/>
      <c r="B426" s="730"/>
      <c r="C426" s="730"/>
      <c r="D426" s="730"/>
      <c r="E426" s="730"/>
      <c r="F426" s="730"/>
      <c r="G426" s="730"/>
    </row>
    <row r="427" spans="1:7">
      <c r="A427" s="730"/>
      <c r="B427" s="730"/>
      <c r="C427" s="730"/>
      <c r="D427" s="730"/>
      <c r="E427" s="730"/>
      <c r="F427" s="730"/>
      <c r="G427" s="730"/>
    </row>
    <row r="428" spans="1:7">
      <c r="A428" s="730"/>
      <c r="B428" s="730"/>
      <c r="C428" s="730"/>
      <c r="D428" s="730"/>
      <c r="E428" s="730"/>
      <c r="F428" s="730"/>
      <c r="G428" s="730"/>
    </row>
    <row r="429" spans="1:7">
      <c r="A429" s="730"/>
      <c r="B429" s="730"/>
      <c r="C429" s="730"/>
      <c r="D429" s="730"/>
      <c r="E429" s="730"/>
      <c r="F429" s="730"/>
      <c r="G429" s="730"/>
    </row>
    <row r="430" spans="1:7">
      <c r="A430" s="730"/>
      <c r="B430" s="730"/>
      <c r="C430" s="730"/>
      <c r="D430" s="730"/>
      <c r="E430" s="730"/>
      <c r="F430" s="730"/>
      <c r="G430" s="730"/>
    </row>
    <row r="431" spans="1:7">
      <c r="A431" s="730"/>
      <c r="B431" s="730"/>
      <c r="C431" s="730"/>
      <c r="D431" s="730"/>
      <c r="E431" s="730"/>
      <c r="F431" s="730"/>
      <c r="G431" s="730"/>
    </row>
    <row r="432" spans="1:7">
      <c r="A432" s="730"/>
      <c r="B432" s="730"/>
      <c r="C432" s="730"/>
      <c r="D432" s="730"/>
      <c r="E432" s="730"/>
      <c r="F432" s="730"/>
      <c r="G432" s="730"/>
    </row>
    <row r="433" spans="1:7">
      <c r="A433" s="730"/>
      <c r="B433" s="730"/>
      <c r="C433" s="730"/>
      <c r="D433" s="730"/>
      <c r="E433" s="730"/>
      <c r="F433" s="730"/>
      <c r="G433" s="730"/>
    </row>
    <row r="434" spans="1:7">
      <c r="A434" s="730"/>
      <c r="B434" s="730"/>
      <c r="C434" s="730"/>
      <c r="D434" s="730"/>
      <c r="E434" s="730"/>
      <c r="F434" s="730"/>
      <c r="G434" s="730"/>
    </row>
    <row r="435" spans="1:7">
      <c r="A435" s="730"/>
      <c r="B435" s="730"/>
      <c r="C435" s="730"/>
      <c r="D435" s="730"/>
      <c r="E435" s="730"/>
      <c r="F435" s="730"/>
      <c r="G435" s="730"/>
    </row>
    <row r="436" spans="1:7">
      <c r="A436" s="730"/>
      <c r="B436" s="730"/>
      <c r="C436" s="730"/>
      <c r="D436" s="730"/>
      <c r="E436" s="730"/>
      <c r="F436" s="730"/>
      <c r="G436" s="730"/>
    </row>
    <row r="437" spans="1:7">
      <c r="A437" s="730"/>
      <c r="B437" s="730"/>
      <c r="C437" s="730"/>
      <c r="D437" s="730"/>
      <c r="E437" s="730"/>
      <c r="F437" s="730"/>
      <c r="G437" s="730"/>
    </row>
    <row r="438" spans="1:7">
      <c r="A438" s="730"/>
      <c r="B438" s="730"/>
      <c r="C438" s="730"/>
      <c r="D438" s="730"/>
      <c r="E438" s="730"/>
      <c r="F438" s="730"/>
      <c r="G438" s="730"/>
    </row>
    <row r="439" spans="1:7">
      <c r="A439" s="730"/>
      <c r="B439" s="730"/>
      <c r="C439" s="730"/>
      <c r="D439" s="730"/>
      <c r="E439" s="730"/>
      <c r="F439" s="730"/>
      <c r="G439" s="730"/>
    </row>
    <row r="440" spans="1:7">
      <c r="A440" s="730"/>
      <c r="B440" s="730"/>
      <c r="C440" s="730"/>
      <c r="D440" s="730"/>
      <c r="E440" s="730"/>
      <c r="F440" s="730"/>
      <c r="G440" s="730"/>
    </row>
    <row r="441" spans="1:7">
      <c r="A441" s="730"/>
      <c r="B441" s="730"/>
      <c r="C441" s="730"/>
      <c r="D441" s="730"/>
      <c r="E441" s="730"/>
      <c r="F441" s="730"/>
      <c r="G441" s="730"/>
    </row>
    <row r="442" spans="1:7">
      <c r="A442" s="730"/>
      <c r="B442" s="730"/>
      <c r="C442" s="730"/>
      <c r="D442" s="730"/>
      <c r="E442" s="730"/>
      <c r="F442" s="730"/>
      <c r="G442" s="730"/>
    </row>
    <row r="443" spans="1:7">
      <c r="A443" s="730"/>
      <c r="B443" s="730"/>
      <c r="C443" s="730"/>
      <c r="D443" s="730"/>
      <c r="E443" s="730"/>
      <c r="F443" s="730"/>
      <c r="G443" s="730"/>
    </row>
    <row r="444" spans="1:7">
      <c r="A444" s="730"/>
      <c r="B444" s="730"/>
      <c r="C444" s="730"/>
      <c r="D444" s="730"/>
      <c r="E444" s="730"/>
      <c r="F444" s="730"/>
      <c r="G444" s="730"/>
    </row>
    <row r="445" spans="1:7">
      <c r="A445" s="730"/>
      <c r="B445" s="730"/>
      <c r="C445" s="730"/>
      <c r="D445" s="730"/>
      <c r="E445" s="730"/>
      <c r="F445" s="730"/>
      <c r="G445" s="730"/>
    </row>
    <row r="446" spans="1:7">
      <c r="A446" s="730"/>
      <c r="B446" s="730"/>
      <c r="C446" s="730"/>
      <c r="D446" s="730"/>
      <c r="E446" s="730"/>
      <c r="F446" s="730"/>
      <c r="G446" s="730"/>
    </row>
    <row r="447" spans="1:7">
      <c r="A447" s="730"/>
      <c r="B447" s="730"/>
      <c r="C447" s="730"/>
      <c r="D447" s="730"/>
      <c r="E447" s="730"/>
      <c r="F447" s="730"/>
      <c r="G447" s="730"/>
    </row>
    <row r="448" spans="1:7">
      <c r="A448" s="730"/>
      <c r="B448" s="730"/>
      <c r="C448" s="730"/>
      <c r="D448" s="730"/>
      <c r="E448" s="730"/>
      <c r="F448" s="730"/>
      <c r="G448" s="730"/>
    </row>
    <row r="449" spans="1:7">
      <c r="A449" s="730"/>
      <c r="B449" s="730"/>
      <c r="C449" s="730"/>
      <c r="D449" s="730"/>
      <c r="E449" s="730"/>
      <c r="F449" s="730"/>
      <c r="G449" s="730"/>
    </row>
    <row r="450" spans="1:7">
      <c r="A450" s="730"/>
      <c r="B450" s="730"/>
      <c r="C450" s="730"/>
      <c r="D450" s="730"/>
      <c r="E450" s="730"/>
      <c r="F450" s="730"/>
      <c r="G450" s="730"/>
    </row>
    <row r="451" spans="1:7">
      <c r="A451" s="730"/>
      <c r="B451" s="730"/>
      <c r="C451" s="730"/>
      <c r="D451" s="730"/>
      <c r="E451" s="730"/>
      <c r="F451" s="730"/>
      <c r="G451" s="730"/>
    </row>
    <row r="452" spans="1:7">
      <c r="A452" s="730"/>
      <c r="B452" s="730"/>
      <c r="C452" s="730"/>
      <c r="D452" s="730"/>
      <c r="E452" s="730"/>
      <c r="F452" s="730"/>
      <c r="G452" s="730"/>
    </row>
    <row r="453" spans="1:7">
      <c r="A453" s="730"/>
      <c r="B453" s="730"/>
      <c r="C453" s="730"/>
      <c r="D453" s="730"/>
      <c r="E453" s="730"/>
      <c r="F453" s="730"/>
      <c r="G453" s="730"/>
    </row>
    <row r="454" spans="1:7">
      <c r="A454" s="730"/>
      <c r="B454" s="730"/>
      <c r="C454" s="730"/>
      <c r="D454" s="730"/>
      <c r="E454" s="730"/>
      <c r="F454" s="730"/>
      <c r="G454" s="730"/>
    </row>
    <row r="455" spans="1:7">
      <c r="A455" s="730"/>
      <c r="B455" s="730"/>
      <c r="C455" s="730"/>
      <c r="D455" s="730"/>
      <c r="E455" s="730"/>
      <c r="F455" s="730"/>
      <c r="G455" s="730"/>
    </row>
    <row r="456" spans="1:7">
      <c r="A456" s="730"/>
      <c r="B456" s="730"/>
      <c r="C456" s="730"/>
      <c r="D456" s="730"/>
      <c r="E456" s="730"/>
      <c r="F456" s="730"/>
      <c r="G456" s="730"/>
    </row>
    <row r="457" spans="1:7">
      <c r="A457" s="730"/>
      <c r="B457" s="730"/>
      <c r="C457" s="730"/>
      <c r="D457" s="730"/>
      <c r="E457" s="730"/>
      <c r="F457" s="730"/>
      <c r="G457" s="730"/>
    </row>
    <row r="458" spans="1:7">
      <c r="A458" s="730"/>
      <c r="B458" s="730"/>
      <c r="C458" s="730"/>
      <c r="D458" s="730"/>
      <c r="E458" s="730"/>
      <c r="F458" s="730"/>
      <c r="G458" s="730"/>
    </row>
    <row r="459" spans="1:7">
      <c r="A459" s="730"/>
      <c r="B459" s="730"/>
      <c r="C459" s="730"/>
      <c r="D459" s="730"/>
      <c r="E459" s="730"/>
      <c r="F459" s="730"/>
      <c r="G459" s="730"/>
    </row>
    <row r="460" spans="1:7">
      <c r="A460" s="730"/>
      <c r="B460" s="730"/>
      <c r="C460" s="730"/>
      <c r="D460" s="730"/>
      <c r="E460" s="730"/>
      <c r="F460" s="730"/>
      <c r="G460" s="730"/>
    </row>
    <row r="461" spans="1:7">
      <c r="A461" s="730"/>
      <c r="B461" s="730"/>
      <c r="C461" s="730"/>
      <c r="D461" s="730"/>
      <c r="E461" s="730"/>
      <c r="F461" s="730"/>
      <c r="G461" s="730"/>
    </row>
    <row r="462" spans="1:7">
      <c r="A462" s="730"/>
      <c r="B462" s="730"/>
      <c r="C462" s="730"/>
      <c r="D462" s="730"/>
      <c r="E462" s="730"/>
      <c r="F462" s="730"/>
      <c r="G462" s="730"/>
    </row>
    <row r="463" spans="1:7">
      <c r="A463" s="730"/>
      <c r="B463" s="730"/>
      <c r="C463" s="730"/>
      <c r="D463" s="730"/>
      <c r="E463" s="730"/>
      <c r="F463" s="730"/>
      <c r="G463" s="730"/>
    </row>
    <row r="464" spans="1:7">
      <c r="A464" s="730"/>
      <c r="B464" s="730"/>
      <c r="C464" s="730"/>
      <c r="D464" s="730"/>
      <c r="E464" s="730"/>
      <c r="F464" s="730"/>
      <c r="G464" s="730"/>
    </row>
    <row r="465" spans="1:7">
      <c r="A465" s="730"/>
      <c r="B465" s="730"/>
      <c r="C465" s="730"/>
      <c r="D465" s="730"/>
      <c r="E465" s="730"/>
      <c r="F465" s="730"/>
      <c r="G465" s="730"/>
    </row>
    <row r="466" spans="1:7">
      <c r="A466" s="730"/>
      <c r="B466" s="730"/>
      <c r="C466" s="730"/>
      <c r="D466" s="730"/>
      <c r="E466" s="730"/>
      <c r="F466" s="730"/>
      <c r="G466" s="730"/>
    </row>
    <row r="467" spans="1:7">
      <c r="A467" s="730"/>
      <c r="B467" s="730"/>
      <c r="C467" s="730"/>
      <c r="D467" s="730"/>
      <c r="E467" s="730"/>
      <c r="F467" s="730"/>
      <c r="G467" s="730"/>
    </row>
    <row r="468" spans="1:7">
      <c r="A468" s="730"/>
      <c r="B468" s="730"/>
      <c r="C468" s="730"/>
      <c r="D468" s="730"/>
      <c r="E468" s="730"/>
      <c r="F468" s="730"/>
      <c r="G468" s="730"/>
    </row>
    <row r="469" spans="1:7">
      <c r="A469" s="730"/>
      <c r="B469" s="730"/>
      <c r="C469" s="730"/>
      <c r="D469" s="730"/>
      <c r="E469" s="730"/>
      <c r="F469" s="730"/>
      <c r="G469" s="730"/>
    </row>
    <row r="470" spans="1:7">
      <c r="A470" s="730"/>
      <c r="B470" s="730"/>
      <c r="C470" s="730"/>
      <c r="D470" s="730"/>
      <c r="E470" s="730"/>
      <c r="F470" s="730"/>
      <c r="G470" s="730"/>
    </row>
    <row r="471" spans="1:7">
      <c r="A471" s="730"/>
      <c r="B471" s="730"/>
      <c r="C471" s="730"/>
      <c r="D471" s="730"/>
      <c r="E471" s="730"/>
      <c r="F471" s="730"/>
      <c r="G471" s="730"/>
    </row>
    <row r="472" spans="1:7">
      <c r="A472" s="730"/>
      <c r="B472" s="730"/>
      <c r="C472" s="730"/>
      <c r="D472" s="730"/>
      <c r="E472" s="730"/>
      <c r="F472" s="730"/>
      <c r="G472" s="730"/>
    </row>
    <row r="473" spans="1:7">
      <c r="A473" s="730"/>
      <c r="B473" s="730"/>
      <c r="C473" s="730"/>
      <c r="D473" s="730"/>
      <c r="E473" s="730"/>
      <c r="F473" s="730"/>
      <c r="G473" s="730"/>
    </row>
    <row r="474" spans="1:7">
      <c r="A474" s="730"/>
      <c r="B474" s="730"/>
      <c r="C474" s="730"/>
      <c r="D474" s="730"/>
      <c r="E474" s="730"/>
      <c r="F474" s="730"/>
      <c r="G474" s="730"/>
    </row>
    <row r="475" spans="1:7">
      <c r="A475" s="730"/>
      <c r="B475" s="730"/>
      <c r="C475" s="730"/>
      <c r="D475" s="730"/>
      <c r="E475" s="730"/>
      <c r="F475" s="730"/>
      <c r="G475" s="730"/>
    </row>
    <row r="476" spans="1:7">
      <c r="A476" s="730"/>
      <c r="B476" s="730"/>
      <c r="C476" s="730"/>
      <c r="D476" s="730"/>
      <c r="E476" s="730"/>
      <c r="F476" s="730"/>
      <c r="G476" s="730"/>
    </row>
    <row r="477" spans="1:7">
      <c r="A477" s="730"/>
      <c r="B477" s="730"/>
      <c r="C477" s="730"/>
      <c r="D477" s="730"/>
      <c r="E477" s="730"/>
      <c r="F477" s="730"/>
      <c r="G477" s="730"/>
    </row>
    <row r="478" spans="1:7">
      <c r="A478" s="730"/>
      <c r="B478" s="730"/>
      <c r="C478" s="730"/>
      <c r="D478" s="730"/>
      <c r="E478" s="730"/>
      <c r="F478" s="730"/>
      <c r="G478" s="730"/>
    </row>
    <row r="479" spans="1:7">
      <c r="A479" s="730"/>
      <c r="B479" s="730"/>
      <c r="C479" s="730"/>
      <c r="D479" s="730"/>
      <c r="E479" s="730"/>
      <c r="F479" s="730"/>
      <c r="G479" s="730"/>
    </row>
    <row r="480" spans="1:7">
      <c r="A480" s="730"/>
      <c r="B480" s="730"/>
      <c r="C480" s="730"/>
      <c r="D480" s="730"/>
      <c r="E480" s="730"/>
      <c r="F480" s="730"/>
      <c r="G480" s="730"/>
    </row>
    <row r="481" spans="1:7">
      <c r="A481" s="730"/>
      <c r="B481" s="730"/>
      <c r="C481" s="730"/>
      <c r="D481" s="730"/>
      <c r="E481" s="730"/>
      <c r="F481" s="730"/>
      <c r="G481" s="730"/>
    </row>
    <row r="482" spans="1:7">
      <c r="A482" s="730"/>
      <c r="B482" s="730"/>
      <c r="C482" s="730"/>
      <c r="D482" s="730"/>
      <c r="E482" s="730"/>
      <c r="F482" s="730"/>
      <c r="G482" s="730"/>
    </row>
    <row r="483" spans="1:7">
      <c r="A483" s="730"/>
      <c r="B483" s="730"/>
      <c r="C483" s="730"/>
      <c r="D483" s="730"/>
      <c r="E483" s="730"/>
      <c r="F483" s="730"/>
      <c r="G483" s="730"/>
    </row>
    <row r="484" spans="1:7">
      <c r="A484" s="730"/>
      <c r="B484" s="730"/>
      <c r="C484" s="730"/>
      <c r="D484" s="730"/>
      <c r="E484" s="730"/>
      <c r="F484" s="730"/>
      <c r="G484" s="730"/>
    </row>
    <row r="485" spans="1:7">
      <c r="A485" s="730"/>
      <c r="B485" s="730"/>
      <c r="C485" s="730"/>
      <c r="D485" s="730"/>
      <c r="E485" s="730"/>
      <c r="F485" s="730"/>
      <c r="G485" s="730"/>
    </row>
    <row r="486" spans="1:7">
      <c r="A486" s="730"/>
      <c r="B486" s="730"/>
      <c r="C486" s="730"/>
      <c r="D486" s="730"/>
      <c r="E486" s="730"/>
      <c r="F486" s="730"/>
      <c r="G486" s="730"/>
    </row>
    <row r="487" spans="1:7">
      <c r="A487" s="730"/>
      <c r="B487" s="730"/>
      <c r="C487" s="730"/>
      <c r="D487" s="730"/>
      <c r="E487" s="730"/>
      <c r="F487" s="730"/>
      <c r="G487" s="730"/>
    </row>
    <row r="488" spans="1:7">
      <c r="A488" s="730"/>
      <c r="B488" s="730"/>
      <c r="C488" s="730"/>
      <c r="D488" s="730"/>
      <c r="E488" s="730"/>
      <c r="F488" s="730"/>
      <c r="G488" s="730"/>
    </row>
    <row r="489" spans="1:7">
      <c r="A489" s="730"/>
      <c r="B489" s="730"/>
      <c r="C489" s="730"/>
      <c r="D489" s="730"/>
      <c r="E489" s="730"/>
      <c r="F489" s="730"/>
      <c r="G489" s="730"/>
    </row>
    <row r="490" spans="1:7">
      <c r="A490" s="730"/>
      <c r="B490" s="730"/>
      <c r="C490" s="730"/>
      <c r="D490" s="730"/>
      <c r="E490" s="730"/>
      <c r="F490" s="730"/>
      <c r="G490" s="730"/>
    </row>
    <row r="491" spans="1:7">
      <c r="A491" s="730"/>
      <c r="B491" s="730"/>
      <c r="C491" s="730"/>
      <c r="D491" s="730"/>
      <c r="E491" s="730"/>
      <c r="F491" s="730"/>
      <c r="G491" s="730"/>
    </row>
    <row r="492" spans="1:7">
      <c r="A492" s="730"/>
      <c r="B492" s="730"/>
      <c r="C492" s="730"/>
      <c r="D492" s="730"/>
      <c r="E492" s="730"/>
      <c r="F492" s="730"/>
      <c r="G492" s="730"/>
    </row>
    <row r="493" spans="1:7">
      <c r="A493" s="730"/>
      <c r="B493" s="730"/>
      <c r="C493" s="730"/>
      <c r="D493" s="730"/>
      <c r="E493" s="730"/>
      <c r="F493" s="730"/>
      <c r="G493" s="730"/>
    </row>
    <row r="494" spans="1:7">
      <c r="A494" s="730"/>
      <c r="B494" s="730"/>
      <c r="C494" s="730"/>
      <c r="D494" s="730"/>
      <c r="E494" s="730"/>
      <c r="F494" s="730"/>
      <c r="G494" s="730"/>
    </row>
    <row r="495" spans="1:7">
      <c r="A495" s="730"/>
      <c r="B495" s="730"/>
      <c r="C495" s="730"/>
      <c r="D495" s="730"/>
      <c r="E495" s="730"/>
      <c r="F495" s="730"/>
      <c r="G495" s="730"/>
    </row>
    <row r="496" spans="1:7">
      <c r="A496" s="730"/>
      <c r="B496" s="730"/>
      <c r="C496" s="730"/>
      <c r="D496" s="730"/>
      <c r="E496" s="730"/>
      <c r="F496" s="730"/>
      <c r="G496" s="730"/>
    </row>
    <row r="497" spans="1:7">
      <c r="A497" s="730"/>
      <c r="B497" s="730"/>
      <c r="C497" s="730"/>
      <c r="D497" s="730"/>
      <c r="E497" s="730"/>
      <c r="F497" s="730"/>
      <c r="G497" s="730"/>
    </row>
    <row r="498" spans="1:7">
      <c r="A498" s="730"/>
      <c r="B498" s="730"/>
      <c r="C498" s="730"/>
      <c r="D498" s="730"/>
      <c r="E498" s="730"/>
      <c r="F498" s="730"/>
      <c r="G498" s="730"/>
    </row>
    <row r="499" spans="1:7">
      <c r="A499" s="730"/>
      <c r="B499" s="730"/>
      <c r="C499" s="730"/>
      <c r="D499" s="730"/>
      <c r="E499" s="730"/>
      <c r="F499" s="730"/>
      <c r="G499" s="730"/>
    </row>
    <row r="500" spans="1:7">
      <c r="A500" s="730"/>
      <c r="B500" s="730"/>
      <c r="C500" s="730"/>
      <c r="D500" s="730"/>
      <c r="E500" s="730"/>
      <c r="F500" s="730"/>
      <c r="G500" s="730"/>
    </row>
    <row r="501" spans="1:7">
      <c r="A501" s="730"/>
      <c r="B501" s="730"/>
      <c r="C501" s="730"/>
      <c r="D501" s="730"/>
      <c r="E501" s="730"/>
      <c r="F501" s="730"/>
      <c r="G501" s="730"/>
    </row>
    <row r="502" spans="1:7">
      <c r="A502" s="730"/>
      <c r="B502" s="730"/>
      <c r="C502" s="730"/>
      <c r="D502" s="730"/>
      <c r="E502" s="730"/>
      <c r="F502" s="730"/>
      <c r="G502" s="730"/>
    </row>
    <row r="503" spans="1:7">
      <c r="A503" s="730"/>
      <c r="B503" s="730"/>
      <c r="C503" s="730"/>
      <c r="D503" s="730"/>
      <c r="E503" s="730"/>
      <c r="F503" s="730"/>
      <c r="G503" s="730"/>
    </row>
    <row r="504" spans="1:7">
      <c r="A504" s="730"/>
      <c r="B504" s="730"/>
      <c r="C504" s="730"/>
      <c r="D504" s="730"/>
      <c r="E504" s="730"/>
      <c r="F504" s="730"/>
      <c r="G504" s="730"/>
    </row>
    <row r="505" spans="1:7">
      <c r="A505" s="730"/>
      <c r="B505" s="730"/>
      <c r="C505" s="730"/>
      <c r="D505" s="730"/>
      <c r="E505" s="730"/>
      <c r="F505" s="730"/>
      <c r="G505" s="730"/>
    </row>
    <row r="506" spans="1:7">
      <c r="A506" s="730"/>
      <c r="B506" s="730"/>
      <c r="C506" s="730"/>
      <c r="D506" s="730"/>
      <c r="E506" s="730"/>
      <c r="F506" s="730"/>
      <c r="G506" s="730"/>
    </row>
    <row r="507" spans="1:7">
      <c r="A507" s="730"/>
      <c r="B507" s="730"/>
      <c r="C507" s="730"/>
      <c r="D507" s="730"/>
      <c r="E507" s="730"/>
      <c r="F507" s="730"/>
      <c r="G507" s="730"/>
    </row>
    <row r="508" spans="1:7">
      <c r="A508" s="730"/>
      <c r="B508" s="730"/>
      <c r="C508" s="730"/>
      <c r="D508" s="730"/>
      <c r="E508" s="730"/>
      <c r="F508" s="730"/>
      <c r="G508" s="730"/>
    </row>
    <row r="509" spans="1:7">
      <c r="A509" s="730"/>
      <c r="B509" s="730"/>
      <c r="C509" s="730"/>
      <c r="D509" s="730"/>
      <c r="E509" s="730"/>
      <c r="F509" s="730"/>
      <c r="G509" s="730"/>
    </row>
    <row r="510" spans="1:7">
      <c r="A510" s="730"/>
      <c r="B510" s="730"/>
      <c r="C510" s="730"/>
      <c r="D510" s="730"/>
      <c r="E510" s="730"/>
      <c r="F510" s="730"/>
      <c r="G510" s="730"/>
    </row>
    <row r="511" spans="1:7">
      <c r="A511" s="730"/>
      <c r="B511" s="730"/>
      <c r="C511" s="730"/>
      <c r="D511" s="730"/>
      <c r="E511" s="730"/>
      <c r="F511" s="730"/>
      <c r="G511" s="730"/>
    </row>
    <row r="512" spans="1:7">
      <c r="A512" s="730"/>
      <c r="B512" s="730"/>
      <c r="C512" s="730"/>
      <c r="D512" s="730"/>
      <c r="E512" s="730"/>
      <c r="F512" s="730"/>
      <c r="G512" s="730"/>
    </row>
    <row r="513" spans="1:7">
      <c r="A513" s="730"/>
      <c r="B513" s="730"/>
      <c r="C513" s="730"/>
      <c r="D513" s="730"/>
      <c r="E513" s="730"/>
      <c r="F513" s="730"/>
      <c r="G513" s="730"/>
    </row>
    <row r="514" spans="1:7">
      <c r="A514" s="730"/>
      <c r="B514" s="730"/>
      <c r="C514" s="730"/>
      <c r="D514" s="730"/>
      <c r="E514" s="730"/>
      <c r="F514" s="730"/>
      <c r="G514" s="730"/>
    </row>
    <row r="515" spans="1:7">
      <c r="A515" s="730"/>
      <c r="B515" s="730"/>
      <c r="C515" s="730"/>
      <c r="D515" s="730"/>
      <c r="E515" s="730"/>
      <c r="F515" s="730"/>
      <c r="G515" s="730"/>
    </row>
    <row r="516" spans="1:7">
      <c r="A516" s="730"/>
      <c r="B516" s="730"/>
      <c r="C516" s="730"/>
      <c r="D516" s="730"/>
      <c r="E516" s="730"/>
      <c r="F516" s="730"/>
      <c r="G516" s="730"/>
    </row>
    <row r="517" spans="1:7">
      <c r="A517" s="730"/>
      <c r="B517" s="730"/>
      <c r="C517" s="730"/>
      <c r="D517" s="730"/>
      <c r="E517" s="730"/>
      <c r="F517" s="730"/>
      <c r="G517" s="730"/>
    </row>
    <row r="518" spans="1:7">
      <c r="A518" s="730"/>
      <c r="B518" s="730"/>
      <c r="C518" s="730"/>
      <c r="D518" s="730"/>
      <c r="E518" s="730"/>
      <c r="F518" s="730"/>
      <c r="G518" s="730"/>
    </row>
    <row r="519" spans="1:7">
      <c r="A519" s="730"/>
      <c r="B519" s="730"/>
      <c r="C519" s="730"/>
      <c r="D519" s="730"/>
      <c r="E519" s="730"/>
      <c r="F519" s="730"/>
      <c r="G519" s="730"/>
    </row>
    <row r="520" spans="1:7">
      <c r="A520" s="730"/>
      <c r="B520" s="730"/>
      <c r="C520" s="730"/>
      <c r="D520" s="730"/>
      <c r="E520" s="730"/>
      <c r="F520" s="730"/>
      <c r="G520" s="730"/>
    </row>
    <row r="521" spans="1:7">
      <c r="A521" s="730"/>
      <c r="B521" s="730"/>
      <c r="C521" s="730"/>
      <c r="D521" s="730"/>
      <c r="E521" s="730"/>
      <c r="F521" s="730"/>
      <c r="G521" s="730"/>
    </row>
    <row r="522" spans="1:7">
      <c r="A522" s="730"/>
      <c r="B522" s="730"/>
      <c r="C522" s="730"/>
      <c r="D522" s="730"/>
      <c r="E522" s="730"/>
      <c r="F522" s="730"/>
      <c r="G522" s="730"/>
    </row>
    <row r="523" spans="1:7">
      <c r="A523" s="730"/>
      <c r="B523" s="730"/>
      <c r="C523" s="730"/>
      <c r="D523" s="730"/>
      <c r="E523" s="730"/>
      <c r="F523" s="730"/>
      <c r="G523" s="730"/>
    </row>
    <row r="524" spans="1:7">
      <c r="A524" s="730"/>
      <c r="B524" s="730"/>
      <c r="C524" s="730"/>
      <c r="D524" s="730"/>
      <c r="E524" s="730"/>
      <c r="F524" s="730"/>
      <c r="G524" s="730"/>
    </row>
    <row r="525" spans="1:7">
      <c r="A525" s="730"/>
      <c r="B525" s="730"/>
      <c r="C525" s="730"/>
      <c r="D525" s="730"/>
      <c r="E525" s="730"/>
      <c r="F525" s="730"/>
      <c r="G525" s="730"/>
    </row>
    <row r="526" spans="1:7">
      <c r="A526" s="730"/>
      <c r="B526" s="730"/>
      <c r="C526" s="730"/>
      <c r="D526" s="730"/>
      <c r="E526" s="730"/>
      <c r="F526" s="730"/>
      <c r="G526" s="730"/>
    </row>
    <row r="527" spans="1:7">
      <c r="A527" s="730"/>
      <c r="B527" s="730"/>
      <c r="C527" s="730"/>
      <c r="D527" s="730"/>
      <c r="E527" s="730"/>
      <c r="F527" s="730"/>
      <c r="G527" s="730"/>
    </row>
    <row r="528" spans="1:7">
      <c r="A528" s="730"/>
      <c r="B528" s="730"/>
      <c r="C528" s="730"/>
      <c r="D528" s="730"/>
      <c r="E528" s="730"/>
      <c r="F528" s="730"/>
      <c r="G528" s="730"/>
    </row>
    <row r="529" spans="1:7">
      <c r="A529" s="730"/>
      <c r="B529" s="730"/>
      <c r="C529" s="730"/>
      <c r="D529" s="730"/>
      <c r="E529" s="730"/>
      <c r="F529" s="730"/>
      <c r="G529" s="730"/>
    </row>
    <row r="530" spans="1:7">
      <c r="A530" s="730"/>
      <c r="B530" s="730"/>
      <c r="C530" s="730"/>
      <c r="D530" s="730"/>
      <c r="E530" s="730"/>
      <c r="F530" s="730"/>
      <c r="G530" s="730"/>
    </row>
    <row r="531" spans="1:7">
      <c r="A531" s="730"/>
      <c r="B531" s="730"/>
      <c r="C531" s="730"/>
      <c r="D531" s="730"/>
      <c r="E531" s="730"/>
      <c r="F531" s="730"/>
      <c r="G531" s="730"/>
    </row>
    <row r="532" spans="1:7">
      <c r="A532" s="730"/>
      <c r="B532" s="730"/>
      <c r="C532" s="730"/>
      <c r="D532" s="730"/>
      <c r="E532" s="730"/>
      <c r="F532" s="730"/>
      <c r="G532" s="730"/>
    </row>
    <row r="533" spans="1:7">
      <c r="A533" s="730"/>
      <c r="B533" s="730"/>
      <c r="C533" s="730"/>
      <c r="D533" s="730"/>
      <c r="E533" s="730"/>
      <c r="F533" s="730"/>
      <c r="G533" s="730"/>
    </row>
    <row r="534" spans="1:7">
      <c r="A534" s="730"/>
      <c r="B534" s="730"/>
      <c r="C534" s="730"/>
      <c r="D534" s="730"/>
      <c r="E534" s="730"/>
      <c r="F534" s="730"/>
      <c r="G534" s="730"/>
    </row>
    <row r="535" spans="1:7">
      <c r="A535" s="730"/>
      <c r="B535" s="730"/>
      <c r="C535" s="730"/>
      <c r="D535" s="730"/>
      <c r="E535" s="730"/>
      <c r="F535" s="730"/>
      <c r="G535" s="730"/>
    </row>
    <row r="536" spans="1:7">
      <c r="A536" s="730"/>
      <c r="B536" s="730"/>
      <c r="C536" s="730"/>
      <c r="D536" s="730"/>
      <c r="E536" s="730"/>
      <c r="F536" s="730"/>
      <c r="G536" s="730"/>
    </row>
    <row r="537" spans="1:7">
      <c r="A537" s="730"/>
      <c r="B537" s="730"/>
      <c r="C537" s="730"/>
      <c r="D537" s="730"/>
      <c r="E537" s="730"/>
      <c r="F537" s="730"/>
      <c r="G537" s="730"/>
    </row>
    <row r="538" spans="1:7">
      <c r="A538" s="730"/>
      <c r="B538" s="730"/>
      <c r="C538" s="730"/>
      <c r="D538" s="730"/>
      <c r="E538" s="730"/>
      <c r="F538" s="730"/>
      <c r="G538" s="730"/>
    </row>
    <row r="539" spans="1:7">
      <c r="A539" s="730"/>
      <c r="B539" s="730"/>
      <c r="C539" s="730"/>
      <c r="D539" s="730"/>
      <c r="E539" s="730"/>
      <c r="F539" s="730"/>
      <c r="G539" s="730"/>
    </row>
    <row r="540" spans="1:7">
      <c r="A540" s="730"/>
      <c r="B540" s="730"/>
      <c r="C540" s="730"/>
      <c r="D540" s="730"/>
      <c r="E540" s="730"/>
      <c r="F540" s="730"/>
      <c r="G540" s="730"/>
    </row>
    <row r="541" spans="1:7">
      <c r="A541" s="730"/>
      <c r="B541" s="730"/>
      <c r="C541" s="730"/>
      <c r="D541" s="730"/>
      <c r="E541" s="730"/>
      <c r="F541" s="730"/>
      <c r="G541" s="730"/>
    </row>
    <row r="542" spans="1:7">
      <c r="A542" s="730"/>
      <c r="B542" s="730"/>
      <c r="C542" s="730"/>
      <c r="D542" s="730"/>
      <c r="E542" s="730"/>
      <c r="F542" s="730"/>
      <c r="G542" s="730"/>
    </row>
    <row r="543" spans="1:7">
      <c r="A543" s="730"/>
      <c r="B543" s="730"/>
      <c r="C543" s="730"/>
      <c r="D543" s="730"/>
      <c r="E543" s="730"/>
      <c r="F543" s="730"/>
      <c r="G543" s="730"/>
    </row>
    <row r="544" spans="1:7">
      <c r="A544" s="730"/>
      <c r="B544" s="730"/>
      <c r="C544" s="730"/>
      <c r="D544" s="730"/>
      <c r="E544" s="730"/>
      <c r="F544" s="730"/>
      <c r="G544" s="730"/>
    </row>
    <row r="545" spans="1:7">
      <c r="A545" s="730"/>
      <c r="B545" s="730"/>
      <c r="C545" s="730"/>
      <c r="D545" s="730"/>
      <c r="E545" s="730"/>
      <c r="F545" s="730"/>
      <c r="G545" s="730"/>
    </row>
    <row r="546" spans="1:7">
      <c r="A546" s="730"/>
      <c r="B546" s="730"/>
      <c r="C546" s="730"/>
      <c r="D546" s="730"/>
      <c r="E546" s="730"/>
      <c r="F546" s="730"/>
      <c r="G546" s="730"/>
    </row>
    <row r="547" spans="1:7">
      <c r="A547" s="730"/>
      <c r="B547" s="730"/>
      <c r="C547" s="730"/>
      <c r="D547" s="730"/>
      <c r="E547" s="730"/>
      <c r="F547" s="730"/>
      <c r="G547" s="730"/>
    </row>
    <row r="548" spans="1:7">
      <c r="A548" s="730"/>
      <c r="B548" s="730"/>
      <c r="C548" s="730"/>
      <c r="D548" s="730"/>
      <c r="E548" s="730"/>
      <c r="F548" s="730"/>
      <c r="G548" s="730"/>
    </row>
    <row r="549" spans="1:7">
      <c r="A549" s="730"/>
      <c r="B549" s="730"/>
      <c r="C549" s="730"/>
      <c r="D549" s="730"/>
      <c r="E549" s="730"/>
      <c r="F549" s="730"/>
      <c r="G549" s="730"/>
    </row>
    <row r="550" spans="1:7">
      <c r="A550" s="730"/>
      <c r="B550" s="730"/>
      <c r="C550" s="730"/>
      <c r="D550" s="730"/>
      <c r="E550" s="730"/>
      <c r="F550" s="730"/>
      <c r="G550" s="730"/>
    </row>
    <row r="551" spans="1:7">
      <c r="A551" s="730"/>
      <c r="B551" s="730"/>
      <c r="C551" s="730"/>
      <c r="D551" s="730"/>
      <c r="E551" s="730"/>
      <c r="F551" s="730"/>
      <c r="G551" s="730"/>
    </row>
    <row r="552" spans="1:7">
      <c r="A552" s="730"/>
      <c r="B552" s="730"/>
      <c r="C552" s="730"/>
      <c r="D552" s="730"/>
      <c r="E552" s="730"/>
      <c r="F552" s="730"/>
      <c r="G552" s="730"/>
    </row>
    <row r="553" spans="1:7">
      <c r="A553" s="730"/>
      <c r="B553" s="730"/>
      <c r="C553" s="730"/>
      <c r="D553" s="730"/>
      <c r="E553" s="730"/>
      <c r="F553" s="730"/>
      <c r="G553" s="730"/>
    </row>
    <row r="554" spans="1:7">
      <c r="A554" s="730"/>
      <c r="B554" s="730"/>
      <c r="C554" s="730"/>
      <c r="D554" s="730"/>
      <c r="E554" s="730"/>
      <c r="F554" s="730"/>
      <c r="G554" s="730"/>
    </row>
    <row r="555" spans="1:7">
      <c r="A555" s="730"/>
      <c r="B555" s="730"/>
      <c r="C555" s="730"/>
      <c r="D555" s="730"/>
      <c r="E555" s="730"/>
      <c r="F555" s="730"/>
      <c r="G555" s="730"/>
    </row>
    <row r="556" spans="1:7">
      <c r="A556" s="730"/>
      <c r="B556" s="730"/>
      <c r="C556" s="730"/>
      <c r="D556" s="730"/>
      <c r="E556" s="730"/>
      <c r="F556" s="730"/>
      <c r="G556" s="730"/>
    </row>
    <row r="557" spans="1:7">
      <c r="A557" s="730"/>
      <c r="B557" s="730"/>
      <c r="C557" s="730"/>
      <c r="D557" s="730"/>
      <c r="E557" s="730"/>
      <c r="F557" s="730"/>
      <c r="G557" s="730"/>
    </row>
    <row r="558" spans="1:7">
      <c r="A558" s="730"/>
      <c r="B558" s="730"/>
      <c r="C558" s="730"/>
      <c r="D558" s="730"/>
      <c r="E558" s="730"/>
      <c r="F558" s="730"/>
      <c r="G558" s="730"/>
    </row>
    <row r="559" spans="1:7">
      <c r="A559" s="730"/>
      <c r="B559" s="730"/>
      <c r="C559" s="730"/>
      <c r="D559" s="730"/>
      <c r="E559" s="730"/>
      <c r="F559" s="730"/>
      <c r="G559" s="730"/>
    </row>
    <row r="560" spans="1:7">
      <c r="A560" s="730"/>
      <c r="B560" s="730"/>
      <c r="C560" s="730"/>
      <c r="D560" s="730"/>
      <c r="E560" s="730"/>
      <c r="F560" s="730"/>
      <c r="G560" s="730"/>
    </row>
    <row r="561" spans="1:7">
      <c r="A561" s="730"/>
      <c r="B561" s="730"/>
      <c r="C561" s="730"/>
      <c r="D561" s="730"/>
      <c r="E561" s="730"/>
      <c r="F561" s="730"/>
      <c r="G561" s="730"/>
    </row>
    <row r="562" spans="1:7">
      <c r="A562" s="730"/>
      <c r="B562" s="730"/>
      <c r="C562" s="730"/>
      <c r="D562" s="730"/>
      <c r="E562" s="730"/>
      <c r="F562" s="730"/>
      <c r="G562" s="730"/>
    </row>
    <row r="563" spans="1:7">
      <c r="A563" s="730"/>
      <c r="B563" s="730"/>
      <c r="C563" s="730"/>
      <c r="D563" s="730"/>
      <c r="E563" s="730"/>
      <c r="F563" s="730"/>
      <c r="G563" s="730"/>
    </row>
    <row r="564" spans="1:7">
      <c r="A564" s="730"/>
      <c r="B564" s="730"/>
      <c r="C564" s="730"/>
      <c r="D564" s="730"/>
      <c r="E564" s="730"/>
      <c r="F564" s="730"/>
      <c r="G564" s="730"/>
    </row>
    <row r="565" spans="1:7">
      <c r="A565" s="730"/>
      <c r="B565" s="730"/>
      <c r="C565" s="730"/>
      <c r="D565" s="730"/>
      <c r="E565" s="730"/>
      <c r="F565" s="730"/>
      <c r="G565" s="730"/>
    </row>
    <row r="566" spans="1:7">
      <c r="A566" s="730"/>
      <c r="B566" s="730"/>
      <c r="C566" s="730"/>
      <c r="D566" s="730"/>
      <c r="E566" s="730"/>
      <c r="F566" s="730"/>
      <c r="G566" s="730"/>
    </row>
    <row r="567" spans="1:7">
      <c r="A567" s="730"/>
      <c r="B567" s="730"/>
      <c r="C567" s="730"/>
      <c r="D567" s="730"/>
      <c r="E567" s="730"/>
      <c r="F567" s="730"/>
      <c r="G567" s="730"/>
    </row>
    <row r="568" spans="1:7">
      <c r="A568" s="730"/>
      <c r="B568" s="730"/>
      <c r="C568" s="730"/>
      <c r="D568" s="730"/>
      <c r="E568" s="730"/>
      <c r="F568" s="730"/>
      <c r="G568" s="730"/>
    </row>
    <row r="569" spans="1:7">
      <c r="A569" s="730"/>
      <c r="B569" s="730"/>
      <c r="C569" s="730"/>
      <c r="D569" s="730"/>
      <c r="E569" s="730"/>
      <c r="F569" s="730"/>
      <c r="G569" s="730"/>
    </row>
    <row r="570" spans="1:7">
      <c r="A570" s="730"/>
      <c r="B570" s="730"/>
      <c r="C570" s="730"/>
      <c r="D570" s="730"/>
      <c r="E570" s="730"/>
      <c r="F570" s="730"/>
      <c r="G570" s="730"/>
    </row>
    <row r="571" spans="1:7">
      <c r="A571" s="730"/>
      <c r="B571" s="730"/>
      <c r="C571" s="730"/>
      <c r="D571" s="730"/>
      <c r="E571" s="730"/>
      <c r="F571" s="730"/>
      <c r="G571" s="730"/>
    </row>
    <row r="572" spans="1:7">
      <c r="A572" s="730"/>
      <c r="B572" s="730"/>
      <c r="C572" s="730"/>
      <c r="D572" s="730"/>
      <c r="E572" s="730"/>
      <c r="F572" s="730"/>
      <c r="G572" s="730"/>
    </row>
    <row r="573" spans="1:7">
      <c r="A573" s="730"/>
      <c r="B573" s="730"/>
      <c r="C573" s="730"/>
      <c r="D573" s="730"/>
      <c r="E573" s="730"/>
      <c r="F573" s="730"/>
      <c r="G573" s="730"/>
    </row>
    <row r="574" spans="1:7">
      <c r="A574" s="730"/>
      <c r="B574" s="730"/>
      <c r="C574" s="730"/>
      <c r="D574" s="730"/>
      <c r="E574" s="730"/>
      <c r="F574" s="730"/>
      <c r="G574" s="730"/>
    </row>
    <row r="575" spans="1:7">
      <c r="A575" s="730"/>
      <c r="B575" s="730"/>
      <c r="C575" s="730"/>
      <c r="D575" s="730"/>
      <c r="E575" s="730"/>
      <c r="F575" s="730"/>
      <c r="G575" s="730"/>
    </row>
    <row r="576" spans="1:7">
      <c r="A576" s="730"/>
      <c r="B576" s="730"/>
      <c r="C576" s="730"/>
      <c r="D576" s="730"/>
      <c r="E576" s="730"/>
      <c r="F576" s="730"/>
      <c r="G576" s="730"/>
    </row>
    <row r="577" spans="1:7">
      <c r="A577" s="730"/>
      <c r="B577" s="730"/>
      <c r="C577" s="730"/>
      <c r="D577" s="730"/>
      <c r="E577" s="730"/>
      <c r="F577" s="730"/>
      <c r="G577" s="730"/>
    </row>
    <row r="578" spans="1:7">
      <c r="A578" s="730"/>
      <c r="B578" s="730"/>
      <c r="C578" s="730"/>
      <c r="D578" s="730"/>
      <c r="E578" s="730"/>
      <c r="F578" s="730"/>
      <c r="G578" s="730"/>
    </row>
    <row r="579" spans="1:7">
      <c r="A579" s="730"/>
      <c r="B579" s="730"/>
      <c r="C579" s="730"/>
      <c r="D579" s="730"/>
      <c r="E579" s="730"/>
      <c r="F579" s="730"/>
      <c r="G579" s="730"/>
    </row>
    <row r="580" spans="1:7">
      <c r="A580" s="730"/>
      <c r="B580" s="730"/>
      <c r="C580" s="730"/>
      <c r="D580" s="730"/>
      <c r="E580" s="730"/>
      <c r="F580" s="730"/>
      <c r="G580" s="730"/>
    </row>
    <row r="581" spans="1:7">
      <c r="A581" s="730"/>
      <c r="B581" s="730"/>
      <c r="C581" s="730"/>
      <c r="D581" s="730"/>
      <c r="E581" s="730"/>
      <c r="F581" s="730"/>
      <c r="G581" s="730"/>
    </row>
    <row r="582" spans="1:7">
      <c r="A582" s="730"/>
      <c r="B582" s="730"/>
      <c r="C582" s="730"/>
      <c r="D582" s="730"/>
      <c r="E582" s="730"/>
      <c r="F582" s="730"/>
      <c r="G582" s="730"/>
    </row>
    <row r="583" spans="1:7">
      <c r="A583" s="730"/>
      <c r="B583" s="730"/>
      <c r="C583" s="730"/>
      <c r="D583" s="730"/>
      <c r="E583" s="730"/>
      <c r="F583" s="730"/>
      <c r="G583" s="730"/>
    </row>
    <row r="584" spans="1:7">
      <c r="A584" s="730"/>
      <c r="B584" s="730"/>
      <c r="C584" s="730"/>
      <c r="D584" s="730"/>
      <c r="E584" s="730"/>
      <c r="F584" s="730"/>
      <c r="G584" s="730"/>
    </row>
    <row r="585" spans="1:7">
      <c r="A585" s="730"/>
      <c r="B585" s="730"/>
      <c r="C585" s="730"/>
      <c r="D585" s="730"/>
      <c r="E585" s="730"/>
      <c r="F585" s="730"/>
      <c r="G585" s="730"/>
    </row>
    <row r="586" spans="1:7">
      <c r="A586" s="730"/>
      <c r="B586" s="730"/>
      <c r="C586" s="730"/>
      <c r="D586" s="730"/>
      <c r="E586" s="730"/>
      <c r="F586" s="730"/>
      <c r="G586" s="730"/>
    </row>
    <row r="587" spans="1:7">
      <c r="A587" s="730"/>
      <c r="B587" s="730"/>
      <c r="C587" s="730"/>
      <c r="D587" s="730"/>
      <c r="E587" s="730"/>
      <c r="F587" s="730"/>
      <c r="G587" s="730"/>
    </row>
    <row r="588" spans="1:7">
      <c r="A588" s="730"/>
      <c r="B588" s="730"/>
      <c r="C588" s="730"/>
      <c r="D588" s="730"/>
      <c r="E588" s="730"/>
      <c r="F588" s="730"/>
      <c r="G588" s="730"/>
    </row>
    <row r="589" spans="1:7">
      <c r="A589" s="730"/>
      <c r="B589" s="730"/>
      <c r="C589" s="730"/>
      <c r="D589" s="730"/>
      <c r="E589" s="730"/>
      <c r="F589" s="730"/>
      <c r="G589" s="730"/>
    </row>
    <row r="590" spans="1:7">
      <c r="A590" s="730"/>
      <c r="B590" s="730"/>
      <c r="C590" s="730"/>
      <c r="D590" s="730"/>
      <c r="E590" s="730"/>
      <c r="F590" s="730"/>
      <c r="G590" s="730"/>
    </row>
    <row r="591" spans="1:7">
      <c r="A591" s="730"/>
      <c r="B591" s="730"/>
      <c r="C591" s="730"/>
      <c r="D591" s="730"/>
      <c r="E591" s="730"/>
      <c r="F591" s="730"/>
      <c r="G591" s="730"/>
    </row>
    <row r="592" spans="1:7">
      <c r="A592" s="730"/>
      <c r="B592" s="730"/>
      <c r="C592" s="730"/>
      <c r="D592" s="730"/>
      <c r="E592" s="730"/>
      <c r="F592" s="730"/>
      <c r="G592" s="730"/>
    </row>
    <row r="593" spans="1:7">
      <c r="A593" s="730"/>
      <c r="B593" s="730"/>
      <c r="C593" s="730"/>
      <c r="D593" s="730"/>
      <c r="E593" s="730"/>
      <c r="F593" s="730"/>
      <c r="G593" s="730"/>
    </row>
    <row r="594" spans="1:7">
      <c r="A594" s="730"/>
      <c r="B594" s="730"/>
      <c r="C594" s="730"/>
      <c r="D594" s="730"/>
      <c r="E594" s="730"/>
      <c r="F594" s="730"/>
      <c r="G594" s="730"/>
    </row>
    <row r="595" spans="1:7">
      <c r="A595" s="730"/>
      <c r="B595" s="730"/>
      <c r="C595" s="730"/>
      <c r="D595" s="730"/>
      <c r="E595" s="730"/>
      <c r="F595" s="730"/>
      <c r="G595" s="730"/>
    </row>
    <row r="596" spans="1:7">
      <c r="A596" s="730"/>
      <c r="B596" s="730"/>
      <c r="C596" s="730"/>
      <c r="D596" s="730"/>
      <c r="E596" s="730"/>
      <c r="F596" s="730"/>
      <c r="G596" s="730"/>
    </row>
    <row r="597" spans="1:7">
      <c r="A597" s="730"/>
      <c r="B597" s="730"/>
      <c r="C597" s="730"/>
      <c r="D597" s="730"/>
      <c r="E597" s="730"/>
      <c r="F597" s="730"/>
      <c r="G597" s="730"/>
    </row>
    <row r="598" spans="1:7">
      <c r="A598" s="730"/>
      <c r="B598" s="730"/>
      <c r="C598" s="730"/>
      <c r="D598" s="730"/>
      <c r="E598" s="730"/>
      <c r="F598" s="730"/>
      <c r="G598" s="730"/>
    </row>
    <row r="599" spans="1:7">
      <c r="A599" s="730"/>
      <c r="B599" s="730"/>
      <c r="C599" s="730"/>
      <c r="D599" s="730"/>
      <c r="E599" s="730"/>
      <c r="F599" s="730"/>
      <c r="G599" s="730"/>
    </row>
    <row r="600" spans="1:7">
      <c r="A600" s="730"/>
      <c r="B600" s="730"/>
      <c r="C600" s="730"/>
      <c r="D600" s="730"/>
      <c r="E600" s="730"/>
      <c r="F600" s="730"/>
      <c r="G600" s="730"/>
    </row>
    <row r="601" spans="1:7">
      <c r="A601" s="730"/>
      <c r="B601" s="730"/>
      <c r="C601" s="730"/>
      <c r="D601" s="730"/>
      <c r="E601" s="730"/>
      <c r="F601" s="730"/>
      <c r="G601" s="730"/>
    </row>
    <row r="602" spans="1:7">
      <c r="A602" s="730"/>
      <c r="B602" s="730"/>
      <c r="C602" s="730"/>
      <c r="D602" s="730"/>
      <c r="E602" s="730"/>
      <c r="F602" s="730"/>
      <c r="G602" s="730"/>
    </row>
    <row r="603" spans="1:7">
      <c r="A603" s="730"/>
      <c r="B603" s="730"/>
      <c r="C603" s="730"/>
      <c r="D603" s="730"/>
      <c r="E603" s="730"/>
      <c r="F603" s="730"/>
      <c r="G603" s="730"/>
    </row>
    <row r="604" spans="1:7">
      <c r="A604" s="730"/>
      <c r="B604" s="730"/>
      <c r="C604" s="730"/>
      <c r="D604" s="730"/>
      <c r="E604" s="730"/>
      <c r="F604" s="730"/>
      <c r="G604" s="730"/>
    </row>
    <row r="605" spans="1:7">
      <c r="A605" s="730"/>
      <c r="B605" s="730"/>
      <c r="C605" s="730"/>
      <c r="D605" s="730"/>
      <c r="E605" s="730"/>
      <c r="F605" s="730"/>
      <c r="G605" s="730"/>
    </row>
    <row r="606" spans="1:7">
      <c r="A606" s="730"/>
      <c r="B606" s="730"/>
      <c r="C606" s="730"/>
      <c r="D606" s="730"/>
      <c r="E606" s="730"/>
      <c r="F606" s="730"/>
      <c r="G606" s="730"/>
    </row>
    <row r="607" spans="1:7">
      <c r="A607" s="730"/>
      <c r="B607" s="730"/>
      <c r="C607" s="730"/>
      <c r="D607" s="730"/>
      <c r="E607" s="730"/>
      <c r="F607" s="730"/>
      <c r="G607" s="730"/>
    </row>
    <row r="608" spans="1:7">
      <c r="A608" s="730"/>
      <c r="B608" s="730"/>
      <c r="C608" s="730"/>
      <c r="D608" s="730"/>
      <c r="E608" s="730"/>
      <c r="F608" s="730"/>
      <c r="G608" s="730"/>
    </row>
    <row r="609" spans="1:7">
      <c r="A609" s="730"/>
      <c r="B609" s="730"/>
      <c r="C609" s="730"/>
      <c r="D609" s="730"/>
      <c r="E609" s="730"/>
      <c r="F609" s="730"/>
      <c r="G609" s="730"/>
    </row>
    <row r="610" spans="1:7">
      <c r="A610" s="730"/>
      <c r="B610" s="730"/>
      <c r="C610" s="730"/>
      <c r="D610" s="730"/>
      <c r="E610" s="730"/>
      <c r="F610" s="730"/>
      <c r="G610" s="730"/>
    </row>
    <row r="611" spans="1:7">
      <c r="A611" s="730"/>
      <c r="B611" s="730"/>
      <c r="C611" s="730"/>
      <c r="D611" s="730"/>
      <c r="E611" s="730"/>
      <c r="F611" s="730"/>
      <c r="G611" s="730"/>
    </row>
    <row r="612" spans="1:7">
      <c r="A612" s="730"/>
      <c r="B612" s="730"/>
      <c r="C612" s="730"/>
      <c r="D612" s="730"/>
      <c r="E612" s="730"/>
      <c r="F612" s="730"/>
      <c r="G612" s="730"/>
    </row>
    <row r="613" spans="1:7">
      <c r="A613" s="730"/>
      <c r="B613" s="730"/>
      <c r="C613" s="730"/>
      <c r="D613" s="730"/>
      <c r="E613" s="730"/>
      <c r="F613" s="730"/>
      <c r="G613" s="730"/>
    </row>
    <row r="614" spans="1:7">
      <c r="A614" s="730"/>
      <c r="B614" s="730"/>
      <c r="C614" s="730"/>
      <c r="D614" s="730"/>
      <c r="E614" s="730"/>
      <c r="F614" s="730"/>
      <c r="G614" s="730"/>
    </row>
    <row r="615" spans="1:7">
      <c r="A615" s="730"/>
      <c r="B615" s="730"/>
      <c r="C615" s="730"/>
      <c r="D615" s="730"/>
      <c r="E615" s="730"/>
      <c r="F615" s="730"/>
      <c r="G615" s="730"/>
    </row>
    <row r="616" spans="1:7">
      <c r="A616" s="730"/>
      <c r="B616" s="730"/>
      <c r="C616" s="730"/>
      <c r="D616" s="730"/>
      <c r="E616" s="730"/>
      <c r="F616" s="730"/>
      <c r="G616" s="730"/>
    </row>
    <row r="617" spans="1:7">
      <c r="A617" s="730"/>
      <c r="B617" s="730"/>
      <c r="C617" s="730"/>
      <c r="D617" s="730"/>
      <c r="E617" s="730"/>
      <c r="F617" s="730"/>
      <c r="G617" s="730"/>
    </row>
    <row r="618" spans="1:7">
      <c r="A618" s="730"/>
      <c r="B618" s="730"/>
      <c r="C618" s="730"/>
      <c r="D618" s="730"/>
      <c r="E618" s="730"/>
      <c r="F618" s="730"/>
      <c r="G618" s="730"/>
    </row>
    <row r="619" spans="1:7">
      <c r="A619" s="730"/>
      <c r="B619" s="730"/>
      <c r="C619" s="730"/>
      <c r="D619" s="730"/>
      <c r="E619" s="730"/>
      <c r="F619" s="730"/>
      <c r="G619" s="730"/>
    </row>
    <row r="620" spans="1:7">
      <c r="A620" s="730"/>
      <c r="B620" s="730"/>
      <c r="C620" s="730"/>
      <c r="D620" s="730"/>
      <c r="E620" s="730"/>
      <c r="F620" s="730"/>
      <c r="G620" s="730"/>
    </row>
    <row r="621" spans="1:7">
      <c r="A621" s="730"/>
      <c r="B621" s="730"/>
      <c r="C621" s="730"/>
      <c r="D621" s="730"/>
      <c r="E621" s="730"/>
      <c r="F621" s="730"/>
      <c r="G621" s="730"/>
    </row>
    <row r="622" spans="1:7">
      <c r="A622" s="730"/>
      <c r="B622" s="730"/>
      <c r="C622" s="730"/>
      <c r="D622" s="730"/>
      <c r="E622" s="730"/>
      <c r="F622" s="730"/>
      <c r="G622" s="730"/>
    </row>
    <row r="623" spans="1:7">
      <c r="A623" s="730"/>
      <c r="B623" s="730"/>
      <c r="C623" s="730"/>
      <c r="D623" s="730"/>
      <c r="E623" s="730"/>
      <c r="F623" s="730"/>
      <c r="G623" s="730"/>
    </row>
    <row r="624" spans="1:7">
      <c r="A624" s="730"/>
      <c r="B624" s="730"/>
      <c r="C624" s="730"/>
      <c r="D624" s="730"/>
      <c r="E624" s="730"/>
      <c r="F624" s="730"/>
      <c r="G624" s="730"/>
    </row>
    <row r="625" spans="1:7">
      <c r="A625" s="730"/>
      <c r="B625" s="730"/>
      <c r="C625" s="730"/>
      <c r="D625" s="730"/>
      <c r="E625" s="730"/>
      <c r="F625" s="730"/>
      <c r="G625" s="730"/>
    </row>
    <row r="626" spans="1:7">
      <c r="A626" s="730"/>
      <c r="B626" s="730"/>
      <c r="C626" s="730"/>
      <c r="D626" s="730"/>
      <c r="E626" s="730"/>
      <c r="F626" s="730"/>
      <c r="G626" s="730"/>
    </row>
    <row r="627" spans="1:7">
      <c r="A627" s="730"/>
      <c r="B627" s="730"/>
      <c r="C627" s="730"/>
      <c r="D627" s="730"/>
      <c r="E627" s="730"/>
      <c r="F627" s="730"/>
      <c r="G627" s="730"/>
    </row>
    <row r="628" spans="1:7">
      <c r="A628" s="730"/>
      <c r="B628" s="730"/>
      <c r="C628" s="730"/>
      <c r="D628" s="730"/>
      <c r="E628" s="730"/>
      <c r="F628" s="730"/>
      <c r="G628" s="730"/>
    </row>
    <row r="629" spans="1:7">
      <c r="A629" s="730"/>
      <c r="B629" s="730"/>
      <c r="C629" s="730"/>
      <c r="D629" s="730"/>
      <c r="E629" s="730"/>
      <c r="F629" s="730"/>
      <c r="G629" s="730"/>
    </row>
    <row r="630" spans="1:7">
      <c r="A630" s="730"/>
      <c r="B630" s="730"/>
      <c r="C630" s="730"/>
      <c r="D630" s="730"/>
      <c r="E630" s="730"/>
      <c r="F630" s="730"/>
      <c r="G630" s="730"/>
    </row>
    <row r="631" spans="1:7">
      <c r="A631" s="730"/>
      <c r="B631" s="730"/>
      <c r="C631" s="730"/>
      <c r="D631" s="730"/>
      <c r="E631" s="730"/>
      <c r="F631" s="730"/>
      <c r="G631" s="730"/>
    </row>
    <row r="632" spans="1:7">
      <c r="A632" s="730"/>
      <c r="B632" s="730"/>
      <c r="C632" s="730"/>
      <c r="D632" s="730"/>
      <c r="E632" s="730"/>
      <c r="F632" s="730"/>
      <c r="G632" s="730"/>
    </row>
    <row r="633" spans="1:7">
      <c r="A633" s="730"/>
      <c r="B633" s="730"/>
      <c r="C633" s="730"/>
      <c r="D633" s="730"/>
      <c r="E633" s="730"/>
      <c r="F633" s="730"/>
      <c r="G633" s="730"/>
    </row>
    <row r="634" spans="1:7">
      <c r="A634" s="730"/>
      <c r="B634" s="730"/>
      <c r="C634" s="730"/>
      <c r="D634" s="730"/>
      <c r="E634" s="730"/>
      <c r="F634" s="730"/>
      <c r="G634" s="730"/>
    </row>
    <row r="635" spans="1:7">
      <c r="A635" s="730"/>
      <c r="B635" s="730"/>
      <c r="C635" s="730"/>
      <c r="D635" s="730"/>
      <c r="E635" s="730"/>
      <c r="F635" s="730"/>
      <c r="G635" s="730"/>
    </row>
    <row r="636" spans="1:7">
      <c r="A636" s="730"/>
      <c r="B636" s="730"/>
      <c r="C636" s="730"/>
      <c r="D636" s="730"/>
      <c r="E636" s="730"/>
      <c r="F636" s="730"/>
      <c r="G636" s="730"/>
    </row>
    <row r="637" spans="1:7">
      <c r="A637" s="730"/>
      <c r="B637" s="730"/>
      <c r="C637" s="730"/>
      <c r="D637" s="730"/>
      <c r="E637" s="730"/>
      <c r="F637" s="730"/>
      <c r="G637" s="730"/>
    </row>
    <row r="638" spans="1:7">
      <c r="A638" s="730"/>
      <c r="B638" s="730"/>
      <c r="C638" s="730"/>
      <c r="D638" s="730"/>
      <c r="E638" s="730"/>
      <c r="F638" s="730"/>
      <c r="G638" s="730"/>
    </row>
    <row r="639" spans="1:7">
      <c r="A639" s="730"/>
      <c r="B639" s="730"/>
      <c r="C639" s="730"/>
      <c r="D639" s="730"/>
      <c r="E639" s="730"/>
      <c r="F639" s="730"/>
      <c r="G639" s="730"/>
    </row>
    <row r="640" spans="1:7">
      <c r="A640" s="730"/>
      <c r="B640" s="730"/>
      <c r="C640" s="730"/>
      <c r="D640" s="730"/>
      <c r="E640" s="730"/>
      <c r="F640" s="730"/>
      <c r="G640" s="730"/>
    </row>
    <row r="641" spans="1:7">
      <c r="A641" s="730"/>
      <c r="B641" s="730"/>
      <c r="C641" s="730"/>
      <c r="D641" s="730"/>
      <c r="E641" s="730"/>
      <c r="F641" s="730"/>
      <c r="G641" s="730"/>
    </row>
    <row r="642" spans="1:7">
      <c r="A642" s="730"/>
      <c r="B642" s="730"/>
      <c r="C642" s="730"/>
      <c r="D642" s="730"/>
      <c r="E642" s="730"/>
      <c r="F642" s="730"/>
      <c r="G642" s="730"/>
    </row>
    <row r="643" spans="1:7">
      <c r="A643" s="730"/>
      <c r="B643" s="730"/>
      <c r="C643" s="730"/>
      <c r="D643" s="730"/>
      <c r="E643" s="730"/>
      <c r="F643" s="730"/>
      <c r="G643" s="730"/>
    </row>
    <row r="644" spans="1:7">
      <c r="A644" s="730"/>
      <c r="B644" s="730"/>
      <c r="C644" s="730"/>
      <c r="D644" s="730"/>
      <c r="E644" s="730"/>
      <c r="F644" s="730"/>
      <c r="G644" s="730"/>
    </row>
    <row r="645" spans="1:7">
      <c r="A645" s="730"/>
      <c r="B645" s="730"/>
      <c r="C645" s="730"/>
      <c r="D645" s="730"/>
      <c r="E645" s="730"/>
      <c r="F645" s="730"/>
      <c r="G645" s="730"/>
    </row>
    <row r="646" spans="1:7">
      <c r="A646" s="730"/>
      <c r="B646" s="730"/>
      <c r="C646" s="730"/>
      <c r="D646" s="730"/>
      <c r="E646" s="730"/>
      <c r="F646" s="730"/>
      <c r="G646" s="730"/>
    </row>
    <row r="647" spans="1:7">
      <c r="A647" s="730"/>
      <c r="B647" s="730"/>
      <c r="C647" s="730"/>
      <c r="D647" s="730"/>
      <c r="E647" s="730"/>
      <c r="F647" s="730"/>
      <c r="G647" s="730"/>
    </row>
    <row r="648" spans="1:7">
      <c r="A648" s="730"/>
      <c r="B648" s="730"/>
      <c r="C648" s="730"/>
      <c r="D648" s="730"/>
      <c r="E648" s="730"/>
      <c r="F648" s="730"/>
      <c r="G648" s="730"/>
    </row>
    <row r="649" spans="1:7">
      <c r="A649" s="730"/>
      <c r="B649" s="730"/>
      <c r="C649" s="730"/>
      <c r="D649" s="730"/>
      <c r="E649" s="730"/>
      <c r="F649" s="730"/>
      <c r="G649" s="730"/>
    </row>
    <row r="650" spans="1:7">
      <c r="A650" s="730"/>
      <c r="B650" s="730"/>
      <c r="C650" s="730"/>
      <c r="D650" s="730"/>
      <c r="E650" s="730"/>
      <c r="F650" s="730"/>
      <c r="G650" s="730"/>
    </row>
    <row r="651" spans="1:7">
      <c r="A651" s="730"/>
      <c r="B651" s="730"/>
      <c r="C651" s="730"/>
      <c r="D651" s="730"/>
      <c r="E651" s="730"/>
      <c r="F651" s="730"/>
      <c r="G651" s="730"/>
    </row>
    <row r="652" spans="1:7">
      <c r="A652" s="730"/>
      <c r="B652" s="730"/>
      <c r="C652" s="730"/>
      <c r="D652" s="730"/>
      <c r="E652" s="730"/>
      <c r="F652" s="730"/>
      <c r="G652" s="730"/>
    </row>
    <row r="653" spans="1:7">
      <c r="A653" s="730"/>
      <c r="B653" s="730"/>
      <c r="C653" s="730"/>
      <c r="D653" s="730"/>
      <c r="E653" s="730"/>
      <c r="F653" s="730"/>
      <c r="G653" s="730"/>
    </row>
    <row r="654" spans="1:7">
      <c r="A654" s="730"/>
      <c r="B654" s="730"/>
      <c r="C654" s="730"/>
      <c r="D654" s="730"/>
      <c r="E654" s="730"/>
      <c r="F654" s="730"/>
      <c r="G654" s="730"/>
    </row>
    <row r="655" spans="1:7">
      <c r="A655" s="730"/>
      <c r="B655" s="730"/>
      <c r="C655" s="730"/>
      <c r="D655" s="730"/>
      <c r="E655" s="730"/>
      <c r="F655" s="730"/>
      <c r="G655" s="730"/>
    </row>
    <row r="656" spans="1:7">
      <c r="A656" s="730"/>
      <c r="B656" s="730"/>
      <c r="C656" s="730"/>
      <c r="D656" s="730"/>
      <c r="E656" s="730"/>
      <c r="F656" s="730"/>
      <c r="G656" s="730"/>
    </row>
    <row r="657" spans="1:7">
      <c r="A657" s="730"/>
      <c r="B657" s="730"/>
      <c r="C657" s="730"/>
      <c r="D657" s="730"/>
      <c r="E657" s="730"/>
      <c r="F657" s="730"/>
      <c r="G657" s="730"/>
    </row>
    <row r="658" spans="1:7">
      <c r="A658" s="730"/>
      <c r="B658" s="730"/>
      <c r="C658" s="730"/>
      <c r="D658" s="730"/>
      <c r="E658" s="730"/>
      <c r="F658" s="730"/>
      <c r="G658" s="730"/>
    </row>
    <row r="659" spans="1:7">
      <c r="A659" s="730"/>
      <c r="B659" s="730"/>
      <c r="C659" s="730"/>
      <c r="D659" s="730"/>
      <c r="E659" s="730"/>
      <c r="F659" s="730"/>
      <c r="G659" s="730"/>
    </row>
    <row r="660" spans="1:7">
      <c r="A660" s="730"/>
      <c r="B660" s="730"/>
      <c r="C660" s="730"/>
      <c r="D660" s="730"/>
      <c r="E660" s="730"/>
      <c r="F660" s="730"/>
      <c r="G660" s="730"/>
    </row>
    <row r="661" spans="1:7">
      <c r="A661" s="730"/>
      <c r="B661" s="730"/>
      <c r="C661" s="730"/>
      <c r="D661" s="730"/>
      <c r="E661" s="730"/>
      <c r="F661" s="730"/>
      <c r="G661" s="730"/>
    </row>
    <row r="662" spans="1:7">
      <c r="A662" s="730"/>
      <c r="B662" s="730"/>
      <c r="C662" s="730"/>
      <c r="D662" s="730"/>
      <c r="E662" s="730"/>
      <c r="F662" s="730"/>
      <c r="G662" s="730"/>
    </row>
    <row r="663" spans="1:7">
      <c r="A663" s="730"/>
      <c r="B663" s="730"/>
      <c r="C663" s="730"/>
      <c r="D663" s="730"/>
      <c r="E663" s="730"/>
      <c r="F663" s="730"/>
      <c r="G663" s="730"/>
    </row>
    <row r="664" spans="1:7">
      <c r="A664" s="730"/>
      <c r="B664" s="730"/>
      <c r="C664" s="730"/>
      <c r="D664" s="730"/>
      <c r="E664" s="730"/>
      <c r="F664" s="730"/>
      <c r="G664" s="730"/>
    </row>
    <row r="665" spans="1:7">
      <c r="A665" s="730"/>
      <c r="B665" s="730"/>
      <c r="C665" s="730"/>
      <c r="D665" s="730"/>
      <c r="E665" s="730"/>
      <c r="F665" s="730"/>
      <c r="G665" s="730"/>
    </row>
    <row r="666" spans="1:7">
      <c r="A666" s="730"/>
      <c r="B666" s="730"/>
      <c r="C666" s="730"/>
      <c r="D666" s="730"/>
      <c r="E666" s="730"/>
      <c r="F666" s="730"/>
      <c r="G666" s="730"/>
    </row>
    <row r="667" spans="1:7">
      <c r="A667" s="730"/>
      <c r="B667" s="730"/>
      <c r="C667" s="730"/>
      <c r="D667" s="730"/>
      <c r="E667" s="730"/>
      <c r="F667" s="730"/>
      <c r="G667" s="730"/>
    </row>
    <row r="668" spans="1:7">
      <c r="A668" s="730"/>
      <c r="B668" s="730"/>
      <c r="C668" s="730"/>
      <c r="D668" s="730"/>
      <c r="E668" s="730"/>
      <c r="F668" s="730"/>
      <c r="G668" s="730"/>
    </row>
    <row r="669" spans="1:7">
      <c r="A669" s="730"/>
      <c r="B669" s="730"/>
      <c r="C669" s="730"/>
      <c r="D669" s="730"/>
      <c r="E669" s="730"/>
      <c r="F669" s="730"/>
      <c r="G669" s="730"/>
    </row>
    <row r="670" spans="1:7">
      <c r="A670" s="730"/>
      <c r="B670" s="730"/>
      <c r="C670" s="730"/>
      <c r="D670" s="730"/>
      <c r="E670" s="730"/>
      <c r="F670" s="730"/>
      <c r="G670" s="730"/>
    </row>
    <row r="671" spans="1:7">
      <c r="A671" s="730"/>
      <c r="B671" s="730"/>
      <c r="C671" s="730"/>
      <c r="D671" s="730"/>
      <c r="E671" s="730"/>
      <c r="F671" s="730"/>
      <c r="G671" s="730"/>
    </row>
    <row r="672" spans="1:7">
      <c r="A672" s="730"/>
      <c r="B672" s="730"/>
      <c r="C672" s="730"/>
      <c r="D672" s="730"/>
      <c r="E672" s="730"/>
      <c r="F672" s="730"/>
      <c r="G672" s="730"/>
    </row>
    <row r="673" spans="1:7">
      <c r="A673" s="730"/>
      <c r="B673" s="730"/>
      <c r="C673" s="730"/>
      <c r="D673" s="730"/>
      <c r="E673" s="730"/>
      <c r="F673" s="730"/>
      <c r="G673" s="730"/>
    </row>
    <row r="674" spans="1:7">
      <c r="A674" s="730"/>
      <c r="B674" s="730"/>
      <c r="C674" s="730"/>
      <c r="D674" s="730"/>
      <c r="E674" s="730"/>
      <c r="F674" s="730"/>
      <c r="G674" s="730"/>
    </row>
    <row r="675" spans="1:7">
      <c r="A675" s="730"/>
      <c r="B675" s="730"/>
      <c r="C675" s="730"/>
      <c r="D675" s="730"/>
      <c r="E675" s="730"/>
      <c r="F675" s="730"/>
      <c r="G675" s="730"/>
    </row>
    <row r="676" spans="1:7">
      <c r="A676" s="730"/>
      <c r="B676" s="730"/>
      <c r="C676" s="730"/>
      <c r="D676" s="730"/>
      <c r="E676" s="730"/>
      <c r="F676" s="730"/>
      <c r="G676" s="730"/>
    </row>
    <row r="677" spans="1:7">
      <c r="A677" s="730"/>
      <c r="B677" s="730"/>
      <c r="C677" s="730"/>
      <c r="D677" s="730"/>
      <c r="E677" s="730"/>
      <c r="F677" s="730"/>
      <c r="G677" s="730"/>
    </row>
    <row r="678" spans="1:7">
      <c r="A678" s="730"/>
      <c r="B678" s="730"/>
      <c r="C678" s="730"/>
      <c r="D678" s="730"/>
      <c r="E678" s="730"/>
      <c r="F678" s="730"/>
      <c r="G678" s="730"/>
    </row>
    <row r="679" spans="1:7">
      <c r="A679" s="730"/>
      <c r="B679" s="730"/>
      <c r="C679" s="730"/>
      <c r="D679" s="730"/>
      <c r="E679" s="730"/>
      <c r="F679" s="730"/>
      <c r="G679" s="730"/>
    </row>
    <row r="680" spans="1:7">
      <c r="A680" s="730"/>
      <c r="B680" s="730"/>
      <c r="C680" s="730"/>
      <c r="D680" s="730"/>
      <c r="E680" s="730"/>
      <c r="F680" s="730"/>
      <c r="G680" s="730"/>
    </row>
    <row r="681" spans="1:7">
      <c r="A681" s="730"/>
      <c r="B681" s="730"/>
      <c r="C681" s="730"/>
      <c r="D681" s="730"/>
      <c r="E681" s="730"/>
      <c r="F681" s="730"/>
      <c r="G681" s="730"/>
    </row>
    <row r="682" spans="1:7">
      <c r="A682" s="730"/>
      <c r="B682" s="730"/>
      <c r="C682" s="730"/>
      <c r="D682" s="730"/>
      <c r="E682" s="730"/>
      <c r="F682" s="730"/>
      <c r="G682" s="730"/>
    </row>
    <row r="683" spans="1:7">
      <c r="A683" s="730"/>
      <c r="B683" s="730"/>
      <c r="C683" s="730"/>
      <c r="D683" s="730"/>
      <c r="E683" s="730"/>
      <c r="F683" s="730"/>
      <c r="G683" s="730"/>
    </row>
    <row r="684" spans="1:7">
      <c r="A684" s="730"/>
      <c r="B684" s="730"/>
      <c r="C684" s="730"/>
      <c r="D684" s="730"/>
      <c r="E684" s="730"/>
      <c r="F684" s="730"/>
      <c r="G684" s="730"/>
    </row>
    <row r="685" spans="1:7">
      <c r="A685" s="730"/>
      <c r="B685" s="730"/>
      <c r="C685" s="730"/>
      <c r="D685" s="730"/>
      <c r="E685" s="730"/>
      <c r="F685" s="730"/>
      <c r="G685" s="730"/>
    </row>
    <row r="686" spans="1:7">
      <c r="A686" s="730"/>
      <c r="B686" s="730"/>
      <c r="C686" s="730"/>
      <c r="D686" s="730"/>
      <c r="E686" s="730"/>
      <c r="F686" s="730"/>
      <c r="G686" s="730"/>
    </row>
    <row r="687" spans="1:7">
      <c r="A687" s="730"/>
      <c r="B687" s="730"/>
      <c r="C687" s="730"/>
      <c r="D687" s="730"/>
      <c r="E687" s="730"/>
      <c r="F687" s="730"/>
      <c r="G687" s="730"/>
    </row>
    <row r="688" spans="1:7">
      <c r="A688" s="730"/>
      <c r="B688" s="730"/>
      <c r="C688" s="730"/>
      <c r="D688" s="730"/>
      <c r="E688" s="730"/>
      <c r="F688" s="730"/>
      <c r="G688" s="730"/>
    </row>
    <row r="689" spans="1:7">
      <c r="A689" s="730"/>
      <c r="B689" s="730"/>
      <c r="C689" s="730"/>
      <c r="D689" s="730"/>
      <c r="E689" s="730"/>
      <c r="F689" s="730"/>
      <c r="G689" s="730"/>
    </row>
    <row r="690" spans="1:7">
      <c r="A690" s="730"/>
      <c r="B690" s="730"/>
      <c r="C690" s="730"/>
      <c r="D690" s="730"/>
      <c r="E690" s="730"/>
      <c r="F690" s="730"/>
      <c r="G690" s="730"/>
    </row>
    <row r="691" spans="1:7">
      <c r="A691" s="730"/>
      <c r="B691" s="730"/>
      <c r="C691" s="730"/>
      <c r="D691" s="730"/>
      <c r="E691" s="730"/>
      <c r="F691" s="730"/>
      <c r="G691" s="730"/>
    </row>
    <row r="692" spans="1:7">
      <c r="A692" s="730"/>
      <c r="B692" s="730"/>
      <c r="C692" s="730"/>
      <c r="D692" s="730"/>
      <c r="E692" s="730"/>
      <c r="F692" s="730"/>
      <c r="G692" s="730"/>
    </row>
    <row r="693" spans="1:7">
      <c r="A693" s="730"/>
      <c r="B693" s="730"/>
      <c r="C693" s="730"/>
      <c r="D693" s="730"/>
      <c r="E693" s="730"/>
      <c r="F693" s="730"/>
      <c r="G693" s="730"/>
    </row>
    <row r="694" spans="1:7">
      <c r="A694" s="730"/>
      <c r="B694" s="730"/>
      <c r="C694" s="730"/>
      <c r="D694" s="730"/>
      <c r="E694" s="730"/>
      <c r="F694" s="730"/>
      <c r="G694" s="730"/>
    </row>
    <row r="695" spans="1:7">
      <c r="A695" s="730"/>
      <c r="B695" s="730"/>
      <c r="C695" s="730"/>
      <c r="D695" s="730"/>
      <c r="E695" s="730"/>
      <c r="F695" s="730"/>
      <c r="G695" s="730"/>
    </row>
    <row r="696" spans="1:7">
      <c r="A696" s="730"/>
      <c r="B696" s="730"/>
      <c r="C696" s="730"/>
      <c r="D696" s="730"/>
      <c r="E696" s="730"/>
      <c r="F696" s="730"/>
      <c r="G696" s="730"/>
    </row>
    <row r="697" spans="1:7">
      <c r="A697" s="730"/>
      <c r="B697" s="730"/>
      <c r="C697" s="730"/>
      <c r="D697" s="730"/>
      <c r="E697" s="730"/>
      <c r="F697" s="730"/>
      <c r="G697" s="730"/>
    </row>
    <row r="698" spans="1:7">
      <c r="A698" s="730"/>
      <c r="B698" s="730"/>
      <c r="C698" s="730"/>
      <c r="D698" s="730"/>
      <c r="E698" s="730"/>
      <c r="F698" s="730"/>
      <c r="G698" s="730"/>
    </row>
    <row r="699" spans="1:7">
      <c r="A699" s="730"/>
      <c r="B699" s="730"/>
      <c r="C699" s="730"/>
      <c r="D699" s="730"/>
      <c r="E699" s="730"/>
      <c r="F699" s="730"/>
      <c r="G699" s="730"/>
    </row>
    <row r="700" spans="1:7">
      <c r="A700" s="730"/>
      <c r="B700" s="730"/>
      <c r="C700" s="730"/>
      <c r="D700" s="730"/>
      <c r="E700" s="730"/>
      <c r="F700" s="730"/>
      <c r="G700" s="730"/>
    </row>
    <row r="701" spans="1:7">
      <c r="A701" s="730"/>
      <c r="B701" s="730"/>
      <c r="C701" s="730"/>
      <c r="D701" s="730"/>
      <c r="E701" s="730"/>
      <c r="F701" s="730"/>
      <c r="G701" s="730"/>
    </row>
    <row r="702" spans="1:7">
      <c r="A702" s="730"/>
      <c r="B702" s="730"/>
      <c r="C702" s="730"/>
      <c r="D702" s="730"/>
      <c r="E702" s="730"/>
      <c r="F702" s="730"/>
      <c r="G702" s="730"/>
    </row>
    <row r="703" spans="1:7">
      <c r="A703" s="730"/>
      <c r="B703" s="730"/>
      <c r="C703" s="730"/>
      <c r="D703" s="730"/>
      <c r="E703" s="730"/>
      <c r="F703" s="730"/>
      <c r="G703" s="730"/>
    </row>
    <row r="704" spans="1:7">
      <c r="A704" s="730"/>
      <c r="B704" s="730"/>
      <c r="C704" s="730"/>
      <c r="D704" s="730"/>
      <c r="E704" s="730"/>
      <c r="F704" s="730"/>
      <c r="G704" s="730"/>
    </row>
    <row r="705" spans="1:7">
      <c r="A705" s="730"/>
      <c r="B705" s="730"/>
      <c r="C705" s="730"/>
      <c r="D705" s="730"/>
      <c r="E705" s="730"/>
      <c r="F705" s="730"/>
      <c r="G705" s="730"/>
    </row>
    <row r="706" spans="1:7">
      <c r="A706" s="730"/>
      <c r="B706" s="730"/>
      <c r="C706" s="730"/>
      <c r="D706" s="730"/>
      <c r="E706" s="730"/>
      <c r="F706" s="730"/>
      <c r="G706" s="730"/>
    </row>
    <row r="707" spans="1:7">
      <c r="A707" s="730"/>
      <c r="B707" s="730"/>
      <c r="C707" s="730"/>
      <c r="D707" s="730"/>
      <c r="E707" s="730"/>
      <c r="F707" s="730"/>
      <c r="G707" s="730"/>
    </row>
    <row r="708" spans="1:7">
      <c r="A708" s="730"/>
      <c r="B708" s="730"/>
      <c r="C708" s="730"/>
      <c r="D708" s="730"/>
      <c r="E708" s="730"/>
      <c r="F708" s="730"/>
      <c r="G708" s="730"/>
    </row>
    <row r="709" spans="1:7">
      <c r="A709" s="730"/>
      <c r="B709" s="730"/>
      <c r="C709" s="730"/>
      <c r="D709" s="730"/>
      <c r="E709" s="730"/>
      <c r="F709" s="730"/>
      <c r="G709" s="730"/>
    </row>
    <row r="710" spans="1:7">
      <c r="A710" s="730"/>
      <c r="B710" s="730"/>
      <c r="C710" s="730"/>
      <c r="D710" s="730"/>
      <c r="E710" s="730"/>
      <c r="F710" s="730"/>
      <c r="G710" s="730"/>
    </row>
    <row r="711" spans="1:7">
      <c r="A711" s="730"/>
      <c r="B711" s="730"/>
      <c r="C711" s="730"/>
      <c r="D711" s="730"/>
      <c r="E711" s="730"/>
      <c r="F711" s="730"/>
      <c r="G711" s="730"/>
    </row>
    <row r="712" spans="1:7">
      <c r="A712" s="730"/>
      <c r="B712" s="730"/>
      <c r="C712" s="730"/>
      <c r="D712" s="730"/>
      <c r="E712" s="730"/>
      <c r="F712" s="730"/>
      <c r="G712" s="730"/>
    </row>
    <row r="713" spans="1:7">
      <c r="A713" s="730"/>
      <c r="B713" s="730"/>
      <c r="C713" s="730"/>
      <c r="D713" s="730"/>
      <c r="E713" s="730"/>
      <c r="F713" s="730"/>
      <c r="G713" s="730"/>
    </row>
    <row r="714" spans="1:7">
      <c r="A714" s="730"/>
      <c r="B714" s="730"/>
      <c r="C714" s="730"/>
      <c r="D714" s="730"/>
      <c r="E714" s="730"/>
      <c r="F714" s="730"/>
      <c r="G714" s="730"/>
    </row>
    <row r="715" spans="1:7">
      <c r="A715" s="730"/>
      <c r="B715" s="730"/>
      <c r="C715" s="730"/>
      <c r="D715" s="730"/>
      <c r="E715" s="730"/>
      <c r="F715" s="730"/>
      <c r="G715" s="730"/>
    </row>
    <row r="716" spans="1:7">
      <c r="A716" s="730"/>
      <c r="B716" s="730"/>
      <c r="C716" s="730"/>
      <c r="D716" s="730"/>
      <c r="E716" s="730"/>
      <c r="F716" s="730"/>
      <c r="G716" s="730"/>
    </row>
    <row r="717" spans="1:7">
      <c r="A717" s="730"/>
      <c r="B717" s="730"/>
      <c r="C717" s="730"/>
      <c r="D717" s="730"/>
      <c r="E717" s="730"/>
      <c r="F717" s="730"/>
      <c r="G717" s="730"/>
    </row>
    <row r="718" spans="1:7">
      <c r="A718" s="730"/>
      <c r="B718" s="730"/>
      <c r="C718" s="730"/>
      <c r="D718" s="730"/>
      <c r="E718" s="730"/>
      <c r="F718" s="730"/>
      <c r="G718" s="730"/>
    </row>
    <row r="719" spans="1:7">
      <c r="A719" s="730"/>
      <c r="B719" s="730"/>
      <c r="C719" s="730"/>
      <c r="D719" s="730"/>
      <c r="E719" s="730"/>
      <c r="F719" s="730"/>
      <c r="G719" s="730"/>
    </row>
    <row r="720" spans="1:7">
      <c r="A720" s="730"/>
      <c r="B720" s="730"/>
      <c r="C720" s="730"/>
      <c r="D720" s="730"/>
      <c r="E720" s="730"/>
      <c r="F720" s="730"/>
      <c r="G720" s="730"/>
    </row>
    <row r="721" spans="1:7">
      <c r="A721" s="730"/>
      <c r="B721" s="730"/>
      <c r="C721" s="730"/>
      <c r="D721" s="730"/>
      <c r="E721" s="730"/>
      <c r="F721" s="730"/>
      <c r="G721" s="730"/>
    </row>
    <row r="722" spans="1:7">
      <c r="A722" s="730"/>
      <c r="B722" s="730"/>
      <c r="C722" s="730"/>
      <c r="D722" s="730"/>
      <c r="E722" s="730"/>
      <c r="F722" s="730"/>
      <c r="G722" s="730"/>
    </row>
    <row r="723" spans="1:7">
      <c r="A723" s="730"/>
      <c r="B723" s="730"/>
      <c r="C723" s="730"/>
      <c r="D723" s="730"/>
      <c r="E723" s="730"/>
      <c r="F723" s="730"/>
      <c r="G723" s="730"/>
    </row>
    <row r="724" spans="1:7">
      <c r="A724" s="730"/>
      <c r="B724" s="730"/>
      <c r="C724" s="730"/>
      <c r="D724" s="730"/>
      <c r="E724" s="730"/>
      <c r="F724" s="730"/>
      <c r="G724" s="730"/>
    </row>
    <row r="725" spans="1:7">
      <c r="A725" s="730"/>
      <c r="B725" s="730"/>
      <c r="C725" s="730"/>
      <c r="D725" s="730"/>
      <c r="E725" s="730"/>
      <c r="F725" s="730"/>
      <c r="G725" s="730"/>
    </row>
    <row r="726" spans="1:7">
      <c r="A726" s="730"/>
      <c r="B726" s="730"/>
      <c r="C726" s="730"/>
      <c r="D726" s="730"/>
      <c r="E726" s="730"/>
      <c r="F726" s="730"/>
      <c r="G726" s="730"/>
    </row>
    <row r="727" spans="1:7">
      <c r="A727" s="730"/>
      <c r="B727" s="730"/>
      <c r="C727" s="730"/>
      <c r="D727" s="730"/>
      <c r="E727" s="730"/>
      <c r="F727" s="730"/>
      <c r="G727" s="730"/>
    </row>
    <row r="728" spans="1:7">
      <c r="A728" s="730"/>
      <c r="B728" s="730"/>
      <c r="C728" s="730"/>
      <c r="D728" s="730"/>
      <c r="E728" s="730"/>
      <c r="F728" s="730"/>
      <c r="G728" s="730"/>
    </row>
    <row r="729" spans="1:7">
      <c r="A729" s="730"/>
      <c r="B729" s="730"/>
      <c r="C729" s="730"/>
      <c r="D729" s="730"/>
      <c r="E729" s="730"/>
      <c r="F729" s="730"/>
      <c r="G729" s="730"/>
    </row>
    <row r="730" spans="1:7">
      <c r="A730" s="730"/>
      <c r="B730" s="730"/>
      <c r="C730" s="730"/>
      <c r="D730" s="730"/>
      <c r="E730" s="730"/>
      <c r="F730" s="730"/>
      <c r="G730" s="730"/>
    </row>
    <row r="731" spans="1:7">
      <c r="A731" s="730"/>
      <c r="B731" s="730"/>
      <c r="C731" s="730"/>
      <c r="D731" s="730"/>
      <c r="E731" s="730"/>
      <c r="F731" s="730"/>
      <c r="G731" s="730"/>
    </row>
    <row r="732" spans="1:7">
      <c r="A732" s="730"/>
      <c r="B732" s="730"/>
      <c r="C732" s="730"/>
      <c r="D732" s="730"/>
      <c r="E732" s="730"/>
      <c r="F732" s="730"/>
      <c r="G732" s="730"/>
    </row>
    <row r="733" spans="1:7">
      <c r="A733" s="730"/>
      <c r="B733" s="730"/>
      <c r="C733" s="730"/>
      <c r="D733" s="730"/>
      <c r="E733" s="730"/>
      <c r="F733" s="730"/>
      <c r="G733" s="730"/>
    </row>
    <row r="734" spans="1:7">
      <c r="A734" s="730"/>
      <c r="B734" s="730"/>
      <c r="C734" s="730"/>
      <c r="D734" s="730"/>
      <c r="E734" s="730"/>
      <c r="F734" s="730"/>
      <c r="G734" s="730"/>
    </row>
    <row r="735" spans="1:7">
      <c r="A735" s="730"/>
      <c r="B735" s="730"/>
      <c r="C735" s="730"/>
      <c r="D735" s="730"/>
      <c r="E735" s="730"/>
      <c r="F735" s="730"/>
      <c r="G735" s="730"/>
    </row>
    <row r="736" spans="1:7">
      <c r="A736" s="730"/>
      <c r="B736" s="730"/>
      <c r="C736" s="730"/>
      <c r="D736" s="730"/>
      <c r="E736" s="730"/>
      <c r="F736" s="730"/>
      <c r="G736" s="730"/>
    </row>
    <row r="737" spans="1:7">
      <c r="A737" s="730"/>
      <c r="B737" s="730"/>
      <c r="C737" s="730"/>
      <c r="D737" s="730"/>
      <c r="E737" s="730"/>
      <c r="F737" s="730"/>
      <c r="G737" s="730"/>
    </row>
    <row r="738" spans="1:7">
      <c r="A738" s="730"/>
      <c r="B738" s="730"/>
      <c r="C738" s="730"/>
      <c r="D738" s="730"/>
      <c r="E738" s="730"/>
      <c r="F738" s="730"/>
      <c r="G738" s="730"/>
    </row>
    <row r="739" spans="1:7">
      <c r="A739" s="730"/>
      <c r="B739" s="730"/>
      <c r="C739" s="730"/>
      <c r="D739" s="730"/>
      <c r="E739" s="730"/>
      <c r="F739" s="730"/>
      <c r="G739" s="730"/>
    </row>
    <row r="740" spans="1:7">
      <c r="A740" s="730"/>
      <c r="B740" s="730"/>
      <c r="C740" s="730"/>
      <c r="D740" s="730"/>
      <c r="E740" s="730"/>
      <c r="F740" s="730"/>
      <c r="G740" s="730"/>
    </row>
    <row r="741" spans="1:7">
      <c r="A741" s="730"/>
      <c r="B741" s="730"/>
      <c r="C741" s="730"/>
      <c r="D741" s="730"/>
      <c r="E741" s="730"/>
      <c r="F741" s="730"/>
      <c r="G741" s="730"/>
    </row>
    <row r="742" spans="1:7">
      <c r="A742" s="730"/>
      <c r="B742" s="730"/>
      <c r="C742" s="730"/>
      <c r="D742" s="730"/>
      <c r="E742" s="730"/>
      <c r="F742" s="730"/>
      <c r="G742" s="730"/>
    </row>
    <row r="743" spans="1:7">
      <c r="A743" s="730"/>
      <c r="B743" s="730"/>
      <c r="C743" s="730"/>
      <c r="D743" s="730"/>
      <c r="E743" s="730"/>
      <c r="F743" s="730"/>
      <c r="G743" s="730"/>
    </row>
    <row r="744" spans="1:7">
      <c r="A744" s="730"/>
      <c r="B744" s="730"/>
      <c r="C744" s="730"/>
      <c r="D744" s="730"/>
      <c r="E744" s="730"/>
      <c r="F744" s="730"/>
      <c r="G744" s="730"/>
    </row>
    <row r="745" spans="1:7">
      <c r="A745" s="730"/>
      <c r="B745" s="730"/>
      <c r="C745" s="730"/>
      <c r="D745" s="730"/>
      <c r="E745" s="730"/>
      <c r="F745" s="730"/>
      <c r="G745" s="730"/>
    </row>
    <row r="746" spans="1:7">
      <c r="A746" s="730"/>
      <c r="B746" s="730"/>
      <c r="C746" s="730"/>
      <c r="D746" s="730"/>
      <c r="E746" s="730"/>
      <c r="F746" s="730"/>
      <c r="G746" s="730"/>
    </row>
    <row r="747" spans="1:7">
      <c r="A747" s="730"/>
      <c r="B747" s="730"/>
      <c r="C747" s="730"/>
      <c r="D747" s="730"/>
      <c r="E747" s="730"/>
      <c r="F747" s="730"/>
      <c r="G747" s="730"/>
    </row>
    <row r="748" spans="1:7">
      <c r="A748" s="730"/>
      <c r="B748" s="730"/>
      <c r="C748" s="730"/>
      <c r="D748" s="730"/>
      <c r="E748" s="730"/>
      <c r="F748" s="730"/>
      <c r="G748" s="730"/>
    </row>
    <row r="749" spans="1:7">
      <c r="A749" s="730"/>
      <c r="B749" s="730"/>
      <c r="C749" s="730"/>
      <c r="D749" s="730"/>
      <c r="E749" s="730"/>
      <c r="F749" s="730"/>
      <c r="G749" s="730"/>
    </row>
    <row r="750" spans="1:7">
      <c r="A750" s="730"/>
      <c r="B750" s="730"/>
      <c r="C750" s="730"/>
      <c r="D750" s="730"/>
      <c r="E750" s="730"/>
      <c r="F750" s="730"/>
      <c r="G750" s="730"/>
    </row>
    <row r="751" spans="1:7">
      <c r="A751" s="730"/>
      <c r="B751" s="730"/>
      <c r="C751" s="730"/>
      <c r="D751" s="730"/>
      <c r="E751" s="730"/>
      <c r="F751" s="730"/>
      <c r="G751" s="730"/>
    </row>
    <row r="752" spans="1:7">
      <c r="A752" s="730"/>
      <c r="B752" s="730"/>
      <c r="C752" s="730"/>
      <c r="D752" s="730"/>
      <c r="E752" s="730"/>
      <c r="F752" s="730"/>
      <c r="G752" s="730"/>
    </row>
    <row r="753" spans="1:7">
      <c r="A753" s="730"/>
      <c r="B753" s="730"/>
      <c r="C753" s="730"/>
      <c r="D753" s="730"/>
      <c r="E753" s="730"/>
      <c r="F753" s="730"/>
      <c r="G753" s="730"/>
    </row>
    <row r="754" spans="1:7">
      <c r="A754" s="730"/>
      <c r="B754" s="730"/>
      <c r="C754" s="730"/>
      <c r="D754" s="730"/>
      <c r="E754" s="730"/>
      <c r="F754" s="730"/>
      <c r="G754" s="730"/>
    </row>
    <row r="755" spans="1:7">
      <c r="A755" s="730"/>
      <c r="B755" s="730"/>
      <c r="C755" s="730"/>
      <c r="D755" s="730"/>
      <c r="E755" s="730"/>
      <c r="F755" s="730"/>
      <c r="G755" s="730"/>
    </row>
    <row r="756" spans="1:7">
      <c r="A756" s="730"/>
      <c r="B756" s="730"/>
      <c r="C756" s="730"/>
      <c r="D756" s="730"/>
      <c r="E756" s="730"/>
      <c r="F756" s="730"/>
      <c r="G756" s="730"/>
    </row>
    <row r="757" spans="1:7">
      <c r="A757" s="730"/>
      <c r="B757" s="730"/>
      <c r="C757" s="730"/>
      <c r="D757" s="730"/>
      <c r="E757" s="730"/>
      <c r="F757" s="730"/>
      <c r="G757" s="730"/>
    </row>
    <row r="758" spans="1:7">
      <c r="A758" s="730"/>
      <c r="B758" s="730"/>
      <c r="C758" s="730"/>
      <c r="D758" s="730"/>
      <c r="E758" s="730"/>
      <c r="F758" s="730"/>
      <c r="G758" s="730"/>
    </row>
    <row r="759" spans="1:7">
      <c r="A759" s="730"/>
      <c r="B759" s="730"/>
      <c r="C759" s="730"/>
      <c r="D759" s="730"/>
      <c r="E759" s="730"/>
      <c r="F759" s="730"/>
      <c r="G759" s="730"/>
    </row>
    <row r="760" spans="1:7">
      <c r="A760" s="730"/>
      <c r="B760" s="730"/>
      <c r="C760" s="730"/>
      <c r="D760" s="730"/>
      <c r="E760" s="730"/>
      <c r="F760" s="730"/>
      <c r="G760" s="730"/>
    </row>
    <row r="761" spans="1:7">
      <c r="A761" s="730"/>
      <c r="B761" s="730"/>
      <c r="C761" s="730"/>
      <c r="D761" s="730"/>
      <c r="E761" s="730"/>
      <c r="F761" s="730"/>
      <c r="G761" s="730"/>
    </row>
    <row r="762" spans="1:7">
      <c r="A762" s="730"/>
      <c r="B762" s="730"/>
      <c r="C762" s="730"/>
      <c r="D762" s="730"/>
      <c r="E762" s="730"/>
      <c r="F762" s="730"/>
      <c r="G762" s="730"/>
    </row>
    <row r="763" spans="1:7">
      <c r="A763" s="730"/>
      <c r="B763" s="730"/>
      <c r="C763" s="730"/>
      <c r="D763" s="730"/>
      <c r="E763" s="730"/>
      <c r="F763" s="730"/>
      <c r="G763" s="730"/>
    </row>
    <row r="764" spans="1:7">
      <c r="A764" s="730"/>
      <c r="B764" s="730"/>
      <c r="C764" s="730"/>
      <c r="D764" s="730"/>
      <c r="E764" s="730"/>
      <c r="F764" s="730"/>
      <c r="G764" s="730"/>
    </row>
    <row r="765" spans="1:7">
      <c r="A765" s="730"/>
      <c r="B765" s="730"/>
      <c r="C765" s="730"/>
      <c r="D765" s="730"/>
      <c r="E765" s="730"/>
      <c r="F765" s="730"/>
      <c r="G765" s="730"/>
    </row>
    <row r="766" spans="1:7">
      <c r="A766" s="730"/>
      <c r="B766" s="730"/>
      <c r="C766" s="730"/>
      <c r="D766" s="730"/>
      <c r="E766" s="730"/>
      <c r="F766" s="730"/>
      <c r="G766" s="730"/>
    </row>
    <row r="767" spans="1:7">
      <c r="A767" s="730"/>
      <c r="B767" s="730"/>
      <c r="C767" s="730"/>
      <c r="D767" s="730"/>
      <c r="E767" s="730"/>
      <c r="F767" s="730"/>
      <c r="G767" s="730"/>
    </row>
    <row r="768" spans="1:7">
      <c r="A768" s="730"/>
      <c r="B768" s="730"/>
      <c r="C768" s="730"/>
      <c r="D768" s="730"/>
      <c r="E768" s="730"/>
      <c r="F768" s="730"/>
      <c r="G768" s="730"/>
    </row>
    <row r="769" spans="1:7">
      <c r="A769" s="730"/>
      <c r="B769" s="730"/>
      <c r="C769" s="730"/>
      <c r="D769" s="730"/>
      <c r="E769" s="730"/>
      <c r="F769" s="730"/>
      <c r="G769" s="730"/>
    </row>
    <row r="770" spans="1:7">
      <c r="A770" s="730"/>
      <c r="B770" s="730"/>
      <c r="C770" s="730"/>
      <c r="D770" s="730"/>
      <c r="E770" s="730"/>
      <c r="F770" s="730"/>
      <c r="G770" s="730"/>
    </row>
    <row r="771" spans="1:7">
      <c r="A771" s="730"/>
      <c r="B771" s="730"/>
      <c r="C771" s="730"/>
      <c r="D771" s="730"/>
      <c r="E771" s="730"/>
      <c r="F771" s="730"/>
      <c r="G771" s="730"/>
    </row>
    <row r="772" spans="1:7">
      <c r="A772" s="730"/>
      <c r="B772" s="730"/>
      <c r="C772" s="730"/>
      <c r="D772" s="730"/>
      <c r="E772" s="730"/>
      <c r="F772" s="730"/>
      <c r="G772" s="730"/>
    </row>
    <row r="773" spans="1:7">
      <c r="A773" s="730"/>
      <c r="B773" s="730"/>
      <c r="C773" s="730"/>
      <c r="D773" s="730"/>
      <c r="E773" s="730"/>
      <c r="F773" s="730"/>
      <c r="G773" s="730"/>
    </row>
    <row r="774" spans="1:7">
      <c r="A774" s="730"/>
      <c r="B774" s="730"/>
      <c r="C774" s="730"/>
      <c r="D774" s="730"/>
      <c r="E774" s="730"/>
      <c r="F774" s="730"/>
      <c r="G774" s="730"/>
    </row>
    <row r="775" spans="1:7">
      <c r="A775" s="730"/>
      <c r="B775" s="730"/>
      <c r="C775" s="730"/>
      <c r="D775" s="730"/>
      <c r="E775" s="730"/>
      <c r="F775" s="730"/>
      <c r="G775" s="730"/>
    </row>
    <row r="776" spans="1:7">
      <c r="A776" s="730"/>
      <c r="B776" s="730"/>
      <c r="C776" s="730"/>
      <c r="D776" s="730"/>
      <c r="E776" s="730"/>
      <c r="F776" s="730"/>
      <c r="G776" s="730"/>
    </row>
    <row r="777" spans="1:7">
      <c r="A777" s="730"/>
      <c r="B777" s="730"/>
      <c r="C777" s="730"/>
      <c r="D777" s="730"/>
      <c r="E777" s="730"/>
      <c r="F777" s="730"/>
      <c r="G777" s="730"/>
    </row>
    <row r="778" spans="1:7">
      <c r="A778" s="730"/>
      <c r="B778" s="730"/>
      <c r="C778" s="730"/>
      <c r="D778" s="730"/>
      <c r="E778" s="730"/>
      <c r="F778" s="730"/>
      <c r="G778" s="730"/>
    </row>
    <row r="779" spans="1:7">
      <c r="A779" s="730"/>
      <c r="B779" s="730"/>
      <c r="C779" s="730"/>
      <c r="D779" s="730"/>
      <c r="E779" s="730"/>
      <c r="F779" s="730"/>
      <c r="G779" s="730"/>
    </row>
    <row r="780" spans="1:7">
      <c r="A780" s="730"/>
      <c r="B780" s="730"/>
      <c r="C780" s="730"/>
      <c r="D780" s="730"/>
      <c r="E780" s="730"/>
      <c r="F780" s="730"/>
      <c r="G780" s="730"/>
    </row>
    <row r="781" spans="1:7">
      <c r="A781" s="730"/>
      <c r="B781" s="730"/>
      <c r="C781" s="730"/>
      <c r="D781" s="730"/>
      <c r="E781" s="730"/>
      <c r="F781" s="730"/>
      <c r="G781" s="730"/>
    </row>
    <row r="782" spans="1:7">
      <c r="A782" s="730"/>
      <c r="B782" s="730"/>
      <c r="C782" s="730"/>
      <c r="D782" s="730"/>
      <c r="E782" s="730"/>
      <c r="F782" s="730"/>
      <c r="G782" s="730"/>
    </row>
    <row r="783" spans="1:7">
      <c r="A783" s="730"/>
      <c r="B783" s="730"/>
      <c r="C783" s="730"/>
      <c r="D783" s="730"/>
      <c r="E783" s="730"/>
      <c r="F783" s="730"/>
      <c r="G783" s="730"/>
    </row>
    <row r="784" spans="1:7">
      <c r="A784" s="730"/>
      <c r="B784" s="730"/>
      <c r="C784" s="730"/>
      <c r="D784" s="730"/>
      <c r="E784" s="730"/>
      <c r="F784" s="730"/>
      <c r="G784" s="730"/>
    </row>
    <row r="785" spans="1:7">
      <c r="A785" s="730"/>
      <c r="B785" s="730"/>
      <c r="C785" s="730"/>
      <c r="D785" s="730"/>
      <c r="E785" s="730"/>
      <c r="F785" s="730"/>
      <c r="G785" s="730"/>
    </row>
    <row r="786" spans="1:7">
      <c r="A786" s="730"/>
      <c r="B786" s="730"/>
      <c r="C786" s="730"/>
      <c r="D786" s="730"/>
      <c r="E786" s="730"/>
      <c r="F786" s="730"/>
      <c r="G786" s="730"/>
    </row>
    <row r="787" spans="1:7">
      <c r="A787" s="730"/>
      <c r="B787" s="730"/>
      <c r="C787" s="730"/>
      <c r="D787" s="730"/>
      <c r="E787" s="730"/>
      <c r="F787" s="730"/>
      <c r="G787" s="730"/>
    </row>
    <row r="788" spans="1:7">
      <c r="A788" s="730"/>
      <c r="B788" s="730"/>
      <c r="C788" s="730"/>
      <c r="D788" s="730"/>
      <c r="E788" s="730"/>
      <c r="F788" s="730"/>
      <c r="G788" s="730"/>
    </row>
    <row r="789" spans="1:7">
      <c r="A789" s="730"/>
      <c r="B789" s="730"/>
      <c r="C789" s="730"/>
      <c r="D789" s="730"/>
      <c r="E789" s="730"/>
      <c r="F789" s="730"/>
      <c r="G789" s="730"/>
    </row>
    <row r="790" spans="1:7">
      <c r="A790" s="730"/>
      <c r="B790" s="730"/>
      <c r="C790" s="730"/>
      <c r="D790" s="730"/>
      <c r="E790" s="730"/>
      <c r="F790" s="730"/>
      <c r="G790" s="730"/>
    </row>
    <row r="791" spans="1:7">
      <c r="A791" s="730"/>
      <c r="B791" s="730"/>
      <c r="C791" s="730"/>
      <c r="D791" s="730"/>
      <c r="E791" s="730"/>
      <c r="F791" s="730"/>
      <c r="G791" s="730"/>
    </row>
    <row r="792" spans="1:7">
      <c r="A792" s="730"/>
      <c r="B792" s="730"/>
      <c r="C792" s="730"/>
      <c r="D792" s="730"/>
      <c r="E792" s="730"/>
      <c r="F792" s="730"/>
      <c r="G792" s="730"/>
    </row>
    <row r="793" spans="1:7">
      <c r="A793" s="730"/>
      <c r="B793" s="730"/>
      <c r="C793" s="730"/>
      <c r="D793" s="730"/>
      <c r="E793" s="730"/>
      <c r="F793" s="730"/>
      <c r="G793" s="730"/>
    </row>
    <row r="794" spans="1:7">
      <c r="A794" s="730"/>
      <c r="B794" s="730"/>
      <c r="C794" s="730"/>
      <c r="D794" s="730"/>
      <c r="E794" s="730"/>
      <c r="F794" s="730"/>
      <c r="G794" s="730"/>
    </row>
    <row r="795" spans="1:7">
      <c r="A795" s="730"/>
      <c r="B795" s="730"/>
      <c r="C795" s="730"/>
      <c r="D795" s="730"/>
      <c r="E795" s="730"/>
      <c r="F795" s="730"/>
      <c r="G795" s="730"/>
    </row>
    <row r="796" spans="1:7">
      <c r="A796" s="730"/>
      <c r="B796" s="730"/>
      <c r="C796" s="730"/>
      <c r="D796" s="730"/>
      <c r="E796" s="730"/>
      <c r="F796" s="730"/>
      <c r="G796" s="730"/>
    </row>
    <row r="797" spans="1:7">
      <c r="A797" s="730"/>
      <c r="B797" s="730"/>
      <c r="C797" s="730"/>
      <c r="D797" s="730"/>
      <c r="E797" s="730"/>
      <c r="F797" s="730"/>
      <c r="G797" s="730"/>
    </row>
    <row r="798" spans="1:7">
      <c r="A798" s="730"/>
      <c r="B798" s="730"/>
      <c r="C798" s="730"/>
      <c r="D798" s="730"/>
      <c r="E798" s="730"/>
      <c r="F798" s="730"/>
      <c r="G798" s="730"/>
    </row>
    <row r="799" spans="1:7">
      <c r="A799" s="730"/>
      <c r="B799" s="730"/>
      <c r="C799" s="730"/>
      <c r="D799" s="730"/>
      <c r="E799" s="730"/>
      <c r="F799" s="730"/>
      <c r="G799" s="730"/>
    </row>
    <row r="800" spans="1:7">
      <c r="A800" s="730"/>
      <c r="B800" s="730"/>
      <c r="C800" s="730"/>
      <c r="D800" s="730"/>
      <c r="E800" s="730"/>
      <c r="F800" s="730"/>
      <c r="G800" s="730"/>
    </row>
    <row r="801" spans="1:7">
      <c r="A801" s="730"/>
      <c r="B801" s="730"/>
      <c r="C801" s="730"/>
      <c r="D801" s="730"/>
      <c r="E801" s="730"/>
      <c r="F801" s="730"/>
      <c r="G801" s="730"/>
    </row>
    <row r="802" spans="1:7">
      <c r="A802" s="730"/>
      <c r="B802" s="730"/>
      <c r="C802" s="730"/>
      <c r="D802" s="730"/>
      <c r="E802" s="730"/>
      <c r="F802" s="730"/>
      <c r="G802" s="730"/>
    </row>
    <row r="803" spans="1:7">
      <c r="A803" s="730"/>
      <c r="B803" s="730"/>
      <c r="C803" s="730"/>
      <c r="D803" s="730"/>
      <c r="E803" s="730"/>
      <c r="F803" s="730"/>
      <c r="G803" s="730"/>
    </row>
    <row r="804" spans="1:7">
      <c r="A804" s="730"/>
      <c r="B804" s="730"/>
      <c r="C804" s="730"/>
      <c r="D804" s="730"/>
      <c r="E804" s="730"/>
      <c r="F804" s="730"/>
      <c r="G804" s="730"/>
    </row>
    <row r="805" spans="1:7">
      <c r="A805" s="730"/>
      <c r="B805" s="730"/>
      <c r="C805" s="730"/>
      <c r="D805" s="730"/>
      <c r="E805" s="730"/>
      <c r="F805" s="730"/>
      <c r="G805" s="730"/>
    </row>
    <row r="806" spans="1:7">
      <c r="A806" s="730"/>
      <c r="B806" s="730"/>
      <c r="C806" s="730"/>
      <c r="D806" s="730"/>
      <c r="E806" s="730"/>
      <c r="F806" s="730"/>
      <c r="G806" s="730"/>
    </row>
    <row r="807" spans="1:7">
      <c r="A807" s="730"/>
      <c r="B807" s="730"/>
      <c r="C807" s="730"/>
      <c r="D807" s="730"/>
      <c r="E807" s="730"/>
      <c r="F807" s="730"/>
      <c r="G807" s="730"/>
    </row>
    <row r="808" spans="1:7">
      <c r="A808" s="730"/>
      <c r="B808" s="730"/>
      <c r="C808" s="730"/>
      <c r="D808" s="730"/>
      <c r="E808" s="730"/>
      <c r="F808" s="730"/>
      <c r="G808" s="730"/>
    </row>
    <row r="809" spans="1:7">
      <c r="A809" s="730"/>
      <c r="B809" s="730"/>
      <c r="C809" s="730"/>
      <c r="D809" s="730"/>
      <c r="E809" s="730"/>
      <c r="F809" s="730"/>
      <c r="G809" s="730"/>
    </row>
    <row r="810" spans="1:7">
      <c r="A810" s="730"/>
      <c r="B810" s="730"/>
      <c r="C810" s="730"/>
      <c r="D810" s="730"/>
      <c r="E810" s="730"/>
      <c r="F810" s="730"/>
      <c r="G810" s="730"/>
    </row>
    <row r="811" spans="1:7">
      <c r="A811" s="730"/>
      <c r="B811" s="730"/>
      <c r="C811" s="730"/>
      <c r="D811" s="730"/>
      <c r="E811" s="730"/>
      <c r="F811" s="730"/>
      <c r="G811" s="730"/>
    </row>
    <row r="812" spans="1:7">
      <c r="A812" s="730"/>
      <c r="B812" s="730"/>
      <c r="C812" s="730"/>
      <c r="D812" s="730"/>
      <c r="E812" s="730"/>
      <c r="F812" s="730"/>
      <c r="G812" s="730"/>
    </row>
    <row r="813" spans="1:7">
      <c r="A813" s="730"/>
      <c r="B813" s="730"/>
      <c r="C813" s="730"/>
      <c r="D813" s="730"/>
      <c r="E813" s="730"/>
      <c r="F813" s="730"/>
      <c r="G813" s="730"/>
    </row>
    <row r="814" spans="1:7">
      <c r="A814" s="730"/>
      <c r="B814" s="730"/>
      <c r="C814" s="730"/>
      <c r="D814" s="730"/>
      <c r="E814" s="730"/>
      <c r="F814" s="730"/>
      <c r="G814" s="730"/>
    </row>
    <row r="815" spans="1:7">
      <c r="A815" s="730"/>
      <c r="B815" s="730"/>
      <c r="C815" s="730"/>
      <c r="D815" s="730"/>
      <c r="E815" s="730"/>
      <c r="F815" s="730"/>
      <c r="G815" s="730"/>
    </row>
    <row r="816" spans="1:7">
      <c r="A816" s="730"/>
      <c r="B816" s="730"/>
      <c r="C816" s="730"/>
      <c r="D816" s="730"/>
      <c r="E816" s="730"/>
      <c r="F816" s="730"/>
      <c r="G816" s="730"/>
    </row>
    <row r="817" spans="1:7">
      <c r="A817" s="730"/>
      <c r="B817" s="730"/>
      <c r="C817" s="730"/>
      <c r="D817" s="730"/>
      <c r="E817" s="730"/>
      <c r="F817" s="730"/>
      <c r="G817" s="730"/>
    </row>
    <row r="818" spans="1:7">
      <c r="A818" s="730"/>
      <c r="B818" s="730"/>
      <c r="C818" s="730"/>
      <c r="D818" s="730"/>
      <c r="E818" s="730"/>
      <c r="F818" s="730"/>
      <c r="G818" s="730"/>
    </row>
    <row r="819" spans="1:7">
      <c r="A819" s="730"/>
      <c r="B819" s="730"/>
      <c r="C819" s="730"/>
      <c r="D819" s="730"/>
      <c r="E819" s="730"/>
      <c r="F819" s="730"/>
      <c r="G819" s="730"/>
    </row>
    <row r="820" spans="1:7">
      <c r="A820" s="730"/>
      <c r="B820" s="730"/>
      <c r="C820" s="730"/>
      <c r="D820" s="730"/>
      <c r="E820" s="730"/>
      <c r="F820" s="730"/>
      <c r="G820" s="730"/>
    </row>
    <row r="821" spans="1:7">
      <c r="A821" s="730"/>
      <c r="B821" s="730"/>
      <c r="C821" s="730"/>
      <c r="D821" s="730"/>
      <c r="E821" s="730"/>
      <c r="F821" s="730"/>
      <c r="G821" s="730"/>
    </row>
    <row r="822" spans="1:7">
      <c r="A822" s="730"/>
      <c r="B822" s="730"/>
      <c r="C822" s="730"/>
      <c r="D822" s="730"/>
      <c r="E822" s="730"/>
      <c r="F822" s="730"/>
      <c r="G822" s="730"/>
    </row>
    <row r="823" spans="1:7">
      <c r="A823" s="730"/>
      <c r="B823" s="730"/>
      <c r="C823" s="730"/>
      <c r="D823" s="730"/>
      <c r="E823" s="730"/>
      <c r="F823" s="730"/>
      <c r="G823" s="730"/>
    </row>
    <row r="824" spans="1:7">
      <c r="A824" s="730"/>
      <c r="B824" s="730"/>
      <c r="C824" s="730"/>
      <c r="D824" s="730"/>
      <c r="E824" s="730"/>
      <c r="F824" s="730"/>
      <c r="G824" s="730"/>
    </row>
    <row r="825" spans="1:7">
      <c r="A825" s="730"/>
      <c r="B825" s="730"/>
      <c r="C825" s="730"/>
      <c r="D825" s="730"/>
      <c r="E825" s="730"/>
      <c r="F825" s="730"/>
      <c r="G825" s="730"/>
    </row>
    <row r="826" spans="1:7">
      <c r="A826" s="730"/>
      <c r="B826" s="730"/>
      <c r="C826" s="730"/>
      <c r="D826" s="730"/>
      <c r="E826" s="730"/>
      <c r="F826" s="730"/>
      <c r="G826" s="730"/>
    </row>
    <row r="827" spans="1:7">
      <c r="A827" s="730"/>
      <c r="B827" s="730"/>
      <c r="C827" s="730"/>
      <c r="D827" s="730"/>
      <c r="E827" s="730"/>
      <c r="F827" s="730"/>
      <c r="G827" s="730"/>
    </row>
    <row r="828" spans="1:7">
      <c r="A828" s="730"/>
      <c r="B828" s="730"/>
      <c r="C828" s="730"/>
      <c r="D828" s="730"/>
      <c r="E828" s="730"/>
      <c r="F828" s="730"/>
      <c r="G828" s="730"/>
    </row>
    <row r="829" spans="1:7">
      <c r="A829" s="730"/>
      <c r="B829" s="730"/>
      <c r="C829" s="730"/>
      <c r="D829" s="730"/>
      <c r="E829" s="730"/>
      <c r="F829" s="730"/>
      <c r="G829" s="730"/>
    </row>
    <row r="830" spans="1:7">
      <c r="A830" s="730"/>
      <c r="B830" s="730"/>
      <c r="C830" s="730"/>
      <c r="D830" s="730"/>
      <c r="E830" s="730"/>
      <c r="F830" s="730"/>
      <c r="G830" s="730"/>
    </row>
    <row r="831" spans="1:7">
      <c r="A831" s="730"/>
      <c r="B831" s="730"/>
      <c r="C831" s="730"/>
      <c r="D831" s="730"/>
      <c r="E831" s="730"/>
      <c r="F831" s="730"/>
      <c r="G831" s="730"/>
    </row>
    <row r="832" spans="1:7">
      <c r="A832" s="730"/>
      <c r="B832" s="730"/>
      <c r="C832" s="730"/>
      <c r="D832" s="730"/>
      <c r="E832" s="730"/>
      <c r="F832" s="730"/>
      <c r="G832" s="730"/>
    </row>
    <row r="833" spans="1:7">
      <c r="A833" s="730"/>
      <c r="B833" s="730"/>
      <c r="C833" s="730"/>
      <c r="D833" s="730"/>
      <c r="E833" s="730"/>
      <c r="F833" s="730"/>
      <c r="G833" s="730"/>
    </row>
    <row r="834" spans="1:7">
      <c r="A834" s="730"/>
      <c r="B834" s="730"/>
      <c r="C834" s="730"/>
      <c r="D834" s="730"/>
      <c r="E834" s="730"/>
      <c r="F834" s="730"/>
      <c r="G834" s="730"/>
    </row>
    <row r="835" spans="1:7">
      <c r="A835" s="730"/>
      <c r="B835" s="730"/>
      <c r="C835" s="730"/>
      <c r="D835" s="730"/>
      <c r="E835" s="730"/>
      <c r="F835" s="730"/>
      <c r="G835" s="730"/>
    </row>
    <row r="836" spans="1:7">
      <c r="A836" s="730"/>
      <c r="B836" s="730"/>
      <c r="C836" s="730"/>
      <c r="D836" s="730"/>
      <c r="E836" s="730"/>
      <c r="F836" s="730"/>
      <c r="G836" s="730"/>
    </row>
    <row r="837" spans="1:7">
      <c r="A837" s="730"/>
      <c r="B837" s="730"/>
      <c r="C837" s="730"/>
      <c r="D837" s="730"/>
      <c r="E837" s="730"/>
      <c r="F837" s="730"/>
      <c r="G837" s="730"/>
    </row>
    <row r="838" spans="1:7">
      <c r="A838" s="730"/>
      <c r="B838" s="730"/>
      <c r="C838" s="730"/>
      <c r="D838" s="730"/>
      <c r="E838" s="730"/>
      <c r="F838" s="730"/>
      <c r="G838" s="730"/>
    </row>
    <row r="839" spans="1:7">
      <c r="A839" s="730"/>
      <c r="B839" s="730"/>
      <c r="C839" s="730"/>
      <c r="D839" s="730"/>
      <c r="E839" s="730"/>
      <c r="F839" s="730"/>
      <c r="G839" s="730"/>
    </row>
    <row r="840" spans="1:7">
      <c r="A840" s="730"/>
      <c r="B840" s="730"/>
      <c r="C840" s="730"/>
      <c r="D840" s="730"/>
      <c r="E840" s="730"/>
      <c r="F840" s="730"/>
      <c r="G840" s="730"/>
    </row>
    <row r="841" spans="1:7">
      <c r="A841" s="730"/>
      <c r="B841" s="730"/>
      <c r="C841" s="730"/>
      <c r="D841" s="730"/>
      <c r="E841" s="730"/>
      <c r="F841" s="730"/>
      <c r="G841" s="730"/>
    </row>
    <row r="842" spans="1:7">
      <c r="A842" s="730"/>
      <c r="B842" s="730"/>
      <c r="C842" s="730"/>
      <c r="D842" s="730"/>
      <c r="E842" s="730"/>
      <c r="F842" s="730"/>
      <c r="G842" s="730"/>
    </row>
    <row r="843" spans="1:7">
      <c r="A843" s="730"/>
      <c r="B843" s="730"/>
      <c r="C843" s="730"/>
      <c r="D843" s="730"/>
      <c r="E843" s="730"/>
      <c r="F843" s="730"/>
      <c r="G843" s="730"/>
    </row>
    <row r="844" spans="1:7">
      <c r="A844" s="730"/>
      <c r="B844" s="730"/>
      <c r="C844" s="730"/>
      <c r="D844" s="730"/>
      <c r="E844" s="730"/>
      <c r="F844" s="730"/>
      <c r="G844" s="730"/>
    </row>
    <row r="845" spans="1:7">
      <c r="A845" s="730"/>
      <c r="B845" s="730"/>
      <c r="C845" s="730"/>
      <c r="D845" s="730"/>
      <c r="E845" s="730"/>
      <c r="F845" s="730"/>
      <c r="G845" s="730"/>
    </row>
    <row r="846" spans="1:7">
      <c r="A846" s="730"/>
      <c r="B846" s="730"/>
      <c r="C846" s="730"/>
      <c r="D846" s="730"/>
      <c r="E846" s="730"/>
      <c r="F846" s="730"/>
      <c r="G846" s="730"/>
    </row>
    <row r="847" spans="1:7">
      <c r="A847" s="730"/>
      <c r="B847" s="730"/>
      <c r="C847" s="730"/>
      <c r="D847" s="730"/>
      <c r="E847" s="730"/>
      <c r="F847" s="730"/>
      <c r="G847" s="730"/>
    </row>
    <row r="848" spans="1:7">
      <c r="A848" s="730"/>
      <c r="B848" s="730"/>
      <c r="C848" s="730"/>
      <c r="D848" s="730"/>
      <c r="E848" s="730"/>
      <c r="F848" s="730"/>
      <c r="G848" s="730"/>
    </row>
    <row r="849" spans="1:7">
      <c r="A849" s="730"/>
      <c r="B849" s="730"/>
      <c r="C849" s="730"/>
      <c r="D849" s="730"/>
      <c r="E849" s="730"/>
      <c r="F849" s="730"/>
      <c r="G849" s="730"/>
    </row>
    <row r="850" spans="1:7">
      <c r="A850" s="730"/>
      <c r="B850" s="730"/>
      <c r="C850" s="730"/>
      <c r="D850" s="730"/>
      <c r="E850" s="730"/>
      <c r="F850" s="730"/>
      <c r="G850" s="730"/>
    </row>
    <row r="851" spans="1:7">
      <c r="A851" s="730"/>
      <c r="B851" s="730"/>
      <c r="C851" s="730"/>
      <c r="D851" s="730"/>
      <c r="E851" s="730"/>
      <c r="F851" s="730"/>
      <c r="G851" s="730"/>
    </row>
    <row r="852" spans="1:7">
      <c r="A852" s="730"/>
      <c r="B852" s="730"/>
      <c r="C852" s="730"/>
      <c r="D852" s="730"/>
      <c r="E852" s="730"/>
      <c r="F852" s="730"/>
      <c r="G852" s="730"/>
    </row>
    <row r="853" spans="1:7">
      <c r="A853" s="730"/>
      <c r="B853" s="730"/>
      <c r="C853" s="730"/>
      <c r="D853" s="730"/>
      <c r="E853" s="730"/>
      <c r="F853" s="730"/>
      <c r="G853" s="730"/>
    </row>
    <row r="854" spans="1:7">
      <c r="A854" s="730"/>
      <c r="B854" s="730"/>
      <c r="C854" s="730"/>
      <c r="D854" s="730"/>
      <c r="E854" s="730"/>
      <c r="F854" s="730"/>
      <c r="G854" s="730"/>
    </row>
    <row r="855" spans="1:7">
      <c r="A855" s="730"/>
      <c r="B855" s="730"/>
      <c r="C855" s="730"/>
      <c r="D855" s="730"/>
      <c r="E855" s="730"/>
      <c r="F855" s="730"/>
      <c r="G855" s="730"/>
    </row>
    <row r="856" spans="1:7">
      <c r="A856" s="730"/>
      <c r="B856" s="730"/>
      <c r="C856" s="730"/>
      <c r="D856" s="730"/>
      <c r="E856" s="730"/>
      <c r="F856" s="730"/>
      <c r="G856" s="730"/>
    </row>
    <row r="857" spans="1:7">
      <c r="A857" s="730"/>
      <c r="B857" s="730"/>
      <c r="C857" s="730"/>
      <c r="D857" s="730"/>
      <c r="E857" s="730"/>
      <c r="F857" s="730"/>
      <c r="G857" s="730"/>
    </row>
    <row r="858" spans="1:7">
      <c r="A858" s="730"/>
      <c r="B858" s="730"/>
      <c r="C858" s="730"/>
      <c r="D858" s="730"/>
      <c r="E858" s="730"/>
      <c r="F858" s="730"/>
      <c r="G858" s="730"/>
    </row>
    <row r="859" spans="1:7">
      <c r="A859" s="730"/>
      <c r="B859" s="730"/>
      <c r="C859" s="730"/>
      <c r="D859" s="730"/>
      <c r="E859" s="730"/>
      <c r="F859" s="730"/>
      <c r="G859" s="730"/>
    </row>
    <row r="860" spans="1:7">
      <c r="A860" s="730"/>
      <c r="B860" s="730"/>
      <c r="C860" s="730"/>
      <c r="D860" s="730"/>
      <c r="E860" s="730"/>
      <c r="F860" s="730"/>
      <c r="G860" s="730"/>
    </row>
    <row r="861" spans="1:7">
      <c r="A861" s="730"/>
      <c r="B861" s="730"/>
      <c r="C861" s="730"/>
      <c r="D861" s="730"/>
      <c r="E861" s="730"/>
      <c r="F861" s="730"/>
      <c r="G861" s="730"/>
    </row>
    <row r="862" spans="1:7">
      <c r="A862" s="730"/>
      <c r="B862" s="730"/>
      <c r="C862" s="730"/>
      <c r="D862" s="730"/>
      <c r="E862" s="730"/>
      <c r="F862" s="730"/>
      <c r="G862" s="730"/>
    </row>
    <row r="863" spans="1:7">
      <c r="A863" s="730"/>
      <c r="B863" s="730"/>
      <c r="C863" s="730"/>
      <c r="D863" s="730"/>
      <c r="E863" s="730"/>
      <c r="F863" s="730"/>
      <c r="G863" s="730"/>
    </row>
    <row r="864" spans="1:7">
      <c r="A864" s="730"/>
      <c r="B864" s="730"/>
      <c r="C864" s="730"/>
      <c r="D864" s="730"/>
      <c r="E864" s="730"/>
      <c r="F864" s="730"/>
      <c r="G864" s="730"/>
    </row>
    <row r="865" spans="1:7">
      <c r="A865" s="730"/>
      <c r="B865" s="730"/>
      <c r="C865" s="730"/>
      <c r="D865" s="730"/>
      <c r="E865" s="730"/>
      <c r="F865" s="730"/>
      <c r="G865" s="730"/>
    </row>
    <row r="866" spans="1:7">
      <c r="A866" s="730"/>
      <c r="B866" s="730"/>
      <c r="C866" s="730"/>
      <c r="D866" s="730"/>
      <c r="E866" s="730"/>
      <c r="F866" s="730"/>
      <c r="G866" s="730"/>
    </row>
    <row r="867" spans="1:7">
      <c r="A867" s="730"/>
      <c r="B867" s="730"/>
      <c r="C867" s="730"/>
      <c r="D867" s="730"/>
      <c r="E867" s="730"/>
      <c r="F867" s="730"/>
      <c r="G867" s="730"/>
    </row>
    <row r="868" spans="1:7">
      <c r="A868" s="730"/>
      <c r="B868" s="730"/>
      <c r="C868" s="730"/>
      <c r="D868" s="730"/>
      <c r="E868" s="730"/>
      <c r="F868" s="730"/>
      <c r="G868" s="730"/>
    </row>
    <row r="869" spans="1:7">
      <c r="A869" s="730"/>
      <c r="B869" s="730"/>
      <c r="C869" s="730"/>
      <c r="D869" s="730"/>
      <c r="E869" s="730"/>
      <c r="F869" s="730"/>
      <c r="G869" s="730"/>
    </row>
    <row r="870" spans="1:7">
      <c r="A870" s="730"/>
      <c r="B870" s="730"/>
      <c r="C870" s="730"/>
      <c r="D870" s="730"/>
      <c r="E870" s="730"/>
      <c r="F870" s="730"/>
      <c r="G870" s="730"/>
    </row>
    <row r="871" spans="1:7">
      <c r="A871" s="730"/>
      <c r="B871" s="730"/>
      <c r="C871" s="730"/>
      <c r="D871" s="730"/>
      <c r="E871" s="730"/>
      <c r="F871" s="730"/>
      <c r="G871" s="730"/>
    </row>
    <row r="872" spans="1:7">
      <c r="A872" s="730"/>
      <c r="B872" s="730"/>
      <c r="C872" s="730"/>
      <c r="D872" s="730"/>
      <c r="E872" s="730"/>
      <c r="F872" s="730"/>
      <c r="G872" s="730"/>
    </row>
    <row r="873" spans="1:7">
      <c r="A873" s="730"/>
      <c r="B873" s="730"/>
      <c r="C873" s="730"/>
      <c r="D873" s="730"/>
      <c r="E873" s="730"/>
      <c r="F873" s="730"/>
      <c r="G873" s="730"/>
    </row>
    <row r="874" spans="1:7">
      <c r="A874" s="730"/>
      <c r="B874" s="730"/>
      <c r="C874" s="730"/>
      <c r="D874" s="730"/>
      <c r="E874" s="730"/>
      <c r="F874" s="730"/>
      <c r="G874" s="730"/>
    </row>
    <row r="875" spans="1:7">
      <c r="A875" s="730"/>
      <c r="B875" s="730"/>
      <c r="C875" s="730"/>
      <c r="D875" s="730"/>
      <c r="E875" s="730"/>
      <c r="F875" s="730"/>
      <c r="G875" s="730"/>
    </row>
    <row r="876" spans="1:7">
      <c r="A876" s="730"/>
      <c r="B876" s="730"/>
      <c r="C876" s="730"/>
      <c r="D876" s="730"/>
      <c r="E876" s="730"/>
      <c r="F876" s="730"/>
      <c r="G876" s="730"/>
    </row>
    <row r="877" spans="1:7">
      <c r="A877" s="730"/>
      <c r="B877" s="730"/>
      <c r="C877" s="730"/>
      <c r="D877" s="730"/>
      <c r="E877" s="730"/>
      <c r="F877" s="730"/>
      <c r="G877" s="730"/>
    </row>
    <row r="878" spans="1:7">
      <c r="A878" s="730"/>
      <c r="B878" s="730"/>
      <c r="C878" s="730"/>
      <c r="D878" s="730"/>
      <c r="E878" s="730"/>
      <c r="F878" s="730"/>
      <c r="G878" s="730"/>
    </row>
    <row r="879" spans="1:7">
      <c r="A879" s="730"/>
      <c r="B879" s="730"/>
      <c r="C879" s="730"/>
      <c r="D879" s="730"/>
      <c r="E879" s="730"/>
      <c r="F879" s="730"/>
      <c r="G879" s="730"/>
    </row>
    <row r="880" spans="1:7">
      <c r="A880" s="730"/>
      <c r="B880" s="730"/>
      <c r="C880" s="730"/>
      <c r="D880" s="730"/>
      <c r="E880" s="730"/>
      <c r="F880" s="730"/>
      <c r="G880" s="730"/>
    </row>
    <row r="881" spans="1:7">
      <c r="A881" s="730"/>
      <c r="B881" s="730"/>
      <c r="C881" s="730"/>
      <c r="D881" s="730"/>
      <c r="E881" s="730"/>
      <c r="F881" s="730"/>
      <c r="G881" s="730"/>
    </row>
    <row r="882" spans="1:7">
      <c r="A882" s="730"/>
      <c r="B882" s="730"/>
      <c r="C882" s="730"/>
      <c r="D882" s="730"/>
      <c r="E882" s="730"/>
      <c r="F882" s="730"/>
      <c r="G882" s="730"/>
    </row>
    <row r="883" spans="1:7">
      <c r="A883" s="730"/>
      <c r="B883" s="730"/>
      <c r="C883" s="730"/>
      <c r="D883" s="730"/>
      <c r="E883" s="730"/>
      <c r="F883" s="730"/>
      <c r="G883" s="730"/>
    </row>
    <row r="884" spans="1:7">
      <c r="A884" s="730"/>
      <c r="B884" s="730"/>
      <c r="C884" s="730"/>
      <c r="D884" s="730"/>
      <c r="E884" s="730"/>
      <c r="F884" s="730"/>
      <c r="G884" s="730"/>
    </row>
    <row r="885" spans="1:7">
      <c r="A885" s="730"/>
      <c r="B885" s="730"/>
      <c r="C885" s="730"/>
      <c r="D885" s="730"/>
      <c r="E885" s="730"/>
      <c r="F885" s="730"/>
      <c r="G885" s="730"/>
    </row>
    <row r="886" spans="1:7">
      <c r="A886" s="730"/>
      <c r="B886" s="730"/>
      <c r="C886" s="730"/>
      <c r="D886" s="730"/>
      <c r="E886" s="730"/>
      <c r="F886" s="730"/>
      <c r="G886" s="730"/>
    </row>
    <row r="887" spans="1:7">
      <c r="A887" s="730"/>
      <c r="B887" s="730"/>
      <c r="C887" s="730"/>
      <c r="D887" s="730"/>
      <c r="E887" s="730"/>
      <c r="F887" s="730"/>
      <c r="G887" s="730"/>
    </row>
    <row r="888" spans="1:7">
      <c r="A888" s="730"/>
      <c r="B888" s="730"/>
      <c r="C888" s="730"/>
      <c r="D888" s="730"/>
      <c r="E888" s="730"/>
      <c r="F888" s="730"/>
      <c r="G888" s="730"/>
    </row>
    <row r="889" spans="1:7">
      <c r="A889" s="730"/>
      <c r="B889" s="730"/>
      <c r="C889" s="730"/>
      <c r="D889" s="730"/>
      <c r="E889" s="730"/>
      <c r="F889" s="730"/>
      <c r="G889" s="730"/>
    </row>
    <row r="890" spans="1:7">
      <c r="A890" s="730"/>
      <c r="B890" s="730"/>
      <c r="C890" s="730"/>
      <c r="D890" s="730"/>
      <c r="E890" s="730"/>
      <c r="F890" s="730"/>
      <c r="G890" s="730"/>
    </row>
    <row r="891" spans="1:7">
      <c r="A891" s="730"/>
      <c r="B891" s="730"/>
      <c r="C891" s="730"/>
      <c r="D891" s="730"/>
      <c r="E891" s="730"/>
      <c r="F891" s="730"/>
      <c r="G891" s="730"/>
    </row>
    <row r="892" spans="1:7">
      <c r="A892" s="730"/>
      <c r="B892" s="730"/>
      <c r="C892" s="730"/>
      <c r="D892" s="730"/>
      <c r="E892" s="730"/>
      <c r="F892" s="730"/>
      <c r="G892" s="730"/>
    </row>
    <row r="893" spans="1:7">
      <c r="A893" s="730"/>
      <c r="B893" s="730"/>
      <c r="C893" s="730"/>
      <c r="D893" s="730"/>
      <c r="E893" s="730"/>
      <c r="F893" s="730"/>
      <c r="G893" s="730"/>
    </row>
    <row r="894" spans="1:7">
      <c r="A894" s="730"/>
      <c r="B894" s="730"/>
      <c r="C894" s="730"/>
      <c r="D894" s="730"/>
      <c r="E894" s="730"/>
      <c r="F894" s="730"/>
      <c r="G894" s="730"/>
    </row>
    <row r="895" spans="1:7">
      <c r="A895" s="730"/>
      <c r="B895" s="730"/>
      <c r="C895" s="730"/>
      <c r="D895" s="730"/>
      <c r="E895" s="730"/>
      <c r="F895" s="730"/>
      <c r="G895" s="730"/>
    </row>
    <row r="896" spans="1:7">
      <c r="A896" s="730"/>
      <c r="B896" s="730"/>
      <c r="C896" s="730"/>
      <c r="D896" s="730"/>
      <c r="E896" s="730"/>
      <c r="F896" s="730"/>
      <c r="G896" s="730"/>
    </row>
    <row r="897" spans="1:7">
      <c r="A897" s="730"/>
      <c r="B897" s="730"/>
      <c r="C897" s="730"/>
      <c r="D897" s="730"/>
      <c r="E897" s="730"/>
      <c r="F897" s="730"/>
      <c r="G897" s="730"/>
    </row>
    <row r="898" spans="1:7">
      <c r="A898" s="730"/>
      <c r="B898" s="730"/>
      <c r="C898" s="730"/>
      <c r="D898" s="730"/>
      <c r="E898" s="730"/>
      <c r="F898" s="730"/>
      <c r="G898" s="730"/>
    </row>
    <row r="899" spans="1:7">
      <c r="A899" s="730"/>
      <c r="B899" s="730"/>
      <c r="C899" s="730"/>
      <c r="D899" s="730"/>
      <c r="E899" s="730"/>
      <c r="F899" s="730"/>
      <c r="G899" s="730"/>
    </row>
    <row r="900" spans="1:7">
      <c r="A900" s="730"/>
      <c r="B900" s="730"/>
      <c r="C900" s="730"/>
      <c r="D900" s="730"/>
      <c r="E900" s="730"/>
      <c r="F900" s="730"/>
      <c r="G900" s="730"/>
    </row>
    <row r="901" spans="1:7">
      <c r="A901" s="730"/>
      <c r="B901" s="730"/>
      <c r="C901" s="730"/>
      <c r="D901" s="730"/>
      <c r="E901" s="730"/>
      <c r="F901" s="730"/>
      <c r="G901" s="730"/>
    </row>
    <row r="902" spans="1:7">
      <c r="A902" s="730"/>
      <c r="B902" s="730"/>
      <c r="C902" s="730"/>
      <c r="D902" s="730"/>
      <c r="E902" s="730"/>
      <c r="F902" s="730"/>
      <c r="G902" s="730"/>
    </row>
    <row r="903" spans="1:7">
      <c r="A903" s="730"/>
      <c r="B903" s="730"/>
      <c r="C903" s="730"/>
      <c r="D903" s="730"/>
      <c r="E903" s="730"/>
      <c r="F903" s="730"/>
      <c r="G903" s="730"/>
    </row>
    <row r="904" spans="1:7">
      <c r="A904" s="730"/>
      <c r="B904" s="730"/>
      <c r="C904" s="730"/>
      <c r="D904" s="730"/>
      <c r="E904" s="730"/>
      <c r="F904" s="730"/>
      <c r="G904" s="730"/>
    </row>
    <row r="905" spans="1:7">
      <c r="A905" s="730"/>
      <c r="B905" s="730"/>
      <c r="C905" s="730"/>
      <c r="D905" s="730"/>
      <c r="E905" s="730"/>
      <c r="F905" s="730"/>
      <c r="G905" s="730"/>
    </row>
    <row r="906" spans="1:7">
      <c r="A906" s="730"/>
      <c r="B906" s="730"/>
      <c r="C906" s="730"/>
      <c r="D906" s="730"/>
      <c r="E906" s="730"/>
      <c r="F906" s="730"/>
      <c r="G906" s="730"/>
    </row>
    <row r="907" spans="1:7">
      <c r="A907" s="730"/>
      <c r="B907" s="730"/>
      <c r="C907" s="730"/>
      <c r="D907" s="730"/>
      <c r="E907" s="730"/>
      <c r="F907" s="730"/>
      <c r="G907" s="730"/>
    </row>
    <row r="908" spans="1:7">
      <c r="A908" s="730"/>
      <c r="B908" s="730"/>
      <c r="C908" s="730"/>
      <c r="D908" s="730"/>
      <c r="E908" s="730"/>
      <c r="F908" s="730"/>
      <c r="G908" s="730"/>
    </row>
    <row r="909" spans="1:7">
      <c r="A909" s="730"/>
      <c r="B909" s="730"/>
      <c r="C909" s="730"/>
      <c r="D909" s="730"/>
      <c r="E909" s="730"/>
      <c r="F909" s="730"/>
      <c r="G909" s="730"/>
    </row>
    <row r="910" spans="1:7">
      <c r="A910" s="730"/>
      <c r="B910" s="730"/>
      <c r="C910" s="730"/>
      <c r="D910" s="730"/>
      <c r="E910" s="730"/>
      <c r="F910" s="730"/>
      <c r="G910" s="730"/>
    </row>
    <row r="911" spans="1:7">
      <c r="A911" s="730"/>
      <c r="B911" s="730"/>
      <c r="C911" s="730"/>
      <c r="D911" s="730"/>
      <c r="E911" s="730"/>
      <c r="F911" s="730"/>
      <c r="G911" s="730"/>
    </row>
    <row r="912" spans="1:7">
      <c r="A912" s="730"/>
      <c r="B912" s="730"/>
      <c r="C912" s="730"/>
      <c r="D912" s="730"/>
      <c r="E912" s="730"/>
      <c r="F912" s="730"/>
      <c r="G912" s="730"/>
    </row>
    <row r="913" spans="1:7">
      <c r="A913" s="730"/>
      <c r="B913" s="730"/>
      <c r="C913" s="730"/>
      <c r="D913" s="730"/>
      <c r="E913" s="730"/>
      <c r="F913" s="730"/>
      <c r="G913" s="730"/>
    </row>
    <row r="914" spans="1:7">
      <c r="A914" s="730"/>
      <c r="B914" s="730"/>
      <c r="C914" s="730"/>
      <c r="D914" s="730"/>
      <c r="E914" s="730"/>
      <c r="F914" s="730"/>
      <c r="G914" s="730"/>
    </row>
    <row r="915" spans="1:7">
      <c r="A915" s="730"/>
      <c r="B915" s="730"/>
      <c r="C915" s="730"/>
      <c r="D915" s="730"/>
      <c r="E915" s="730"/>
      <c r="F915" s="730"/>
      <c r="G915" s="730"/>
    </row>
    <row r="916" spans="1:7">
      <c r="A916" s="730"/>
      <c r="B916" s="730"/>
      <c r="C916" s="730"/>
      <c r="D916" s="730"/>
      <c r="E916" s="730"/>
      <c r="F916" s="730"/>
      <c r="G916" s="730"/>
    </row>
    <row r="917" spans="1:7">
      <c r="A917" s="730"/>
      <c r="B917" s="730"/>
      <c r="C917" s="730"/>
      <c r="D917" s="730"/>
      <c r="E917" s="730"/>
      <c r="F917" s="730"/>
      <c r="G917" s="730"/>
    </row>
    <row r="918" spans="1:7">
      <c r="A918" s="730"/>
      <c r="B918" s="730"/>
      <c r="C918" s="730"/>
      <c r="D918" s="730"/>
      <c r="E918" s="730"/>
      <c r="F918" s="730"/>
      <c r="G918" s="730"/>
    </row>
    <row r="919" spans="1:7">
      <c r="A919" s="730"/>
      <c r="B919" s="730"/>
      <c r="C919" s="730"/>
      <c r="D919" s="730"/>
      <c r="E919" s="730"/>
      <c r="F919" s="730"/>
      <c r="G919" s="730"/>
    </row>
    <row r="920" spans="1:7">
      <c r="A920" s="730"/>
      <c r="B920" s="730"/>
      <c r="C920" s="730"/>
      <c r="D920" s="730"/>
      <c r="E920" s="730"/>
      <c r="F920" s="730"/>
      <c r="G920" s="730"/>
    </row>
    <row r="921" spans="1:7">
      <c r="A921" s="730"/>
      <c r="B921" s="730"/>
      <c r="C921" s="730"/>
      <c r="D921" s="730"/>
      <c r="E921" s="730"/>
      <c r="F921" s="730"/>
      <c r="G921" s="730"/>
    </row>
    <row r="922" spans="1:7">
      <c r="A922" s="730"/>
      <c r="B922" s="730"/>
      <c r="C922" s="730"/>
      <c r="D922" s="730"/>
      <c r="E922" s="730"/>
      <c r="F922" s="730"/>
      <c r="G922" s="730"/>
    </row>
    <row r="923" spans="1:7">
      <c r="A923" s="730"/>
      <c r="B923" s="730"/>
      <c r="C923" s="730"/>
      <c r="D923" s="730"/>
      <c r="E923" s="730"/>
      <c r="F923" s="730"/>
      <c r="G923" s="730"/>
    </row>
    <row r="924" spans="1:7">
      <c r="A924" s="730"/>
      <c r="B924" s="730"/>
      <c r="C924" s="730"/>
      <c r="D924" s="730"/>
      <c r="E924" s="730"/>
      <c r="F924" s="730"/>
      <c r="G924" s="730"/>
    </row>
    <row r="925" spans="1:7">
      <c r="A925" s="730"/>
      <c r="B925" s="730"/>
      <c r="C925" s="730"/>
      <c r="D925" s="730"/>
      <c r="E925" s="730"/>
      <c r="F925" s="730"/>
      <c r="G925" s="730"/>
    </row>
    <row r="926" spans="1:7">
      <c r="A926" s="730"/>
      <c r="B926" s="730"/>
      <c r="C926" s="730"/>
      <c r="D926" s="730"/>
      <c r="E926" s="730"/>
      <c r="F926" s="730"/>
      <c r="G926" s="730"/>
    </row>
    <row r="927" spans="1:7">
      <c r="A927" s="730"/>
      <c r="B927" s="730"/>
      <c r="C927" s="730"/>
      <c r="D927" s="730"/>
      <c r="E927" s="730"/>
      <c r="F927" s="730"/>
      <c r="G927" s="730"/>
    </row>
    <row r="928" spans="1:7">
      <c r="A928" s="730"/>
      <c r="B928" s="730"/>
      <c r="C928" s="730"/>
      <c r="D928" s="730"/>
      <c r="E928" s="730"/>
      <c r="F928" s="730"/>
      <c r="G928" s="730"/>
    </row>
    <row r="929" spans="1:7">
      <c r="A929" s="730"/>
      <c r="B929" s="730"/>
      <c r="C929" s="730"/>
      <c r="D929" s="730"/>
      <c r="E929" s="730"/>
      <c r="F929" s="730"/>
      <c r="G929" s="730"/>
    </row>
    <row r="930" spans="1:7">
      <c r="A930" s="730"/>
      <c r="B930" s="730"/>
      <c r="C930" s="730"/>
      <c r="D930" s="730"/>
      <c r="E930" s="730"/>
      <c r="F930" s="730"/>
      <c r="G930" s="730"/>
    </row>
    <row r="931" spans="1:7">
      <c r="A931" s="730"/>
      <c r="B931" s="730"/>
      <c r="C931" s="730"/>
      <c r="D931" s="730"/>
      <c r="E931" s="730"/>
      <c r="F931" s="730"/>
      <c r="G931" s="730"/>
    </row>
    <row r="932" spans="1:7">
      <c r="A932" s="730"/>
      <c r="B932" s="730"/>
      <c r="C932" s="730"/>
      <c r="D932" s="730"/>
      <c r="E932" s="730"/>
      <c r="F932" s="730"/>
      <c r="G932" s="730"/>
    </row>
    <row r="933" spans="1:7">
      <c r="A933" s="730"/>
      <c r="B933" s="730"/>
      <c r="C933" s="730"/>
      <c r="D933" s="730"/>
      <c r="E933" s="730"/>
      <c r="F933" s="730"/>
      <c r="G933" s="730"/>
    </row>
    <row r="934" spans="1:7">
      <c r="A934" s="730"/>
      <c r="B934" s="730"/>
      <c r="C934" s="730"/>
      <c r="D934" s="730"/>
      <c r="E934" s="730"/>
      <c r="F934" s="730"/>
      <c r="G934" s="730"/>
    </row>
    <row r="935" spans="1:7">
      <c r="A935" s="730"/>
      <c r="B935" s="730"/>
      <c r="C935" s="730"/>
      <c r="D935" s="730"/>
      <c r="E935" s="730"/>
      <c r="F935" s="730"/>
      <c r="G935" s="730"/>
    </row>
    <row r="936" spans="1:7">
      <c r="A936" s="730"/>
      <c r="B936" s="730"/>
      <c r="C936" s="730"/>
      <c r="D936" s="730"/>
      <c r="E936" s="730"/>
      <c r="F936" s="730"/>
      <c r="G936" s="730"/>
    </row>
    <row r="937" spans="1:7">
      <c r="A937" s="730"/>
      <c r="B937" s="730"/>
      <c r="C937" s="730"/>
      <c r="D937" s="730"/>
      <c r="E937" s="730"/>
      <c r="F937" s="730"/>
      <c r="G937" s="730"/>
    </row>
    <row r="938" spans="1:7">
      <c r="A938" s="730"/>
      <c r="B938" s="730"/>
      <c r="C938" s="730"/>
      <c r="D938" s="730"/>
      <c r="E938" s="730"/>
      <c r="F938" s="730"/>
      <c r="G938" s="730"/>
    </row>
    <row r="939" spans="1:7">
      <c r="A939" s="730"/>
      <c r="B939" s="730"/>
      <c r="C939" s="730"/>
      <c r="D939" s="730"/>
      <c r="E939" s="730"/>
      <c r="F939" s="730"/>
      <c r="G939" s="730"/>
    </row>
    <row r="940" spans="1:7">
      <c r="A940" s="730"/>
      <c r="B940" s="730"/>
      <c r="C940" s="730"/>
      <c r="D940" s="730"/>
      <c r="E940" s="730"/>
      <c r="F940" s="730"/>
      <c r="G940" s="730"/>
    </row>
    <row r="941" spans="1:7">
      <c r="A941" s="730"/>
      <c r="B941" s="730"/>
      <c r="C941" s="730"/>
      <c r="D941" s="730"/>
      <c r="E941" s="730"/>
      <c r="F941" s="730"/>
      <c r="G941" s="730"/>
    </row>
    <row r="942" spans="1:7">
      <c r="A942" s="730"/>
      <c r="B942" s="730"/>
      <c r="C942" s="730"/>
      <c r="D942" s="730"/>
      <c r="E942" s="730"/>
      <c r="F942" s="730"/>
      <c r="G942" s="730"/>
    </row>
    <row r="943" spans="1:7">
      <c r="A943" s="730"/>
      <c r="B943" s="730"/>
      <c r="C943" s="730"/>
      <c r="D943" s="730"/>
      <c r="E943" s="730"/>
      <c r="F943" s="730"/>
      <c r="G943" s="730"/>
    </row>
    <row r="944" spans="1:7">
      <c r="A944" s="730"/>
      <c r="B944" s="730"/>
      <c r="C944" s="730"/>
      <c r="D944" s="730"/>
      <c r="E944" s="730"/>
      <c r="F944" s="730"/>
      <c r="G944" s="730"/>
    </row>
    <row r="945" spans="1:7">
      <c r="A945" s="730"/>
      <c r="B945" s="730"/>
      <c r="C945" s="730"/>
      <c r="D945" s="730"/>
      <c r="E945" s="730"/>
      <c r="F945" s="730"/>
      <c r="G945" s="730"/>
    </row>
    <row r="946" spans="1:7">
      <c r="A946" s="730"/>
      <c r="B946" s="730"/>
      <c r="C946" s="730"/>
      <c r="D946" s="730"/>
      <c r="E946" s="730"/>
      <c r="F946" s="730"/>
      <c r="G946" s="730"/>
    </row>
    <row r="947" spans="1:7">
      <c r="A947" s="730"/>
      <c r="B947" s="730"/>
      <c r="C947" s="730"/>
      <c r="D947" s="730"/>
      <c r="E947" s="730"/>
      <c r="F947" s="730"/>
      <c r="G947" s="730"/>
    </row>
    <row r="948" spans="1:7">
      <c r="A948" s="730"/>
      <c r="B948" s="730"/>
      <c r="C948" s="730"/>
      <c r="D948" s="730"/>
      <c r="E948" s="730"/>
      <c r="F948" s="730"/>
      <c r="G948" s="730"/>
    </row>
    <row r="949" spans="1:7">
      <c r="A949" s="730"/>
      <c r="B949" s="730"/>
      <c r="C949" s="730"/>
      <c r="D949" s="730"/>
      <c r="E949" s="730"/>
      <c r="F949" s="730"/>
      <c r="G949" s="730"/>
    </row>
    <row r="950" spans="1:7">
      <c r="A950" s="730"/>
      <c r="B950" s="730"/>
      <c r="C950" s="730"/>
      <c r="D950" s="730"/>
      <c r="E950" s="730"/>
      <c r="F950" s="730"/>
      <c r="G950" s="730"/>
    </row>
    <row r="951" spans="1:7">
      <c r="A951" s="730"/>
      <c r="B951" s="730"/>
      <c r="C951" s="730"/>
      <c r="D951" s="730"/>
      <c r="E951" s="730"/>
      <c r="F951" s="730"/>
      <c r="G951" s="730"/>
    </row>
    <row r="952" spans="1:7">
      <c r="A952" s="730"/>
      <c r="B952" s="730"/>
      <c r="C952" s="730"/>
      <c r="D952" s="730"/>
      <c r="E952" s="730"/>
      <c r="F952" s="730"/>
      <c r="G952" s="730"/>
    </row>
    <row r="953" spans="1:7">
      <c r="A953" s="730"/>
      <c r="B953" s="730"/>
      <c r="C953" s="730"/>
      <c r="D953" s="730"/>
      <c r="E953" s="730"/>
      <c r="F953" s="730"/>
      <c r="G953" s="730"/>
    </row>
    <row r="954" spans="1:7">
      <c r="A954" s="730"/>
      <c r="B954" s="730"/>
      <c r="C954" s="730"/>
      <c r="D954" s="730"/>
      <c r="E954" s="730"/>
      <c r="F954" s="730"/>
      <c r="G954" s="730"/>
    </row>
    <row r="955" spans="1:7">
      <c r="A955" s="730"/>
      <c r="B955" s="730"/>
      <c r="C955" s="730"/>
      <c r="D955" s="730"/>
      <c r="E955" s="730"/>
      <c r="F955" s="730"/>
      <c r="G955" s="730"/>
    </row>
    <row r="956" spans="1:7">
      <c r="A956" s="730"/>
      <c r="B956" s="730"/>
      <c r="C956" s="730"/>
      <c r="D956" s="730"/>
      <c r="E956" s="730"/>
      <c r="F956" s="730"/>
      <c r="G956" s="730"/>
    </row>
    <row r="957" spans="1:7">
      <c r="A957" s="730"/>
      <c r="B957" s="730"/>
      <c r="C957" s="730"/>
      <c r="D957" s="730"/>
      <c r="E957" s="730"/>
      <c r="F957" s="730"/>
      <c r="G957" s="730"/>
    </row>
    <row r="958" spans="1:7">
      <c r="A958" s="730"/>
      <c r="B958" s="730"/>
      <c r="C958" s="730"/>
      <c r="D958" s="730"/>
      <c r="E958" s="730"/>
      <c r="F958" s="730"/>
      <c r="G958" s="730"/>
    </row>
    <row r="959" spans="1:7">
      <c r="A959" s="730"/>
      <c r="B959" s="730"/>
      <c r="C959" s="730"/>
      <c r="D959" s="730"/>
      <c r="E959" s="730"/>
      <c r="F959" s="730"/>
      <c r="G959" s="730"/>
    </row>
    <row r="960" spans="1:7">
      <c r="A960" s="730"/>
      <c r="B960" s="730"/>
      <c r="C960" s="730"/>
      <c r="D960" s="730"/>
      <c r="E960" s="730"/>
      <c r="F960" s="730"/>
      <c r="G960" s="730"/>
    </row>
    <row r="961" spans="1:7">
      <c r="A961" s="730"/>
      <c r="B961" s="730"/>
      <c r="C961" s="730"/>
      <c r="D961" s="730"/>
      <c r="E961" s="730"/>
      <c r="F961" s="730"/>
      <c r="G961" s="730"/>
    </row>
    <row r="962" spans="1:7">
      <c r="A962" s="730"/>
      <c r="B962" s="730"/>
      <c r="C962" s="730"/>
      <c r="D962" s="730"/>
      <c r="E962" s="730"/>
      <c r="F962" s="730"/>
      <c r="G962" s="730"/>
    </row>
    <row r="963" spans="1:7">
      <c r="A963" s="730"/>
      <c r="B963" s="730"/>
      <c r="C963" s="730"/>
      <c r="D963" s="730"/>
      <c r="E963" s="730"/>
      <c r="F963" s="730"/>
      <c r="G963" s="730"/>
    </row>
    <row r="964" spans="1:7">
      <c r="A964" s="730"/>
      <c r="B964" s="730"/>
      <c r="C964" s="730"/>
      <c r="D964" s="730"/>
      <c r="E964" s="730"/>
      <c r="F964" s="730"/>
      <c r="G964" s="730"/>
    </row>
    <row r="965" spans="1:7">
      <c r="A965" s="730"/>
      <c r="B965" s="730"/>
      <c r="C965" s="730"/>
      <c r="D965" s="730"/>
      <c r="E965" s="730"/>
      <c r="F965" s="730"/>
      <c r="G965" s="730"/>
    </row>
    <row r="966" spans="1:7">
      <c r="A966" s="730"/>
      <c r="B966" s="730"/>
      <c r="C966" s="730"/>
      <c r="D966" s="730"/>
      <c r="E966" s="730"/>
      <c r="F966" s="730"/>
      <c r="G966" s="730"/>
    </row>
    <row r="967" spans="1:7">
      <c r="A967" s="730"/>
      <c r="B967" s="730"/>
      <c r="C967" s="730"/>
      <c r="D967" s="730"/>
      <c r="E967" s="730"/>
      <c r="F967" s="730"/>
      <c r="G967" s="730"/>
    </row>
    <row r="968" spans="1:7">
      <c r="A968" s="730"/>
      <c r="B968" s="730"/>
      <c r="C968" s="730"/>
      <c r="D968" s="730"/>
      <c r="E968" s="730"/>
      <c r="F968" s="730"/>
      <c r="G968" s="730"/>
    </row>
    <row r="969" spans="1:7">
      <c r="A969" s="730"/>
      <c r="B969" s="730"/>
      <c r="C969" s="730"/>
      <c r="D969" s="730"/>
      <c r="E969" s="730"/>
      <c r="F969" s="730"/>
      <c r="G969" s="730"/>
    </row>
    <row r="970" spans="1:7">
      <c r="A970" s="730"/>
      <c r="B970" s="730"/>
      <c r="C970" s="730"/>
      <c r="D970" s="730"/>
      <c r="E970" s="730"/>
      <c r="F970" s="730"/>
      <c r="G970" s="730"/>
    </row>
    <row r="971" spans="1:7">
      <c r="A971" s="730"/>
      <c r="B971" s="730"/>
      <c r="C971" s="730"/>
      <c r="D971" s="730"/>
      <c r="E971" s="730"/>
      <c r="F971" s="730"/>
      <c r="G971" s="730"/>
    </row>
    <row r="972" spans="1:7">
      <c r="A972" s="730"/>
      <c r="B972" s="730"/>
      <c r="C972" s="730"/>
      <c r="D972" s="730"/>
      <c r="E972" s="730"/>
      <c r="F972" s="730"/>
      <c r="G972" s="730"/>
    </row>
    <row r="973" spans="1:7">
      <c r="A973" s="730"/>
      <c r="B973" s="730"/>
      <c r="C973" s="730"/>
      <c r="D973" s="730"/>
      <c r="E973" s="730"/>
      <c r="F973" s="730"/>
      <c r="G973" s="730"/>
    </row>
    <row r="974" spans="1:7">
      <c r="A974" s="730"/>
      <c r="B974" s="730"/>
      <c r="C974" s="730"/>
      <c r="D974" s="730"/>
      <c r="E974" s="730"/>
      <c r="F974" s="730"/>
      <c r="G974" s="730"/>
    </row>
    <row r="975" spans="1:7">
      <c r="A975" s="730"/>
      <c r="B975" s="730"/>
      <c r="C975" s="730"/>
      <c r="D975" s="730"/>
      <c r="E975" s="730"/>
      <c r="F975" s="730"/>
      <c r="G975" s="730"/>
    </row>
    <row r="976" spans="1:7">
      <c r="A976" s="730"/>
      <c r="B976" s="730"/>
      <c r="C976" s="730"/>
      <c r="D976" s="730"/>
      <c r="E976" s="730"/>
      <c r="F976" s="730"/>
      <c r="G976" s="730"/>
    </row>
    <row r="977" spans="1:7">
      <c r="A977" s="730"/>
      <c r="B977" s="730"/>
      <c r="C977" s="730"/>
      <c r="D977" s="730"/>
      <c r="E977" s="730"/>
      <c r="F977" s="730"/>
      <c r="G977" s="730"/>
    </row>
    <row r="978" spans="1:7">
      <c r="A978" s="730"/>
      <c r="B978" s="730"/>
      <c r="C978" s="730"/>
      <c r="D978" s="730"/>
      <c r="E978" s="730"/>
      <c r="F978" s="730"/>
      <c r="G978" s="730"/>
    </row>
    <row r="979" spans="1:7">
      <c r="A979" s="730"/>
      <c r="B979" s="730"/>
      <c r="C979" s="730"/>
      <c r="D979" s="730"/>
      <c r="E979" s="730"/>
      <c r="F979" s="730"/>
      <c r="G979" s="730"/>
    </row>
    <row r="980" spans="1:7">
      <c r="A980" s="730"/>
      <c r="B980" s="730"/>
      <c r="C980" s="730"/>
      <c r="D980" s="730"/>
      <c r="E980" s="730"/>
      <c r="F980" s="730"/>
      <c r="G980" s="730"/>
    </row>
    <row r="981" spans="1:7">
      <c r="A981" s="730"/>
      <c r="B981" s="730"/>
      <c r="C981" s="730"/>
      <c r="D981" s="730"/>
      <c r="E981" s="730"/>
      <c r="F981" s="730"/>
      <c r="G981" s="730"/>
    </row>
    <row r="982" spans="1:7">
      <c r="A982" s="730"/>
      <c r="B982" s="730"/>
      <c r="C982" s="730"/>
      <c r="D982" s="730"/>
      <c r="E982" s="730"/>
      <c r="F982" s="730"/>
      <c r="G982" s="730"/>
    </row>
    <row r="983" spans="1:7">
      <c r="A983" s="730"/>
      <c r="B983" s="730"/>
      <c r="C983" s="730"/>
      <c r="D983" s="730"/>
      <c r="E983" s="730"/>
      <c r="F983" s="730"/>
      <c r="G983" s="730"/>
    </row>
    <row r="984" spans="1:7">
      <c r="A984" s="730"/>
      <c r="B984" s="730"/>
      <c r="C984" s="730"/>
      <c r="D984" s="730"/>
      <c r="E984" s="730"/>
      <c r="F984" s="730"/>
      <c r="G984" s="730"/>
    </row>
    <row r="985" spans="1:7">
      <c r="A985" s="730"/>
      <c r="B985" s="730"/>
      <c r="C985" s="730"/>
      <c r="D985" s="730"/>
      <c r="E985" s="730"/>
      <c r="F985" s="730"/>
      <c r="G985" s="730"/>
    </row>
    <row r="986" spans="1:7">
      <c r="A986" s="730"/>
      <c r="B986" s="730"/>
      <c r="C986" s="730"/>
      <c r="D986" s="730"/>
      <c r="E986" s="730"/>
      <c r="F986" s="730"/>
      <c r="G986" s="730"/>
    </row>
    <row r="987" spans="1:7">
      <c r="A987" s="730"/>
      <c r="B987" s="730"/>
      <c r="C987" s="730"/>
      <c r="D987" s="730"/>
      <c r="E987" s="730"/>
      <c r="F987" s="730"/>
      <c r="G987" s="730"/>
    </row>
    <row r="988" spans="1:7">
      <c r="A988" s="730"/>
      <c r="B988" s="730"/>
      <c r="C988" s="730"/>
      <c r="D988" s="730"/>
      <c r="E988" s="730"/>
      <c r="F988" s="730"/>
      <c r="G988" s="730"/>
    </row>
    <row r="989" spans="1:7">
      <c r="A989" s="730"/>
      <c r="B989" s="730"/>
      <c r="C989" s="730"/>
      <c r="D989" s="730"/>
      <c r="E989" s="730"/>
      <c r="F989" s="730"/>
      <c r="G989" s="730"/>
    </row>
    <row r="990" spans="1:7">
      <c r="A990" s="730"/>
      <c r="B990" s="730"/>
      <c r="C990" s="730"/>
      <c r="D990" s="730"/>
      <c r="E990" s="730"/>
      <c r="F990" s="730"/>
      <c r="G990" s="730"/>
    </row>
    <row r="991" spans="1:7">
      <c r="A991" s="730"/>
      <c r="B991" s="730"/>
      <c r="C991" s="730"/>
      <c r="D991" s="730"/>
      <c r="E991" s="730"/>
      <c r="F991" s="730"/>
      <c r="G991" s="730"/>
    </row>
    <row r="992" spans="1:7">
      <c r="A992" s="730"/>
      <c r="B992" s="730"/>
      <c r="C992" s="730"/>
      <c r="D992" s="730"/>
      <c r="E992" s="730"/>
      <c r="F992" s="730"/>
      <c r="G992" s="730"/>
    </row>
    <row r="993" spans="1:7">
      <c r="A993" s="730"/>
      <c r="B993" s="730"/>
      <c r="C993" s="730"/>
      <c r="D993" s="730"/>
      <c r="E993" s="730"/>
      <c r="F993" s="730"/>
      <c r="G993" s="730"/>
    </row>
    <row r="994" spans="1:7">
      <c r="A994" s="730"/>
      <c r="B994" s="730"/>
      <c r="C994" s="730"/>
      <c r="D994" s="730"/>
      <c r="E994" s="730"/>
      <c r="F994" s="730"/>
      <c r="G994" s="730"/>
    </row>
    <row r="995" spans="1:7">
      <c r="A995" s="730"/>
      <c r="B995" s="730"/>
      <c r="C995" s="730"/>
      <c r="D995" s="730"/>
      <c r="E995" s="730"/>
      <c r="F995" s="730"/>
      <c r="G995" s="730"/>
    </row>
    <row r="996" spans="1:7">
      <c r="A996" s="730"/>
      <c r="B996" s="730"/>
      <c r="C996" s="730"/>
      <c r="D996" s="730"/>
      <c r="E996" s="730"/>
      <c r="F996" s="730"/>
      <c r="G996" s="730"/>
    </row>
    <row r="997" spans="1:7">
      <c r="A997" s="730"/>
      <c r="B997" s="730"/>
      <c r="C997" s="730"/>
      <c r="D997" s="730"/>
      <c r="E997" s="730"/>
      <c r="F997" s="730"/>
      <c r="G997" s="730"/>
    </row>
    <row r="998" spans="1:7">
      <c r="A998" s="730"/>
      <c r="B998" s="730"/>
      <c r="C998" s="730"/>
      <c r="D998" s="730"/>
      <c r="E998" s="730"/>
      <c r="F998" s="730"/>
      <c r="G998" s="730"/>
    </row>
    <row r="999" spans="1:7">
      <c r="A999" s="730"/>
      <c r="B999" s="730"/>
      <c r="C999" s="730"/>
      <c r="D999" s="730"/>
      <c r="E999" s="730"/>
      <c r="F999" s="730"/>
      <c r="G999" s="730"/>
    </row>
    <row r="1000" spans="1:7">
      <c r="A1000" s="730"/>
      <c r="B1000" s="730"/>
      <c r="C1000" s="730"/>
      <c r="D1000" s="730"/>
      <c r="E1000" s="730"/>
      <c r="F1000" s="730"/>
      <c r="G1000" s="730"/>
    </row>
    <row r="1001" spans="1:7">
      <c r="A1001" s="730"/>
      <c r="B1001" s="730"/>
      <c r="C1001" s="730"/>
      <c r="D1001" s="730"/>
      <c r="E1001" s="730"/>
      <c r="F1001" s="730"/>
      <c r="G1001" s="730"/>
    </row>
    <row r="1002" spans="1:7">
      <c r="A1002" s="730"/>
      <c r="B1002" s="730"/>
      <c r="C1002" s="730"/>
      <c r="D1002" s="730"/>
      <c r="E1002" s="730"/>
      <c r="F1002" s="730"/>
      <c r="G1002" s="730"/>
    </row>
    <row r="1003" spans="1:7">
      <c r="A1003" s="730"/>
      <c r="B1003" s="730"/>
      <c r="C1003" s="730"/>
      <c r="D1003" s="730"/>
      <c r="E1003" s="730"/>
      <c r="F1003" s="730"/>
      <c r="G1003" s="730"/>
    </row>
    <row r="1004" spans="1:7">
      <c r="A1004" s="730"/>
      <c r="B1004" s="730"/>
      <c r="C1004" s="730"/>
      <c r="D1004" s="730"/>
      <c r="E1004" s="730"/>
      <c r="F1004" s="730"/>
      <c r="G1004" s="730"/>
    </row>
    <row r="1005" spans="1:7">
      <c r="A1005" s="730"/>
      <c r="B1005" s="730"/>
      <c r="C1005" s="730"/>
      <c r="D1005" s="730"/>
      <c r="E1005" s="730"/>
      <c r="F1005" s="730"/>
      <c r="G1005" s="730"/>
    </row>
    <row r="1006" spans="1:7">
      <c r="A1006" s="730"/>
      <c r="B1006" s="730"/>
      <c r="C1006" s="730"/>
      <c r="D1006" s="730"/>
      <c r="E1006" s="730"/>
      <c r="F1006" s="730"/>
      <c r="G1006" s="730"/>
    </row>
    <row r="1007" spans="1:7">
      <c r="A1007" s="730"/>
      <c r="B1007" s="730"/>
      <c r="C1007" s="730"/>
      <c r="D1007" s="730"/>
      <c r="E1007" s="730"/>
      <c r="F1007" s="730"/>
      <c r="G1007" s="730"/>
    </row>
    <row r="1008" spans="1:7">
      <c r="A1008" s="730"/>
      <c r="B1008" s="730"/>
      <c r="C1008" s="730"/>
      <c r="D1008" s="730"/>
      <c r="E1008" s="730"/>
      <c r="F1008" s="730"/>
      <c r="G1008" s="730"/>
    </row>
    <row r="1009" spans="1:7">
      <c r="A1009" s="730"/>
      <c r="B1009" s="730"/>
      <c r="C1009" s="730"/>
      <c r="D1009" s="730"/>
      <c r="E1009" s="730"/>
      <c r="F1009" s="730"/>
      <c r="G1009" s="730"/>
    </row>
    <row r="1010" spans="1:7">
      <c r="A1010" s="730"/>
      <c r="B1010" s="730"/>
      <c r="C1010" s="730"/>
      <c r="D1010" s="730"/>
      <c r="E1010" s="730"/>
      <c r="F1010" s="730"/>
      <c r="G1010" s="730"/>
    </row>
    <row r="1011" spans="1:7">
      <c r="A1011" s="730"/>
      <c r="B1011" s="730"/>
      <c r="C1011" s="730"/>
      <c r="D1011" s="730"/>
      <c r="E1011" s="730"/>
      <c r="F1011" s="730"/>
      <c r="G1011" s="730"/>
    </row>
    <row r="1012" spans="1:7">
      <c r="A1012" s="730"/>
      <c r="B1012" s="730"/>
      <c r="C1012" s="730"/>
      <c r="D1012" s="730"/>
      <c r="E1012" s="730"/>
      <c r="F1012" s="730"/>
      <c r="G1012" s="730"/>
    </row>
    <row r="1013" spans="1:7">
      <c r="A1013" s="730"/>
      <c r="B1013" s="730"/>
      <c r="C1013" s="730"/>
      <c r="D1013" s="730"/>
      <c r="E1013" s="730"/>
      <c r="F1013" s="730"/>
      <c r="G1013" s="730"/>
    </row>
    <row r="1014" spans="1:7">
      <c r="A1014" s="730"/>
      <c r="B1014" s="730"/>
      <c r="C1014" s="730"/>
      <c r="D1014" s="730"/>
      <c r="E1014" s="730"/>
      <c r="F1014" s="730"/>
      <c r="G1014" s="730"/>
    </row>
    <row r="1015" spans="1:7">
      <c r="A1015" s="730"/>
      <c r="B1015" s="730"/>
      <c r="C1015" s="730"/>
      <c r="D1015" s="730"/>
      <c r="E1015" s="730"/>
      <c r="F1015" s="730"/>
      <c r="G1015" s="730"/>
    </row>
    <row r="1016" spans="1:7">
      <c r="A1016" s="730"/>
      <c r="B1016" s="730"/>
      <c r="C1016" s="730"/>
      <c r="D1016" s="730"/>
      <c r="E1016" s="730"/>
      <c r="F1016" s="730"/>
      <c r="G1016" s="730"/>
    </row>
    <row r="1017" spans="1:7">
      <c r="A1017" s="730"/>
      <c r="B1017" s="730"/>
      <c r="C1017" s="730"/>
      <c r="D1017" s="730"/>
      <c r="E1017" s="730"/>
      <c r="F1017" s="730"/>
      <c r="G1017" s="730"/>
    </row>
    <row r="1018" spans="1:7">
      <c r="A1018" s="730"/>
      <c r="B1018" s="730"/>
      <c r="C1018" s="730"/>
      <c r="D1018" s="730"/>
      <c r="E1018" s="730"/>
      <c r="F1018" s="730"/>
      <c r="G1018" s="730"/>
    </row>
    <row r="1019" spans="1:7">
      <c r="A1019" s="730"/>
      <c r="B1019" s="730"/>
      <c r="C1019" s="730"/>
      <c r="D1019" s="730"/>
      <c r="E1019" s="730"/>
      <c r="F1019" s="730"/>
      <c r="G1019" s="730"/>
    </row>
    <row r="1020" spans="1:7">
      <c r="A1020" s="730"/>
      <c r="B1020" s="730"/>
      <c r="C1020" s="730"/>
      <c r="D1020" s="730"/>
      <c r="E1020" s="730"/>
      <c r="F1020" s="730"/>
      <c r="G1020" s="730"/>
    </row>
    <row r="1021" spans="1:7">
      <c r="A1021" s="730"/>
      <c r="B1021" s="730"/>
      <c r="C1021" s="730"/>
      <c r="D1021" s="730"/>
      <c r="E1021" s="730"/>
      <c r="F1021" s="730"/>
      <c r="G1021" s="730"/>
    </row>
    <row r="1022" spans="1:7">
      <c r="A1022" s="730"/>
      <c r="B1022" s="730"/>
      <c r="C1022" s="730"/>
      <c r="D1022" s="730"/>
      <c r="E1022" s="730"/>
      <c r="F1022" s="730"/>
      <c r="G1022" s="730"/>
    </row>
    <row r="1023" spans="1:7">
      <c r="A1023" s="730"/>
      <c r="B1023" s="730"/>
      <c r="C1023" s="730"/>
      <c r="D1023" s="730"/>
      <c r="E1023" s="730"/>
      <c r="F1023" s="730"/>
      <c r="G1023" s="730"/>
    </row>
    <row r="1024" spans="1:7">
      <c r="A1024" s="730"/>
      <c r="B1024" s="730"/>
      <c r="C1024" s="730"/>
      <c r="D1024" s="730"/>
      <c r="E1024" s="730"/>
      <c r="F1024" s="730"/>
      <c r="G1024" s="730"/>
    </row>
    <row r="1025" spans="1:7">
      <c r="A1025" s="730"/>
      <c r="B1025" s="730"/>
      <c r="C1025" s="730"/>
      <c r="D1025" s="730"/>
      <c r="E1025" s="730"/>
      <c r="F1025" s="730"/>
      <c r="G1025" s="730"/>
    </row>
    <row r="1026" spans="1:7">
      <c r="A1026" s="730"/>
      <c r="B1026" s="730"/>
      <c r="C1026" s="730"/>
      <c r="D1026" s="730"/>
      <c r="E1026" s="730"/>
      <c r="F1026" s="730"/>
      <c r="G1026" s="730"/>
    </row>
    <row r="1027" spans="1:7">
      <c r="A1027" s="730"/>
      <c r="B1027" s="730"/>
      <c r="C1027" s="730"/>
      <c r="D1027" s="730"/>
      <c r="E1027" s="730"/>
      <c r="F1027" s="730"/>
      <c r="G1027" s="730"/>
    </row>
    <row r="1028" spans="1:7">
      <c r="A1028" s="730"/>
      <c r="B1028" s="730"/>
      <c r="C1028" s="730"/>
      <c r="D1028" s="730"/>
      <c r="E1028" s="730"/>
      <c r="F1028" s="730"/>
      <c r="G1028" s="730"/>
    </row>
    <row r="1029" spans="1:7">
      <c r="A1029" s="730"/>
      <c r="B1029" s="730"/>
      <c r="C1029" s="730"/>
      <c r="D1029" s="730"/>
      <c r="E1029" s="730"/>
      <c r="F1029" s="730"/>
      <c r="G1029" s="730"/>
    </row>
    <row r="1030" spans="1:7">
      <c r="A1030" s="730"/>
      <c r="B1030" s="730"/>
      <c r="C1030" s="730"/>
      <c r="D1030" s="730"/>
      <c r="E1030" s="730"/>
      <c r="F1030" s="730"/>
      <c r="G1030" s="730"/>
    </row>
    <row r="1031" spans="1:7">
      <c r="A1031" s="730"/>
      <c r="B1031" s="730"/>
      <c r="C1031" s="730"/>
      <c r="D1031" s="730"/>
      <c r="E1031" s="730"/>
      <c r="F1031" s="730"/>
      <c r="G1031" s="730"/>
    </row>
    <row r="1032" spans="1:7">
      <c r="A1032" s="730"/>
      <c r="B1032" s="730"/>
      <c r="C1032" s="730"/>
      <c r="D1032" s="730"/>
      <c r="E1032" s="730"/>
      <c r="F1032" s="730"/>
      <c r="G1032" s="730"/>
    </row>
    <row r="1033" spans="1:7">
      <c r="A1033" s="730"/>
      <c r="B1033" s="730"/>
      <c r="C1033" s="730"/>
      <c r="D1033" s="730"/>
      <c r="E1033" s="730"/>
      <c r="F1033" s="730"/>
      <c r="G1033" s="730"/>
    </row>
    <row r="1034" spans="1:7">
      <c r="A1034" s="730"/>
      <c r="B1034" s="730"/>
      <c r="C1034" s="730"/>
      <c r="D1034" s="730"/>
      <c r="E1034" s="730"/>
      <c r="F1034" s="730"/>
      <c r="G1034" s="730"/>
    </row>
    <row r="1035" spans="1:7">
      <c r="A1035" s="730"/>
      <c r="B1035" s="730"/>
      <c r="C1035" s="730"/>
      <c r="D1035" s="730"/>
      <c r="E1035" s="730"/>
      <c r="F1035" s="730"/>
      <c r="G1035" s="730"/>
    </row>
    <row r="1036" spans="1:7">
      <c r="A1036" s="730"/>
      <c r="B1036" s="730"/>
      <c r="C1036" s="730"/>
      <c r="D1036" s="730"/>
      <c r="E1036" s="730"/>
      <c r="F1036" s="730"/>
      <c r="G1036" s="730"/>
    </row>
    <row r="1037" spans="1:7">
      <c r="A1037" s="730"/>
      <c r="B1037" s="730"/>
      <c r="C1037" s="730"/>
      <c r="D1037" s="730"/>
      <c r="E1037" s="730"/>
      <c r="F1037" s="730"/>
      <c r="G1037" s="730"/>
    </row>
    <row r="1038" spans="1:7">
      <c r="A1038" s="730"/>
      <c r="B1038" s="730"/>
      <c r="C1038" s="730"/>
      <c r="D1038" s="730"/>
      <c r="E1038" s="730"/>
      <c r="F1038" s="730"/>
      <c r="G1038" s="730"/>
    </row>
    <row r="1039" spans="1:7">
      <c r="A1039" s="730"/>
      <c r="B1039" s="730"/>
      <c r="C1039" s="730"/>
      <c r="D1039" s="730"/>
      <c r="E1039" s="730"/>
      <c r="F1039" s="730"/>
      <c r="G1039" s="730"/>
    </row>
    <row r="1040" spans="1:7">
      <c r="A1040" s="730"/>
      <c r="B1040" s="730"/>
      <c r="C1040" s="730"/>
      <c r="D1040" s="730"/>
      <c r="E1040" s="730"/>
      <c r="F1040" s="730"/>
      <c r="G1040" s="730"/>
    </row>
    <row r="1041" spans="1:7">
      <c r="A1041" s="730"/>
      <c r="B1041" s="730"/>
      <c r="C1041" s="730"/>
      <c r="D1041" s="730"/>
      <c r="E1041" s="730"/>
      <c r="F1041" s="730"/>
      <c r="G1041" s="730"/>
    </row>
    <row r="1042" spans="1:7">
      <c r="A1042" s="730"/>
      <c r="B1042" s="730"/>
      <c r="C1042" s="730"/>
      <c r="D1042" s="730"/>
      <c r="E1042" s="730"/>
      <c r="F1042" s="730"/>
      <c r="G1042" s="730"/>
    </row>
    <row r="1043" spans="1:7">
      <c r="A1043" s="730"/>
      <c r="B1043" s="730"/>
      <c r="C1043" s="730"/>
      <c r="D1043" s="730"/>
      <c r="E1043" s="730"/>
      <c r="F1043" s="730"/>
      <c r="G1043" s="730"/>
    </row>
    <row r="1044" spans="1:7">
      <c r="A1044" s="730"/>
      <c r="B1044" s="730"/>
      <c r="C1044" s="730"/>
      <c r="D1044" s="730"/>
      <c r="E1044" s="730"/>
      <c r="F1044" s="730"/>
      <c r="G1044" s="730"/>
    </row>
    <row r="1045" spans="1:7">
      <c r="A1045" s="730"/>
      <c r="B1045" s="730"/>
      <c r="C1045" s="730"/>
      <c r="D1045" s="730"/>
      <c r="E1045" s="730"/>
      <c r="F1045" s="730"/>
      <c r="G1045" s="730"/>
    </row>
    <row r="1046" spans="1:7">
      <c r="A1046" s="730"/>
      <c r="B1046" s="730"/>
      <c r="C1046" s="730"/>
      <c r="D1046" s="730"/>
      <c r="E1046" s="730"/>
      <c r="F1046" s="730"/>
      <c r="G1046" s="730"/>
    </row>
    <row r="1047" spans="1:7">
      <c r="A1047" s="730"/>
      <c r="B1047" s="730"/>
      <c r="C1047" s="730"/>
      <c r="D1047" s="730"/>
      <c r="E1047" s="730"/>
      <c r="F1047" s="730"/>
      <c r="G1047" s="730"/>
    </row>
    <row r="1048" spans="1:7">
      <c r="A1048" s="730"/>
      <c r="B1048" s="730"/>
      <c r="C1048" s="730"/>
      <c r="D1048" s="730"/>
      <c r="E1048" s="730"/>
      <c r="F1048" s="730"/>
      <c r="G1048" s="730"/>
    </row>
    <row r="1049" spans="1:7">
      <c r="A1049" s="730"/>
      <c r="B1049" s="730"/>
      <c r="C1049" s="730"/>
      <c r="D1049" s="730"/>
      <c r="E1049" s="730"/>
      <c r="F1049" s="730"/>
      <c r="G1049" s="730"/>
    </row>
    <row r="1050" spans="1:7">
      <c r="A1050" s="730"/>
      <c r="B1050" s="730"/>
      <c r="C1050" s="730"/>
      <c r="D1050" s="730"/>
      <c r="E1050" s="730"/>
      <c r="F1050" s="730"/>
      <c r="G1050" s="730"/>
    </row>
    <row r="1051" spans="1:7">
      <c r="A1051" s="730"/>
      <c r="B1051" s="730"/>
      <c r="C1051" s="730"/>
      <c r="D1051" s="730"/>
      <c r="E1051" s="730"/>
      <c r="F1051" s="730"/>
      <c r="G1051" s="730"/>
    </row>
    <row r="1052" spans="1:7">
      <c r="A1052" s="730"/>
      <c r="B1052" s="730"/>
      <c r="C1052" s="730"/>
      <c r="D1052" s="730"/>
      <c r="E1052" s="730"/>
      <c r="F1052" s="730"/>
      <c r="G1052" s="730"/>
    </row>
    <row r="1053" spans="1:7">
      <c r="A1053" s="730"/>
      <c r="B1053" s="730"/>
      <c r="C1053" s="730"/>
      <c r="D1053" s="730"/>
      <c r="E1053" s="730"/>
      <c r="F1053" s="730"/>
      <c r="G1053" s="730"/>
    </row>
    <row r="1054" spans="1:7">
      <c r="A1054" s="730"/>
      <c r="B1054" s="730"/>
      <c r="C1054" s="730"/>
      <c r="D1054" s="730"/>
      <c r="E1054" s="730"/>
      <c r="F1054" s="730"/>
      <c r="G1054" s="730"/>
    </row>
    <row r="1055" spans="1:7">
      <c r="A1055" s="730"/>
      <c r="B1055" s="730"/>
      <c r="C1055" s="730"/>
      <c r="D1055" s="730"/>
      <c r="E1055" s="730"/>
      <c r="F1055" s="730"/>
      <c r="G1055" s="730"/>
    </row>
    <row r="1056" spans="1:7">
      <c r="A1056" s="730"/>
      <c r="B1056" s="730"/>
      <c r="C1056" s="730"/>
      <c r="D1056" s="730"/>
      <c r="E1056" s="730"/>
      <c r="F1056" s="730"/>
      <c r="G1056" s="730"/>
    </row>
    <row r="1057" spans="1:7">
      <c r="A1057" s="730"/>
      <c r="B1057" s="730"/>
      <c r="C1057" s="730"/>
      <c r="D1057" s="730"/>
      <c r="E1057" s="730"/>
      <c r="F1057" s="730"/>
      <c r="G1057" s="730"/>
    </row>
    <row r="1058" spans="1:7">
      <c r="A1058" s="730"/>
      <c r="B1058" s="730"/>
      <c r="C1058" s="730"/>
      <c r="D1058" s="730"/>
      <c r="E1058" s="730"/>
      <c r="F1058" s="730"/>
      <c r="G1058" s="730"/>
    </row>
    <row r="1059" spans="1:7">
      <c r="A1059" s="730"/>
      <c r="B1059" s="730"/>
      <c r="C1059" s="730"/>
      <c r="D1059" s="730"/>
      <c r="E1059" s="730"/>
      <c r="F1059" s="730"/>
      <c r="G1059" s="730"/>
    </row>
    <row r="1060" spans="1:7">
      <c r="A1060" s="730"/>
      <c r="B1060" s="730"/>
      <c r="C1060" s="730"/>
      <c r="D1060" s="730"/>
      <c r="E1060" s="730"/>
      <c r="F1060" s="730"/>
      <c r="G1060" s="730"/>
    </row>
    <row r="1061" spans="1:7">
      <c r="A1061" s="730"/>
      <c r="B1061" s="730"/>
      <c r="C1061" s="730"/>
      <c r="D1061" s="730"/>
      <c r="E1061" s="730"/>
      <c r="F1061" s="730"/>
      <c r="G1061" s="730"/>
    </row>
    <row r="1062" spans="1:7">
      <c r="A1062" s="730"/>
      <c r="B1062" s="730"/>
      <c r="C1062" s="730"/>
      <c r="D1062" s="730"/>
      <c r="E1062" s="730"/>
      <c r="F1062" s="730"/>
      <c r="G1062" s="730"/>
    </row>
    <row r="1063" spans="1:7">
      <c r="A1063" s="730"/>
      <c r="B1063" s="730"/>
      <c r="C1063" s="730"/>
      <c r="D1063" s="730"/>
      <c r="E1063" s="730"/>
      <c r="F1063" s="730"/>
      <c r="G1063" s="730"/>
    </row>
    <row r="1064" spans="1:7">
      <c r="A1064" s="730"/>
      <c r="B1064" s="730"/>
      <c r="C1064" s="730"/>
      <c r="D1064" s="730"/>
      <c r="E1064" s="730"/>
      <c r="F1064" s="730"/>
      <c r="G1064" s="730"/>
    </row>
    <row r="1065" spans="1:7">
      <c r="A1065" s="730"/>
      <c r="B1065" s="730"/>
      <c r="C1065" s="730"/>
      <c r="D1065" s="730"/>
      <c r="E1065" s="730"/>
      <c r="F1065" s="730"/>
      <c r="G1065" s="730"/>
    </row>
    <row r="1066" spans="1:7">
      <c r="A1066" s="730"/>
      <c r="B1066" s="730"/>
      <c r="C1066" s="730"/>
      <c r="D1066" s="730"/>
      <c r="E1066" s="730"/>
      <c r="F1066" s="730"/>
      <c r="G1066" s="730"/>
    </row>
    <row r="1067" spans="1:7">
      <c r="A1067" s="730"/>
      <c r="B1067" s="730"/>
      <c r="C1067" s="730"/>
      <c r="D1067" s="730"/>
      <c r="E1067" s="730"/>
      <c r="F1067" s="730"/>
      <c r="G1067" s="730"/>
    </row>
    <row r="1068" spans="1:7">
      <c r="A1068" s="730"/>
      <c r="B1068" s="730"/>
      <c r="C1068" s="730"/>
      <c r="D1068" s="730"/>
      <c r="E1068" s="730"/>
      <c r="F1068" s="730"/>
      <c r="G1068" s="730"/>
    </row>
    <row r="1069" spans="1:7">
      <c r="A1069" s="730"/>
      <c r="B1069" s="730"/>
      <c r="C1069" s="730"/>
      <c r="D1069" s="730"/>
      <c r="E1069" s="730"/>
      <c r="F1069" s="730"/>
      <c r="G1069" s="730"/>
    </row>
    <row r="1070" spans="1:7">
      <c r="A1070" s="730"/>
      <c r="B1070" s="730"/>
      <c r="C1070" s="730"/>
      <c r="D1070" s="730"/>
      <c r="E1070" s="730"/>
      <c r="F1070" s="730"/>
      <c r="G1070" s="730"/>
    </row>
    <row r="1071" spans="1:7">
      <c r="A1071" s="730"/>
      <c r="B1071" s="730"/>
      <c r="C1071" s="730"/>
      <c r="D1071" s="730"/>
      <c r="E1071" s="730"/>
      <c r="F1071" s="730"/>
      <c r="G1071" s="730"/>
    </row>
    <row r="1072" spans="1:7">
      <c r="A1072" s="730"/>
      <c r="B1072" s="730"/>
      <c r="C1072" s="730"/>
      <c r="D1072" s="730"/>
      <c r="E1072" s="730"/>
      <c r="F1072" s="730"/>
      <c r="G1072" s="730"/>
    </row>
    <row r="1073" spans="1:7">
      <c r="A1073" s="730"/>
      <c r="B1073" s="730"/>
      <c r="C1073" s="730"/>
      <c r="D1073" s="730"/>
      <c r="E1073" s="730"/>
      <c r="F1073" s="730"/>
      <c r="G1073" s="730"/>
    </row>
    <row r="1074" spans="1:7">
      <c r="A1074" s="730"/>
      <c r="B1074" s="730"/>
      <c r="C1074" s="730"/>
      <c r="D1074" s="730"/>
      <c r="E1074" s="730"/>
      <c r="F1074" s="730"/>
      <c r="G1074" s="730"/>
    </row>
    <row r="1075" spans="1:7">
      <c r="A1075" s="730"/>
      <c r="B1075" s="730"/>
      <c r="C1075" s="730"/>
      <c r="D1075" s="730"/>
      <c r="E1075" s="730"/>
      <c r="F1075" s="730"/>
      <c r="G1075" s="730"/>
    </row>
    <row r="1076" spans="1:7">
      <c r="A1076" s="730"/>
      <c r="B1076" s="730"/>
      <c r="C1076" s="730"/>
      <c r="D1076" s="730"/>
      <c r="E1076" s="730"/>
      <c r="F1076" s="730"/>
      <c r="G1076" s="730"/>
    </row>
    <row r="1077" spans="1:7">
      <c r="A1077" s="730"/>
      <c r="B1077" s="730"/>
      <c r="C1077" s="730"/>
      <c r="D1077" s="730"/>
      <c r="E1077" s="730"/>
      <c r="F1077" s="730"/>
      <c r="G1077" s="730"/>
    </row>
    <row r="1078" spans="1:7">
      <c r="A1078" s="730"/>
      <c r="B1078" s="730"/>
      <c r="C1078" s="730"/>
      <c r="D1078" s="730"/>
      <c r="E1078" s="730"/>
      <c r="F1078" s="730"/>
      <c r="G1078" s="730"/>
    </row>
    <row r="1079" spans="1:7">
      <c r="A1079" s="730"/>
      <c r="B1079" s="730"/>
      <c r="C1079" s="730"/>
      <c r="D1079" s="730"/>
      <c r="E1079" s="730"/>
      <c r="F1079" s="730"/>
      <c r="G1079" s="730"/>
    </row>
    <row r="1080" spans="1:7">
      <c r="A1080" s="730"/>
      <c r="B1080" s="730"/>
      <c r="C1080" s="730"/>
      <c r="D1080" s="730"/>
      <c r="E1080" s="730"/>
      <c r="F1080" s="730"/>
      <c r="G1080" s="730"/>
    </row>
    <row r="1081" spans="1:7">
      <c r="A1081" s="730"/>
      <c r="B1081" s="730"/>
      <c r="C1081" s="730"/>
      <c r="D1081" s="730"/>
      <c r="E1081" s="730"/>
      <c r="F1081" s="730"/>
      <c r="G1081" s="730"/>
    </row>
    <row r="1082" spans="1:7">
      <c r="A1082" s="730"/>
      <c r="B1082" s="730"/>
      <c r="C1082" s="730"/>
      <c r="D1082" s="730"/>
      <c r="E1082" s="730"/>
      <c r="F1082" s="730"/>
      <c r="G1082" s="730"/>
    </row>
    <row r="1083" spans="1:7">
      <c r="A1083" s="730"/>
      <c r="B1083" s="730"/>
      <c r="C1083" s="730"/>
      <c r="D1083" s="730"/>
      <c r="E1083" s="730"/>
      <c r="F1083" s="730"/>
      <c r="G1083" s="730"/>
    </row>
    <row r="1084" spans="1:7">
      <c r="A1084" s="730"/>
      <c r="B1084" s="730"/>
      <c r="C1084" s="730"/>
      <c r="D1084" s="730"/>
      <c r="E1084" s="730"/>
      <c r="F1084" s="730"/>
      <c r="G1084" s="730"/>
    </row>
    <row r="1085" spans="1:7">
      <c r="A1085" s="730"/>
      <c r="B1085" s="730"/>
      <c r="C1085" s="730"/>
      <c r="D1085" s="730"/>
      <c r="E1085" s="730"/>
      <c r="F1085" s="730"/>
      <c r="G1085" s="730"/>
    </row>
    <row r="1086" spans="1:7">
      <c r="A1086" s="730"/>
      <c r="B1086" s="730"/>
      <c r="C1086" s="730"/>
      <c r="D1086" s="730"/>
      <c r="E1086" s="730"/>
      <c r="F1086" s="730"/>
      <c r="G1086" s="730"/>
    </row>
    <row r="1087" spans="1:7">
      <c r="A1087" s="730"/>
      <c r="B1087" s="730"/>
      <c r="C1087" s="730"/>
      <c r="D1087" s="730"/>
      <c r="E1087" s="730"/>
      <c r="F1087" s="730"/>
      <c r="G1087" s="730"/>
    </row>
    <row r="1088" spans="1:7">
      <c r="A1088" s="730"/>
      <c r="B1088" s="730"/>
      <c r="C1088" s="730"/>
      <c r="D1088" s="730"/>
      <c r="E1088" s="730"/>
      <c r="F1088" s="730"/>
      <c r="G1088" s="730"/>
    </row>
    <row r="1089" spans="1:7">
      <c r="A1089" s="730"/>
      <c r="B1089" s="730"/>
      <c r="C1089" s="730"/>
      <c r="D1089" s="730"/>
      <c r="E1089" s="730"/>
      <c r="F1089" s="730"/>
      <c r="G1089" s="730"/>
    </row>
    <row r="1090" spans="1:7">
      <c r="A1090" s="730"/>
      <c r="B1090" s="730"/>
      <c r="C1090" s="730"/>
      <c r="D1090" s="730"/>
      <c r="E1090" s="730"/>
      <c r="F1090" s="730"/>
      <c r="G1090" s="730"/>
    </row>
    <row r="1091" spans="1:7">
      <c r="A1091" s="730"/>
      <c r="B1091" s="730"/>
      <c r="C1091" s="730"/>
      <c r="D1091" s="730"/>
      <c r="E1091" s="730"/>
      <c r="F1091" s="730"/>
      <c r="G1091" s="730"/>
    </row>
    <row r="1092" spans="1:7">
      <c r="A1092" s="730"/>
      <c r="B1092" s="730"/>
      <c r="C1092" s="730"/>
      <c r="D1092" s="730"/>
      <c r="E1092" s="730"/>
      <c r="F1092" s="730"/>
      <c r="G1092" s="730"/>
    </row>
    <row r="1093" spans="1:7">
      <c r="A1093" s="730"/>
      <c r="B1093" s="730"/>
      <c r="C1093" s="730"/>
      <c r="D1093" s="730"/>
      <c r="E1093" s="730"/>
      <c r="F1093" s="730"/>
      <c r="G1093" s="730"/>
    </row>
    <row r="1094" spans="1:7">
      <c r="A1094" s="730"/>
      <c r="B1094" s="730"/>
      <c r="C1094" s="730"/>
      <c r="D1094" s="730"/>
      <c r="E1094" s="730"/>
      <c r="F1094" s="730"/>
      <c r="G1094" s="730"/>
    </row>
    <row r="1095" spans="1:7">
      <c r="A1095" s="730"/>
      <c r="B1095" s="730"/>
      <c r="C1095" s="730"/>
      <c r="D1095" s="730"/>
      <c r="E1095" s="730"/>
      <c r="F1095" s="730"/>
      <c r="G1095" s="730"/>
    </row>
    <row r="1096" spans="1:7">
      <c r="A1096" s="730"/>
      <c r="B1096" s="730"/>
      <c r="C1096" s="730"/>
      <c r="D1096" s="730"/>
      <c r="E1096" s="730"/>
      <c r="F1096" s="730"/>
      <c r="G1096" s="730"/>
    </row>
    <row r="1097" spans="1:7">
      <c r="A1097" s="730"/>
      <c r="B1097" s="730"/>
      <c r="C1097" s="730"/>
      <c r="D1097" s="730"/>
      <c r="E1097" s="730"/>
      <c r="F1097" s="730"/>
      <c r="G1097" s="730"/>
    </row>
    <row r="1098" spans="1:7">
      <c r="A1098" s="730"/>
      <c r="B1098" s="730"/>
      <c r="C1098" s="730"/>
      <c r="D1098" s="730"/>
      <c r="E1098" s="730"/>
      <c r="F1098" s="730"/>
      <c r="G1098" s="730"/>
    </row>
    <row r="1099" spans="1:7">
      <c r="A1099" s="730"/>
      <c r="B1099" s="730"/>
      <c r="C1099" s="730"/>
      <c r="D1099" s="730"/>
      <c r="E1099" s="730"/>
      <c r="F1099" s="730"/>
      <c r="G1099" s="730"/>
    </row>
    <row r="1100" spans="1:7">
      <c r="A1100" s="730"/>
      <c r="B1100" s="730"/>
      <c r="C1100" s="730"/>
      <c r="D1100" s="730"/>
      <c r="E1100" s="730"/>
      <c r="F1100" s="730"/>
      <c r="G1100" s="730"/>
    </row>
    <row r="1101" spans="1:7">
      <c r="A1101" s="730"/>
      <c r="B1101" s="730"/>
      <c r="C1101" s="730"/>
      <c r="D1101" s="730"/>
      <c r="E1101" s="730"/>
      <c r="F1101" s="730"/>
      <c r="G1101" s="730"/>
    </row>
    <row r="1102" spans="1:7">
      <c r="A1102" s="730"/>
      <c r="B1102" s="730"/>
      <c r="C1102" s="730"/>
      <c r="D1102" s="730"/>
      <c r="E1102" s="730"/>
      <c r="F1102" s="730"/>
      <c r="G1102" s="730"/>
    </row>
    <row r="1103" spans="1:7">
      <c r="A1103" s="730"/>
      <c r="B1103" s="730"/>
      <c r="C1103" s="730"/>
      <c r="D1103" s="730"/>
      <c r="E1103" s="730"/>
      <c r="F1103" s="730"/>
      <c r="G1103" s="730"/>
    </row>
    <row r="1104" spans="1:7">
      <c r="A1104" s="730"/>
      <c r="B1104" s="730"/>
      <c r="C1104" s="730"/>
      <c r="D1104" s="730"/>
      <c r="E1104" s="730"/>
      <c r="F1104" s="730"/>
      <c r="G1104" s="730"/>
    </row>
    <row r="1105" spans="1:7">
      <c r="A1105" s="730"/>
      <c r="B1105" s="730"/>
      <c r="C1105" s="730"/>
      <c r="D1105" s="730"/>
      <c r="E1105" s="730"/>
      <c r="F1105" s="730"/>
      <c r="G1105" s="730"/>
    </row>
    <row r="1106" spans="1:7">
      <c r="A1106" s="730"/>
      <c r="B1106" s="730"/>
      <c r="C1106" s="730"/>
      <c r="D1106" s="730"/>
      <c r="E1106" s="730"/>
      <c r="F1106" s="730"/>
      <c r="G1106" s="730"/>
    </row>
    <row r="1107" spans="1:7">
      <c r="A1107" s="730"/>
      <c r="B1107" s="730"/>
      <c r="C1107" s="730"/>
      <c r="D1107" s="730"/>
      <c r="E1107" s="730"/>
      <c r="F1107" s="730"/>
      <c r="G1107" s="730"/>
    </row>
    <row r="1108" spans="1:7">
      <c r="A1108" s="730"/>
      <c r="B1108" s="730"/>
      <c r="C1108" s="730"/>
      <c r="D1108" s="730"/>
      <c r="E1108" s="730"/>
      <c r="F1108" s="730"/>
      <c r="G1108" s="730"/>
    </row>
    <row r="1109" spans="1:7">
      <c r="A1109" s="730"/>
      <c r="B1109" s="730"/>
      <c r="C1109" s="730"/>
      <c r="D1109" s="730"/>
      <c r="E1109" s="730"/>
      <c r="F1109" s="730"/>
      <c r="G1109" s="730"/>
    </row>
    <row r="1110" spans="1:7">
      <c r="A1110" s="730"/>
      <c r="B1110" s="730"/>
      <c r="C1110" s="730"/>
      <c r="D1110" s="730"/>
      <c r="E1110" s="730"/>
      <c r="F1110" s="730"/>
      <c r="G1110" s="730"/>
    </row>
    <row r="1111" spans="1:7">
      <c r="A1111" s="730"/>
      <c r="B1111" s="730"/>
      <c r="C1111" s="730"/>
      <c r="D1111" s="730"/>
      <c r="E1111" s="730"/>
      <c r="F1111" s="730"/>
      <c r="G1111" s="730"/>
    </row>
    <row r="1112" spans="1:7">
      <c r="A1112" s="730"/>
      <c r="B1112" s="730"/>
      <c r="C1112" s="730"/>
      <c r="D1112" s="730"/>
      <c r="E1112" s="730"/>
      <c r="F1112" s="730"/>
      <c r="G1112" s="730"/>
    </row>
    <row r="1113" spans="1:7">
      <c r="A1113" s="730"/>
      <c r="B1113" s="730"/>
      <c r="C1113" s="730"/>
      <c r="D1113" s="730"/>
      <c r="E1113" s="730"/>
      <c r="F1113" s="730"/>
      <c r="G1113" s="730"/>
    </row>
    <row r="1114" spans="1:7">
      <c r="A1114" s="730"/>
      <c r="B1114" s="730"/>
      <c r="C1114" s="730"/>
      <c r="D1114" s="730"/>
      <c r="E1114" s="730"/>
      <c r="F1114" s="730"/>
      <c r="G1114" s="730"/>
    </row>
    <row r="1115" spans="1:7">
      <c r="A1115" s="730"/>
      <c r="B1115" s="730"/>
      <c r="C1115" s="730"/>
      <c r="D1115" s="730"/>
      <c r="E1115" s="730"/>
      <c r="F1115" s="730"/>
      <c r="G1115" s="730"/>
    </row>
    <row r="1116" spans="1:7">
      <c r="A1116" s="730"/>
      <c r="B1116" s="730"/>
      <c r="C1116" s="730"/>
      <c r="D1116" s="730"/>
      <c r="E1116" s="730"/>
      <c r="F1116" s="730"/>
      <c r="G1116" s="730"/>
    </row>
    <row r="1117" spans="1:7">
      <c r="A1117" s="730"/>
      <c r="B1117" s="730"/>
      <c r="C1117" s="730"/>
      <c r="D1117" s="730"/>
      <c r="E1117" s="730"/>
      <c r="F1117" s="730"/>
      <c r="G1117" s="730"/>
    </row>
    <row r="1118" spans="1:7">
      <c r="A1118" s="730"/>
      <c r="B1118" s="730"/>
      <c r="C1118" s="730"/>
      <c r="D1118" s="730"/>
      <c r="E1118" s="730"/>
      <c r="F1118" s="730"/>
      <c r="G1118" s="730"/>
    </row>
    <row r="1119" spans="1:7">
      <c r="A1119" s="730"/>
      <c r="B1119" s="730"/>
      <c r="C1119" s="730"/>
      <c r="D1119" s="730"/>
      <c r="E1119" s="730"/>
      <c r="F1119" s="730"/>
      <c r="G1119" s="730"/>
    </row>
    <row r="1120" spans="1:7">
      <c r="A1120" s="730"/>
      <c r="B1120" s="730"/>
      <c r="C1120" s="730"/>
      <c r="D1120" s="730"/>
      <c r="E1120" s="730"/>
      <c r="F1120" s="730"/>
      <c r="G1120" s="730"/>
    </row>
    <row r="1121" spans="1:7">
      <c r="A1121" s="730"/>
      <c r="B1121" s="730"/>
      <c r="C1121" s="730"/>
      <c r="D1121" s="730"/>
      <c r="E1121" s="730"/>
      <c r="F1121" s="730"/>
      <c r="G1121" s="730"/>
    </row>
    <row r="1122" spans="1:7">
      <c r="A1122" s="730"/>
      <c r="B1122" s="730"/>
      <c r="C1122" s="730"/>
      <c r="D1122" s="730"/>
      <c r="E1122" s="730"/>
      <c r="F1122" s="730"/>
      <c r="G1122" s="730"/>
    </row>
    <row r="1123" spans="1:7">
      <c r="A1123" s="730"/>
      <c r="B1123" s="730"/>
      <c r="C1123" s="730"/>
      <c r="D1123" s="730"/>
      <c r="E1123" s="730"/>
      <c r="F1123" s="730"/>
      <c r="G1123" s="730"/>
    </row>
    <row r="1124" spans="1:7">
      <c r="A1124" s="730"/>
      <c r="B1124" s="730"/>
      <c r="C1124" s="730"/>
      <c r="D1124" s="730"/>
      <c r="E1124" s="730"/>
      <c r="F1124" s="730"/>
      <c r="G1124" s="730"/>
    </row>
    <row r="1125" spans="1:7">
      <c r="A1125" s="730"/>
      <c r="B1125" s="730"/>
      <c r="C1125" s="730"/>
      <c r="D1125" s="730"/>
      <c r="E1125" s="730"/>
      <c r="F1125" s="730"/>
      <c r="G1125" s="730"/>
    </row>
    <row r="1126" spans="1:7">
      <c r="A1126" s="730"/>
      <c r="B1126" s="730"/>
      <c r="C1126" s="730"/>
      <c r="D1126" s="730"/>
      <c r="E1126" s="730"/>
      <c r="F1126" s="730"/>
      <c r="G1126" s="730"/>
    </row>
    <row r="1127" spans="1:7">
      <c r="A1127" s="730"/>
      <c r="B1127" s="730"/>
      <c r="C1127" s="730"/>
      <c r="D1127" s="730"/>
      <c r="E1127" s="730"/>
      <c r="F1127" s="730"/>
      <c r="G1127" s="730"/>
    </row>
    <row r="1128" spans="1:7">
      <c r="A1128" s="730"/>
      <c r="B1128" s="730"/>
      <c r="C1128" s="730"/>
      <c r="D1128" s="730"/>
      <c r="E1128" s="730"/>
      <c r="F1128" s="730"/>
      <c r="G1128" s="730"/>
    </row>
    <row r="1129" spans="1:7">
      <c r="A1129" s="730"/>
      <c r="B1129" s="730"/>
      <c r="C1129" s="730"/>
      <c r="D1129" s="730"/>
      <c r="E1129" s="730"/>
      <c r="F1129" s="730"/>
      <c r="G1129" s="730"/>
    </row>
    <row r="1130" spans="1:7">
      <c r="A1130" s="730"/>
      <c r="B1130" s="730"/>
      <c r="C1130" s="730"/>
      <c r="D1130" s="730"/>
      <c r="E1130" s="730"/>
      <c r="F1130" s="730"/>
      <c r="G1130" s="730"/>
    </row>
    <row r="1131" spans="1:7">
      <c r="A1131" s="730"/>
      <c r="B1131" s="730"/>
      <c r="C1131" s="730"/>
      <c r="D1131" s="730"/>
      <c r="E1131" s="730"/>
      <c r="F1131" s="730"/>
      <c r="G1131" s="730"/>
    </row>
    <row r="1132" spans="1:7">
      <c r="A1132" s="730"/>
      <c r="B1132" s="730"/>
      <c r="C1132" s="730"/>
      <c r="D1132" s="730"/>
      <c r="E1132" s="730"/>
      <c r="F1132" s="730"/>
      <c r="G1132" s="730"/>
    </row>
    <row r="1133" spans="1:7">
      <c r="A1133" s="730"/>
      <c r="B1133" s="730"/>
      <c r="C1133" s="730"/>
      <c r="D1133" s="730"/>
      <c r="E1133" s="730"/>
      <c r="F1133" s="730"/>
      <c r="G1133" s="730"/>
    </row>
    <row r="1134" spans="1:7">
      <c r="A1134" s="730"/>
      <c r="B1134" s="730"/>
      <c r="C1134" s="730"/>
      <c r="D1134" s="730"/>
      <c r="E1134" s="730"/>
      <c r="F1134" s="730"/>
      <c r="G1134" s="730"/>
    </row>
    <row r="1135" spans="1:7">
      <c r="A1135" s="730"/>
      <c r="B1135" s="730"/>
      <c r="C1135" s="730"/>
      <c r="D1135" s="730"/>
      <c r="E1135" s="730"/>
      <c r="F1135" s="730"/>
      <c r="G1135" s="730"/>
    </row>
    <row r="1136" spans="1:7">
      <c r="A1136" s="730"/>
      <c r="B1136" s="730"/>
      <c r="C1136" s="730"/>
      <c r="D1136" s="730"/>
      <c r="E1136" s="730"/>
      <c r="F1136" s="730"/>
      <c r="G1136" s="730"/>
    </row>
    <row r="1137" spans="1:7">
      <c r="A1137" s="730"/>
      <c r="B1137" s="730"/>
      <c r="C1137" s="730"/>
      <c r="D1137" s="730"/>
      <c r="E1137" s="730"/>
      <c r="F1137" s="730"/>
      <c r="G1137" s="730"/>
    </row>
    <row r="1138" spans="1:7">
      <c r="A1138" s="730"/>
      <c r="B1138" s="730"/>
      <c r="C1138" s="730"/>
      <c r="D1138" s="730"/>
      <c r="E1138" s="730"/>
      <c r="F1138" s="730"/>
      <c r="G1138" s="730"/>
    </row>
    <row r="1139" spans="1:7">
      <c r="A1139" s="730"/>
      <c r="B1139" s="730"/>
      <c r="C1139" s="730"/>
      <c r="D1139" s="730"/>
      <c r="E1139" s="730"/>
      <c r="F1139" s="730"/>
      <c r="G1139" s="730"/>
    </row>
    <row r="1140" spans="1:7">
      <c r="A1140" s="730"/>
      <c r="B1140" s="730"/>
      <c r="C1140" s="730"/>
      <c r="D1140" s="730"/>
      <c r="E1140" s="730"/>
      <c r="F1140" s="730"/>
      <c r="G1140" s="730"/>
    </row>
    <row r="1141" spans="1:7">
      <c r="A1141" s="730"/>
      <c r="B1141" s="730"/>
      <c r="C1141" s="730"/>
      <c r="D1141" s="730"/>
      <c r="E1141" s="730"/>
      <c r="F1141" s="730"/>
      <c r="G1141" s="730"/>
    </row>
    <row r="1142" spans="1:7">
      <c r="A1142" s="730"/>
      <c r="B1142" s="730"/>
      <c r="C1142" s="730"/>
      <c r="D1142" s="730"/>
      <c r="E1142" s="730"/>
      <c r="F1142" s="730"/>
      <c r="G1142" s="730"/>
    </row>
    <row r="1143" spans="1:7">
      <c r="A1143" s="730"/>
      <c r="B1143" s="730"/>
      <c r="C1143" s="730"/>
      <c r="D1143" s="730"/>
      <c r="E1143" s="730"/>
      <c r="F1143" s="730"/>
      <c r="G1143" s="730"/>
    </row>
    <row r="1144" spans="1:7">
      <c r="A1144" s="730"/>
      <c r="B1144" s="730"/>
      <c r="C1144" s="730"/>
      <c r="D1144" s="730"/>
      <c r="E1144" s="730"/>
      <c r="F1144" s="730"/>
      <c r="G1144" s="730"/>
    </row>
    <row r="1145" spans="1:7">
      <c r="A1145" s="730"/>
      <c r="B1145" s="730"/>
      <c r="C1145" s="730"/>
      <c r="D1145" s="730"/>
      <c r="E1145" s="730"/>
      <c r="F1145" s="730"/>
      <c r="G1145" s="730"/>
    </row>
    <row r="1146" spans="1:7">
      <c r="A1146" s="730"/>
      <c r="B1146" s="730"/>
      <c r="C1146" s="730"/>
      <c r="D1146" s="730"/>
      <c r="E1146" s="730"/>
      <c r="F1146" s="730"/>
      <c r="G1146" s="730"/>
    </row>
    <row r="1147" spans="1:7">
      <c r="A1147" s="730"/>
      <c r="B1147" s="730"/>
      <c r="C1147" s="730"/>
      <c r="D1147" s="730"/>
      <c r="E1147" s="730"/>
      <c r="F1147" s="730"/>
      <c r="G1147" s="730"/>
    </row>
    <row r="1148" spans="1:7">
      <c r="A1148" s="730"/>
      <c r="B1148" s="730"/>
      <c r="C1148" s="730"/>
      <c r="D1148" s="730"/>
      <c r="E1148" s="730"/>
      <c r="F1148" s="730"/>
      <c r="G1148" s="730"/>
    </row>
    <row r="1149" spans="1:7">
      <c r="A1149" s="730"/>
      <c r="B1149" s="730"/>
      <c r="C1149" s="730"/>
      <c r="D1149" s="730"/>
      <c r="E1149" s="730"/>
      <c r="F1149" s="730"/>
      <c r="G1149" s="730"/>
    </row>
    <row r="1150" spans="1:7">
      <c r="A1150" s="730"/>
      <c r="B1150" s="730"/>
      <c r="C1150" s="730"/>
      <c r="D1150" s="730"/>
      <c r="E1150" s="730"/>
      <c r="F1150" s="730"/>
      <c r="G1150" s="730"/>
    </row>
    <row r="1151" spans="1:7">
      <c r="A1151" s="730"/>
      <c r="B1151" s="730"/>
      <c r="C1151" s="730"/>
      <c r="D1151" s="730"/>
      <c r="E1151" s="730"/>
      <c r="F1151" s="730"/>
      <c r="G1151" s="730"/>
    </row>
    <row r="1152" spans="1:7">
      <c r="A1152" s="730"/>
      <c r="B1152" s="730"/>
      <c r="C1152" s="730"/>
      <c r="D1152" s="730"/>
      <c r="E1152" s="730"/>
      <c r="F1152" s="730"/>
      <c r="G1152" s="730"/>
    </row>
    <row r="1153" spans="1:7">
      <c r="A1153" s="730"/>
      <c r="B1153" s="730"/>
      <c r="C1153" s="730"/>
      <c r="D1153" s="730"/>
      <c r="E1153" s="730"/>
      <c r="F1153" s="730"/>
      <c r="G1153" s="730"/>
    </row>
    <row r="1154" spans="1:7">
      <c r="A1154" s="730"/>
      <c r="B1154" s="730"/>
      <c r="C1154" s="730"/>
      <c r="D1154" s="730"/>
      <c r="E1154" s="730"/>
      <c r="F1154" s="730"/>
      <c r="G1154" s="730"/>
    </row>
    <row r="1155" spans="1:7">
      <c r="A1155" s="730"/>
      <c r="B1155" s="730"/>
      <c r="C1155" s="730"/>
      <c r="D1155" s="730"/>
      <c r="E1155" s="730"/>
      <c r="F1155" s="730"/>
      <c r="G1155" s="730"/>
    </row>
    <row r="1156" spans="1:7">
      <c r="A1156" s="730"/>
      <c r="B1156" s="730"/>
      <c r="C1156" s="730"/>
      <c r="D1156" s="730"/>
      <c r="E1156" s="730"/>
      <c r="F1156" s="730"/>
      <c r="G1156" s="730"/>
    </row>
    <row r="1157" spans="1:7">
      <c r="A1157" s="730"/>
      <c r="B1157" s="730"/>
      <c r="C1157" s="730"/>
      <c r="D1157" s="730"/>
      <c r="E1157" s="730"/>
      <c r="F1157" s="730"/>
      <c r="G1157" s="730"/>
    </row>
    <row r="1158" spans="1:7">
      <c r="A1158" s="730"/>
      <c r="B1158" s="730"/>
      <c r="C1158" s="730"/>
      <c r="D1158" s="730"/>
      <c r="E1158" s="730"/>
      <c r="F1158" s="730"/>
      <c r="G1158" s="730"/>
    </row>
    <row r="1159" spans="1:7">
      <c r="A1159" s="730"/>
      <c r="B1159" s="730"/>
      <c r="C1159" s="730"/>
      <c r="D1159" s="730"/>
      <c r="E1159" s="730"/>
      <c r="F1159" s="730"/>
      <c r="G1159" s="730"/>
    </row>
    <row r="1160" spans="1:7">
      <c r="A1160" s="730"/>
      <c r="B1160" s="730"/>
      <c r="C1160" s="730"/>
      <c r="D1160" s="730"/>
      <c r="E1160" s="730"/>
      <c r="F1160" s="730"/>
      <c r="G1160" s="730"/>
    </row>
    <row r="1161" spans="1:7">
      <c r="A1161" s="730"/>
      <c r="B1161" s="730"/>
      <c r="C1161" s="730"/>
      <c r="D1161" s="730"/>
      <c r="E1161" s="730"/>
      <c r="F1161" s="730"/>
      <c r="G1161" s="730"/>
    </row>
    <row r="1162" spans="1:7">
      <c r="A1162" s="730"/>
      <c r="B1162" s="730"/>
      <c r="C1162" s="730"/>
      <c r="D1162" s="730"/>
      <c r="E1162" s="730"/>
      <c r="F1162" s="730"/>
      <c r="G1162" s="730"/>
    </row>
    <row r="1163" spans="1:7">
      <c r="A1163" s="730"/>
      <c r="B1163" s="730"/>
      <c r="C1163" s="730"/>
      <c r="D1163" s="730"/>
      <c r="E1163" s="730"/>
      <c r="F1163" s="730"/>
      <c r="G1163" s="730"/>
    </row>
    <row r="1164" spans="1:7">
      <c r="A1164" s="730"/>
      <c r="B1164" s="730"/>
      <c r="C1164" s="730"/>
      <c r="D1164" s="730"/>
      <c r="E1164" s="730"/>
      <c r="F1164" s="730"/>
      <c r="G1164" s="730"/>
    </row>
    <row r="1165" spans="1:7">
      <c r="A1165" s="730"/>
      <c r="B1165" s="730"/>
      <c r="C1165" s="730"/>
      <c r="D1165" s="730"/>
      <c r="E1165" s="730"/>
      <c r="F1165" s="730"/>
      <c r="G1165" s="730"/>
    </row>
    <row r="1166" spans="1:7">
      <c r="A1166" s="730"/>
      <c r="B1166" s="730"/>
      <c r="C1166" s="730"/>
      <c r="D1166" s="730"/>
      <c r="E1166" s="730"/>
      <c r="F1166" s="730"/>
      <c r="G1166" s="730"/>
    </row>
  </sheetData>
  <mergeCells count="10">
    <mergeCell ref="A23:E23"/>
    <mergeCell ref="A1:G1"/>
    <mergeCell ref="A2:G2"/>
    <mergeCell ref="A4:A6"/>
    <mergeCell ref="B4:B6"/>
    <mergeCell ref="C4:C6"/>
    <mergeCell ref="D4:D6"/>
    <mergeCell ref="E4:E6"/>
    <mergeCell ref="F4:F6"/>
    <mergeCell ref="G4:G6"/>
  </mergeCells>
  <hyperlinks>
    <hyperlink ref="A26" r:id="rId1"/>
  </hyperlinks>
  <printOptions gridLines="1" gridLinesSet="0"/>
  <pageMargins left="0.78740157480314965" right="0.78740157480314965" top="1.1811023622047243" bottom="0.78740157480314965" header="0" footer="0"/>
  <pageSetup paperSize="9" scale="97" orientation="portrait" horizontalDpi="300" verticalDpi="300"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1:X145"/>
  <sheetViews>
    <sheetView workbookViewId="0">
      <selection sqref="A1:E1"/>
    </sheetView>
  </sheetViews>
  <sheetFormatPr defaultColWidth="9.7109375" defaultRowHeight="9"/>
  <cols>
    <col min="1" max="1" width="24.7109375" style="716" customWidth="1"/>
    <col min="2" max="2" width="10.7109375" style="716" customWidth="1"/>
    <col min="3" max="4" width="16.85546875" style="716" customWidth="1"/>
    <col min="5" max="5" width="16.5703125" style="716" customWidth="1"/>
    <col min="6" max="6" width="10.7109375" style="755" customWidth="1"/>
    <col min="7" max="7" width="8.7109375" style="755" customWidth="1"/>
    <col min="8" max="24" width="9.7109375" style="755"/>
    <col min="25" max="16384" width="9.7109375" style="716"/>
  </cols>
  <sheetData>
    <row r="1" spans="1:24" s="751" customFormat="1" ht="18" customHeight="1">
      <c r="A1" s="2215" t="s">
        <v>914</v>
      </c>
      <c r="B1" s="2215"/>
      <c r="C1" s="2215"/>
      <c r="D1" s="2215"/>
      <c r="E1" s="2215"/>
    </row>
    <row r="2" spans="1:24" s="715" customFormat="1" ht="31.5" customHeight="1">
      <c r="A2" s="2224" t="s">
        <v>915</v>
      </c>
      <c r="B2" s="2224"/>
      <c r="C2" s="2224"/>
      <c r="D2" s="2224"/>
      <c r="E2" s="2224"/>
      <c r="F2" s="751"/>
      <c r="G2" s="751"/>
      <c r="H2" s="751"/>
      <c r="I2" s="751"/>
      <c r="J2" s="751"/>
      <c r="K2" s="751"/>
      <c r="L2" s="751"/>
      <c r="M2" s="751"/>
      <c r="N2" s="751"/>
      <c r="O2" s="751"/>
      <c r="P2" s="751"/>
      <c r="Q2" s="751"/>
      <c r="R2" s="751"/>
      <c r="S2" s="751"/>
      <c r="T2" s="751"/>
      <c r="U2" s="751"/>
      <c r="V2" s="751"/>
      <c r="W2" s="751"/>
      <c r="X2" s="751"/>
    </row>
    <row r="3" spans="1:24" s="755" customFormat="1" ht="13.5" customHeight="1">
      <c r="A3" s="774">
        <v>2019</v>
      </c>
      <c r="B3" s="775"/>
      <c r="C3" s="775"/>
      <c r="D3" s="775"/>
      <c r="E3" s="776" t="s">
        <v>359</v>
      </c>
    </row>
    <row r="4" spans="1:24" ht="12.75" customHeight="1">
      <c r="A4" s="2199" t="s">
        <v>857</v>
      </c>
      <c r="B4" s="2212" t="s">
        <v>916</v>
      </c>
      <c r="C4" s="2225"/>
      <c r="D4" s="2225"/>
      <c r="E4" s="2226"/>
    </row>
    <row r="5" spans="1:24" ht="12.75" customHeight="1">
      <c r="A5" s="2200"/>
      <c r="B5" s="2213"/>
      <c r="C5" s="2227"/>
      <c r="D5" s="2227"/>
      <c r="E5" s="2228"/>
    </row>
    <row r="6" spans="1:24" ht="12.75" customHeight="1">
      <c r="A6" s="2200"/>
      <c r="B6" s="2214"/>
      <c r="C6" s="2229"/>
      <c r="D6" s="2229"/>
      <c r="E6" s="2230"/>
    </row>
    <row r="7" spans="1:24" ht="12.75" customHeight="1">
      <c r="A7" s="2200"/>
      <c r="B7" s="2211" t="s">
        <v>0</v>
      </c>
      <c r="C7" s="2221" t="s">
        <v>917</v>
      </c>
      <c r="D7" s="2231"/>
      <c r="E7" s="2216" t="s">
        <v>918</v>
      </c>
    </row>
    <row r="8" spans="1:24" ht="12.75" customHeight="1">
      <c r="A8" s="2200"/>
      <c r="B8" s="2200"/>
      <c r="C8" s="2232"/>
      <c r="D8" s="2233"/>
      <c r="E8" s="2217"/>
    </row>
    <row r="9" spans="1:24" ht="12.75" customHeight="1">
      <c r="A9" s="2200"/>
      <c r="B9" s="2200"/>
      <c r="C9" s="2216" t="s">
        <v>919</v>
      </c>
      <c r="D9" s="2216" t="s">
        <v>920</v>
      </c>
      <c r="E9" s="2217"/>
    </row>
    <row r="10" spans="1:24" ht="12.75" customHeight="1">
      <c r="A10" s="2201"/>
      <c r="B10" s="2201"/>
      <c r="C10" s="2234"/>
      <c r="D10" s="2234"/>
      <c r="E10" s="2218"/>
    </row>
    <row r="11" spans="1:24" s="755" customFormat="1" ht="9" customHeight="1">
      <c r="A11" s="756"/>
      <c r="B11" s="756"/>
      <c r="C11" s="756"/>
      <c r="D11" s="756"/>
      <c r="E11" s="756"/>
    </row>
    <row r="12" spans="1:24" s="772" customFormat="1" ht="14.1" customHeight="1">
      <c r="A12" s="732" t="s">
        <v>114</v>
      </c>
      <c r="B12" s="733">
        <f>+B14+B22+B24</f>
        <v>989</v>
      </c>
      <c r="C12" s="733">
        <f>+C14+C22+C24</f>
        <v>56</v>
      </c>
      <c r="D12" s="733">
        <f>+D14+D22+D24</f>
        <v>13</v>
      </c>
      <c r="E12" s="733">
        <f>+E14+E22+E24</f>
        <v>920</v>
      </c>
    </row>
    <row r="13" spans="1:24" s="755" customFormat="1" ht="9" customHeight="1">
      <c r="A13" s="757"/>
      <c r="B13" s="796"/>
      <c r="C13" s="796"/>
      <c r="D13" s="796"/>
      <c r="E13" s="796"/>
    </row>
    <row r="14" spans="1:24" s="755" customFormat="1" ht="14.1" customHeight="1">
      <c r="A14" s="763" t="s">
        <v>869</v>
      </c>
      <c r="B14" s="797">
        <f>SUM(B16:B20)</f>
        <v>926</v>
      </c>
      <c r="C14" s="797">
        <f t="shared" ref="C14:E14" si="0">SUM(C16:C20)</f>
        <v>53</v>
      </c>
      <c r="D14" s="797">
        <f t="shared" si="0"/>
        <v>13</v>
      </c>
      <c r="E14" s="797">
        <f t="shared" si="0"/>
        <v>860</v>
      </c>
    </row>
    <row r="15" spans="1:24" s="755" customFormat="1" ht="9" customHeight="1">
      <c r="A15" s="757"/>
      <c r="B15" s="798"/>
      <c r="C15" s="798"/>
      <c r="D15" s="798"/>
      <c r="E15" s="798"/>
    </row>
    <row r="16" spans="1:24" s="755" customFormat="1" ht="14.1" customHeight="1">
      <c r="A16" s="766" t="s">
        <v>870</v>
      </c>
      <c r="B16" s="797">
        <f>SUM(C16:E16)</f>
        <v>279</v>
      </c>
      <c r="C16" s="796">
        <v>13</v>
      </c>
      <c r="D16" s="796">
        <v>2</v>
      </c>
      <c r="E16" s="796">
        <v>264</v>
      </c>
    </row>
    <row r="17" spans="1:8" s="755" customFormat="1" ht="14.1" customHeight="1">
      <c r="A17" s="766" t="s">
        <v>871</v>
      </c>
      <c r="B17" s="797">
        <f t="shared" ref="B17:B24" si="1">SUM(C17:E17)</f>
        <v>227</v>
      </c>
      <c r="C17" s="796">
        <v>3</v>
      </c>
      <c r="D17" s="796">
        <v>1</v>
      </c>
      <c r="E17" s="796">
        <v>223</v>
      </c>
    </row>
    <row r="18" spans="1:8" s="755" customFormat="1" ht="14.1" customHeight="1">
      <c r="A18" s="766" t="s">
        <v>872</v>
      </c>
      <c r="B18" s="797">
        <v>248</v>
      </c>
      <c r="C18" s="796">
        <v>35</v>
      </c>
      <c r="D18" s="799">
        <v>8</v>
      </c>
      <c r="E18" s="796">
        <v>205</v>
      </c>
    </row>
    <row r="19" spans="1:8" s="755" customFormat="1" ht="14.1" customHeight="1">
      <c r="A19" s="766" t="s">
        <v>873</v>
      </c>
      <c r="B19" s="797">
        <f t="shared" si="1"/>
        <v>127</v>
      </c>
      <c r="C19" s="796">
        <v>1</v>
      </c>
      <c r="D19" s="799">
        <v>2</v>
      </c>
      <c r="E19" s="796">
        <v>124</v>
      </c>
    </row>
    <row r="20" spans="1:8" s="755" customFormat="1" ht="14.1" customHeight="1">
      <c r="A20" s="766" t="s">
        <v>874</v>
      </c>
      <c r="B20" s="797">
        <f t="shared" si="1"/>
        <v>45</v>
      </c>
      <c r="C20" s="799">
        <v>1</v>
      </c>
      <c r="D20" s="799">
        <v>0</v>
      </c>
      <c r="E20" s="796">
        <v>44</v>
      </c>
      <c r="H20" s="755" t="s">
        <v>921</v>
      </c>
    </row>
    <row r="21" spans="1:8" s="755" customFormat="1" ht="9" customHeight="1">
      <c r="A21" s="757"/>
      <c r="B21" s="797"/>
      <c r="C21" s="800"/>
      <c r="D21" s="800"/>
      <c r="E21" s="800"/>
      <c r="H21" s="755" t="s">
        <v>921</v>
      </c>
    </row>
    <row r="22" spans="1:8" s="755" customFormat="1" ht="14.1" customHeight="1">
      <c r="A22" s="763" t="s">
        <v>875</v>
      </c>
      <c r="B22" s="797">
        <f t="shared" si="1"/>
        <v>29</v>
      </c>
      <c r="C22" s="797">
        <v>1</v>
      </c>
      <c r="D22" s="801">
        <v>0</v>
      </c>
      <c r="E22" s="797">
        <v>28</v>
      </c>
    </row>
    <row r="23" spans="1:8" s="755" customFormat="1" ht="9" customHeight="1">
      <c r="A23" s="757"/>
      <c r="B23" s="797"/>
      <c r="C23" s="797"/>
      <c r="D23" s="797"/>
      <c r="E23" s="797"/>
    </row>
    <row r="24" spans="1:8" s="755" customFormat="1" ht="14.1" customHeight="1">
      <c r="A24" s="763" t="s">
        <v>876</v>
      </c>
      <c r="B24" s="797">
        <f t="shared" si="1"/>
        <v>34</v>
      </c>
      <c r="C24" s="801">
        <v>2</v>
      </c>
      <c r="D24" s="801">
        <v>0</v>
      </c>
      <c r="E24" s="797">
        <v>32</v>
      </c>
    </row>
    <row r="25" spans="1:8" s="755" customFormat="1" ht="4.5" customHeight="1" thickBot="1">
      <c r="A25" s="768"/>
      <c r="B25" s="769"/>
      <c r="C25" s="769"/>
      <c r="D25" s="769"/>
      <c r="E25" s="769"/>
    </row>
    <row r="26" spans="1:8" s="755" customFormat="1" ht="3" customHeight="1" thickTop="1">
      <c r="A26" s="757"/>
      <c r="B26" s="757" t="s">
        <v>103</v>
      </c>
      <c r="C26" s="757" t="s">
        <v>103</v>
      </c>
      <c r="D26" s="757" t="s">
        <v>693</v>
      </c>
      <c r="E26" s="757" t="s">
        <v>103</v>
      </c>
    </row>
    <row r="27" spans="1:8" s="771" customFormat="1" ht="12.75" customHeight="1">
      <c r="A27" s="2196" t="s">
        <v>922</v>
      </c>
      <c r="B27" s="2196"/>
      <c r="C27" s="2196"/>
      <c r="D27" s="2196"/>
      <c r="E27" s="2196"/>
    </row>
    <row r="28" spans="1:8" s="755" customFormat="1" ht="9" customHeight="1">
      <c r="A28" s="757"/>
      <c r="B28" s="757"/>
      <c r="C28" s="757"/>
      <c r="D28" s="757"/>
      <c r="E28" s="757"/>
    </row>
    <row r="29" spans="1:8" s="755" customFormat="1" ht="12" customHeight="1">
      <c r="A29" s="345" t="s">
        <v>377</v>
      </c>
      <c r="B29" s="757"/>
      <c r="C29" s="757"/>
      <c r="D29" s="757"/>
      <c r="E29" s="757"/>
    </row>
    <row r="30" spans="1:8" s="755" customFormat="1" ht="12" customHeight="1">
      <c r="A30" s="727" t="s">
        <v>878</v>
      </c>
      <c r="B30" s="757"/>
      <c r="C30" s="757"/>
      <c r="D30" s="757"/>
      <c r="E30" s="757"/>
    </row>
    <row r="31" spans="1:8" s="755" customFormat="1" ht="15.95" customHeight="1"/>
    <row r="32" spans="1:8" s="755" customFormat="1" ht="15.95" customHeight="1"/>
    <row r="33" s="755" customFormat="1" ht="15.95" customHeight="1"/>
    <row r="34" s="755" customFormat="1" ht="15.95" customHeight="1"/>
    <row r="35" s="755" customFormat="1" ht="15.95" customHeight="1"/>
    <row r="36" s="755" customFormat="1" ht="15.95" customHeight="1"/>
    <row r="37" s="755" customFormat="1" ht="15.95" customHeight="1"/>
    <row r="38" s="755" customFormat="1" ht="15.95" customHeight="1"/>
    <row r="39" s="755" customFormat="1" ht="15.95" customHeight="1"/>
    <row r="40" s="755" customFormat="1" ht="15.95" customHeight="1"/>
    <row r="41" s="755" customFormat="1" ht="15.95" customHeight="1"/>
    <row r="42" s="755" customFormat="1" ht="15.95" customHeight="1"/>
    <row r="43" s="755" customFormat="1" ht="15.95" customHeight="1"/>
    <row r="44" s="755" customFormat="1" ht="21.95" customHeight="1"/>
    <row r="45" s="755" customFormat="1" ht="21.95" customHeight="1"/>
    <row r="46" s="755" customFormat="1"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sheetData>
  <mergeCells count="10">
    <mergeCell ref="A27:E27"/>
    <mergeCell ref="A1:E1"/>
    <mergeCell ref="A2:E2"/>
    <mergeCell ref="A4:A10"/>
    <mergeCell ref="B4:E6"/>
    <mergeCell ref="B7:B10"/>
    <mergeCell ref="C7:D8"/>
    <mergeCell ref="E7:E10"/>
    <mergeCell ref="C9:C10"/>
    <mergeCell ref="D9:D10"/>
  </mergeCells>
  <hyperlinks>
    <hyperlink ref="A30" r:id="rId1"/>
  </hyperlinks>
  <printOptions gridLines="1"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workbookViewId="0">
      <selection sqref="A1:E1"/>
    </sheetView>
  </sheetViews>
  <sheetFormatPr defaultColWidth="9.7109375" defaultRowHeight="8.25"/>
  <cols>
    <col min="1" max="1" width="33.85546875" style="729" customWidth="1"/>
    <col min="2" max="2" width="11" style="729" customWidth="1"/>
    <col min="3" max="3" width="12.42578125" style="729" customWidth="1"/>
    <col min="4" max="4" width="13.140625" style="729" customWidth="1"/>
    <col min="5" max="5" width="16.42578125" style="729" customWidth="1"/>
    <col min="6" max="24" width="9.7109375" style="778"/>
    <col min="25" max="16384" width="9.7109375" style="729"/>
  </cols>
  <sheetData>
    <row r="1" spans="1:24" s="778" customFormat="1" ht="16.5" customHeight="1">
      <c r="A1" s="2238" t="s">
        <v>923</v>
      </c>
      <c r="B1" s="2238"/>
      <c r="C1" s="2238"/>
      <c r="D1" s="2238"/>
      <c r="E1" s="2238"/>
    </row>
    <row r="2" spans="1:24" s="728" customFormat="1" ht="34.5" customHeight="1">
      <c r="A2" s="2239" t="s">
        <v>924</v>
      </c>
      <c r="B2" s="2239"/>
      <c r="C2" s="2239"/>
      <c r="D2" s="2239"/>
      <c r="E2" s="2239"/>
      <c r="F2" s="773"/>
      <c r="G2" s="773"/>
      <c r="H2" s="773"/>
      <c r="I2" s="773"/>
      <c r="J2" s="773"/>
      <c r="K2" s="773"/>
      <c r="L2" s="773"/>
      <c r="M2" s="773"/>
      <c r="N2" s="773"/>
      <c r="O2" s="773"/>
      <c r="P2" s="773"/>
      <c r="Q2" s="773"/>
      <c r="R2" s="773"/>
      <c r="S2" s="773"/>
      <c r="T2" s="773"/>
      <c r="U2" s="773"/>
      <c r="V2" s="773"/>
      <c r="W2" s="773"/>
      <c r="X2" s="773"/>
    </row>
    <row r="3" spans="1:24" s="778" customFormat="1" ht="13.5" customHeight="1">
      <c r="A3" s="774">
        <v>2019</v>
      </c>
      <c r="B3" s="775"/>
      <c r="C3" s="775"/>
      <c r="D3" s="757"/>
      <c r="E3" s="802" t="s">
        <v>359</v>
      </c>
    </row>
    <row r="4" spans="1:24" ht="17.100000000000001" customHeight="1">
      <c r="A4" s="734"/>
      <c r="B4" s="2240" t="s">
        <v>925</v>
      </c>
      <c r="C4" s="2241"/>
      <c r="D4" s="2241"/>
      <c r="E4" s="2242"/>
      <c r="F4" s="789"/>
    </row>
    <row r="5" spans="1:24" ht="17.100000000000001" customHeight="1">
      <c r="A5" s="735" t="s">
        <v>926</v>
      </c>
      <c r="B5" s="2200" t="s">
        <v>0</v>
      </c>
      <c r="C5" s="2227" t="s">
        <v>927</v>
      </c>
      <c r="D5" s="2227"/>
      <c r="E5" s="719" t="s">
        <v>928</v>
      </c>
      <c r="F5" s="2235"/>
    </row>
    <row r="6" spans="1:24" ht="17.100000000000001" customHeight="1">
      <c r="A6" s="735" t="s">
        <v>929</v>
      </c>
      <c r="B6" s="2200"/>
      <c r="C6" s="717" t="s">
        <v>930</v>
      </c>
      <c r="D6" s="736" t="s">
        <v>931</v>
      </c>
      <c r="E6" s="719" t="s">
        <v>932</v>
      </c>
      <c r="F6" s="2235"/>
    </row>
    <row r="7" spans="1:24" ht="17.100000000000001" customHeight="1">
      <c r="A7" s="737"/>
      <c r="B7" s="2201"/>
      <c r="C7" s="721" t="s">
        <v>933</v>
      </c>
      <c r="D7" s="738" t="s">
        <v>868</v>
      </c>
      <c r="E7" s="721" t="s">
        <v>934</v>
      </c>
    </row>
    <row r="8" spans="1:24" s="778" customFormat="1" ht="9" customHeight="1">
      <c r="A8" s="756"/>
      <c r="B8" s="756"/>
      <c r="C8" s="757"/>
      <c r="D8" s="756"/>
      <c r="E8" s="756"/>
    </row>
    <row r="9" spans="1:24" s="781" customFormat="1" ht="15" customHeight="1">
      <c r="A9" s="779" t="s">
        <v>406</v>
      </c>
      <c r="B9" s="793">
        <f>SUM(B11:B34)</f>
        <v>273045</v>
      </c>
      <c r="C9" s="793">
        <f>SUM(C11:C34)</f>
        <v>9144</v>
      </c>
      <c r="D9" s="793">
        <f>SUM(D11:D34)</f>
        <v>2422</v>
      </c>
      <c r="E9" s="793">
        <f>SUM(E11:E34)</f>
        <v>261479</v>
      </c>
    </row>
    <row r="10" spans="1:24" s="781" customFormat="1" ht="9.75" customHeight="1">
      <c r="A10" s="779"/>
      <c r="B10" s="793"/>
      <c r="C10" s="803"/>
      <c r="D10" s="803"/>
      <c r="E10" s="793"/>
    </row>
    <row r="11" spans="1:24" s="804" customFormat="1" ht="18" customHeight="1">
      <c r="A11" s="757" t="s">
        <v>935</v>
      </c>
      <c r="B11" s="793">
        <f>+C11+D11+E11</f>
        <v>7953.0000000000209</v>
      </c>
      <c r="C11" s="784">
        <v>344</v>
      </c>
      <c r="D11" s="784">
        <v>63.000000000000007</v>
      </c>
      <c r="E11" s="784">
        <v>7546.0000000000209</v>
      </c>
      <c r="G11" s="805"/>
    </row>
    <row r="12" spans="1:24" s="804" customFormat="1" ht="18" customHeight="1">
      <c r="A12" s="766" t="s">
        <v>936</v>
      </c>
      <c r="B12" s="793">
        <f>+C12+D12+E12</f>
        <v>3650.0000000000009</v>
      </c>
      <c r="C12" s="784">
        <v>8.0000000000000036</v>
      </c>
      <c r="D12" s="784">
        <v>95</v>
      </c>
      <c r="E12" s="784">
        <v>3547.0000000000009</v>
      </c>
      <c r="F12" s="804" t="s">
        <v>103</v>
      </c>
      <c r="G12" s="805"/>
    </row>
    <row r="13" spans="1:24" s="804" customFormat="1" ht="18" customHeight="1">
      <c r="A13" s="766" t="s">
        <v>937</v>
      </c>
      <c r="B13" s="793">
        <f>+C13+D13+E13</f>
        <v>26560.000000000022</v>
      </c>
      <c r="C13" s="784">
        <v>0</v>
      </c>
      <c r="D13" s="784">
        <v>12</v>
      </c>
      <c r="E13" s="784">
        <v>26548.000000000022</v>
      </c>
      <c r="G13" s="805"/>
    </row>
    <row r="14" spans="1:24" s="804" customFormat="1" ht="18" customHeight="1">
      <c r="A14" s="766" t="s">
        <v>938</v>
      </c>
      <c r="B14" s="793">
        <f>+C14+D14+E14</f>
        <v>15925.999999999995</v>
      </c>
      <c r="C14" s="784">
        <v>0</v>
      </c>
      <c r="D14" s="784">
        <v>144</v>
      </c>
      <c r="E14" s="784">
        <v>15781.999999999995</v>
      </c>
      <c r="G14" s="805"/>
    </row>
    <row r="15" spans="1:24" s="804" customFormat="1" ht="11.25" customHeight="1">
      <c r="A15" s="766"/>
      <c r="B15" s="793"/>
      <c r="C15" s="784"/>
      <c r="D15" s="784"/>
      <c r="E15" s="784"/>
      <c r="G15" s="805"/>
    </row>
    <row r="16" spans="1:24" s="804" customFormat="1" ht="18" customHeight="1">
      <c r="A16" s="766" t="s">
        <v>939</v>
      </c>
      <c r="B16" s="793">
        <f>+C16+D16+E16</f>
        <v>22018</v>
      </c>
      <c r="C16" s="784">
        <v>807</v>
      </c>
      <c r="D16" s="784">
        <v>12</v>
      </c>
      <c r="E16" s="784">
        <v>21199</v>
      </c>
      <c r="G16" s="805"/>
    </row>
    <row r="17" spans="1:7" s="804" customFormat="1" ht="18" customHeight="1">
      <c r="A17" s="766" t="s">
        <v>940</v>
      </c>
      <c r="B17" s="793">
        <f>+C17+D17+E17</f>
        <v>20510.000000000004</v>
      </c>
      <c r="C17" s="784">
        <v>577.00000000000011</v>
      </c>
      <c r="D17" s="784">
        <v>212.00000000000003</v>
      </c>
      <c r="E17" s="784">
        <v>19721.000000000004</v>
      </c>
      <c r="G17" s="805"/>
    </row>
    <row r="18" spans="1:7" s="804" customFormat="1" ht="18" customHeight="1">
      <c r="A18" s="766" t="s">
        <v>941</v>
      </c>
      <c r="B18" s="793">
        <f t="shared" ref="B18:B19" si="0">+C18+D18+E18</f>
        <v>36770.000000000015</v>
      </c>
      <c r="C18" s="784">
        <v>13</v>
      </c>
      <c r="D18" s="784">
        <v>3</v>
      </c>
      <c r="E18" s="784">
        <v>36754.000000000015</v>
      </c>
      <c r="G18" s="805"/>
    </row>
    <row r="19" spans="1:7" s="804" customFormat="1" ht="18" customHeight="1">
      <c r="A19" s="766" t="s">
        <v>942</v>
      </c>
      <c r="B19" s="793">
        <f t="shared" si="0"/>
        <v>4169.9999999999991</v>
      </c>
      <c r="C19" s="784">
        <v>78.000000000000028</v>
      </c>
      <c r="D19" s="784">
        <v>20</v>
      </c>
      <c r="E19" s="784">
        <v>4071.9999999999991</v>
      </c>
      <c r="G19" s="805"/>
    </row>
    <row r="20" spans="1:7" s="804" customFormat="1" ht="16.5" customHeight="1">
      <c r="A20" s="766"/>
      <c r="B20" s="793"/>
      <c r="G20" s="805"/>
    </row>
    <row r="21" spans="1:7" s="804" customFormat="1" ht="18" customHeight="1">
      <c r="A21" s="766" t="s">
        <v>943</v>
      </c>
      <c r="B21" s="793">
        <f>+C21+D21+E21</f>
        <v>8937.9999999999909</v>
      </c>
      <c r="C21" s="784">
        <v>683.99999999999989</v>
      </c>
      <c r="D21" s="784">
        <v>78.999999999999986</v>
      </c>
      <c r="E21" s="784">
        <v>8174.9999999999909</v>
      </c>
      <c r="G21" s="805"/>
    </row>
    <row r="22" spans="1:7" s="804" customFormat="1" ht="18" customHeight="1">
      <c r="A22" s="766" t="s">
        <v>944</v>
      </c>
      <c r="B22" s="793">
        <f>+C22+D22+E22</f>
        <v>37588.999999999956</v>
      </c>
      <c r="C22" s="784">
        <v>636.99999999999989</v>
      </c>
      <c r="D22" s="784">
        <v>433</v>
      </c>
      <c r="E22" s="784">
        <v>36518.999999999956</v>
      </c>
      <c r="G22" s="805"/>
    </row>
    <row r="23" spans="1:7" s="804" customFormat="1" ht="18" customHeight="1">
      <c r="A23" s="766" t="s">
        <v>945</v>
      </c>
      <c r="B23" s="793">
        <f>+C23+D23+E23</f>
        <v>1547.0000000000005</v>
      </c>
      <c r="C23" s="784">
        <v>26</v>
      </c>
      <c r="D23" s="784">
        <v>25</v>
      </c>
      <c r="E23" s="784">
        <v>1496.0000000000005</v>
      </c>
      <c r="G23" s="805"/>
    </row>
    <row r="24" spans="1:7" s="804" customFormat="1" ht="18" customHeight="1">
      <c r="A24" s="766" t="s">
        <v>946</v>
      </c>
      <c r="B24" s="793">
        <f>+C24+D24+E24</f>
        <v>3878.0000000000032</v>
      </c>
      <c r="C24" s="784">
        <v>60.999999999999993</v>
      </c>
      <c r="D24" s="784">
        <v>50</v>
      </c>
      <c r="E24" s="784">
        <v>3767.0000000000032</v>
      </c>
      <c r="G24" s="805"/>
    </row>
    <row r="25" spans="1:7" s="804" customFormat="1" ht="18" customHeight="1">
      <c r="A25" s="766"/>
      <c r="B25" s="793"/>
      <c r="C25" s="784"/>
      <c r="D25" s="784"/>
      <c r="E25" s="784"/>
      <c r="G25" s="805"/>
    </row>
    <row r="26" spans="1:7" s="804" customFormat="1" ht="18" customHeight="1">
      <c r="A26" s="766" t="s">
        <v>947</v>
      </c>
      <c r="B26" s="793">
        <f>+C26+D26+E26</f>
        <v>8502.9999999999854</v>
      </c>
      <c r="C26" s="784">
        <v>7.0000000000000036</v>
      </c>
      <c r="D26" s="784">
        <v>37.999999999999993</v>
      </c>
      <c r="E26" s="784">
        <v>8457.9999999999854</v>
      </c>
      <c r="G26" s="805"/>
    </row>
    <row r="27" spans="1:7" s="804" customFormat="1" ht="18" customHeight="1">
      <c r="A27" s="766" t="s">
        <v>948</v>
      </c>
      <c r="B27" s="793">
        <f>+C27+D27+E27</f>
        <v>2361.0000000000023</v>
      </c>
      <c r="C27" s="784">
        <v>77</v>
      </c>
      <c r="D27" s="784">
        <v>73.999999999999986</v>
      </c>
      <c r="E27" s="784">
        <v>2210.0000000000023</v>
      </c>
      <c r="G27" s="805"/>
    </row>
    <row r="28" spans="1:7" s="804" customFormat="1" ht="18" customHeight="1">
      <c r="A28" s="766" t="s">
        <v>949</v>
      </c>
      <c r="B28" s="793">
        <f>+C28+D28+E28</f>
        <v>1118.0000000000009</v>
      </c>
      <c r="C28" s="784">
        <v>39.999999999999993</v>
      </c>
      <c r="D28" s="784">
        <v>0</v>
      </c>
      <c r="E28" s="784">
        <v>1078.0000000000009</v>
      </c>
      <c r="G28" s="805"/>
    </row>
    <row r="29" spans="1:7" s="804" customFormat="1" ht="18" customHeight="1">
      <c r="A29" s="766" t="s">
        <v>950</v>
      </c>
      <c r="B29" s="793">
        <f>+C29+D29+E29</f>
        <v>1981.0000000000007</v>
      </c>
      <c r="C29" s="784">
        <v>291</v>
      </c>
      <c r="D29" s="784">
        <v>0</v>
      </c>
      <c r="E29" s="784">
        <v>1690.0000000000007</v>
      </c>
      <c r="G29" s="805"/>
    </row>
    <row r="30" spans="1:7" s="804" customFormat="1" ht="12" customHeight="1">
      <c r="A30" s="766"/>
      <c r="B30" s="793"/>
      <c r="C30" s="784"/>
      <c r="D30" s="784"/>
      <c r="E30" s="784"/>
      <c r="G30" s="805"/>
    </row>
    <row r="31" spans="1:7" s="804" customFormat="1" ht="18" customHeight="1">
      <c r="A31" s="766" t="s">
        <v>951</v>
      </c>
      <c r="B31" s="793">
        <f>+C31+D31+E31</f>
        <v>47759</v>
      </c>
      <c r="C31" s="784">
        <v>5000</v>
      </c>
      <c r="D31" s="784">
        <v>968.99999999999977</v>
      </c>
      <c r="E31" s="784">
        <v>41790</v>
      </c>
      <c r="G31" s="805"/>
    </row>
    <row r="32" spans="1:7" s="804" customFormat="1" ht="18" customHeight="1">
      <c r="A32" s="766" t="s">
        <v>952</v>
      </c>
      <c r="B32" s="793">
        <f>+C32+D32+E32</f>
        <v>1177.000000000002</v>
      </c>
      <c r="C32" s="784">
        <v>16</v>
      </c>
      <c r="D32" s="784">
        <v>1</v>
      </c>
      <c r="E32" s="784">
        <v>1160.000000000002</v>
      </c>
      <c r="G32" s="805"/>
    </row>
    <row r="33" spans="1:7" s="804" customFormat="1" ht="18" customHeight="1">
      <c r="A33" s="766" t="s">
        <v>953</v>
      </c>
      <c r="B33" s="793">
        <f>+C33+D33+E33</f>
        <v>222.00000000000014</v>
      </c>
      <c r="C33" s="784">
        <v>0</v>
      </c>
      <c r="D33" s="784">
        <v>1</v>
      </c>
      <c r="E33" s="784">
        <v>221.00000000000014</v>
      </c>
      <c r="G33" s="805"/>
    </row>
    <row r="34" spans="1:7" s="804" customFormat="1" ht="18" customHeight="1">
      <c r="A34" s="756" t="s">
        <v>954</v>
      </c>
      <c r="B34" s="793">
        <f>+C34+D34+E34</f>
        <v>20414.999999999985</v>
      </c>
      <c r="C34" s="784">
        <v>477.99999999999994</v>
      </c>
      <c r="D34" s="784">
        <v>191</v>
      </c>
      <c r="E34" s="784">
        <v>19745.999999999985</v>
      </c>
      <c r="G34" s="805"/>
    </row>
    <row r="35" spans="1:7" s="778" customFormat="1" ht="9" customHeight="1" thickBot="1">
      <c r="A35" s="756"/>
      <c r="B35" s="806"/>
      <c r="C35" s="806"/>
      <c r="D35" s="806"/>
      <c r="E35" s="806"/>
    </row>
    <row r="36" spans="1:7" s="778" customFormat="1" ht="3" customHeight="1" thickTop="1">
      <c r="A36" s="2236"/>
      <c r="B36" s="2236"/>
      <c r="C36" s="2236"/>
      <c r="D36" s="2236"/>
      <c r="E36" s="2236"/>
    </row>
    <row r="37" spans="1:7" s="778" customFormat="1" ht="9.75" customHeight="1">
      <c r="A37" s="2237" t="s">
        <v>955</v>
      </c>
      <c r="B37" s="2237"/>
      <c r="C37" s="2237"/>
      <c r="D37" s="2237"/>
      <c r="E37" s="2237"/>
    </row>
    <row r="38" spans="1:7" s="771" customFormat="1" ht="13.5" customHeight="1">
      <c r="A38" s="2196" t="s">
        <v>877</v>
      </c>
      <c r="B38" s="2196"/>
      <c r="C38" s="2196"/>
      <c r="D38" s="2196"/>
      <c r="E38" s="2196"/>
    </row>
    <row r="39" spans="1:7" s="778" customFormat="1" ht="7.5" customHeight="1">
      <c r="A39" s="757"/>
      <c r="B39" s="757"/>
      <c r="C39" s="757"/>
      <c r="D39" s="757"/>
      <c r="E39" s="757"/>
    </row>
    <row r="40" spans="1:7" s="755" customFormat="1" ht="12" customHeight="1">
      <c r="A40" s="345" t="s">
        <v>377</v>
      </c>
      <c r="B40" s="757"/>
      <c r="C40" s="757"/>
      <c r="D40" s="757"/>
      <c r="E40" s="757"/>
    </row>
    <row r="41" spans="1:7" s="755" customFormat="1" ht="11.25" customHeight="1">
      <c r="A41" s="727" t="s">
        <v>880</v>
      </c>
      <c r="B41" s="757"/>
      <c r="C41" s="757"/>
      <c r="D41" s="757"/>
      <c r="E41" s="757"/>
    </row>
    <row r="42" spans="1:7" s="778" customFormat="1" ht="15.95" customHeight="1"/>
    <row r="43" spans="1:7" s="778" customFormat="1" ht="21.95" customHeight="1"/>
    <row r="44" spans="1:7" s="778" customFormat="1" ht="21.95" customHeight="1"/>
    <row r="45" spans="1:7" s="778" customFormat="1" ht="17.100000000000001" customHeight="1"/>
    <row r="46" spans="1:7" s="778" customFormat="1" ht="17.100000000000001" customHeight="1"/>
    <row r="47" spans="1:7" s="778" customFormat="1" ht="17.100000000000001" customHeight="1"/>
    <row r="48" spans="1:7"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sheetData>
  <mergeCells count="9">
    <mergeCell ref="F5:F6"/>
    <mergeCell ref="A36:E36"/>
    <mergeCell ref="A37:E37"/>
    <mergeCell ref="A38:E38"/>
    <mergeCell ref="A1:E1"/>
    <mergeCell ref="A2:E2"/>
    <mergeCell ref="B4:E4"/>
    <mergeCell ref="B5:B7"/>
    <mergeCell ref="C5:D5"/>
  </mergeCells>
  <hyperlinks>
    <hyperlink ref="A41" r:id="rId1"/>
  </hyperlinks>
  <printOptions gridLines="1" gridLinesSet="0"/>
  <pageMargins left="0.78740157480314965" right="0.78740157480314965" top="1.1811023622047243" bottom="0.78740157480314965" header="0" footer="0"/>
  <pageSetup paperSize="9" orientation="portrait" verticalDpi="30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1:X142"/>
  <sheetViews>
    <sheetView workbookViewId="0">
      <selection sqref="A1:E1"/>
    </sheetView>
  </sheetViews>
  <sheetFormatPr defaultColWidth="9.7109375" defaultRowHeight="9"/>
  <cols>
    <col min="1" max="1" width="26.5703125" style="716" customWidth="1"/>
    <col min="2" max="2" width="10.7109375" style="716" customWidth="1"/>
    <col min="3" max="5" width="16.5703125" style="716" customWidth="1"/>
    <col min="6" max="6" width="10.7109375" style="755" customWidth="1"/>
    <col min="7" max="7" width="8.7109375" style="755" customWidth="1"/>
    <col min="8" max="24" width="9.7109375" style="755"/>
    <col min="25" max="16384" width="9.7109375" style="716"/>
  </cols>
  <sheetData>
    <row r="1" spans="1:24" s="751" customFormat="1" ht="18" customHeight="1">
      <c r="A1" s="2215" t="s">
        <v>956</v>
      </c>
      <c r="B1" s="2215"/>
      <c r="C1" s="2215"/>
      <c r="D1" s="2215"/>
      <c r="E1" s="2215"/>
    </row>
    <row r="2" spans="1:24" s="715" customFormat="1" ht="31.5" customHeight="1">
      <c r="A2" s="2224" t="s">
        <v>957</v>
      </c>
      <c r="B2" s="2224"/>
      <c r="C2" s="2224"/>
      <c r="D2" s="2224"/>
      <c r="E2" s="2224"/>
      <c r="F2" s="751"/>
      <c r="G2" s="751"/>
      <c r="H2" s="751"/>
      <c r="I2" s="751"/>
      <c r="J2" s="751"/>
      <c r="K2" s="751"/>
      <c r="L2" s="751"/>
      <c r="M2" s="751"/>
      <c r="N2" s="751"/>
      <c r="O2" s="751"/>
      <c r="P2" s="751"/>
      <c r="Q2" s="751"/>
      <c r="R2" s="751"/>
      <c r="S2" s="751"/>
      <c r="T2" s="751"/>
      <c r="U2" s="751"/>
      <c r="V2" s="751"/>
      <c r="W2" s="751"/>
      <c r="X2" s="751"/>
    </row>
    <row r="3" spans="1:24" s="755" customFormat="1" ht="13.5" customHeight="1">
      <c r="A3" s="774">
        <v>2019</v>
      </c>
      <c r="B3" s="775"/>
      <c r="C3" s="775"/>
      <c r="D3" s="775"/>
      <c r="E3" s="776" t="s">
        <v>359</v>
      </c>
    </row>
    <row r="4" spans="1:24" ht="12.75" customHeight="1">
      <c r="A4" s="2199" t="s">
        <v>958</v>
      </c>
      <c r="B4" s="2212" t="s">
        <v>916</v>
      </c>
      <c r="C4" s="2225"/>
      <c r="D4" s="2225"/>
      <c r="E4" s="2226"/>
    </row>
    <row r="5" spans="1:24" ht="12.75" customHeight="1">
      <c r="A5" s="2200"/>
      <c r="B5" s="2213"/>
      <c r="C5" s="2227"/>
      <c r="D5" s="2227"/>
      <c r="E5" s="2228"/>
    </row>
    <row r="6" spans="1:24" ht="12.75" customHeight="1">
      <c r="A6" s="2200"/>
      <c r="B6" s="2214"/>
      <c r="C6" s="2229"/>
      <c r="D6" s="2229"/>
      <c r="E6" s="2230"/>
    </row>
    <row r="7" spans="1:24" ht="12.75" customHeight="1">
      <c r="A7" s="2200"/>
      <c r="B7" s="2211" t="s">
        <v>0</v>
      </c>
      <c r="C7" s="2221" t="s">
        <v>917</v>
      </c>
      <c r="D7" s="2231"/>
      <c r="E7" s="2216" t="s">
        <v>918</v>
      </c>
    </row>
    <row r="8" spans="1:24" ht="12.75" customHeight="1">
      <c r="A8" s="2200"/>
      <c r="B8" s="2200"/>
      <c r="C8" s="2232"/>
      <c r="D8" s="2233"/>
      <c r="E8" s="2217"/>
    </row>
    <row r="9" spans="1:24" ht="12.75" customHeight="1">
      <c r="A9" s="2200"/>
      <c r="B9" s="2200"/>
      <c r="C9" s="2216" t="s">
        <v>919</v>
      </c>
      <c r="D9" s="2216" t="s">
        <v>920</v>
      </c>
      <c r="E9" s="2217"/>
    </row>
    <row r="10" spans="1:24" ht="12.75" customHeight="1">
      <c r="A10" s="2201"/>
      <c r="B10" s="2201"/>
      <c r="C10" s="2234"/>
      <c r="D10" s="2234"/>
      <c r="E10" s="2218"/>
    </row>
    <row r="11" spans="1:24" s="755" customFormat="1" ht="9" customHeight="1">
      <c r="A11" s="807"/>
      <c r="B11" s="756"/>
      <c r="C11" s="756"/>
      <c r="D11" s="756"/>
      <c r="E11" s="756"/>
    </row>
    <row r="12" spans="1:24" s="772" customFormat="1" ht="18.75" customHeight="1">
      <c r="A12" s="808" t="s">
        <v>0</v>
      </c>
      <c r="B12" s="809">
        <f>SUM(B14:B21)</f>
        <v>989</v>
      </c>
      <c r="C12" s="809">
        <f t="shared" ref="C12:E12" si="0">SUM(C14:C21)</f>
        <v>56</v>
      </c>
      <c r="D12" s="809">
        <f t="shared" si="0"/>
        <v>13</v>
      </c>
      <c r="E12" s="809">
        <f t="shared" si="0"/>
        <v>920</v>
      </c>
    </row>
    <row r="13" spans="1:24" s="755" customFormat="1" ht="14.1" customHeight="1">
      <c r="A13" s="810"/>
      <c r="B13" s="797"/>
      <c r="C13" s="796"/>
      <c r="D13" s="796"/>
      <c r="E13" s="796"/>
    </row>
    <row r="14" spans="1:24" s="755" customFormat="1" ht="18" customHeight="1">
      <c r="A14" s="739" t="s">
        <v>959</v>
      </c>
      <c r="B14" s="809">
        <f>SUM(C14:E14)</f>
        <v>321</v>
      </c>
      <c r="C14" s="798">
        <v>49</v>
      </c>
      <c r="D14" s="798">
        <v>4</v>
      </c>
      <c r="E14" s="798">
        <v>268</v>
      </c>
    </row>
    <row r="15" spans="1:24" s="755" customFormat="1" ht="18" customHeight="1">
      <c r="A15" s="739" t="s">
        <v>960</v>
      </c>
      <c r="B15" s="809">
        <f t="shared" ref="B15:B21" si="1">SUM(C15:E15)</f>
        <v>90</v>
      </c>
      <c r="C15" s="811">
        <v>1</v>
      </c>
      <c r="D15" s="811">
        <v>0</v>
      </c>
      <c r="E15" s="798">
        <v>89</v>
      </c>
    </row>
    <row r="16" spans="1:24" s="755" customFormat="1" ht="18" customHeight="1">
      <c r="A16" s="739" t="s">
        <v>961</v>
      </c>
      <c r="B16" s="809">
        <f t="shared" si="1"/>
        <v>303</v>
      </c>
      <c r="C16" s="811">
        <v>2</v>
      </c>
      <c r="D16" s="811">
        <v>4</v>
      </c>
      <c r="E16" s="798">
        <v>297</v>
      </c>
    </row>
    <row r="17" spans="1:5" s="755" customFormat="1" ht="18" customHeight="1">
      <c r="A17" s="739" t="s">
        <v>962</v>
      </c>
      <c r="B17" s="809">
        <f t="shared" si="1"/>
        <v>139</v>
      </c>
      <c r="C17" s="811">
        <v>0</v>
      </c>
      <c r="D17" s="811">
        <v>0</v>
      </c>
      <c r="E17" s="798">
        <v>139</v>
      </c>
    </row>
    <row r="18" spans="1:5" s="755" customFormat="1" ht="18" customHeight="1">
      <c r="A18" s="739" t="s">
        <v>963</v>
      </c>
      <c r="B18" s="809">
        <f t="shared" si="1"/>
        <v>4</v>
      </c>
      <c r="C18" s="811">
        <v>0</v>
      </c>
      <c r="D18" s="811">
        <v>0</v>
      </c>
      <c r="E18" s="798">
        <v>4</v>
      </c>
    </row>
    <row r="19" spans="1:5" s="755" customFormat="1" ht="18" customHeight="1">
      <c r="A19" s="739" t="s">
        <v>964</v>
      </c>
      <c r="B19" s="809">
        <f t="shared" si="1"/>
        <v>10</v>
      </c>
      <c r="C19" s="811">
        <v>0</v>
      </c>
      <c r="D19" s="811">
        <v>2</v>
      </c>
      <c r="E19" s="798">
        <v>8</v>
      </c>
    </row>
    <row r="20" spans="1:5" s="755" customFormat="1" ht="18" customHeight="1">
      <c r="A20" s="739" t="s">
        <v>965</v>
      </c>
      <c r="B20" s="809">
        <f t="shared" si="1"/>
        <v>70</v>
      </c>
      <c r="C20" s="811">
        <v>0</v>
      </c>
      <c r="D20" s="811">
        <v>0</v>
      </c>
      <c r="E20" s="798">
        <v>70</v>
      </c>
    </row>
    <row r="21" spans="1:5" s="755" customFormat="1" ht="18" customHeight="1">
      <c r="A21" s="739" t="s">
        <v>966</v>
      </c>
      <c r="B21" s="809">
        <f t="shared" si="1"/>
        <v>52</v>
      </c>
      <c r="C21" s="811">
        <v>4</v>
      </c>
      <c r="D21" s="811">
        <v>3</v>
      </c>
      <c r="E21" s="798">
        <v>45</v>
      </c>
    </row>
    <row r="22" spans="1:5" s="755" customFormat="1" ht="4.5" customHeight="1" thickBot="1">
      <c r="A22" s="812"/>
      <c r="B22" s="769"/>
      <c r="C22" s="769"/>
      <c r="D22" s="769"/>
      <c r="E22" s="769"/>
    </row>
    <row r="23" spans="1:5" s="755" customFormat="1" ht="3" customHeight="1" thickTop="1">
      <c r="A23" s="757"/>
      <c r="B23" s="757" t="s">
        <v>103</v>
      </c>
      <c r="C23" s="757" t="s">
        <v>103</v>
      </c>
      <c r="D23" s="757" t="s">
        <v>693</v>
      </c>
      <c r="E23" s="757" t="s">
        <v>103</v>
      </c>
    </row>
    <row r="24" spans="1:5" s="771" customFormat="1" ht="12" customHeight="1">
      <c r="A24" s="2196" t="s">
        <v>922</v>
      </c>
      <c r="B24" s="2196"/>
      <c r="C24" s="2196"/>
      <c r="D24" s="2196"/>
      <c r="E24" s="2196"/>
    </row>
    <row r="25" spans="1:5" s="755" customFormat="1" ht="9" customHeight="1">
      <c r="A25" s="757"/>
      <c r="B25" s="757"/>
      <c r="C25" s="757"/>
      <c r="D25" s="757"/>
      <c r="E25" s="757"/>
    </row>
    <row r="26" spans="1:5" s="755" customFormat="1" ht="12" customHeight="1">
      <c r="A26" s="345" t="s">
        <v>377</v>
      </c>
      <c r="B26" s="757"/>
      <c r="C26" s="757"/>
      <c r="D26" s="757"/>
      <c r="E26" s="757"/>
    </row>
    <row r="27" spans="1:5" s="755" customFormat="1" ht="11.25" customHeight="1">
      <c r="A27" s="727" t="s">
        <v>878</v>
      </c>
      <c r="B27" s="757"/>
      <c r="C27" s="757"/>
      <c r="D27" s="757"/>
      <c r="E27" s="757"/>
    </row>
    <row r="28" spans="1:5" s="755" customFormat="1" ht="15.95" customHeight="1"/>
    <row r="29" spans="1:5" s="755" customFormat="1" ht="15.95" customHeight="1"/>
    <row r="30" spans="1:5" s="755" customFormat="1" ht="15.95" customHeight="1"/>
    <row r="31" spans="1:5" s="755" customFormat="1" ht="15.95" customHeight="1"/>
    <row r="32" spans="1:5" s="755" customFormat="1" ht="15.95" customHeight="1"/>
    <row r="33" s="755" customFormat="1" ht="15.95" customHeight="1"/>
    <row r="34" s="755" customFormat="1" ht="15.95" customHeight="1"/>
    <row r="35" s="755" customFormat="1" ht="15.95" customHeight="1"/>
    <row r="36" s="755" customFormat="1" ht="15.95" customHeight="1"/>
    <row r="37" s="755" customFormat="1" ht="15.95" customHeight="1"/>
    <row r="38" s="755" customFormat="1" ht="15.95" customHeight="1"/>
    <row r="39" s="755" customFormat="1" ht="15.95" customHeight="1"/>
    <row r="40" s="755" customFormat="1" ht="15.95" customHeight="1"/>
    <row r="41" s="755" customFormat="1" ht="21.95" customHeight="1"/>
    <row r="42" s="755" customFormat="1" ht="21.95"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sheetData>
  <mergeCells count="10">
    <mergeCell ref="A24:E24"/>
    <mergeCell ref="A1:E1"/>
    <mergeCell ref="A2:E2"/>
    <mergeCell ref="A4:A10"/>
    <mergeCell ref="B4:E6"/>
    <mergeCell ref="B7:B10"/>
    <mergeCell ref="C7:D8"/>
    <mergeCell ref="E7:E10"/>
    <mergeCell ref="C9:C10"/>
    <mergeCell ref="D9:D10"/>
  </mergeCells>
  <hyperlinks>
    <hyperlink ref="A27" r:id="rId1"/>
  </hyperlinks>
  <printOptions gridLines="1"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1:Y160"/>
  <sheetViews>
    <sheetView workbookViewId="0">
      <selection sqref="A1:F1"/>
    </sheetView>
  </sheetViews>
  <sheetFormatPr defaultColWidth="9.7109375" defaultRowHeight="9"/>
  <cols>
    <col min="1" max="1" width="33" style="716" customWidth="1"/>
    <col min="2" max="2" width="10.28515625" style="716" customWidth="1"/>
    <col min="3" max="4" width="10.140625" style="716" customWidth="1"/>
    <col min="5" max="5" width="11.7109375" style="716" customWidth="1"/>
    <col min="6" max="6" width="11.42578125" style="716" customWidth="1"/>
    <col min="7" max="8" width="9.7109375" style="755" customWidth="1"/>
    <col min="9" max="12" width="8.7109375" style="755" customWidth="1"/>
    <col min="13" max="25" width="9.7109375" style="755"/>
    <col min="26" max="16384" width="9.7109375" style="716"/>
  </cols>
  <sheetData>
    <row r="1" spans="1:25" s="755" customFormat="1" ht="18.75" customHeight="1">
      <c r="A1" s="2215" t="s">
        <v>967</v>
      </c>
      <c r="B1" s="2215"/>
      <c r="C1" s="2215"/>
      <c r="D1" s="2215"/>
      <c r="E1" s="2215"/>
      <c r="F1" s="2215"/>
    </row>
    <row r="2" spans="1:25" ht="27" customHeight="1">
      <c r="A2" s="2243" t="s">
        <v>968</v>
      </c>
      <c r="B2" s="2243"/>
      <c r="C2" s="2243"/>
      <c r="D2" s="2243"/>
      <c r="E2" s="2243"/>
      <c r="F2" s="2243"/>
    </row>
    <row r="3" spans="1:25" s="755" customFormat="1" ht="14.1" customHeight="1">
      <c r="A3" s="813">
        <v>2019</v>
      </c>
      <c r="B3" s="814"/>
      <c r="C3" s="814"/>
      <c r="D3" s="814"/>
      <c r="E3" s="814"/>
      <c r="F3" s="776" t="s">
        <v>359</v>
      </c>
    </row>
    <row r="4" spans="1:25" ht="14.1" customHeight="1">
      <c r="A4" s="2244" t="s">
        <v>857</v>
      </c>
      <c r="B4" s="740"/>
      <c r="C4" s="740"/>
      <c r="D4" s="741"/>
      <c r="E4" s="717" t="s">
        <v>969</v>
      </c>
      <c r="F4" s="717" t="s">
        <v>969</v>
      </c>
    </row>
    <row r="5" spans="1:25" s="715" customFormat="1" ht="14.1" customHeight="1">
      <c r="A5" s="2245"/>
      <c r="B5" s="742" t="s">
        <v>970</v>
      </c>
      <c r="C5" s="742" t="s">
        <v>970</v>
      </c>
      <c r="D5" s="743" t="s">
        <v>970</v>
      </c>
      <c r="E5" s="735" t="s">
        <v>971</v>
      </c>
      <c r="F5" s="735" t="s">
        <v>971</v>
      </c>
      <c r="G5" s="751"/>
      <c r="H5" s="751"/>
      <c r="I5" s="751"/>
      <c r="J5" s="751"/>
      <c r="K5" s="751"/>
      <c r="L5" s="751"/>
      <c r="M5" s="751"/>
      <c r="N5" s="751"/>
      <c r="O5" s="751"/>
      <c r="P5" s="751"/>
      <c r="Q5" s="751"/>
      <c r="R5" s="751"/>
      <c r="S5" s="751"/>
      <c r="T5" s="751"/>
      <c r="U5" s="751"/>
      <c r="V5" s="751"/>
      <c r="W5" s="751"/>
      <c r="X5" s="751"/>
      <c r="Y5" s="751"/>
    </row>
    <row r="6" spans="1:25" ht="14.1" customHeight="1">
      <c r="A6" s="2245"/>
      <c r="B6" s="742" t="s">
        <v>972</v>
      </c>
      <c r="C6" s="742" t="s">
        <v>972</v>
      </c>
      <c r="D6" s="744" t="s">
        <v>972</v>
      </c>
      <c r="E6" s="735" t="s">
        <v>973</v>
      </c>
      <c r="F6" s="735" t="s">
        <v>973</v>
      </c>
    </row>
    <row r="7" spans="1:25" ht="14.1" customHeight="1">
      <c r="A7" s="2245"/>
      <c r="B7" s="742" t="s">
        <v>974</v>
      </c>
      <c r="C7" s="742" t="s">
        <v>975</v>
      </c>
      <c r="D7" s="743" t="s">
        <v>976</v>
      </c>
      <c r="E7" s="735" t="s">
        <v>977</v>
      </c>
      <c r="F7" s="735" t="s">
        <v>978</v>
      </c>
    </row>
    <row r="8" spans="1:25" ht="15.75" customHeight="1">
      <c r="A8" s="2246"/>
      <c r="B8" s="745"/>
      <c r="C8" s="745"/>
      <c r="D8" s="746"/>
      <c r="E8" s="747" t="s">
        <v>934</v>
      </c>
      <c r="F8" s="748" t="s">
        <v>934</v>
      </c>
      <c r="G8" s="815"/>
      <c r="H8" s="815"/>
    </row>
    <row r="9" spans="1:25" s="755" customFormat="1" ht="9" customHeight="1">
      <c r="A9" s="756"/>
      <c r="B9" s="756"/>
      <c r="C9" s="756"/>
      <c r="D9" s="756"/>
      <c r="E9" s="756"/>
      <c r="F9" s="756"/>
      <c r="G9" s="815"/>
    </row>
    <row r="10" spans="1:25" s="755" customFormat="1" ht="14.1" customHeight="1">
      <c r="A10" s="749" t="s">
        <v>114</v>
      </c>
      <c r="B10" s="750">
        <f>+B12+B20+B22</f>
        <v>388.99999999999994</v>
      </c>
      <c r="C10" s="750">
        <f>+C12+C20+C22</f>
        <v>176</v>
      </c>
      <c r="D10" s="750">
        <f>+D12+D20+D22</f>
        <v>2780.9999999999991</v>
      </c>
      <c r="E10" s="750">
        <f>+E12+E20+E22</f>
        <v>846.00000000000045</v>
      </c>
      <c r="F10" s="750">
        <f>+F12+F20+F22</f>
        <v>3203.0000000000009</v>
      </c>
      <c r="G10" s="815"/>
    </row>
    <row r="11" spans="1:25" s="755" customFormat="1" ht="9" customHeight="1">
      <c r="A11" s="757"/>
      <c r="B11" s="765"/>
      <c r="C11" s="765"/>
      <c r="D11" s="765"/>
      <c r="E11" s="765"/>
      <c r="F11" s="765"/>
      <c r="G11" s="815"/>
    </row>
    <row r="12" spans="1:25" s="755" customFormat="1" ht="14.1" customHeight="1">
      <c r="A12" s="763" t="s">
        <v>869</v>
      </c>
      <c r="B12" s="816">
        <f>SUM(B14:B18)</f>
        <v>374.99999999999994</v>
      </c>
      <c r="C12" s="816">
        <f>SUM(C14:C18)</f>
        <v>76</v>
      </c>
      <c r="D12" s="816">
        <f>SUM(D14:D18)</f>
        <v>2643.9999999999991</v>
      </c>
      <c r="E12" s="816">
        <f>SUM(E14:E18)</f>
        <v>801.00000000000045</v>
      </c>
      <c r="F12" s="816">
        <f>SUM(F14:F18)</f>
        <v>3113.0000000000009</v>
      </c>
      <c r="G12" s="815"/>
    </row>
    <row r="13" spans="1:25" s="755" customFormat="1" ht="9" customHeight="1">
      <c r="A13" s="757"/>
      <c r="B13" s="765"/>
      <c r="C13" s="765"/>
      <c r="D13" s="765"/>
      <c r="E13" s="765"/>
      <c r="F13" s="765"/>
    </row>
    <row r="14" spans="1:25" s="755" customFormat="1" ht="14.1" customHeight="1">
      <c r="A14" s="766" t="s">
        <v>870</v>
      </c>
      <c r="B14" s="817">
        <v>78.999999999999957</v>
      </c>
      <c r="C14" s="817">
        <v>29</v>
      </c>
      <c r="D14" s="817">
        <v>829.99999999999989</v>
      </c>
      <c r="E14" s="817">
        <v>269.00000000000023</v>
      </c>
      <c r="F14" s="817">
        <v>1653.0000000000005</v>
      </c>
      <c r="G14" s="815"/>
      <c r="H14" s="772"/>
    </row>
    <row r="15" spans="1:25" s="755" customFormat="1" ht="14.1" customHeight="1">
      <c r="A15" s="766" t="s">
        <v>871</v>
      </c>
      <c r="B15" s="817">
        <v>79.999999999999957</v>
      </c>
      <c r="C15" s="817">
        <v>17.000000000000011</v>
      </c>
      <c r="D15" s="817">
        <v>831.9999999999992</v>
      </c>
      <c r="E15" s="817">
        <v>66.000000000000028</v>
      </c>
      <c r="F15" s="817">
        <v>412</v>
      </c>
      <c r="G15" s="815"/>
    </row>
    <row r="16" spans="1:25" s="755" customFormat="1" ht="14.1" customHeight="1">
      <c r="A16" s="766" t="s">
        <v>872</v>
      </c>
      <c r="B16" s="817">
        <v>172.00000000000003</v>
      </c>
      <c r="C16" s="817">
        <v>4</v>
      </c>
      <c r="D16" s="817">
        <v>493.99999999999994</v>
      </c>
      <c r="E16" s="817">
        <v>387.00000000000028</v>
      </c>
      <c r="F16" s="817">
        <v>664.00000000000023</v>
      </c>
      <c r="G16" s="815"/>
      <c r="H16" s="772"/>
    </row>
    <row r="17" spans="1:9" s="755" customFormat="1" ht="14.1" customHeight="1">
      <c r="A17" s="766" t="s">
        <v>873</v>
      </c>
      <c r="B17" s="817">
        <v>13.000000000000009</v>
      </c>
      <c r="C17" s="817">
        <v>24.999999999999993</v>
      </c>
      <c r="D17" s="817">
        <v>354.00000000000011</v>
      </c>
      <c r="E17" s="817">
        <v>36.000000000000021</v>
      </c>
      <c r="F17" s="817">
        <v>271.99999999999989</v>
      </c>
      <c r="G17" s="815"/>
    </row>
    <row r="18" spans="1:9" s="755" customFormat="1" ht="14.1" customHeight="1">
      <c r="A18" s="766" t="s">
        <v>874</v>
      </c>
      <c r="B18" s="817">
        <v>31</v>
      </c>
      <c r="C18" s="811">
        <v>1</v>
      </c>
      <c r="D18" s="817">
        <v>134.00000000000003</v>
      </c>
      <c r="E18" s="817">
        <v>43.000000000000007</v>
      </c>
      <c r="F18" s="817">
        <v>111.99999999999999</v>
      </c>
      <c r="G18" s="815"/>
      <c r="H18" s="818"/>
    </row>
    <row r="19" spans="1:9" s="755" customFormat="1" ht="9" customHeight="1">
      <c r="A19" s="757"/>
      <c r="B19" s="817"/>
      <c r="C19" s="767"/>
      <c r="D19" s="767"/>
      <c r="E19" s="767"/>
      <c r="F19" s="767"/>
      <c r="G19" s="818"/>
      <c r="H19" s="818"/>
      <c r="I19" s="755" t="s">
        <v>921</v>
      </c>
    </row>
    <row r="20" spans="1:9" s="755" customFormat="1" ht="14.1" customHeight="1">
      <c r="A20" s="763" t="s">
        <v>875</v>
      </c>
      <c r="B20" s="819">
        <v>8.9999999999999964</v>
      </c>
      <c r="C20" s="819">
        <v>57</v>
      </c>
      <c r="D20" s="819">
        <v>29</v>
      </c>
      <c r="E20" s="819">
        <v>19.999999999999996</v>
      </c>
      <c r="F20" s="819">
        <v>35</v>
      </c>
      <c r="G20" s="815"/>
      <c r="H20" s="818"/>
      <c r="I20" s="755" t="s">
        <v>921</v>
      </c>
    </row>
    <row r="21" spans="1:9" s="755" customFormat="1" ht="9" customHeight="1">
      <c r="A21" s="757"/>
      <c r="B21" s="816"/>
      <c r="C21" s="816"/>
      <c r="D21" s="816"/>
      <c r="E21" s="816"/>
      <c r="F21" s="816"/>
      <c r="G21" s="818"/>
      <c r="H21" s="818"/>
    </row>
    <row r="22" spans="1:9" s="755" customFormat="1" ht="14.1" customHeight="1">
      <c r="A22" s="763" t="s">
        <v>876</v>
      </c>
      <c r="B22" s="816">
        <v>5</v>
      </c>
      <c r="C22" s="816">
        <v>43.000000000000014</v>
      </c>
      <c r="D22" s="816">
        <v>108</v>
      </c>
      <c r="E22" s="816">
        <v>24.999999999999993</v>
      </c>
      <c r="F22" s="816">
        <v>55</v>
      </c>
      <c r="G22" s="815"/>
      <c r="H22" s="818"/>
    </row>
    <row r="23" spans="1:9" s="755" customFormat="1" ht="3.75" customHeight="1" thickBot="1">
      <c r="A23" s="768"/>
      <c r="B23" s="768"/>
      <c r="C23" s="768"/>
      <c r="D23" s="768"/>
      <c r="E23" s="768"/>
      <c r="F23" s="768"/>
      <c r="G23" s="818"/>
      <c r="H23" s="818"/>
    </row>
    <row r="24" spans="1:9" s="755" customFormat="1" ht="3.75" customHeight="1" thickTop="1">
      <c r="A24" s="757"/>
      <c r="B24" s="757"/>
      <c r="C24" s="767">
        <v>0</v>
      </c>
      <c r="D24" s="757"/>
      <c r="E24" s="757"/>
      <c r="F24" s="757"/>
      <c r="G24" s="818"/>
      <c r="H24" s="818"/>
    </row>
    <row r="25" spans="1:9" s="755" customFormat="1" ht="10.5" customHeight="1">
      <c r="A25" s="2247" t="s">
        <v>979</v>
      </c>
      <c r="B25" s="2247"/>
      <c r="C25" s="2247"/>
      <c r="D25" s="2247"/>
      <c r="E25" s="2247"/>
      <c r="F25" s="2247"/>
      <c r="G25" s="818"/>
      <c r="H25" s="818"/>
    </row>
    <row r="26" spans="1:9" s="771" customFormat="1" ht="13.5" customHeight="1">
      <c r="A26" s="820" t="s">
        <v>922</v>
      </c>
      <c r="B26" s="820"/>
      <c r="C26" s="820"/>
      <c r="D26" s="820"/>
      <c r="E26" s="770"/>
      <c r="F26" s="770"/>
    </row>
    <row r="27" spans="1:9" s="755" customFormat="1" ht="9" customHeight="1">
      <c r="A27" s="821"/>
      <c r="B27" s="821"/>
      <c r="C27" s="821"/>
      <c r="D27" s="821"/>
      <c r="E27" s="821"/>
      <c r="F27" s="821"/>
    </row>
    <row r="28" spans="1:9" s="755" customFormat="1" ht="9" customHeight="1">
      <c r="A28" s="821"/>
      <c r="B28" s="821"/>
      <c r="C28" s="821"/>
      <c r="D28" s="821"/>
      <c r="E28" s="821"/>
      <c r="F28" s="821"/>
    </row>
    <row r="29" spans="1:9" s="755" customFormat="1" ht="11.1" customHeight="1">
      <c r="A29" s="822"/>
    </row>
    <row r="30" spans="1:9" s="755" customFormat="1" ht="15" customHeight="1"/>
    <row r="31" spans="1:9" s="755" customFormat="1" ht="15" customHeight="1"/>
    <row r="32" spans="1:9" s="755" customFormat="1" ht="15" customHeight="1"/>
    <row r="33" s="755" customFormat="1" ht="15" customHeight="1"/>
    <row r="34" s="755" customFormat="1" ht="15" customHeight="1"/>
    <row r="35" s="755" customFormat="1" ht="15" customHeight="1"/>
    <row r="36" s="755" customFormat="1" ht="15" customHeight="1"/>
    <row r="37" s="755" customFormat="1" ht="15" customHeight="1"/>
    <row r="38" s="755" customFormat="1" ht="15" customHeight="1"/>
    <row r="39" s="755" customFormat="1" ht="15" customHeight="1"/>
    <row r="40" s="755" customFormat="1" ht="15" customHeight="1"/>
    <row r="41" s="755" customFormat="1" ht="15" customHeight="1"/>
    <row r="42" s="755" customFormat="1" ht="15.95" customHeight="1"/>
    <row r="43" s="755" customFormat="1" ht="15.95" customHeight="1"/>
    <row r="44" s="755" customFormat="1" ht="15.95" customHeight="1"/>
    <row r="45" s="755" customFormat="1" ht="15.95" customHeight="1"/>
    <row r="46" s="755" customFormat="1" ht="15.95" customHeight="1"/>
    <row r="47" s="755" customFormat="1"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21.95" customHeight="1"/>
    <row r="60" ht="21.95"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sheetData>
  <mergeCells count="4">
    <mergeCell ref="A1:F1"/>
    <mergeCell ref="A2:F2"/>
    <mergeCell ref="A4:A8"/>
    <mergeCell ref="A25:F25"/>
  </mergeCells>
  <printOptions gridLines="1"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01"/>
  <sheetViews>
    <sheetView workbookViewId="0"/>
  </sheetViews>
  <sheetFormatPr defaultRowHeight="12.75"/>
  <cols>
    <col min="1" max="1" width="28.42578125" style="82" customWidth="1"/>
    <col min="2" max="2" width="9.28515625" style="82" customWidth="1"/>
    <col min="3" max="3" width="9.42578125" style="82" customWidth="1"/>
    <col min="4" max="4" width="11" style="82" customWidth="1"/>
    <col min="5" max="5" width="11.85546875" style="82" customWidth="1"/>
    <col min="6" max="6" width="8.7109375" style="82" customWidth="1"/>
    <col min="7" max="7" width="4.85546875" style="82" customWidth="1"/>
    <col min="8" max="16384" width="9.140625" style="82"/>
  </cols>
  <sheetData>
    <row r="2" spans="1:9" ht="21" customHeight="1">
      <c r="A2" s="2249" t="s">
        <v>987</v>
      </c>
      <c r="B2" s="2249"/>
      <c r="C2" s="2249"/>
      <c r="D2" s="2249"/>
      <c r="E2" s="2249"/>
      <c r="F2" s="2249"/>
    </row>
    <row r="3" spans="1:9" ht="23.25" customHeight="1">
      <c r="A3" s="2250" t="s">
        <v>988</v>
      </c>
      <c r="B3" s="2250"/>
      <c r="C3" s="2250"/>
      <c r="D3" s="2250"/>
      <c r="E3" s="2250"/>
      <c r="F3" s="2250"/>
    </row>
    <row r="4" spans="1:9" ht="12.95" customHeight="1">
      <c r="A4" s="83">
        <v>2019</v>
      </c>
      <c r="B4" s="83"/>
      <c r="C4" s="85"/>
      <c r="D4" s="85"/>
      <c r="E4" s="85"/>
      <c r="F4" s="823" t="s">
        <v>359</v>
      </c>
      <c r="G4" s="98"/>
      <c r="H4" s="98"/>
      <c r="I4" s="98"/>
    </row>
    <row r="5" spans="1:9" ht="15" customHeight="1">
      <c r="A5" s="2251" t="s">
        <v>386</v>
      </c>
      <c r="B5" s="2254" t="s">
        <v>0</v>
      </c>
      <c r="C5" s="2257" t="s">
        <v>989</v>
      </c>
      <c r="D5" s="2258"/>
      <c r="E5" s="2258"/>
      <c r="F5" s="2259"/>
      <c r="G5" s="824"/>
    </row>
    <row r="6" spans="1:9" ht="15" customHeight="1">
      <c r="A6" s="2252"/>
      <c r="B6" s="2255"/>
      <c r="C6" s="2251" t="s">
        <v>990</v>
      </c>
      <c r="D6" s="2260" t="s">
        <v>991</v>
      </c>
      <c r="E6" s="2251" t="s">
        <v>992</v>
      </c>
      <c r="F6" s="2251" t="s">
        <v>993</v>
      </c>
      <c r="G6" s="174"/>
    </row>
    <row r="7" spans="1:9" ht="30" customHeight="1">
      <c r="A7" s="2253"/>
      <c r="B7" s="2256"/>
      <c r="C7" s="2253"/>
      <c r="D7" s="2261"/>
      <c r="E7" s="2253"/>
      <c r="F7" s="2253"/>
      <c r="G7" s="825"/>
    </row>
    <row r="8" spans="1:9" s="111" customFormat="1" ht="12.95" customHeight="1">
      <c r="A8" s="826"/>
      <c r="B8" s="827"/>
      <c r="C8" s="826"/>
      <c r="D8" s="826"/>
      <c r="E8" s="826"/>
      <c r="F8" s="826"/>
      <c r="G8" s="828"/>
    </row>
    <row r="9" spans="1:9" s="829" customFormat="1" ht="12.95" customHeight="1">
      <c r="A9" s="829" t="s">
        <v>114</v>
      </c>
      <c r="B9" s="830">
        <f>B11+B19+B21</f>
        <v>1242</v>
      </c>
      <c r="C9" s="830">
        <f>C11+C19+C21</f>
        <v>1019</v>
      </c>
      <c r="D9" s="830">
        <f>D11+D19+D21</f>
        <v>138</v>
      </c>
      <c r="E9" s="830">
        <f>E11+E19+E21</f>
        <v>77</v>
      </c>
      <c r="F9" s="830">
        <f>F11+F19+F21</f>
        <v>8</v>
      </c>
      <c r="H9" s="831"/>
    </row>
    <row r="10" spans="1:9" s="832" customFormat="1" ht="12.95" customHeight="1">
      <c r="B10" s="830"/>
      <c r="C10" s="830"/>
      <c r="D10" s="830"/>
      <c r="E10" s="831"/>
      <c r="F10" s="831"/>
    </row>
    <row r="11" spans="1:9" s="829" customFormat="1" ht="12.95" customHeight="1">
      <c r="A11" s="829" t="s">
        <v>516</v>
      </c>
      <c r="B11" s="830">
        <f>SUM(B13:B17)</f>
        <v>1182</v>
      </c>
      <c r="C11" s="830">
        <f>SUM(C13:C17)</f>
        <v>965</v>
      </c>
      <c r="D11" s="830">
        <f>SUM(D13:D17)</f>
        <v>134</v>
      </c>
      <c r="E11" s="830">
        <f>SUM(E13:E17)</f>
        <v>75</v>
      </c>
      <c r="F11" s="830">
        <f>SUM(F13:F17)</f>
        <v>8</v>
      </c>
    </row>
    <row r="12" spans="1:9" s="832" customFormat="1" ht="12.95" customHeight="1">
      <c r="B12" s="833"/>
      <c r="C12" s="833"/>
      <c r="D12" s="833"/>
      <c r="F12" s="834"/>
    </row>
    <row r="13" spans="1:9" s="832" customFormat="1" ht="12.95" customHeight="1">
      <c r="A13" s="832" t="s">
        <v>570</v>
      </c>
      <c r="B13" s="830">
        <v>312</v>
      </c>
      <c r="C13" s="833">
        <v>256</v>
      </c>
      <c r="D13" s="833">
        <v>34</v>
      </c>
      <c r="E13" s="835">
        <v>21</v>
      </c>
      <c r="F13" s="836">
        <v>1</v>
      </c>
    </row>
    <row r="14" spans="1:9" s="832" customFormat="1" ht="12.95" customHeight="1">
      <c r="A14" s="832" t="s">
        <v>579</v>
      </c>
      <c r="B14" s="830">
        <v>238</v>
      </c>
      <c r="C14" s="833">
        <v>203</v>
      </c>
      <c r="D14" s="833">
        <v>19</v>
      </c>
      <c r="E14" s="835">
        <v>15</v>
      </c>
      <c r="F14" s="835">
        <v>1</v>
      </c>
    </row>
    <row r="15" spans="1:9" s="832" customFormat="1" ht="12.95" customHeight="1">
      <c r="A15" s="832" t="s">
        <v>994</v>
      </c>
      <c r="B15" s="830">
        <v>574</v>
      </c>
      <c r="C15" s="833">
        <v>452</v>
      </c>
      <c r="D15" s="833">
        <v>80</v>
      </c>
      <c r="E15" s="835">
        <v>36</v>
      </c>
      <c r="F15" s="835">
        <v>6</v>
      </c>
    </row>
    <row r="16" spans="1:9" s="832" customFormat="1" ht="12.95" customHeight="1">
      <c r="A16" s="832" t="s">
        <v>589</v>
      </c>
      <c r="B16" s="830">
        <v>43</v>
      </c>
      <c r="C16" s="833">
        <v>40</v>
      </c>
      <c r="D16" s="836">
        <v>0</v>
      </c>
      <c r="E16" s="836">
        <v>3</v>
      </c>
      <c r="F16" s="836">
        <v>0</v>
      </c>
    </row>
    <row r="17" spans="1:7" s="832" customFormat="1" ht="12.95" customHeight="1">
      <c r="A17" s="832" t="s">
        <v>595</v>
      </c>
      <c r="B17" s="830">
        <v>15</v>
      </c>
      <c r="C17" s="837">
        <v>14</v>
      </c>
      <c r="D17" s="836">
        <v>1</v>
      </c>
      <c r="E17" s="836">
        <v>0</v>
      </c>
      <c r="F17" s="836">
        <v>0</v>
      </c>
    </row>
    <row r="18" spans="1:7" s="832" customFormat="1" ht="12.95" customHeight="1">
      <c r="B18" s="830"/>
      <c r="C18" s="837"/>
      <c r="D18" s="836"/>
      <c r="E18" s="836"/>
      <c r="F18" s="836"/>
    </row>
    <row r="19" spans="1:7" s="829" customFormat="1" ht="12.95" customHeight="1">
      <c r="A19" s="829" t="s">
        <v>606</v>
      </c>
      <c r="B19" s="830">
        <v>29</v>
      </c>
      <c r="C19" s="830">
        <v>26</v>
      </c>
      <c r="D19" s="830">
        <v>2</v>
      </c>
      <c r="E19" s="838">
        <v>1</v>
      </c>
      <c r="F19" s="839">
        <v>0</v>
      </c>
    </row>
    <row r="20" spans="1:7" s="829" customFormat="1" ht="12.95" customHeight="1"/>
    <row r="21" spans="1:7" s="829" customFormat="1" ht="12.95" customHeight="1">
      <c r="A21" s="829" t="s">
        <v>544</v>
      </c>
      <c r="B21" s="830">
        <v>31</v>
      </c>
      <c r="C21" s="830">
        <v>28</v>
      </c>
      <c r="D21" s="830">
        <v>2</v>
      </c>
      <c r="E21" s="838">
        <v>1</v>
      </c>
      <c r="F21" s="839">
        <v>0</v>
      </c>
    </row>
    <row r="22" spans="1:7" s="829" customFormat="1" ht="6.95" customHeight="1" thickBot="1">
      <c r="A22" s="840"/>
      <c r="B22" s="841"/>
      <c r="C22" s="841"/>
      <c r="D22" s="841"/>
      <c r="E22" s="841"/>
      <c r="F22" s="841"/>
    </row>
    <row r="23" spans="1:7" ht="3.75" customHeight="1" thickTop="1">
      <c r="A23" s="98"/>
      <c r="B23" s="98"/>
      <c r="C23" s="98"/>
      <c r="D23" s="98"/>
      <c r="E23" s="98"/>
      <c r="F23" s="98"/>
      <c r="G23" s="85"/>
    </row>
    <row r="24" spans="1:7" s="211" customFormat="1" ht="12.95" customHeight="1">
      <c r="A24" s="2248" t="s">
        <v>995</v>
      </c>
      <c r="B24" s="2248"/>
      <c r="C24" s="2248"/>
      <c r="D24" s="2248"/>
      <c r="E24" s="2248"/>
    </row>
    <row r="25" spans="1:7" ht="12.75" customHeight="1">
      <c r="A25" s="88"/>
      <c r="B25" s="88"/>
      <c r="C25" s="98"/>
      <c r="D25" s="98"/>
      <c r="E25" s="98"/>
      <c r="F25" s="98"/>
      <c r="G25" s="85"/>
    </row>
    <row r="28" spans="1:7">
      <c r="A28" s="98"/>
      <c r="B28" s="98"/>
      <c r="C28" s="98"/>
      <c r="D28" s="98"/>
      <c r="E28" s="98"/>
      <c r="F28" s="98"/>
      <c r="G28" s="98"/>
    </row>
    <row r="29" spans="1:7">
      <c r="A29" s="98"/>
      <c r="B29" s="98"/>
      <c r="C29" s="98"/>
      <c r="D29" s="98"/>
      <c r="E29" s="98"/>
      <c r="F29" s="98"/>
      <c r="G29" s="98"/>
    </row>
    <row r="30" spans="1:7">
      <c r="A30" s="98"/>
      <c r="B30" s="98"/>
      <c r="C30" s="98"/>
      <c r="D30" s="98"/>
      <c r="E30" s="98"/>
      <c r="F30" s="98"/>
      <c r="G30" s="98"/>
    </row>
    <row r="31" spans="1:7">
      <c r="A31" s="98"/>
      <c r="B31" s="98"/>
      <c r="C31" s="98"/>
      <c r="D31" s="98"/>
      <c r="E31" s="98"/>
      <c r="F31" s="98"/>
      <c r="G31" s="98"/>
    </row>
    <row r="32" spans="1:7">
      <c r="A32" s="98"/>
      <c r="B32" s="98"/>
      <c r="C32" s="98"/>
      <c r="D32" s="98"/>
      <c r="E32" s="98"/>
      <c r="F32" s="98"/>
      <c r="G32" s="98"/>
    </row>
    <row r="33" spans="1:7">
      <c r="A33" s="98"/>
      <c r="B33" s="98"/>
      <c r="C33" s="98"/>
      <c r="D33" s="98"/>
      <c r="E33" s="98"/>
      <c r="F33" s="98"/>
      <c r="G33" s="98"/>
    </row>
    <row r="34" spans="1:7">
      <c r="A34" s="98"/>
      <c r="B34" s="98"/>
      <c r="C34" s="98"/>
      <c r="D34" s="98"/>
      <c r="E34" s="98"/>
      <c r="F34" s="98"/>
      <c r="G34" s="98"/>
    </row>
    <row r="35" spans="1:7">
      <c r="A35" s="98"/>
      <c r="B35" s="98"/>
      <c r="C35" s="98"/>
      <c r="D35" s="98"/>
      <c r="E35" s="98"/>
      <c r="F35" s="98"/>
      <c r="G35" s="98"/>
    </row>
    <row r="36" spans="1:7">
      <c r="A36" s="98"/>
      <c r="B36" s="98"/>
      <c r="C36" s="98"/>
      <c r="D36" s="98"/>
      <c r="E36" s="98"/>
      <c r="F36" s="98"/>
      <c r="G36" s="98"/>
    </row>
    <row r="37" spans="1:7">
      <c r="A37" s="98"/>
      <c r="B37" s="98"/>
      <c r="C37" s="98"/>
      <c r="D37" s="98"/>
      <c r="E37" s="98"/>
      <c r="F37" s="98"/>
      <c r="G37" s="98"/>
    </row>
    <row r="38" spans="1:7">
      <c r="A38" s="98"/>
      <c r="B38" s="98"/>
      <c r="C38" s="98"/>
      <c r="D38" s="98"/>
      <c r="E38" s="98"/>
      <c r="F38" s="98"/>
      <c r="G38" s="98"/>
    </row>
    <row r="39" spans="1:7">
      <c r="A39" s="98"/>
      <c r="B39" s="98"/>
      <c r="C39" s="98"/>
      <c r="D39" s="98"/>
      <c r="E39" s="98"/>
      <c r="F39" s="98"/>
      <c r="G39" s="98"/>
    </row>
    <row r="40" spans="1:7">
      <c r="A40" s="98"/>
      <c r="B40" s="98"/>
      <c r="C40" s="98"/>
      <c r="D40" s="98"/>
      <c r="E40" s="98"/>
      <c r="F40" s="98"/>
      <c r="G40" s="98"/>
    </row>
    <row r="41" spans="1:7">
      <c r="A41" s="98"/>
      <c r="B41" s="98"/>
      <c r="C41" s="98"/>
      <c r="D41" s="98"/>
      <c r="E41" s="98"/>
      <c r="F41" s="98"/>
      <c r="G41" s="98"/>
    </row>
    <row r="42" spans="1:7">
      <c r="A42" s="98"/>
      <c r="B42" s="98"/>
      <c r="C42" s="98"/>
      <c r="D42" s="98"/>
      <c r="E42" s="98"/>
      <c r="F42" s="98"/>
      <c r="G42" s="98"/>
    </row>
    <row r="43" spans="1:7">
      <c r="A43" s="98"/>
      <c r="B43" s="98"/>
      <c r="C43" s="98"/>
      <c r="D43" s="98"/>
      <c r="E43" s="98"/>
      <c r="F43" s="98"/>
      <c r="G43" s="98"/>
    </row>
    <row r="44" spans="1:7">
      <c r="A44" s="98"/>
      <c r="B44" s="98"/>
      <c r="C44" s="98"/>
      <c r="D44" s="98"/>
      <c r="E44" s="98"/>
      <c r="F44" s="98"/>
      <c r="G44" s="98"/>
    </row>
    <row r="45" spans="1:7">
      <c r="A45" s="98"/>
      <c r="B45" s="98"/>
      <c r="C45" s="98"/>
      <c r="D45" s="98"/>
      <c r="E45" s="98"/>
      <c r="F45" s="98"/>
      <c r="G45" s="98"/>
    </row>
    <row r="46" spans="1:7">
      <c r="A46" s="98"/>
      <c r="B46" s="98"/>
      <c r="C46" s="98"/>
      <c r="D46" s="98"/>
      <c r="E46" s="98"/>
      <c r="F46" s="98"/>
      <c r="G46" s="98"/>
    </row>
    <row r="47" spans="1:7">
      <c r="A47" s="98"/>
      <c r="B47" s="98"/>
      <c r="C47" s="98"/>
      <c r="D47" s="98"/>
      <c r="E47" s="98"/>
      <c r="F47" s="98"/>
      <c r="G47" s="98"/>
    </row>
    <row r="48" spans="1:7">
      <c r="A48" s="98"/>
      <c r="B48" s="98"/>
      <c r="C48" s="98"/>
      <c r="D48" s="98"/>
      <c r="E48" s="98"/>
      <c r="F48" s="98"/>
      <c r="G48" s="98"/>
    </row>
    <row r="49" spans="1:7">
      <c r="A49" s="98"/>
      <c r="B49" s="98"/>
      <c r="C49" s="98"/>
      <c r="D49" s="98"/>
      <c r="E49" s="98"/>
      <c r="F49" s="98"/>
      <c r="G49" s="98"/>
    </row>
    <row r="50" spans="1:7">
      <c r="A50" s="98"/>
      <c r="B50" s="98"/>
      <c r="C50" s="98"/>
      <c r="D50" s="98"/>
      <c r="E50" s="98"/>
      <c r="F50" s="98"/>
      <c r="G50" s="98"/>
    </row>
    <row r="51" spans="1:7">
      <c r="A51" s="98"/>
      <c r="B51" s="98"/>
      <c r="C51" s="98"/>
      <c r="D51" s="98"/>
      <c r="E51" s="98"/>
      <c r="F51" s="98"/>
      <c r="G51" s="98"/>
    </row>
    <row r="52" spans="1:7">
      <c r="A52" s="98"/>
      <c r="B52" s="98"/>
      <c r="C52" s="98"/>
      <c r="D52" s="98"/>
      <c r="E52" s="98"/>
      <c r="F52" s="98"/>
      <c r="G52" s="98"/>
    </row>
    <row r="53" spans="1:7">
      <c r="A53" s="98"/>
      <c r="B53" s="98"/>
      <c r="C53" s="98"/>
      <c r="D53" s="98"/>
      <c r="E53" s="98"/>
      <c r="F53" s="98"/>
      <c r="G53" s="98"/>
    </row>
    <row r="54" spans="1:7">
      <c r="A54" s="98"/>
      <c r="B54" s="98"/>
      <c r="C54" s="98"/>
      <c r="D54" s="98"/>
      <c r="E54" s="98"/>
      <c r="F54" s="98"/>
      <c r="G54" s="98"/>
    </row>
    <row r="55" spans="1:7">
      <c r="A55" s="98"/>
      <c r="B55" s="98"/>
      <c r="C55" s="98"/>
      <c r="D55" s="98"/>
      <c r="E55" s="98"/>
      <c r="F55" s="98"/>
      <c r="G55" s="98"/>
    </row>
    <row r="56" spans="1:7">
      <c r="A56" s="98"/>
      <c r="B56" s="98"/>
      <c r="C56" s="98"/>
      <c r="D56" s="98"/>
      <c r="E56" s="98"/>
      <c r="F56" s="98"/>
      <c r="G56" s="98"/>
    </row>
    <row r="57" spans="1:7">
      <c r="A57" s="98"/>
      <c r="B57" s="98"/>
      <c r="C57" s="98"/>
      <c r="D57" s="98"/>
      <c r="E57" s="98"/>
      <c r="F57" s="98"/>
      <c r="G57" s="98"/>
    </row>
    <row r="58" spans="1:7">
      <c r="A58" s="98"/>
      <c r="B58" s="98"/>
      <c r="C58" s="98"/>
      <c r="D58" s="98"/>
      <c r="E58" s="98"/>
      <c r="F58" s="98"/>
      <c r="G58" s="98"/>
    </row>
    <row r="59" spans="1:7">
      <c r="A59" s="98"/>
      <c r="B59" s="98"/>
      <c r="C59" s="98"/>
      <c r="D59" s="98"/>
      <c r="E59" s="98"/>
      <c r="F59" s="98"/>
      <c r="G59" s="98"/>
    </row>
    <row r="60" spans="1:7">
      <c r="A60" s="98"/>
      <c r="B60" s="98"/>
      <c r="C60" s="98"/>
      <c r="D60" s="98"/>
      <c r="E60" s="98"/>
      <c r="F60" s="98"/>
      <c r="G60" s="98"/>
    </row>
    <row r="61" spans="1:7">
      <c r="A61" s="98"/>
      <c r="B61" s="98"/>
      <c r="C61" s="98"/>
      <c r="D61" s="98"/>
      <c r="E61" s="98"/>
      <c r="F61" s="98"/>
      <c r="G61" s="98"/>
    </row>
    <row r="62" spans="1:7">
      <c r="A62" s="98"/>
      <c r="B62" s="98"/>
      <c r="C62" s="98"/>
      <c r="D62" s="98"/>
      <c r="E62" s="98"/>
      <c r="F62" s="98"/>
      <c r="G62" s="98"/>
    </row>
    <row r="63" spans="1:7">
      <c r="A63" s="98"/>
      <c r="B63" s="98"/>
      <c r="C63" s="98"/>
      <c r="D63" s="98"/>
      <c r="E63" s="98"/>
      <c r="F63" s="98"/>
      <c r="G63" s="98"/>
    </row>
    <row r="64" spans="1:7">
      <c r="A64" s="98"/>
      <c r="B64" s="98"/>
      <c r="C64" s="98"/>
      <c r="D64" s="98"/>
      <c r="E64" s="98"/>
      <c r="F64" s="98"/>
      <c r="G64" s="98"/>
    </row>
    <row r="65" spans="1:7">
      <c r="A65" s="98"/>
      <c r="B65" s="98"/>
      <c r="C65" s="98"/>
      <c r="D65" s="98"/>
      <c r="E65" s="98"/>
      <c r="F65" s="98"/>
      <c r="G65" s="98"/>
    </row>
    <row r="66" spans="1:7">
      <c r="A66" s="98"/>
      <c r="B66" s="98"/>
      <c r="C66" s="98"/>
      <c r="D66" s="98"/>
      <c r="E66" s="98"/>
      <c r="F66" s="98"/>
      <c r="G66" s="98"/>
    </row>
    <row r="67" spans="1:7">
      <c r="A67" s="98"/>
      <c r="B67" s="98"/>
      <c r="C67" s="98"/>
      <c r="D67" s="98"/>
      <c r="E67" s="98"/>
      <c r="F67" s="98"/>
      <c r="G67" s="98"/>
    </row>
    <row r="68" spans="1:7">
      <c r="A68" s="98"/>
      <c r="B68" s="98"/>
      <c r="C68" s="98"/>
      <c r="D68" s="98"/>
      <c r="E68" s="98"/>
      <c r="F68" s="98"/>
      <c r="G68" s="98"/>
    </row>
    <row r="69" spans="1:7">
      <c r="A69" s="98"/>
      <c r="B69" s="98"/>
      <c r="C69" s="98"/>
      <c r="D69" s="98"/>
      <c r="E69" s="98"/>
      <c r="F69" s="98"/>
      <c r="G69" s="98"/>
    </row>
    <row r="70" spans="1:7">
      <c r="A70" s="98"/>
      <c r="B70" s="98"/>
      <c r="C70" s="98"/>
      <c r="D70" s="98"/>
      <c r="E70" s="98"/>
      <c r="F70" s="98"/>
      <c r="G70" s="98"/>
    </row>
    <row r="71" spans="1:7">
      <c r="A71" s="98"/>
      <c r="B71" s="98"/>
      <c r="C71" s="98"/>
      <c r="D71" s="98"/>
      <c r="E71" s="98"/>
      <c r="F71" s="98"/>
      <c r="G71" s="98"/>
    </row>
    <row r="72" spans="1:7">
      <c r="A72" s="98"/>
      <c r="B72" s="98"/>
      <c r="C72" s="98"/>
      <c r="D72" s="98"/>
      <c r="E72" s="98"/>
      <c r="F72" s="98"/>
      <c r="G72" s="98"/>
    </row>
    <row r="73" spans="1:7">
      <c r="A73" s="98"/>
      <c r="B73" s="98"/>
      <c r="C73" s="98"/>
      <c r="D73" s="98"/>
      <c r="E73" s="98"/>
      <c r="F73" s="98"/>
      <c r="G73" s="98"/>
    </row>
    <row r="74" spans="1:7">
      <c r="A74" s="98"/>
      <c r="B74" s="98"/>
      <c r="C74" s="98"/>
      <c r="D74" s="98"/>
      <c r="E74" s="98"/>
      <c r="F74" s="98"/>
      <c r="G74" s="98"/>
    </row>
    <row r="75" spans="1:7">
      <c r="A75" s="98"/>
      <c r="B75" s="98"/>
      <c r="C75" s="98"/>
      <c r="D75" s="98"/>
      <c r="E75" s="98"/>
      <c r="F75" s="98"/>
      <c r="G75" s="98"/>
    </row>
    <row r="76" spans="1:7">
      <c r="A76" s="98"/>
      <c r="B76" s="98"/>
      <c r="C76" s="98"/>
      <c r="D76" s="98"/>
      <c r="E76" s="98"/>
      <c r="F76" s="98"/>
      <c r="G76" s="98"/>
    </row>
    <row r="77" spans="1:7">
      <c r="A77" s="98"/>
      <c r="B77" s="98"/>
      <c r="C77" s="98"/>
      <c r="D77" s="98"/>
      <c r="E77" s="98"/>
      <c r="F77" s="98"/>
      <c r="G77" s="98"/>
    </row>
    <row r="78" spans="1:7">
      <c r="A78" s="98"/>
      <c r="B78" s="98"/>
      <c r="C78" s="98"/>
      <c r="D78" s="98"/>
      <c r="E78" s="98"/>
      <c r="F78" s="98"/>
      <c r="G78" s="98"/>
    </row>
    <row r="79" spans="1:7">
      <c r="A79" s="98"/>
      <c r="B79" s="98"/>
      <c r="C79" s="98"/>
      <c r="D79" s="98"/>
      <c r="E79" s="98"/>
      <c r="F79" s="98"/>
      <c r="G79" s="98"/>
    </row>
    <row r="80" spans="1:7">
      <c r="A80" s="98"/>
      <c r="B80" s="98"/>
      <c r="C80" s="98"/>
      <c r="D80" s="98"/>
      <c r="E80" s="98"/>
      <c r="F80" s="98"/>
      <c r="G80" s="98"/>
    </row>
    <row r="81" spans="1:7">
      <c r="A81" s="98"/>
      <c r="B81" s="98"/>
      <c r="C81" s="98"/>
      <c r="D81" s="98"/>
      <c r="E81" s="98"/>
      <c r="F81" s="98"/>
      <c r="G81" s="98"/>
    </row>
    <row r="82" spans="1:7">
      <c r="A82" s="98"/>
      <c r="B82" s="98"/>
      <c r="C82" s="98"/>
      <c r="D82" s="98"/>
      <c r="E82" s="98"/>
      <c r="F82" s="98"/>
      <c r="G82" s="98"/>
    </row>
    <row r="83" spans="1:7">
      <c r="A83" s="98"/>
      <c r="B83" s="98"/>
      <c r="C83" s="98"/>
      <c r="D83" s="98"/>
      <c r="E83" s="98"/>
      <c r="F83" s="98"/>
      <c r="G83" s="98"/>
    </row>
    <row r="84" spans="1:7">
      <c r="A84" s="98"/>
      <c r="B84" s="98"/>
      <c r="C84" s="98"/>
      <c r="D84" s="98"/>
      <c r="E84" s="98"/>
      <c r="F84" s="98"/>
      <c r="G84" s="98"/>
    </row>
    <row r="85" spans="1:7">
      <c r="A85" s="98"/>
      <c r="B85" s="98"/>
      <c r="C85" s="98"/>
      <c r="D85" s="98"/>
      <c r="E85" s="98"/>
      <c r="F85" s="98"/>
      <c r="G85" s="98"/>
    </row>
    <row r="86" spans="1:7">
      <c r="A86" s="98"/>
      <c r="B86" s="98"/>
      <c r="C86" s="98"/>
      <c r="D86" s="98"/>
      <c r="E86" s="98"/>
      <c r="F86" s="98"/>
      <c r="G86" s="98"/>
    </row>
    <row r="87" spans="1:7">
      <c r="A87" s="98"/>
      <c r="B87" s="98"/>
      <c r="C87" s="98"/>
      <c r="D87" s="98"/>
      <c r="E87" s="98"/>
      <c r="F87" s="98"/>
      <c r="G87" s="98"/>
    </row>
    <row r="88" spans="1:7">
      <c r="A88" s="98"/>
      <c r="B88" s="98"/>
      <c r="C88" s="98"/>
      <c r="D88" s="98"/>
      <c r="E88" s="98"/>
      <c r="F88" s="98"/>
      <c r="G88" s="98"/>
    </row>
    <row r="89" spans="1:7">
      <c r="A89" s="98"/>
      <c r="B89" s="98"/>
      <c r="C89" s="98"/>
      <c r="D89" s="98"/>
      <c r="E89" s="98"/>
      <c r="F89" s="98"/>
      <c r="G89" s="98"/>
    </row>
    <row r="90" spans="1:7">
      <c r="A90" s="98"/>
      <c r="B90" s="98"/>
      <c r="C90" s="98"/>
      <c r="D90" s="98"/>
      <c r="E90" s="98"/>
      <c r="F90" s="98"/>
      <c r="G90" s="98"/>
    </row>
    <row r="91" spans="1:7">
      <c r="A91" s="98"/>
      <c r="B91" s="98"/>
      <c r="C91" s="98"/>
      <c r="D91" s="98"/>
      <c r="E91" s="98"/>
      <c r="F91" s="98"/>
      <c r="G91" s="98"/>
    </row>
    <row r="92" spans="1:7">
      <c r="A92" s="98"/>
      <c r="B92" s="98"/>
      <c r="C92" s="98"/>
      <c r="D92" s="98"/>
      <c r="E92" s="98"/>
      <c r="F92" s="98"/>
      <c r="G92" s="98"/>
    </row>
    <row r="93" spans="1:7">
      <c r="A93" s="98"/>
      <c r="B93" s="98"/>
      <c r="C93" s="98"/>
      <c r="D93" s="98"/>
      <c r="E93" s="98"/>
      <c r="F93" s="98"/>
      <c r="G93" s="98"/>
    </row>
    <row r="94" spans="1:7">
      <c r="A94" s="98"/>
      <c r="B94" s="98"/>
      <c r="C94" s="98"/>
      <c r="D94" s="98"/>
      <c r="E94" s="98"/>
      <c r="F94" s="98"/>
      <c r="G94" s="98"/>
    </row>
    <row r="95" spans="1:7">
      <c r="A95" s="98"/>
      <c r="B95" s="98"/>
      <c r="C95" s="98"/>
      <c r="D95" s="98"/>
      <c r="E95" s="98"/>
      <c r="F95" s="98"/>
      <c r="G95" s="98"/>
    </row>
    <row r="96" spans="1:7">
      <c r="A96" s="98"/>
      <c r="B96" s="98"/>
      <c r="C96" s="98"/>
      <c r="D96" s="98"/>
      <c r="E96" s="98"/>
      <c r="F96" s="98"/>
      <c r="G96" s="98"/>
    </row>
    <row r="97" spans="1:7">
      <c r="A97" s="98"/>
      <c r="B97" s="98"/>
      <c r="C97" s="98"/>
      <c r="D97" s="98"/>
      <c r="E97" s="98"/>
      <c r="F97" s="98"/>
      <c r="G97" s="98"/>
    </row>
    <row r="98" spans="1:7">
      <c r="A98" s="98"/>
      <c r="B98" s="98"/>
      <c r="C98" s="98"/>
      <c r="D98" s="98"/>
      <c r="E98" s="98"/>
      <c r="F98" s="98"/>
      <c r="G98" s="98"/>
    </row>
    <row r="99" spans="1:7">
      <c r="A99" s="98"/>
      <c r="B99" s="98"/>
      <c r="C99" s="98"/>
      <c r="D99" s="98"/>
      <c r="E99" s="98"/>
      <c r="F99" s="98"/>
      <c r="G99" s="98"/>
    </row>
    <row r="100" spans="1:7">
      <c r="A100" s="98"/>
      <c r="B100" s="98"/>
      <c r="C100" s="98"/>
      <c r="D100" s="98"/>
      <c r="E100" s="98"/>
      <c r="F100" s="98"/>
      <c r="G100" s="98"/>
    </row>
    <row r="101" spans="1:7">
      <c r="A101" s="98"/>
      <c r="B101" s="98"/>
      <c r="C101" s="98"/>
      <c r="D101" s="98"/>
      <c r="E101" s="98"/>
      <c r="F101" s="98"/>
      <c r="G101" s="98"/>
    </row>
    <row r="102" spans="1:7">
      <c r="A102" s="98"/>
      <c r="B102" s="98"/>
      <c r="C102" s="98"/>
      <c r="D102" s="98"/>
      <c r="E102" s="98"/>
      <c r="F102" s="98"/>
      <c r="G102" s="98"/>
    </row>
    <row r="103" spans="1:7">
      <c r="A103" s="98"/>
      <c r="B103" s="98"/>
      <c r="C103" s="98"/>
      <c r="D103" s="98"/>
      <c r="E103" s="98"/>
      <c r="F103" s="98"/>
      <c r="G103" s="98"/>
    </row>
    <row r="104" spans="1:7">
      <c r="A104" s="98"/>
      <c r="B104" s="98"/>
      <c r="C104" s="98"/>
      <c r="D104" s="98"/>
      <c r="E104" s="98"/>
      <c r="F104" s="98"/>
      <c r="G104" s="98"/>
    </row>
    <row r="105" spans="1:7">
      <c r="A105" s="98"/>
      <c r="B105" s="98"/>
      <c r="C105" s="98"/>
      <c r="D105" s="98"/>
      <c r="E105" s="98"/>
      <c r="F105" s="98"/>
      <c r="G105" s="98"/>
    </row>
    <row r="106" spans="1:7">
      <c r="A106" s="98"/>
      <c r="B106" s="98"/>
      <c r="C106" s="98"/>
      <c r="D106" s="98"/>
      <c r="E106" s="98"/>
      <c r="F106" s="98"/>
      <c r="G106" s="98"/>
    </row>
    <row r="107" spans="1:7">
      <c r="A107" s="98"/>
      <c r="B107" s="98"/>
      <c r="C107" s="98"/>
      <c r="D107" s="98"/>
      <c r="E107" s="98"/>
      <c r="F107" s="98"/>
      <c r="G107" s="98"/>
    </row>
    <row r="108" spans="1:7">
      <c r="A108" s="98"/>
      <c r="B108" s="98"/>
      <c r="C108" s="98"/>
      <c r="D108" s="98"/>
      <c r="E108" s="98"/>
      <c r="F108" s="98"/>
      <c r="G108" s="98"/>
    </row>
    <row r="109" spans="1:7">
      <c r="A109" s="98"/>
      <c r="B109" s="98"/>
      <c r="C109" s="98"/>
      <c r="D109" s="98"/>
      <c r="E109" s="98"/>
      <c r="F109" s="98"/>
      <c r="G109" s="98"/>
    </row>
    <row r="110" spans="1:7">
      <c r="A110" s="98"/>
      <c r="B110" s="98"/>
      <c r="C110" s="98"/>
      <c r="D110" s="98"/>
      <c r="E110" s="98"/>
      <c r="F110" s="98"/>
      <c r="G110" s="98"/>
    </row>
    <row r="111" spans="1:7">
      <c r="A111" s="98"/>
      <c r="B111" s="98"/>
      <c r="C111" s="98"/>
      <c r="D111" s="98"/>
      <c r="E111" s="98"/>
      <c r="F111" s="98"/>
      <c r="G111" s="98"/>
    </row>
    <row r="112" spans="1:7">
      <c r="A112" s="98"/>
      <c r="B112" s="98"/>
      <c r="C112" s="98"/>
      <c r="D112" s="98"/>
      <c r="E112" s="98"/>
      <c r="F112" s="98"/>
      <c r="G112" s="98"/>
    </row>
    <row r="113" spans="1:7">
      <c r="A113" s="98"/>
      <c r="B113" s="98"/>
      <c r="C113" s="98"/>
      <c r="D113" s="98"/>
      <c r="E113" s="98"/>
      <c r="F113" s="98"/>
      <c r="G113" s="98"/>
    </row>
    <row r="114" spans="1:7">
      <c r="A114" s="98"/>
      <c r="B114" s="98"/>
      <c r="C114" s="98"/>
      <c r="D114" s="98"/>
      <c r="E114" s="98"/>
      <c r="F114" s="98"/>
      <c r="G114" s="98"/>
    </row>
    <row r="115" spans="1:7">
      <c r="A115" s="98"/>
      <c r="B115" s="98"/>
      <c r="C115" s="98"/>
      <c r="D115" s="98"/>
      <c r="E115" s="98"/>
      <c r="F115" s="98"/>
      <c r="G115" s="98"/>
    </row>
    <row r="116" spans="1:7">
      <c r="A116" s="98"/>
      <c r="B116" s="98"/>
      <c r="C116" s="98"/>
      <c r="D116" s="98"/>
      <c r="E116" s="98"/>
      <c r="F116" s="98"/>
      <c r="G116" s="98"/>
    </row>
    <row r="117" spans="1:7">
      <c r="A117" s="98"/>
      <c r="B117" s="98"/>
      <c r="C117" s="98"/>
      <c r="D117" s="98"/>
      <c r="E117" s="98"/>
      <c r="F117" s="98"/>
      <c r="G117" s="98"/>
    </row>
    <row r="118" spans="1:7">
      <c r="A118" s="98"/>
      <c r="B118" s="98"/>
      <c r="C118" s="98"/>
      <c r="D118" s="98"/>
      <c r="E118" s="98"/>
      <c r="F118" s="98"/>
      <c r="G118" s="98"/>
    </row>
    <row r="119" spans="1:7">
      <c r="A119" s="98"/>
      <c r="B119" s="98"/>
      <c r="C119" s="98"/>
      <c r="D119" s="98"/>
      <c r="E119" s="98"/>
      <c r="F119" s="98"/>
      <c r="G119" s="98"/>
    </row>
    <row r="120" spans="1:7">
      <c r="A120" s="98"/>
      <c r="B120" s="98"/>
      <c r="C120" s="98"/>
      <c r="D120" s="98"/>
      <c r="E120" s="98"/>
      <c r="F120" s="98"/>
      <c r="G120" s="98"/>
    </row>
    <row r="121" spans="1:7">
      <c r="A121" s="98"/>
      <c r="B121" s="98"/>
      <c r="C121" s="98"/>
      <c r="D121" s="98"/>
      <c r="E121" s="98"/>
      <c r="F121" s="98"/>
      <c r="G121" s="98"/>
    </row>
    <row r="122" spans="1:7">
      <c r="A122" s="98"/>
      <c r="B122" s="98"/>
      <c r="C122" s="98"/>
      <c r="D122" s="98"/>
      <c r="E122" s="98"/>
      <c r="F122" s="98"/>
      <c r="G122" s="98"/>
    </row>
    <row r="123" spans="1:7">
      <c r="A123" s="98"/>
      <c r="B123" s="98"/>
      <c r="C123" s="98"/>
      <c r="D123" s="98"/>
      <c r="E123" s="98"/>
      <c r="F123" s="98"/>
      <c r="G123" s="98"/>
    </row>
    <row r="124" spans="1:7">
      <c r="A124" s="98"/>
      <c r="B124" s="98"/>
      <c r="C124" s="98"/>
      <c r="D124" s="98"/>
      <c r="E124" s="98"/>
      <c r="F124" s="98"/>
      <c r="G124" s="98"/>
    </row>
    <row r="125" spans="1:7">
      <c r="A125" s="98"/>
      <c r="B125" s="98"/>
      <c r="C125" s="98"/>
      <c r="D125" s="98"/>
      <c r="E125" s="98"/>
      <c r="F125" s="98"/>
      <c r="G125" s="98"/>
    </row>
    <row r="126" spans="1:7">
      <c r="A126" s="98"/>
      <c r="B126" s="98"/>
      <c r="C126" s="98"/>
      <c r="D126" s="98"/>
      <c r="E126" s="98"/>
      <c r="F126" s="98"/>
      <c r="G126" s="98"/>
    </row>
    <row r="127" spans="1:7">
      <c r="A127" s="98"/>
      <c r="B127" s="98"/>
      <c r="C127" s="98"/>
      <c r="D127" s="98"/>
      <c r="E127" s="98"/>
      <c r="F127" s="98"/>
      <c r="G127" s="98"/>
    </row>
    <row r="128" spans="1:7">
      <c r="A128" s="98"/>
      <c r="B128" s="98"/>
      <c r="C128" s="98"/>
      <c r="D128" s="98"/>
      <c r="E128" s="98"/>
      <c r="F128" s="98"/>
      <c r="G128" s="98"/>
    </row>
    <row r="129" spans="1:7">
      <c r="A129" s="98"/>
      <c r="B129" s="98"/>
      <c r="C129" s="98"/>
      <c r="D129" s="98"/>
      <c r="E129" s="98"/>
      <c r="F129" s="98"/>
      <c r="G129" s="98"/>
    </row>
    <row r="130" spans="1:7">
      <c r="A130" s="98"/>
      <c r="B130" s="98"/>
      <c r="C130" s="98"/>
      <c r="D130" s="98"/>
      <c r="E130" s="98"/>
      <c r="F130" s="98"/>
      <c r="G130" s="98"/>
    </row>
    <row r="131" spans="1:7">
      <c r="A131" s="98"/>
      <c r="B131" s="98"/>
      <c r="C131" s="98"/>
      <c r="D131" s="98"/>
      <c r="E131" s="98"/>
      <c r="F131" s="98"/>
      <c r="G131" s="98"/>
    </row>
    <row r="132" spans="1:7">
      <c r="A132" s="98"/>
      <c r="B132" s="98"/>
      <c r="C132" s="98"/>
      <c r="D132" s="98"/>
      <c r="E132" s="98"/>
      <c r="F132" s="98"/>
      <c r="G132" s="98"/>
    </row>
    <row r="133" spans="1:7">
      <c r="A133" s="98"/>
      <c r="B133" s="98"/>
      <c r="C133" s="98"/>
      <c r="D133" s="98"/>
      <c r="E133" s="98"/>
      <c r="F133" s="98"/>
      <c r="G133" s="98"/>
    </row>
    <row r="134" spans="1:7">
      <c r="A134" s="98"/>
      <c r="B134" s="98"/>
      <c r="C134" s="98"/>
      <c r="D134" s="98"/>
      <c r="E134" s="98"/>
      <c r="F134" s="98"/>
      <c r="G134" s="98"/>
    </row>
    <row r="135" spans="1:7">
      <c r="A135" s="98"/>
      <c r="B135" s="98"/>
      <c r="C135" s="98"/>
      <c r="D135" s="98"/>
      <c r="E135" s="98"/>
      <c r="F135" s="98"/>
      <c r="G135" s="98"/>
    </row>
    <row r="136" spans="1:7">
      <c r="A136" s="98"/>
      <c r="B136" s="98"/>
      <c r="C136" s="98"/>
      <c r="D136" s="98"/>
      <c r="E136" s="98"/>
      <c r="F136" s="98"/>
      <c r="G136" s="98"/>
    </row>
    <row r="137" spans="1:7">
      <c r="A137" s="98"/>
      <c r="B137" s="98"/>
      <c r="C137" s="98"/>
      <c r="D137" s="98"/>
      <c r="E137" s="98"/>
      <c r="F137" s="98"/>
      <c r="G137" s="98"/>
    </row>
    <row r="138" spans="1:7">
      <c r="A138" s="98"/>
      <c r="B138" s="98"/>
      <c r="C138" s="98"/>
      <c r="D138" s="98"/>
      <c r="E138" s="98"/>
      <c r="F138" s="98"/>
      <c r="G138" s="98"/>
    </row>
    <row r="139" spans="1:7">
      <c r="A139" s="98"/>
      <c r="B139" s="98"/>
      <c r="C139" s="98"/>
      <c r="D139" s="98"/>
      <c r="E139" s="98"/>
      <c r="F139" s="98"/>
      <c r="G139" s="98"/>
    </row>
    <row r="140" spans="1:7">
      <c r="A140" s="98"/>
      <c r="B140" s="98"/>
      <c r="C140" s="98"/>
      <c r="D140" s="98"/>
      <c r="E140" s="98"/>
      <c r="F140" s="98"/>
      <c r="G140" s="98"/>
    </row>
    <row r="141" spans="1:7">
      <c r="A141" s="98"/>
      <c r="B141" s="98"/>
      <c r="C141" s="98"/>
      <c r="D141" s="98"/>
      <c r="E141" s="98"/>
      <c r="F141" s="98"/>
      <c r="G141" s="98"/>
    </row>
    <row r="142" spans="1:7">
      <c r="A142" s="98"/>
      <c r="B142" s="98"/>
      <c r="C142" s="98"/>
      <c r="D142" s="98"/>
      <c r="E142" s="98"/>
      <c r="F142" s="98"/>
      <c r="G142" s="98"/>
    </row>
    <row r="143" spans="1:7">
      <c r="A143" s="98"/>
      <c r="B143" s="98"/>
      <c r="C143" s="98"/>
      <c r="D143" s="98"/>
      <c r="E143" s="98"/>
      <c r="F143" s="98"/>
      <c r="G143" s="98"/>
    </row>
    <row r="144" spans="1:7">
      <c r="A144" s="98"/>
      <c r="B144" s="98"/>
      <c r="C144" s="98"/>
      <c r="D144" s="98"/>
      <c r="E144" s="98"/>
      <c r="F144" s="98"/>
      <c r="G144" s="98"/>
    </row>
    <row r="145" spans="1:7">
      <c r="A145" s="98"/>
      <c r="B145" s="98"/>
      <c r="C145" s="98"/>
      <c r="D145" s="98"/>
      <c r="E145" s="98"/>
      <c r="F145" s="98"/>
      <c r="G145" s="98"/>
    </row>
    <row r="146" spans="1:7">
      <c r="A146" s="98"/>
      <c r="B146" s="98"/>
      <c r="C146" s="98"/>
      <c r="D146" s="98"/>
      <c r="E146" s="98"/>
      <c r="F146" s="98"/>
      <c r="G146" s="98"/>
    </row>
    <row r="147" spans="1:7">
      <c r="A147" s="98"/>
      <c r="B147" s="98"/>
      <c r="C147" s="98"/>
      <c r="D147" s="98"/>
      <c r="E147" s="98"/>
      <c r="F147" s="98"/>
      <c r="G147" s="98"/>
    </row>
    <row r="148" spans="1:7">
      <c r="A148" s="98"/>
      <c r="B148" s="98"/>
      <c r="C148" s="98"/>
      <c r="D148" s="98"/>
      <c r="E148" s="98"/>
      <c r="F148" s="98"/>
      <c r="G148" s="98"/>
    </row>
    <row r="149" spans="1:7">
      <c r="A149" s="98"/>
      <c r="B149" s="98"/>
      <c r="C149" s="98"/>
      <c r="D149" s="98"/>
      <c r="E149" s="98"/>
      <c r="F149" s="98"/>
      <c r="G149" s="98"/>
    </row>
    <row r="150" spans="1:7">
      <c r="A150" s="98"/>
      <c r="B150" s="98"/>
      <c r="C150" s="98"/>
      <c r="D150" s="98"/>
      <c r="E150" s="98"/>
      <c r="F150" s="98"/>
      <c r="G150" s="98"/>
    </row>
    <row r="151" spans="1:7">
      <c r="A151" s="98"/>
      <c r="B151" s="98"/>
      <c r="C151" s="98"/>
      <c r="D151" s="98"/>
      <c r="E151" s="98"/>
      <c r="F151" s="98"/>
      <c r="G151" s="98"/>
    </row>
    <row r="152" spans="1:7">
      <c r="A152" s="98"/>
      <c r="B152" s="98"/>
      <c r="C152" s="98"/>
      <c r="D152" s="98"/>
      <c r="E152" s="98"/>
      <c r="F152" s="98"/>
      <c r="G152" s="98"/>
    </row>
    <row r="153" spans="1:7">
      <c r="A153" s="98"/>
      <c r="B153" s="98"/>
      <c r="C153" s="98"/>
      <c r="D153" s="98"/>
      <c r="E153" s="98"/>
      <c r="F153" s="98"/>
      <c r="G153" s="98"/>
    </row>
    <row r="154" spans="1:7">
      <c r="A154" s="98"/>
      <c r="B154" s="98"/>
      <c r="C154" s="98"/>
      <c r="D154" s="98"/>
      <c r="E154" s="98"/>
      <c r="F154" s="98"/>
      <c r="G154" s="98"/>
    </row>
    <row r="155" spans="1:7">
      <c r="A155" s="98"/>
      <c r="B155" s="98"/>
      <c r="C155" s="98"/>
      <c r="D155" s="98"/>
      <c r="E155" s="98"/>
      <c r="F155" s="98"/>
      <c r="G155" s="98"/>
    </row>
    <row r="156" spans="1:7">
      <c r="A156" s="98"/>
      <c r="B156" s="98"/>
      <c r="C156" s="98"/>
      <c r="D156" s="98"/>
      <c r="E156" s="98"/>
      <c r="F156" s="98"/>
      <c r="G156" s="98"/>
    </row>
    <row r="157" spans="1:7">
      <c r="A157" s="98"/>
      <c r="B157" s="98"/>
      <c r="C157" s="98"/>
      <c r="D157" s="98"/>
      <c r="E157" s="98"/>
      <c r="F157" s="98"/>
      <c r="G157" s="98"/>
    </row>
    <row r="158" spans="1:7">
      <c r="A158" s="98"/>
      <c r="B158" s="98"/>
      <c r="C158" s="98"/>
      <c r="D158" s="98"/>
      <c r="E158" s="98"/>
      <c r="F158" s="98"/>
      <c r="G158" s="98"/>
    </row>
    <row r="159" spans="1:7">
      <c r="A159" s="98"/>
      <c r="B159" s="98"/>
      <c r="C159" s="98"/>
      <c r="D159" s="98"/>
      <c r="E159" s="98"/>
      <c r="F159" s="98"/>
      <c r="G159" s="98"/>
    </row>
    <row r="160" spans="1:7">
      <c r="A160" s="98"/>
      <c r="B160" s="98"/>
      <c r="C160" s="98"/>
      <c r="D160" s="98"/>
      <c r="E160" s="98"/>
      <c r="F160" s="98"/>
      <c r="G160" s="98"/>
    </row>
    <row r="161" spans="1:7">
      <c r="A161" s="98"/>
      <c r="B161" s="98"/>
      <c r="C161" s="98"/>
      <c r="D161" s="98"/>
      <c r="E161" s="98"/>
      <c r="F161" s="98"/>
      <c r="G161" s="98"/>
    </row>
    <row r="162" spans="1:7">
      <c r="A162" s="98"/>
      <c r="B162" s="98"/>
      <c r="C162" s="98"/>
      <c r="D162" s="98"/>
      <c r="E162" s="98"/>
      <c r="F162" s="98"/>
      <c r="G162" s="98"/>
    </row>
    <row r="163" spans="1:7">
      <c r="A163" s="98"/>
      <c r="B163" s="98"/>
      <c r="C163" s="98"/>
      <c r="D163" s="98"/>
      <c r="E163" s="98"/>
      <c r="F163" s="98"/>
      <c r="G163" s="98"/>
    </row>
    <row r="164" spans="1:7">
      <c r="A164" s="98"/>
      <c r="B164" s="98"/>
      <c r="C164" s="98"/>
      <c r="D164" s="98"/>
      <c r="E164" s="98"/>
      <c r="F164" s="98"/>
      <c r="G164" s="98"/>
    </row>
    <row r="165" spans="1:7">
      <c r="A165" s="98"/>
      <c r="B165" s="98"/>
      <c r="C165" s="98"/>
      <c r="D165" s="98"/>
      <c r="E165" s="98"/>
      <c r="F165" s="98"/>
      <c r="G165" s="98"/>
    </row>
    <row r="166" spans="1:7">
      <c r="A166" s="98"/>
      <c r="B166" s="98"/>
      <c r="C166" s="98"/>
      <c r="D166" s="98"/>
      <c r="E166" s="98"/>
      <c r="F166" s="98"/>
      <c r="G166" s="98"/>
    </row>
    <row r="167" spans="1:7">
      <c r="A167" s="98"/>
      <c r="B167" s="98"/>
      <c r="C167" s="98"/>
      <c r="D167" s="98"/>
      <c r="E167" s="98"/>
      <c r="F167" s="98"/>
      <c r="G167" s="98"/>
    </row>
    <row r="168" spans="1:7">
      <c r="A168" s="98"/>
      <c r="B168" s="98"/>
      <c r="C168" s="98"/>
      <c r="D168" s="98"/>
      <c r="E168" s="98"/>
      <c r="F168" s="98"/>
      <c r="G168" s="98"/>
    </row>
    <row r="169" spans="1:7">
      <c r="A169" s="98"/>
      <c r="B169" s="98"/>
      <c r="C169" s="98"/>
      <c r="D169" s="98"/>
      <c r="E169" s="98"/>
      <c r="F169" s="98"/>
      <c r="G169" s="98"/>
    </row>
    <row r="170" spans="1:7">
      <c r="A170" s="98"/>
      <c r="B170" s="98"/>
      <c r="C170" s="98"/>
      <c r="D170" s="98"/>
      <c r="E170" s="98"/>
      <c r="F170" s="98"/>
      <c r="G170" s="98"/>
    </row>
    <row r="171" spans="1:7">
      <c r="A171" s="98"/>
      <c r="B171" s="98"/>
      <c r="C171" s="98"/>
      <c r="D171" s="98"/>
      <c r="E171" s="98"/>
      <c r="F171" s="98"/>
      <c r="G171" s="98"/>
    </row>
    <row r="172" spans="1:7">
      <c r="A172" s="98"/>
      <c r="B172" s="98"/>
      <c r="C172" s="98"/>
      <c r="D172" s="98"/>
      <c r="E172" s="98"/>
      <c r="F172" s="98"/>
      <c r="G172" s="98"/>
    </row>
    <row r="173" spans="1:7">
      <c r="A173" s="98"/>
      <c r="B173" s="98"/>
      <c r="C173" s="98"/>
      <c r="D173" s="98"/>
      <c r="E173" s="98"/>
      <c r="F173" s="98"/>
      <c r="G173" s="98"/>
    </row>
    <row r="174" spans="1:7">
      <c r="A174" s="98"/>
      <c r="B174" s="98"/>
      <c r="C174" s="98"/>
      <c r="D174" s="98"/>
      <c r="E174" s="98"/>
      <c r="F174" s="98"/>
      <c r="G174" s="98"/>
    </row>
    <row r="175" spans="1:7">
      <c r="A175" s="98"/>
      <c r="B175" s="98"/>
      <c r="C175" s="98"/>
      <c r="D175" s="98"/>
      <c r="E175" s="98"/>
      <c r="F175" s="98"/>
      <c r="G175" s="98"/>
    </row>
    <row r="176" spans="1:7">
      <c r="A176" s="98"/>
      <c r="B176" s="98"/>
      <c r="C176" s="98"/>
      <c r="D176" s="98"/>
      <c r="E176" s="98"/>
      <c r="F176" s="98"/>
      <c r="G176" s="98"/>
    </row>
    <row r="177" spans="1:7">
      <c r="A177" s="98"/>
      <c r="B177" s="98"/>
      <c r="C177" s="98"/>
      <c r="D177" s="98"/>
      <c r="E177" s="98"/>
      <c r="F177" s="98"/>
      <c r="G177" s="98"/>
    </row>
    <row r="178" spans="1:7">
      <c r="A178" s="98"/>
      <c r="B178" s="98"/>
      <c r="C178" s="98"/>
      <c r="D178" s="98"/>
      <c r="E178" s="98"/>
      <c r="F178" s="98"/>
      <c r="G178" s="98"/>
    </row>
    <row r="179" spans="1:7">
      <c r="A179" s="98"/>
      <c r="B179" s="98"/>
      <c r="C179" s="98"/>
      <c r="D179" s="98"/>
      <c r="E179" s="98"/>
      <c r="F179" s="98"/>
      <c r="G179" s="98"/>
    </row>
    <row r="180" spans="1:7">
      <c r="A180" s="98"/>
      <c r="B180" s="98"/>
      <c r="C180" s="98"/>
      <c r="D180" s="98"/>
      <c r="E180" s="98"/>
      <c r="F180" s="98"/>
      <c r="G180" s="98"/>
    </row>
    <row r="181" spans="1:7">
      <c r="A181" s="98"/>
      <c r="B181" s="98"/>
      <c r="C181" s="98"/>
      <c r="D181" s="98"/>
      <c r="E181" s="98"/>
      <c r="F181" s="98"/>
      <c r="G181" s="98"/>
    </row>
    <row r="182" spans="1:7">
      <c r="A182" s="98"/>
      <c r="B182" s="98"/>
      <c r="C182" s="98"/>
      <c r="D182" s="98"/>
      <c r="E182" s="98"/>
      <c r="F182" s="98"/>
      <c r="G182" s="98"/>
    </row>
    <row r="183" spans="1:7">
      <c r="A183" s="98"/>
      <c r="B183" s="98"/>
      <c r="C183" s="98"/>
      <c r="D183" s="98"/>
      <c r="E183" s="98"/>
      <c r="F183" s="98"/>
      <c r="G183" s="98"/>
    </row>
    <row r="184" spans="1:7">
      <c r="A184" s="98"/>
      <c r="B184" s="98"/>
      <c r="C184" s="98"/>
      <c r="D184" s="98"/>
      <c r="E184" s="98"/>
      <c r="F184" s="98"/>
      <c r="G184" s="98"/>
    </row>
    <row r="185" spans="1:7">
      <c r="A185" s="98"/>
      <c r="B185" s="98"/>
      <c r="C185" s="98"/>
      <c r="D185" s="98"/>
      <c r="E185" s="98"/>
      <c r="F185" s="98"/>
      <c r="G185" s="98"/>
    </row>
    <row r="186" spans="1:7">
      <c r="A186" s="98"/>
      <c r="B186" s="98"/>
      <c r="C186" s="98"/>
      <c r="D186" s="98"/>
      <c r="E186" s="98"/>
      <c r="F186" s="98"/>
      <c r="G186" s="98"/>
    </row>
    <row r="187" spans="1:7">
      <c r="A187" s="98"/>
      <c r="B187" s="98"/>
      <c r="C187" s="98"/>
      <c r="D187" s="98"/>
      <c r="E187" s="98"/>
      <c r="F187" s="98"/>
      <c r="G187" s="98"/>
    </row>
    <row r="188" spans="1:7">
      <c r="A188" s="98"/>
      <c r="B188" s="98"/>
      <c r="C188" s="98"/>
      <c r="D188" s="98"/>
      <c r="E188" s="98"/>
      <c r="F188" s="98"/>
      <c r="G188" s="98"/>
    </row>
    <row r="189" spans="1:7">
      <c r="A189" s="98"/>
      <c r="B189" s="98"/>
      <c r="C189" s="98"/>
      <c r="D189" s="98"/>
      <c r="E189" s="98"/>
      <c r="F189" s="98"/>
      <c r="G189" s="98"/>
    </row>
    <row r="190" spans="1:7">
      <c r="A190" s="98"/>
      <c r="B190" s="98"/>
      <c r="C190" s="98"/>
      <c r="D190" s="98"/>
      <c r="E190" s="98"/>
      <c r="F190" s="98"/>
      <c r="G190" s="98"/>
    </row>
    <row r="191" spans="1:7">
      <c r="A191" s="98"/>
      <c r="B191" s="98"/>
      <c r="C191" s="98"/>
      <c r="D191" s="98"/>
      <c r="E191" s="98"/>
      <c r="F191" s="98"/>
      <c r="G191" s="98"/>
    </row>
    <row r="192" spans="1:7">
      <c r="A192" s="98"/>
      <c r="B192" s="98"/>
      <c r="C192" s="98"/>
      <c r="D192" s="98"/>
      <c r="E192" s="98"/>
      <c r="F192" s="98"/>
      <c r="G192" s="98"/>
    </row>
    <row r="193" spans="1:7">
      <c r="A193" s="98"/>
      <c r="B193" s="98"/>
      <c r="C193" s="98"/>
      <c r="D193" s="98"/>
      <c r="E193" s="98"/>
      <c r="F193" s="98"/>
      <c r="G193" s="98"/>
    </row>
    <row r="194" spans="1:7">
      <c r="A194" s="98"/>
      <c r="B194" s="98"/>
      <c r="C194" s="98"/>
      <c r="D194" s="98"/>
      <c r="E194" s="98"/>
      <c r="F194" s="98"/>
      <c r="G194" s="98"/>
    </row>
    <row r="195" spans="1:7">
      <c r="A195" s="98"/>
      <c r="B195" s="98"/>
      <c r="C195" s="98"/>
      <c r="D195" s="98"/>
      <c r="E195" s="98"/>
      <c r="F195" s="98"/>
      <c r="G195" s="98"/>
    </row>
    <row r="196" spans="1:7">
      <c r="A196" s="98"/>
      <c r="B196" s="98"/>
      <c r="C196" s="98"/>
      <c r="D196" s="98"/>
      <c r="E196" s="98"/>
      <c r="F196" s="98"/>
      <c r="G196" s="98"/>
    </row>
    <row r="197" spans="1:7">
      <c r="A197" s="98"/>
      <c r="B197" s="98"/>
      <c r="C197" s="98"/>
      <c r="D197" s="98"/>
      <c r="E197" s="98"/>
      <c r="F197" s="98"/>
      <c r="G197" s="98"/>
    </row>
    <row r="198" spans="1:7">
      <c r="A198" s="98"/>
      <c r="B198" s="98"/>
      <c r="C198" s="98"/>
      <c r="D198" s="98"/>
      <c r="E198" s="98"/>
      <c r="F198" s="98"/>
      <c r="G198" s="98"/>
    </row>
    <row r="199" spans="1:7">
      <c r="A199" s="98"/>
      <c r="B199" s="98"/>
      <c r="C199" s="98"/>
      <c r="D199" s="98"/>
      <c r="E199" s="98"/>
      <c r="F199" s="98"/>
      <c r="G199" s="98"/>
    </row>
    <row r="200" spans="1:7">
      <c r="A200" s="98"/>
      <c r="B200" s="98"/>
      <c r="C200" s="98"/>
      <c r="D200" s="98"/>
      <c r="E200" s="98"/>
      <c r="F200" s="98"/>
      <c r="G200" s="98"/>
    </row>
    <row r="201" spans="1:7">
      <c r="A201" s="98"/>
      <c r="B201" s="98"/>
      <c r="C201" s="98"/>
      <c r="D201" s="98"/>
      <c r="E201" s="98"/>
      <c r="F201" s="98"/>
      <c r="G201" s="98"/>
    </row>
    <row r="202" spans="1:7">
      <c r="A202" s="98"/>
      <c r="B202" s="98"/>
      <c r="C202" s="98"/>
      <c r="D202" s="98"/>
      <c r="E202" s="98"/>
      <c r="F202" s="98"/>
      <c r="G202" s="98"/>
    </row>
    <row r="203" spans="1:7">
      <c r="A203" s="98"/>
      <c r="B203" s="98"/>
      <c r="C203" s="98"/>
      <c r="D203" s="98"/>
      <c r="E203" s="98"/>
      <c r="F203" s="98"/>
      <c r="G203" s="98"/>
    </row>
    <row r="204" spans="1:7">
      <c r="A204" s="98"/>
      <c r="B204" s="98"/>
      <c r="C204" s="98"/>
      <c r="D204" s="98"/>
      <c r="E204" s="98"/>
      <c r="F204" s="98"/>
      <c r="G204" s="98"/>
    </row>
    <row r="205" spans="1:7">
      <c r="A205" s="98"/>
      <c r="B205" s="98"/>
      <c r="C205" s="98"/>
      <c r="D205" s="98"/>
      <c r="E205" s="98"/>
      <c r="F205" s="98"/>
      <c r="G205" s="98"/>
    </row>
    <row r="206" spans="1:7">
      <c r="A206" s="98"/>
      <c r="B206" s="98"/>
      <c r="C206" s="98"/>
      <c r="D206" s="98"/>
      <c r="E206" s="98"/>
      <c r="F206" s="98"/>
      <c r="G206" s="98"/>
    </row>
    <row r="207" spans="1:7">
      <c r="A207" s="98"/>
      <c r="B207" s="98"/>
      <c r="C207" s="98"/>
      <c r="D207" s="98"/>
      <c r="E207" s="98"/>
      <c r="F207" s="98"/>
      <c r="G207" s="98"/>
    </row>
    <row r="208" spans="1:7">
      <c r="A208" s="98"/>
      <c r="B208" s="98"/>
      <c r="C208" s="98"/>
      <c r="D208" s="98"/>
      <c r="E208" s="98"/>
      <c r="F208" s="98"/>
      <c r="G208" s="98"/>
    </row>
    <row r="209" spans="1:7">
      <c r="A209" s="98"/>
      <c r="B209" s="98"/>
      <c r="C209" s="98"/>
      <c r="D209" s="98"/>
      <c r="E209" s="98"/>
      <c r="F209" s="98"/>
      <c r="G209" s="98"/>
    </row>
    <row r="210" spans="1:7">
      <c r="A210" s="98"/>
      <c r="B210" s="98"/>
      <c r="C210" s="98"/>
      <c r="D210" s="98"/>
      <c r="E210" s="98"/>
      <c r="F210" s="98"/>
      <c r="G210" s="98"/>
    </row>
    <row r="211" spans="1:7">
      <c r="A211" s="98"/>
      <c r="B211" s="98"/>
      <c r="C211" s="98"/>
      <c r="D211" s="98"/>
      <c r="E211" s="98"/>
      <c r="F211" s="98"/>
      <c r="G211" s="98"/>
    </row>
    <row r="212" spans="1:7">
      <c r="A212" s="98"/>
      <c r="B212" s="98"/>
      <c r="C212" s="98"/>
      <c r="D212" s="98"/>
      <c r="E212" s="98"/>
      <c r="F212" s="98"/>
      <c r="G212" s="98"/>
    </row>
    <row r="213" spans="1:7">
      <c r="A213" s="98"/>
      <c r="B213" s="98"/>
      <c r="C213" s="98"/>
      <c r="D213" s="98"/>
      <c r="E213" s="98"/>
      <c r="F213" s="98"/>
      <c r="G213" s="98"/>
    </row>
    <row r="214" spans="1:7">
      <c r="A214" s="98"/>
      <c r="B214" s="98"/>
      <c r="C214" s="98"/>
      <c r="D214" s="98"/>
      <c r="E214" s="98"/>
      <c r="F214" s="98"/>
      <c r="G214" s="98"/>
    </row>
    <row r="215" spans="1:7">
      <c r="A215" s="98"/>
      <c r="B215" s="98"/>
      <c r="C215" s="98"/>
      <c r="D215" s="98"/>
      <c r="E215" s="98"/>
      <c r="F215" s="98"/>
      <c r="G215" s="98"/>
    </row>
    <row r="216" spans="1:7">
      <c r="A216" s="98"/>
      <c r="B216" s="98"/>
      <c r="C216" s="98"/>
      <c r="D216" s="98"/>
      <c r="E216" s="98"/>
      <c r="F216" s="98"/>
      <c r="G216" s="98"/>
    </row>
    <row r="217" spans="1:7">
      <c r="A217" s="98"/>
      <c r="B217" s="98"/>
      <c r="C217" s="98"/>
      <c r="D217" s="98"/>
      <c r="E217" s="98"/>
      <c r="F217" s="98"/>
      <c r="G217" s="98"/>
    </row>
    <row r="218" spans="1:7">
      <c r="A218" s="98"/>
      <c r="B218" s="98"/>
      <c r="C218" s="98"/>
      <c r="D218" s="98"/>
      <c r="E218" s="98"/>
      <c r="F218" s="98"/>
      <c r="G218" s="98"/>
    </row>
    <row r="219" spans="1:7">
      <c r="A219" s="98"/>
      <c r="B219" s="98"/>
      <c r="C219" s="98"/>
      <c r="D219" s="98"/>
      <c r="E219" s="98"/>
      <c r="F219" s="98"/>
      <c r="G219" s="98"/>
    </row>
    <row r="220" spans="1:7">
      <c r="A220" s="98"/>
      <c r="B220" s="98"/>
      <c r="C220" s="98"/>
      <c r="D220" s="98"/>
      <c r="E220" s="98"/>
      <c r="F220" s="98"/>
      <c r="G220" s="98"/>
    </row>
    <row r="221" spans="1:7">
      <c r="A221" s="98"/>
      <c r="B221" s="98"/>
      <c r="C221" s="98"/>
      <c r="D221" s="98"/>
      <c r="E221" s="98"/>
      <c r="F221" s="98"/>
      <c r="G221" s="98"/>
    </row>
    <row r="222" spans="1:7">
      <c r="A222" s="98"/>
      <c r="B222" s="98"/>
      <c r="C222" s="98"/>
      <c r="D222" s="98"/>
      <c r="E222" s="98"/>
      <c r="F222" s="98"/>
      <c r="G222" s="98"/>
    </row>
    <row r="223" spans="1:7">
      <c r="A223" s="98"/>
      <c r="B223" s="98"/>
      <c r="C223" s="98"/>
      <c r="D223" s="98"/>
      <c r="E223" s="98"/>
      <c r="F223" s="98"/>
      <c r="G223" s="98"/>
    </row>
    <row r="224" spans="1:7">
      <c r="A224" s="98"/>
      <c r="B224" s="98"/>
      <c r="C224" s="98"/>
      <c r="D224" s="98"/>
      <c r="E224" s="98"/>
      <c r="F224" s="98"/>
      <c r="G224" s="98"/>
    </row>
    <row r="225" spans="1:7">
      <c r="A225" s="98"/>
      <c r="B225" s="98"/>
      <c r="C225" s="98"/>
      <c r="D225" s="98"/>
      <c r="E225" s="98"/>
      <c r="F225" s="98"/>
      <c r="G225" s="98"/>
    </row>
    <row r="226" spans="1:7">
      <c r="A226" s="98"/>
      <c r="B226" s="98"/>
      <c r="C226" s="98"/>
      <c r="D226" s="98"/>
      <c r="E226" s="98"/>
      <c r="F226" s="98"/>
      <c r="G226" s="98"/>
    </row>
    <row r="227" spans="1:7">
      <c r="A227" s="98"/>
      <c r="B227" s="98"/>
      <c r="C227" s="98"/>
      <c r="D227" s="98"/>
      <c r="E227" s="98"/>
      <c r="F227" s="98"/>
      <c r="G227" s="98"/>
    </row>
    <row r="228" spans="1:7">
      <c r="A228" s="98"/>
      <c r="B228" s="98"/>
      <c r="C228" s="98"/>
      <c r="D228" s="98"/>
      <c r="E228" s="98"/>
      <c r="F228" s="98"/>
      <c r="G228" s="98"/>
    </row>
    <row r="229" spans="1:7">
      <c r="A229" s="98"/>
      <c r="B229" s="98"/>
      <c r="C229" s="98"/>
      <c r="D229" s="98"/>
      <c r="E229" s="98"/>
      <c r="F229" s="98"/>
      <c r="G229" s="98"/>
    </row>
    <row r="230" spans="1:7">
      <c r="A230" s="98"/>
      <c r="B230" s="98"/>
      <c r="C230" s="98"/>
      <c r="D230" s="98"/>
      <c r="E230" s="98"/>
      <c r="F230" s="98"/>
      <c r="G230" s="98"/>
    </row>
    <row r="231" spans="1:7">
      <c r="A231" s="98"/>
      <c r="B231" s="98"/>
      <c r="C231" s="98"/>
      <c r="D231" s="98"/>
      <c r="E231" s="98"/>
      <c r="F231" s="98"/>
      <c r="G231" s="98"/>
    </row>
    <row r="232" spans="1:7">
      <c r="A232" s="98"/>
      <c r="B232" s="98"/>
      <c r="C232" s="98"/>
      <c r="D232" s="98"/>
      <c r="E232" s="98"/>
      <c r="F232" s="98"/>
      <c r="G232" s="98"/>
    </row>
    <row r="233" spans="1:7">
      <c r="A233" s="98"/>
      <c r="B233" s="98"/>
      <c r="C233" s="98"/>
      <c r="D233" s="98"/>
      <c r="E233" s="98"/>
      <c r="F233" s="98"/>
      <c r="G233" s="98"/>
    </row>
    <row r="234" spans="1:7">
      <c r="A234" s="98"/>
      <c r="B234" s="98"/>
      <c r="C234" s="98"/>
      <c r="D234" s="98"/>
      <c r="E234" s="98"/>
      <c r="F234" s="98"/>
      <c r="G234" s="98"/>
    </row>
    <row r="235" spans="1:7">
      <c r="A235" s="98"/>
      <c r="B235" s="98"/>
      <c r="C235" s="98"/>
      <c r="D235" s="98"/>
      <c r="E235" s="98"/>
      <c r="F235" s="98"/>
      <c r="G235" s="98"/>
    </row>
    <row r="236" spans="1:7">
      <c r="A236" s="98"/>
      <c r="B236" s="98"/>
      <c r="C236" s="98"/>
      <c r="D236" s="98"/>
      <c r="E236" s="98"/>
      <c r="F236" s="98"/>
      <c r="G236" s="98"/>
    </row>
    <row r="237" spans="1:7">
      <c r="A237" s="98"/>
      <c r="B237" s="98"/>
      <c r="C237" s="98"/>
      <c r="D237" s="98"/>
      <c r="E237" s="98"/>
      <c r="F237" s="98"/>
      <c r="G237" s="98"/>
    </row>
    <row r="238" spans="1:7">
      <c r="A238" s="98"/>
      <c r="B238" s="98"/>
      <c r="C238" s="98"/>
      <c r="D238" s="98"/>
      <c r="E238" s="98"/>
      <c r="F238" s="98"/>
      <c r="G238" s="98"/>
    </row>
    <row r="239" spans="1:7">
      <c r="A239" s="98"/>
      <c r="B239" s="98"/>
      <c r="C239" s="98"/>
      <c r="D239" s="98"/>
      <c r="E239" s="98"/>
      <c r="F239" s="98"/>
      <c r="G239" s="98"/>
    </row>
    <row r="240" spans="1:7">
      <c r="A240" s="98"/>
      <c r="B240" s="98"/>
      <c r="C240" s="98"/>
      <c r="D240" s="98"/>
      <c r="E240" s="98"/>
      <c r="F240" s="98"/>
      <c r="G240" s="98"/>
    </row>
    <row r="241" spans="1:7">
      <c r="A241" s="98"/>
      <c r="B241" s="98"/>
      <c r="C241" s="98"/>
      <c r="D241" s="98"/>
      <c r="E241" s="98"/>
      <c r="F241" s="98"/>
      <c r="G241" s="98"/>
    </row>
    <row r="242" spans="1:7">
      <c r="A242" s="98"/>
      <c r="B242" s="98"/>
      <c r="C242" s="98"/>
      <c r="D242" s="98"/>
      <c r="E242" s="98"/>
      <c r="F242" s="98"/>
      <c r="G242" s="98"/>
    </row>
    <row r="243" spans="1:7">
      <c r="A243" s="98"/>
      <c r="B243" s="98"/>
      <c r="C243" s="98"/>
      <c r="D243" s="98"/>
      <c r="E243" s="98"/>
      <c r="F243" s="98"/>
      <c r="G243" s="98"/>
    </row>
    <row r="244" spans="1:7">
      <c r="A244" s="98"/>
      <c r="B244" s="98"/>
      <c r="C244" s="98"/>
      <c r="D244" s="98"/>
      <c r="E244" s="98"/>
      <c r="F244" s="98"/>
      <c r="G244" s="98"/>
    </row>
    <row r="245" spans="1:7">
      <c r="A245" s="98"/>
      <c r="B245" s="98"/>
      <c r="C245" s="98"/>
      <c r="D245" s="98"/>
      <c r="E245" s="98"/>
      <c r="F245" s="98"/>
      <c r="G245" s="98"/>
    </row>
    <row r="246" spans="1:7">
      <c r="A246" s="98"/>
      <c r="B246" s="98"/>
      <c r="C246" s="98"/>
      <c r="D246" s="98"/>
      <c r="E246" s="98"/>
      <c r="F246" s="98"/>
      <c r="G246" s="98"/>
    </row>
    <row r="247" spans="1:7">
      <c r="A247" s="98"/>
      <c r="B247" s="98"/>
      <c r="C247" s="98"/>
      <c r="D247" s="98"/>
      <c r="E247" s="98"/>
      <c r="F247" s="98"/>
      <c r="G247" s="98"/>
    </row>
    <row r="248" spans="1:7">
      <c r="A248" s="98"/>
      <c r="B248" s="98"/>
      <c r="C248" s="98"/>
      <c r="D248" s="98"/>
      <c r="E248" s="98"/>
      <c r="F248" s="98"/>
      <c r="G248" s="98"/>
    </row>
    <row r="249" spans="1:7">
      <c r="A249" s="98"/>
      <c r="B249" s="98"/>
      <c r="C249" s="98"/>
      <c r="D249" s="98"/>
      <c r="E249" s="98"/>
      <c r="F249" s="98"/>
      <c r="G249" s="98"/>
    </row>
    <row r="250" spans="1:7">
      <c r="A250" s="98"/>
      <c r="B250" s="98"/>
      <c r="C250" s="98"/>
      <c r="D250" s="98"/>
      <c r="E250" s="98"/>
      <c r="F250" s="98"/>
      <c r="G250" s="98"/>
    </row>
    <row r="251" spans="1:7">
      <c r="A251" s="98"/>
      <c r="B251" s="98"/>
      <c r="C251" s="98"/>
      <c r="D251" s="98"/>
      <c r="E251" s="98"/>
      <c r="F251" s="98"/>
      <c r="G251" s="98"/>
    </row>
    <row r="252" spans="1:7">
      <c r="A252" s="98"/>
      <c r="B252" s="98"/>
      <c r="C252" s="98"/>
      <c r="D252" s="98"/>
      <c r="E252" s="98"/>
      <c r="F252" s="98"/>
      <c r="G252" s="98"/>
    </row>
    <row r="253" spans="1:7">
      <c r="A253" s="98"/>
      <c r="B253" s="98"/>
      <c r="C253" s="98"/>
      <c r="D253" s="98"/>
      <c r="E253" s="98"/>
      <c r="F253" s="98"/>
      <c r="G253" s="98"/>
    </row>
    <row r="254" spans="1:7">
      <c r="A254" s="98"/>
      <c r="B254" s="98"/>
      <c r="C254" s="98"/>
      <c r="D254" s="98"/>
      <c r="E254" s="98"/>
      <c r="F254" s="98"/>
      <c r="G254" s="98"/>
    </row>
    <row r="255" spans="1:7">
      <c r="A255" s="98"/>
      <c r="B255" s="98"/>
      <c r="C255" s="98"/>
      <c r="D255" s="98"/>
      <c r="E255" s="98"/>
      <c r="F255" s="98"/>
      <c r="G255" s="98"/>
    </row>
    <row r="256" spans="1:7">
      <c r="A256" s="98"/>
      <c r="B256" s="98"/>
      <c r="C256" s="98"/>
      <c r="D256" s="98"/>
      <c r="E256" s="98"/>
      <c r="F256" s="98"/>
      <c r="G256" s="98"/>
    </row>
    <row r="257" spans="1:7">
      <c r="A257" s="98"/>
      <c r="B257" s="98"/>
      <c r="C257" s="98"/>
      <c r="D257" s="98"/>
      <c r="E257" s="98"/>
      <c r="F257" s="98"/>
      <c r="G257" s="98"/>
    </row>
    <row r="258" spans="1:7">
      <c r="A258" s="98"/>
      <c r="B258" s="98"/>
      <c r="C258" s="98"/>
      <c r="D258" s="98"/>
      <c r="E258" s="98"/>
      <c r="F258" s="98"/>
      <c r="G258" s="98"/>
    </row>
    <row r="259" spans="1:7">
      <c r="A259" s="98"/>
      <c r="B259" s="98"/>
      <c r="C259" s="98"/>
      <c r="D259" s="98"/>
      <c r="E259" s="98"/>
      <c r="F259" s="98"/>
      <c r="G259" s="98"/>
    </row>
    <row r="260" spans="1:7">
      <c r="A260" s="98"/>
      <c r="B260" s="98"/>
      <c r="C260" s="98"/>
      <c r="D260" s="98"/>
      <c r="E260" s="98"/>
      <c r="F260" s="98"/>
      <c r="G260" s="98"/>
    </row>
    <row r="261" spans="1:7">
      <c r="A261" s="98"/>
      <c r="B261" s="98"/>
      <c r="C261" s="98"/>
      <c r="D261" s="98"/>
      <c r="E261" s="98"/>
      <c r="F261" s="98"/>
      <c r="G261" s="98"/>
    </row>
    <row r="262" spans="1:7">
      <c r="A262" s="98"/>
      <c r="B262" s="98"/>
      <c r="C262" s="98"/>
      <c r="D262" s="98"/>
      <c r="E262" s="98"/>
      <c r="F262" s="98"/>
      <c r="G262" s="98"/>
    </row>
    <row r="263" spans="1:7">
      <c r="A263" s="98"/>
      <c r="B263" s="98"/>
      <c r="C263" s="98"/>
      <c r="D263" s="98"/>
      <c r="E263" s="98"/>
      <c r="F263" s="98"/>
      <c r="G263" s="98"/>
    </row>
    <row r="264" spans="1:7">
      <c r="A264" s="98"/>
      <c r="B264" s="98"/>
      <c r="C264" s="98"/>
      <c r="D264" s="98"/>
      <c r="E264" s="98"/>
      <c r="F264" s="98"/>
      <c r="G264" s="98"/>
    </row>
    <row r="265" spans="1:7">
      <c r="A265" s="98"/>
      <c r="B265" s="98"/>
      <c r="C265" s="98"/>
      <c r="D265" s="98"/>
      <c r="E265" s="98"/>
      <c r="F265" s="98"/>
      <c r="G265" s="98"/>
    </row>
    <row r="266" spans="1:7">
      <c r="A266" s="98"/>
      <c r="B266" s="98"/>
      <c r="C266" s="98"/>
      <c r="D266" s="98"/>
      <c r="E266" s="98"/>
      <c r="F266" s="98"/>
      <c r="G266" s="98"/>
    </row>
    <row r="267" spans="1:7">
      <c r="A267" s="98"/>
      <c r="B267" s="98"/>
      <c r="C267" s="98"/>
      <c r="D267" s="98"/>
      <c r="E267" s="98"/>
      <c r="F267" s="98"/>
      <c r="G267" s="98"/>
    </row>
    <row r="268" spans="1:7">
      <c r="A268" s="98"/>
      <c r="B268" s="98"/>
      <c r="C268" s="98"/>
      <c r="D268" s="98"/>
      <c r="E268" s="98"/>
      <c r="F268" s="98"/>
      <c r="G268" s="98"/>
    </row>
    <row r="269" spans="1:7">
      <c r="A269" s="98"/>
      <c r="B269" s="98"/>
      <c r="C269" s="98"/>
      <c r="D269" s="98"/>
      <c r="E269" s="98"/>
      <c r="F269" s="98"/>
      <c r="G269" s="98"/>
    </row>
    <row r="270" spans="1:7">
      <c r="A270" s="98"/>
      <c r="B270" s="98"/>
      <c r="C270" s="98"/>
      <c r="D270" s="98"/>
      <c r="E270" s="98"/>
      <c r="F270" s="98"/>
      <c r="G270" s="98"/>
    </row>
    <row r="271" spans="1:7">
      <c r="A271" s="98"/>
      <c r="B271" s="98"/>
      <c r="C271" s="98"/>
      <c r="D271" s="98"/>
      <c r="E271" s="98"/>
      <c r="F271" s="98"/>
      <c r="G271" s="98"/>
    </row>
    <row r="272" spans="1:7">
      <c r="A272" s="98"/>
      <c r="B272" s="98"/>
      <c r="C272" s="98"/>
      <c r="D272" s="98"/>
      <c r="E272" s="98"/>
      <c r="F272" s="98"/>
      <c r="G272" s="98"/>
    </row>
    <row r="273" spans="1:7">
      <c r="A273" s="98"/>
      <c r="B273" s="98"/>
      <c r="C273" s="98"/>
      <c r="D273" s="98"/>
      <c r="E273" s="98"/>
      <c r="F273" s="98"/>
      <c r="G273" s="98"/>
    </row>
    <row r="274" spans="1:7">
      <c r="A274" s="98"/>
      <c r="B274" s="98"/>
      <c r="C274" s="98"/>
      <c r="D274" s="98"/>
      <c r="E274" s="98"/>
      <c r="F274" s="98"/>
      <c r="G274" s="98"/>
    </row>
    <row r="275" spans="1:7">
      <c r="A275" s="98"/>
      <c r="B275" s="98"/>
      <c r="C275" s="98"/>
      <c r="D275" s="98"/>
      <c r="E275" s="98"/>
      <c r="F275" s="98"/>
      <c r="G275" s="98"/>
    </row>
    <row r="276" spans="1:7">
      <c r="A276" s="98"/>
      <c r="B276" s="98"/>
      <c r="C276" s="98"/>
      <c r="D276" s="98"/>
      <c r="E276" s="98"/>
      <c r="F276" s="98"/>
      <c r="G276" s="98"/>
    </row>
    <row r="277" spans="1:7">
      <c r="A277" s="98"/>
      <c r="B277" s="98"/>
      <c r="C277" s="98"/>
      <c r="D277" s="98"/>
      <c r="E277" s="98"/>
      <c r="F277" s="98"/>
      <c r="G277" s="98"/>
    </row>
    <row r="278" spans="1:7">
      <c r="A278" s="98"/>
      <c r="B278" s="98"/>
      <c r="C278" s="98"/>
      <c r="D278" s="98"/>
      <c r="E278" s="98"/>
      <c r="F278" s="98"/>
      <c r="G278" s="98"/>
    </row>
    <row r="279" spans="1:7">
      <c r="A279" s="98"/>
      <c r="B279" s="98"/>
      <c r="C279" s="98"/>
      <c r="D279" s="98"/>
      <c r="E279" s="98"/>
      <c r="F279" s="98"/>
      <c r="G279" s="98"/>
    </row>
    <row r="280" spans="1:7">
      <c r="A280" s="98"/>
      <c r="B280" s="98"/>
      <c r="C280" s="98"/>
      <c r="D280" s="98"/>
      <c r="E280" s="98"/>
      <c r="F280" s="98"/>
      <c r="G280" s="98"/>
    </row>
    <row r="281" spans="1:7">
      <c r="A281" s="98"/>
      <c r="B281" s="98"/>
      <c r="C281" s="98"/>
      <c r="D281" s="98"/>
      <c r="E281" s="98"/>
      <c r="F281" s="98"/>
      <c r="G281" s="98"/>
    </row>
    <row r="282" spans="1:7">
      <c r="A282" s="98"/>
      <c r="B282" s="98"/>
      <c r="C282" s="98"/>
      <c r="D282" s="98"/>
      <c r="E282" s="98"/>
      <c r="F282" s="98"/>
      <c r="G282" s="98"/>
    </row>
    <row r="283" spans="1:7">
      <c r="A283" s="98"/>
      <c r="B283" s="98"/>
      <c r="C283" s="98"/>
      <c r="D283" s="98"/>
      <c r="E283" s="98"/>
      <c r="F283" s="98"/>
      <c r="G283" s="98"/>
    </row>
    <row r="284" spans="1:7">
      <c r="A284" s="98"/>
      <c r="B284" s="98"/>
      <c r="C284" s="98"/>
      <c r="D284" s="98"/>
      <c r="E284" s="98"/>
      <c r="F284" s="98"/>
      <c r="G284" s="98"/>
    </row>
    <row r="285" spans="1:7">
      <c r="A285" s="98"/>
      <c r="B285" s="98"/>
      <c r="C285" s="98"/>
      <c r="D285" s="98"/>
      <c r="E285" s="98"/>
      <c r="F285" s="98"/>
      <c r="G285" s="98"/>
    </row>
    <row r="286" spans="1:7">
      <c r="A286" s="98"/>
      <c r="B286" s="98"/>
      <c r="C286" s="98"/>
      <c r="D286" s="98"/>
      <c r="E286" s="98"/>
      <c r="F286" s="98"/>
      <c r="G286" s="98"/>
    </row>
    <row r="287" spans="1:7">
      <c r="A287" s="98"/>
      <c r="B287" s="98"/>
      <c r="C287" s="98"/>
      <c r="D287" s="98"/>
      <c r="E287" s="98"/>
      <c r="F287" s="98"/>
      <c r="G287" s="98"/>
    </row>
    <row r="288" spans="1:7">
      <c r="A288" s="98"/>
      <c r="B288" s="98"/>
      <c r="C288" s="98"/>
      <c r="D288" s="98"/>
      <c r="E288" s="98"/>
      <c r="F288" s="98"/>
      <c r="G288" s="98"/>
    </row>
    <row r="289" spans="1:7">
      <c r="A289" s="98"/>
      <c r="B289" s="98"/>
      <c r="C289" s="98"/>
      <c r="D289" s="98"/>
      <c r="E289" s="98"/>
      <c r="F289" s="98"/>
      <c r="G289" s="98"/>
    </row>
    <row r="290" spans="1:7">
      <c r="A290" s="98"/>
      <c r="B290" s="98"/>
      <c r="C290" s="98"/>
      <c r="D290" s="98"/>
      <c r="E290" s="98"/>
      <c r="F290" s="98"/>
      <c r="G290" s="98"/>
    </row>
    <row r="291" spans="1:7">
      <c r="A291" s="98"/>
      <c r="B291" s="98"/>
      <c r="C291" s="98"/>
      <c r="D291" s="98"/>
      <c r="E291" s="98"/>
      <c r="F291" s="98"/>
      <c r="G291" s="98"/>
    </row>
    <row r="292" spans="1:7">
      <c r="A292" s="98"/>
      <c r="B292" s="98"/>
      <c r="C292" s="98"/>
      <c r="D292" s="98"/>
      <c r="E292" s="98"/>
      <c r="F292" s="98"/>
      <c r="G292" s="98"/>
    </row>
    <row r="293" spans="1:7">
      <c r="A293" s="98"/>
      <c r="B293" s="98"/>
      <c r="C293" s="98"/>
      <c r="D293" s="98"/>
      <c r="E293" s="98"/>
      <c r="F293" s="98"/>
      <c r="G293" s="98"/>
    </row>
    <row r="294" spans="1:7">
      <c r="A294" s="98"/>
      <c r="B294" s="98"/>
      <c r="C294" s="98"/>
      <c r="D294" s="98"/>
      <c r="E294" s="98"/>
      <c r="F294" s="98"/>
      <c r="G294" s="98"/>
    </row>
    <row r="295" spans="1:7">
      <c r="A295" s="98"/>
      <c r="B295" s="98"/>
      <c r="C295" s="98"/>
      <c r="D295" s="98"/>
      <c r="E295" s="98"/>
      <c r="F295" s="98"/>
      <c r="G295" s="98"/>
    </row>
    <row r="296" spans="1:7">
      <c r="A296" s="98"/>
      <c r="B296" s="98"/>
      <c r="C296" s="98"/>
      <c r="D296" s="98"/>
      <c r="E296" s="98"/>
      <c r="F296" s="98"/>
      <c r="G296" s="98"/>
    </row>
    <row r="297" spans="1:7">
      <c r="A297" s="98"/>
      <c r="B297" s="98"/>
      <c r="C297" s="98"/>
      <c r="D297" s="98"/>
      <c r="E297" s="98"/>
      <c r="F297" s="98"/>
      <c r="G297" s="98"/>
    </row>
    <row r="298" spans="1:7">
      <c r="A298" s="98"/>
      <c r="B298" s="98"/>
      <c r="C298" s="98"/>
      <c r="D298" s="98"/>
      <c r="E298" s="98"/>
      <c r="F298" s="98"/>
      <c r="G298" s="98"/>
    </row>
    <row r="299" spans="1:7">
      <c r="A299" s="98"/>
      <c r="B299" s="98"/>
      <c r="C299" s="98"/>
      <c r="D299" s="98"/>
      <c r="E299" s="98"/>
      <c r="F299" s="98"/>
      <c r="G299" s="98"/>
    </row>
    <row r="300" spans="1:7">
      <c r="A300" s="98"/>
      <c r="B300" s="98"/>
      <c r="C300" s="98"/>
      <c r="D300" s="98"/>
      <c r="E300" s="98"/>
      <c r="F300" s="98"/>
      <c r="G300" s="98"/>
    </row>
    <row r="301" spans="1:7">
      <c r="A301" s="98"/>
      <c r="B301" s="98"/>
      <c r="C301" s="98"/>
      <c r="D301" s="98"/>
      <c r="E301" s="98"/>
      <c r="F301" s="98"/>
      <c r="G301" s="98"/>
    </row>
    <row r="302" spans="1:7">
      <c r="A302" s="98"/>
      <c r="B302" s="98"/>
      <c r="C302" s="98"/>
      <c r="D302" s="98"/>
      <c r="E302" s="98"/>
      <c r="F302" s="98"/>
      <c r="G302" s="98"/>
    </row>
    <row r="303" spans="1:7">
      <c r="A303" s="98"/>
      <c r="B303" s="98"/>
      <c r="C303" s="98"/>
      <c r="D303" s="98"/>
      <c r="E303" s="98"/>
      <c r="F303" s="98"/>
      <c r="G303" s="98"/>
    </row>
    <row r="304" spans="1:7">
      <c r="A304" s="98"/>
      <c r="B304" s="98"/>
      <c r="C304" s="98"/>
      <c r="D304" s="98"/>
      <c r="E304" s="98"/>
      <c r="F304" s="98"/>
      <c r="G304" s="98"/>
    </row>
    <row r="305" spans="1:7">
      <c r="A305" s="98"/>
      <c r="B305" s="98"/>
      <c r="C305" s="98"/>
      <c r="D305" s="98"/>
      <c r="E305" s="98"/>
      <c r="F305" s="98"/>
      <c r="G305" s="98"/>
    </row>
    <row r="306" spans="1:7">
      <c r="A306" s="98"/>
      <c r="B306" s="98"/>
      <c r="C306" s="98"/>
      <c r="D306" s="98"/>
      <c r="E306" s="98"/>
      <c r="F306" s="98"/>
      <c r="G306" s="98"/>
    </row>
    <row r="307" spans="1:7">
      <c r="A307" s="98"/>
      <c r="B307" s="98"/>
      <c r="C307" s="98"/>
      <c r="D307" s="98"/>
      <c r="E307" s="98"/>
      <c r="F307" s="98"/>
      <c r="G307" s="98"/>
    </row>
    <row r="308" spans="1:7">
      <c r="A308" s="98"/>
      <c r="B308" s="98"/>
      <c r="C308" s="98"/>
      <c r="D308" s="98"/>
      <c r="E308" s="98"/>
      <c r="F308" s="98"/>
      <c r="G308" s="98"/>
    </row>
    <row r="309" spans="1:7">
      <c r="A309" s="98"/>
      <c r="B309" s="98"/>
      <c r="C309" s="98"/>
      <c r="D309" s="98"/>
      <c r="E309" s="98"/>
      <c r="F309" s="98"/>
      <c r="G309" s="98"/>
    </row>
    <row r="310" spans="1:7">
      <c r="A310" s="98"/>
      <c r="B310" s="98"/>
      <c r="C310" s="98"/>
      <c r="D310" s="98"/>
      <c r="E310" s="98"/>
      <c r="F310" s="98"/>
      <c r="G310" s="98"/>
    </row>
    <row r="311" spans="1:7">
      <c r="A311" s="98"/>
      <c r="B311" s="98"/>
      <c r="C311" s="98"/>
      <c r="D311" s="98"/>
      <c r="E311" s="98"/>
      <c r="F311" s="98"/>
      <c r="G311" s="98"/>
    </row>
    <row r="312" spans="1:7">
      <c r="A312" s="98"/>
      <c r="B312" s="98"/>
      <c r="C312" s="98"/>
      <c r="D312" s="98"/>
      <c r="E312" s="98"/>
      <c r="F312" s="98"/>
      <c r="G312" s="98"/>
    </row>
    <row r="313" spans="1:7">
      <c r="A313" s="98"/>
      <c r="B313" s="98"/>
      <c r="C313" s="98"/>
      <c r="D313" s="98"/>
      <c r="E313" s="98"/>
      <c r="F313" s="98"/>
      <c r="G313" s="98"/>
    </row>
    <row r="314" spans="1:7">
      <c r="A314" s="98"/>
      <c r="B314" s="98"/>
      <c r="C314" s="98"/>
      <c r="D314" s="98"/>
      <c r="E314" s="98"/>
      <c r="F314" s="98"/>
      <c r="G314" s="98"/>
    </row>
    <row r="315" spans="1:7">
      <c r="A315" s="98"/>
      <c r="B315" s="98"/>
      <c r="C315" s="98"/>
      <c r="D315" s="98"/>
      <c r="E315" s="98"/>
      <c r="F315" s="98"/>
      <c r="G315" s="98"/>
    </row>
    <row r="316" spans="1:7">
      <c r="A316" s="98"/>
      <c r="B316" s="98"/>
      <c r="C316" s="98"/>
      <c r="D316" s="98"/>
      <c r="E316" s="98"/>
      <c r="F316" s="98"/>
      <c r="G316" s="98"/>
    </row>
    <row r="317" spans="1:7">
      <c r="A317" s="98"/>
      <c r="B317" s="98"/>
      <c r="C317" s="98"/>
      <c r="D317" s="98"/>
      <c r="E317" s="98"/>
      <c r="F317" s="98"/>
      <c r="G317" s="98"/>
    </row>
    <row r="318" spans="1:7">
      <c r="A318" s="98"/>
      <c r="B318" s="98"/>
      <c r="C318" s="98"/>
      <c r="D318" s="98"/>
      <c r="E318" s="98"/>
      <c r="F318" s="98"/>
      <c r="G318" s="98"/>
    </row>
    <row r="319" spans="1:7">
      <c r="A319" s="98"/>
      <c r="B319" s="98"/>
      <c r="C319" s="98"/>
      <c r="D319" s="98"/>
      <c r="E319" s="98"/>
      <c r="F319" s="98"/>
      <c r="G319" s="98"/>
    </row>
    <row r="320" spans="1:7">
      <c r="A320" s="98"/>
      <c r="B320" s="98"/>
      <c r="C320" s="98"/>
      <c r="D320" s="98"/>
      <c r="E320" s="98"/>
      <c r="F320" s="98"/>
      <c r="G320" s="98"/>
    </row>
    <row r="321" spans="1:7">
      <c r="A321" s="98"/>
      <c r="B321" s="98"/>
      <c r="C321" s="98"/>
      <c r="D321" s="98"/>
      <c r="E321" s="98"/>
      <c r="F321" s="98"/>
      <c r="G321" s="98"/>
    </row>
    <row r="322" spans="1:7">
      <c r="A322" s="98"/>
      <c r="B322" s="98"/>
      <c r="C322" s="98"/>
      <c r="D322" s="98"/>
      <c r="E322" s="98"/>
      <c r="F322" s="98"/>
      <c r="G322" s="98"/>
    </row>
    <row r="323" spans="1:7">
      <c r="A323" s="98"/>
      <c r="B323" s="98"/>
      <c r="C323" s="98"/>
      <c r="D323" s="98"/>
      <c r="E323" s="98"/>
      <c r="F323" s="98"/>
      <c r="G323" s="98"/>
    </row>
    <row r="324" spans="1:7">
      <c r="A324" s="98"/>
      <c r="B324" s="98"/>
      <c r="C324" s="98"/>
      <c r="D324" s="98"/>
      <c r="E324" s="98"/>
      <c r="F324" s="98"/>
      <c r="G324" s="98"/>
    </row>
    <row r="325" spans="1:7">
      <c r="A325" s="98"/>
      <c r="B325" s="98"/>
      <c r="C325" s="98"/>
      <c r="D325" s="98"/>
      <c r="E325" s="98"/>
      <c r="F325" s="98"/>
      <c r="G325" s="98"/>
    </row>
    <row r="326" spans="1:7">
      <c r="A326" s="98"/>
      <c r="B326" s="98"/>
      <c r="C326" s="98"/>
      <c r="D326" s="98"/>
      <c r="E326" s="98"/>
      <c r="F326" s="98"/>
      <c r="G326" s="98"/>
    </row>
    <row r="327" spans="1:7">
      <c r="A327" s="98"/>
      <c r="B327" s="98"/>
      <c r="C327" s="98"/>
      <c r="D327" s="98"/>
      <c r="E327" s="98"/>
      <c r="F327" s="98"/>
      <c r="G327" s="98"/>
    </row>
    <row r="328" spans="1:7">
      <c r="A328" s="98"/>
      <c r="B328" s="98"/>
      <c r="C328" s="98"/>
      <c r="D328" s="98"/>
      <c r="E328" s="98"/>
      <c r="F328" s="98"/>
      <c r="G328" s="98"/>
    </row>
    <row r="329" spans="1:7">
      <c r="A329" s="98"/>
      <c r="B329" s="98"/>
      <c r="C329" s="98"/>
      <c r="D329" s="98"/>
      <c r="E329" s="98"/>
      <c r="F329" s="98"/>
      <c r="G329" s="98"/>
    </row>
    <row r="330" spans="1:7">
      <c r="A330" s="98"/>
      <c r="B330" s="98"/>
      <c r="C330" s="98"/>
      <c r="D330" s="98"/>
      <c r="E330" s="98"/>
      <c r="F330" s="98"/>
      <c r="G330" s="98"/>
    </row>
    <row r="331" spans="1:7">
      <c r="A331" s="98"/>
      <c r="B331" s="98"/>
      <c r="C331" s="98"/>
      <c r="D331" s="98"/>
      <c r="E331" s="98"/>
      <c r="F331" s="98"/>
      <c r="G331" s="98"/>
    </row>
    <row r="332" spans="1:7">
      <c r="A332" s="98"/>
      <c r="B332" s="98"/>
      <c r="C332" s="98"/>
      <c r="D332" s="98"/>
      <c r="E332" s="98"/>
      <c r="F332" s="98"/>
      <c r="G332" s="98"/>
    </row>
    <row r="333" spans="1:7">
      <c r="A333" s="98"/>
      <c r="B333" s="98"/>
      <c r="C333" s="98"/>
      <c r="D333" s="98"/>
      <c r="E333" s="98"/>
      <c r="F333" s="98"/>
      <c r="G333" s="98"/>
    </row>
    <row r="334" spans="1:7">
      <c r="A334" s="98"/>
      <c r="B334" s="98"/>
      <c r="C334" s="98"/>
      <c r="D334" s="98"/>
      <c r="E334" s="98"/>
      <c r="F334" s="98"/>
      <c r="G334" s="98"/>
    </row>
    <row r="335" spans="1:7">
      <c r="A335" s="98"/>
      <c r="B335" s="98"/>
      <c r="C335" s="98"/>
      <c r="D335" s="98"/>
      <c r="E335" s="98"/>
      <c r="F335" s="98"/>
      <c r="G335" s="98"/>
    </row>
    <row r="336" spans="1:7">
      <c r="A336" s="98"/>
      <c r="B336" s="98"/>
      <c r="C336" s="98"/>
      <c r="D336" s="98"/>
      <c r="E336" s="98"/>
      <c r="F336" s="98"/>
      <c r="G336" s="98"/>
    </row>
    <row r="337" spans="1:7">
      <c r="A337" s="98"/>
      <c r="B337" s="98"/>
      <c r="C337" s="98"/>
      <c r="D337" s="98"/>
      <c r="E337" s="98"/>
      <c r="F337" s="98"/>
      <c r="G337" s="98"/>
    </row>
    <row r="338" spans="1:7">
      <c r="A338" s="98"/>
      <c r="B338" s="98"/>
      <c r="C338" s="98"/>
      <c r="D338" s="98"/>
      <c r="E338" s="98"/>
      <c r="F338" s="98"/>
      <c r="G338" s="98"/>
    </row>
    <row r="339" spans="1:7">
      <c r="A339" s="98"/>
      <c r="B339" s="98"/>
      <c r="C339" s="98"/>
      <c r="D339" s="98"/>
      <c r="E339" s="98"/>
      <c r="F339" s="98"/>
      <c r="G339" s="98"/>
    </row>
    <row r="340" spans="1:7">
      <c r="A340" s="98"/>
      <c r="B340" s="98"/>
      <c r="C340" s="98"/>
      <c r="D340" s="98"/>
      <c r="E340" s="98"/>
      <c r="F340" s="98"/>
      <c r="G340" s="98"/>
    </row>
    <row r="341" spans="1:7">
      <c r="A341" s="98"/>
      <c r="B341" s="98"/>
      <c r="C341" s="98"/>
      <c r="D341" s="98"/>
      <c r="E341" s="98"/>
      <c r="F341" s="98"/>
      <c r="G341" s="98"/>
    </row>
    <row r="342" spans="1:7">
      <c r="A342" s="98"/>
      <c r="B342" s="98"/>
      <c r="C342" s="98"/>
      <c r="D342" s="98"/>
      <c r="E342" s="98"/>
      <c r="F342" s="98"/>
      <c r="G342" s="98"/>
    </row>
    <row r="343" spans="1:7">
      <c r="A343" s="98"/>
      <c r="B343" s="98"/>
      <c r="C343" s="98"/>
      <c r="D343" s="98"/>
      <c r="E343" s="98"/>
      <c r="F343" s="98"/>
      <c r="G343" s="98"/>
    </row>
    <row r="344" spans="1:7">
      <c r="A344" s="98"/>
      <c r="B344" s="98"/>
      <c r="C344" s="98"/>
      <c r="D344" s="98"/>
      <c r="E344" s="98"/>
      <c r="F344" s="98"/>
      <c r="G344" s="98"/>
    </row>
    <row r="345" spans="1:7">
      <c r="A345" s="98"/>
      <c r="B345" s="98"/>
      <c r="C345" s="98"/>
      <c r="D345" s="98"/>
      <c r="E345" s="98"/>
      <c r="F345" s="98"/>
      <c r="G345" s="98"/>
    </row>
    <row r="346" spans="1:7">
      <c r="A346" s="98"/>
      <c r="B346" s="98"/>
      <c r="C346" s="98"/>
      <c r="D346" s="98"/>
      <c r="E346" s="98"/>
      <c r="F346" s="98"/>
      <c r="G346" s="98"/>
    </row>
    <row r="347" spans="1:7">
      <c r="A347" s="98"/>
      <c r="B347" s="98"/>
      <c r="C347" s="98"/>
      <c r="D347" s="98"/>
      <c r="E347" s="98"/>
      <c r="F347" s="98"/>
      <c r="G347" s="98"/>
    </row>
    <row r="348" spans="1:7">
      <c r="A348" s="98"/>
      <c r="B348" s="98"/>
      <c r="C348" s="98"/>
      <c r="D348" s="98"/>
      <c r="E348" s="98"/>
      <c r="F348" s="98"/>
      <c r="G348" s="98"/>
    </row>
    <row r="349" spans="1:7">
      <c r="A349" s="98"/>
      <c r="B349" s="98"/>
      <c r="C349" s="98"/>
      <c r="D349" s="98"/>
      <c r="E349" s="98"/>
      <c r="F349" s="98"/>
      <c r="G349" s="98"/>
    </row>
    <row r="350" spans="1:7">
      <c r="A350" s="98"/>
      <c r="B350" s="98"/>
      <c r="C350" s="98"/>
      <c r="D350" s="98"/>
      <c r="E350" s="98"/>
      <c r="F350" s="98"/>
      <c r="G350" s="98"/>
    </row>
    <row r="351" spans="1:7">
      <c r="A351" s="98"/>
      <c r="B351" s="98"/>
      <c r="C351" s="98"/>
      <c r="D351" s="98"/>
      <c r="E351" s="98"/>
      <c r="F351" s="98"/>
      <c r="G351" s="98"/>
    </row>
    <row r="352" spans="1:7">
      <c r="A352" s="98"/>
      <c r="B352" s="98"/>
      <c r="C352" s="98"/>
      <c r="D352" s="98"/>
      <c r="E352" s="98"/>
      <c r="F352" s="98"/>
      <c r="G352" s="98"/>
    </row>
    <row r="353" spans="1:7">
      <c r="A353" s="98"/>
      <c r="B353" s="98"/>
      <c r="C353" s="98"/>
      <c r="D353" s="98"/>
      <c r="E353" s="98"/>
      <c r="F353" s="98"/>
      <c r="G353" s="98"/>
    </row>
    <row r="354" spans="1:7">
      <c r="A354" s="98"/>
      <c r="B354" s="98"/>
      <c r="C354" s="98"/>
      <c r="D354" s="98"/>
      <c r="E354" s="98"/>
      <c r="F354" s="98"/>
      <c r="G354" s="98"/>
    </row>
    <row r="355" spans="1:7">
      <c r="A355" s="98"/>
      <c r="B355" s="98"/>
      <c r="C355" s="98"/>
      <c r="D355" s="98"/>
      <c r="E355" s="98"/>
      <c r="F355" s="98"/>
      <c r="G355" s="98"/>
    </row>
    <row r="356" spans="1:7">
      <c r="A356" s="98"/>
      <c r="B356" s="98"/>
      <c r="C356" s="98"/>
      <c r="D356" s="98"/>
      <c r="E356" s="98"/>
      <c r="F356" s="98"/>
      <c r="G356" s="98"/>
    </row>
    <row r="357" spans="1:7">
      <c r="A357" s="98"/>
      <c r="B357" s="98"/>
      <c r="C357" s="98"/>
      <c r="D357" s="98"/>
      <c r="E357" s="98"/>
      <c r="F357" s="98"/>
      <c r="G357" s="98"/>
    </row>
    <row r="358" spans="1:7">
      <c r="A358" s="98"/>
      <c r="B358" s="98"/>
      <c r="C358" s="98"/>
      <c r="D358" s="98"/>
      <c r="E358" s="98"/>
      <c r="F358" s="98"/>
      <c r="G358" s="98"/>
    </row>
    <row r="359" spans="1:7">
      <c r="A359" s="98"/>
      <c r="B359" s="98"/>
      <c r="C359" s="98"/>
      <c r="D359" s="98"/>
      <c r="E359" s="98"/>
      <c r="F359" s="98"/>
      <c r="G359" s="98"/>
    </row>
    <row r="360" spans="1:7">
      <c r="A360" s="98"/>
      <c r="B360" s="98"/>
      <c r="C360" s="98"/>
      <c r="D360" s="98"/>
      <c r="E360" s="98"/>
      <c r="F360" s="98"/>
      <c r="G360" s="98"/>
    </row>
    <row r="361" spans="1:7">
      <c r="A361" s="98"/>
      <c r="B361" s="98"/>
      <c r="C361" s="98"/>
      <c r="D361" s="98"/>
      <c r="E361" s="98"/>
      <c r="F361" s="98"/>
      <c r="G361" s="98"/>
    </row>
    <row r="362" spans="1:7">
      <c r="A362" s="98"/>
      <c r="B362" s="98"/>
      <c r="C362" s="98"/>
      <c r="D362" s="98"/>
      <c r="E362" s="98"/>
      <c r="F362" s="98"/>
      <c r="G362" s="98"/>
    </row>
    <row r="363" spans="1:7">
      <c r="A363" s="98"/>
      <c r="B363" s="98"/>
      <c r="C363" s="98"/>
      <c r="D363" s="98"/>
      <c r="E363" s="98"/>
      <c r="F363" s="98"/>
      <c r="G363" s="98"/>
    </row>
    <row r="364" spans="1:7">
      <c r="A364" s="98"/>
      <c r="B364" s="98"/>
      <c r="C364" s="98"/>
      <c r="D364" s="98"/>
      <c r="E364" s="98"/>
      <c r="F364" s="98"/>
      <c r="G364" s="98"/>
    </row>
    <row r="365" spans="1:7">
      <c r="A365" s="98"/>
      <c r="B365" s="98"/>
      <c r="C365" s="98"/>
      <c r="D365" s="98"/>
      <c r="E365" s="98"/>
      <c r="F365" s="98"/>
      <c r="G365" s="98"/>
    </row>
    <row r="366" spans="1:7">
      <c r="A366" s="98"/>
      <c r="B366" s="98"/>
      <c r="C366" s="98"/>
      <c r="D366" s="98"/>
      <c r="E366" s="98"/>
      <c r="F366" s="98"/>
      <c r="G366" s="98"/>
    </row>
    <row r="367" spans="1:7">
      <c r="A367" s="98"/>
      <c r="B367" s="98"/>
      <c r="C367" s="98"/>
      <c r="D367" s="98"/>
      <c r="E367" s="98"/>
      <c r="F367" s="98"/>
      <c r="G367" s="98"/>
    </row>
    <row r="368" spans="1:7">
      <c r="A368" s="98"/>
      <c r="B368" s="98"/>
      <c r="C368" s="98"/>
      <c r="D368" s="98"/>
      <c r="E368" s="98"/>
      <c r="F368" s="98"/>
      <c r="G368" s="98"/>
    </row>
    <row r="369" spans="1:7">
      <c r="A369" s="98"/>
      <c r="B369" s="98"/>
      <c r="C369" s="98"/>
      <c r="D369" s="98"/>
      <c r="E369" s="98"/>
      <c r="F369" s="98"/>
      <c r="G369" s="98"/>
    </row>
    <row r="370" spans="1:7">
      <c r="A370" s="98"/>
      <c r="B370" s="98"/>
      <c r="C370" s="98"/>
      <c r="D370" s="98"/>
      <c r="E370" s="98"/>
      <c r="F370" s="98"/>
      <c r="G370" s="98"/>
    </row>
    <row r="371" spans="1:7">
      <c r="A371" s="98"/>
      <c r="B371" s="98"/>
      <c r="C371" s="98"/>
      <c r="D371" s="98"/>
      <c r="E371" s="98"/>
      <c r="F371" s="98"/>
      <c r="G371" s="98"/>
    </row>
    <row r="372" spans="1:7">
      <c r="A372" s="98"/>
      <c r="B372" s="98"/>
      <c r="C372" s="98"/>
      <c r="D372" s="98"/>
      <c r="E372" s="98"/>
      <c r="F372" s="98"/>
      <c r="G372" s="98"/>
    </row>
    <row r="373" spans="1:7">
      <c r="A373" s="98"/>
      <c r="B373" s="98"/>
      <c r="C373" s="98"/>
      <c r="D373" s="98"/>
      <c r="E373" s="98"/>
      <c r="F373" s="98"/>
      <c r="G373" s="98"/>
    </row>
    <row r="374" spans="1:7">
      <c r="A374" s="98"/>
      <c r="B374" s="98"/>
      <c r="C374" s="98"/>
      <c r="D374" s="98"/>
      <c r="E374" s="98"/>
      <c r="F374" s="98"/>
      <c r="G374" s="98"/>
    </row>
    <row r="375" spans="1:7">
      <c r="A375" s="98"/>
      <c r="B375" s="98"/>
      <c r="C375" s="98"/>
      <c r="D375" s="98"/>
      <c r="E375" s="98"/>
      <c r="F375" s="98"/>
      <c r="G375" s="98"/>
    </row>
    <row r="376" spans="1:7">
      <c r="A376" s="98"/>
      <c r="B376" s="98"/>
      <c r="C376" s="98"/>
      <c r="D376" s="98"/>
      <c r="E376" s="98"/>
      <c r="F376" s="98"/>
      <c r="G376" s="98"/>
    </row>
    <row r="377" spans="1:7">
      <c r="A377" s="98"/>
      <c r="B377" s="98"/>
      <c r="C377" s="98"/>
      <c r="D377" s="98"/>
      <c r="E377" s="98"/>
      <c r="F377" s="98"/>
      <c r="G377" s="98"/>
    </row>
    <row r="378" spans="1:7">
      <c r="A378" s="98"/>
      <c r="B378" s="98"/>
      <c r="C378" s="98"/>
      <c r="D378" s="98"/>
      <c r="E378" s="98"/>
      <c r="F378" s="98"/>
      <c r="G378" s="98"/>
    </row>
    <row r="379" spans="1:7">
      <c r="A379" s="98"/>
      <c r="B379" s="98"/>
      <c r="C379" s="98"/>
      <c r="D379" s="98"/>
      <c r="E379" s="98"/>
      <c r="F379" s="98"/>
      <c r="G379" s="98"/>
    </row>
    <row r="380" spans="1:7">
      <c r="A380" s="98"/>
      <c r="B380" s="98"/>
      <c r="C380" s="98"/>
      <c r="D380" s="98"/>
      <c r="E380" s="98"/>
      <c r="F380" s="98"/>
      <c r="G380" s="98"/>
    </row>
    <row r="381" spans="1:7">
      <c r="A381" s="98"/>
      <c r="B381" s="98"/>
      <c r="C381" s="98"/>
      <c r="D381" s="98"/>
      <c r="E381" s="98"/>
      <c r="F381" s="98"/>
      <c r="G381" s="98"/>
    </row>
    <row r="382" spans="1:7">
      <c r="A382" s="98"/>
      <c r="B382" s="98"/>
      <c r="C382" s="98"/>
      <c r="D382" s="98"/>
      <c r="E382" s="98"/>
      <c r="F382" s="98"/>
      <c r="G382" s="98"/>
    </row>
    <row r="383" spans="1:7">
      <c r="A383" s="98"/>
      <c r="B383" s="98"/>
      <c r="C383" s="98"/>
      <c r="D383" s="98"/>
      <c r="E383" s="98"/>
      <c r="F383" s="98"/>
      <c r="G383" s="98"/>
    </row>
    <row r="384" spans="1:7">
      <c r="A384" s="98"/>
      <c r="B384" s="98"/>
      <c r="C384" s="98"/>
      <c r="D384" s="98"/>
      <c r="E384" s="98"/>
      <c r="F384" s="98"/>
      <c r="G384" s="98"/>
    </row>
    <row r="385" spans="1:7">
      <c r="A385" s="98"/>
      <c r="B385" s="98"/>
      <c r="C385" s="98"/>
      <c r="D385" s="98"/>
      <c r="E385" s="98"/>
      <c r="F385" s="98"/>
      <c r="G385" s="98"/>
    </row>
    <row r="386" spans="1:7">
      <c r="A386" s="98"/>
      <c r="B386" s="98"/>
      <c r="C386" s="98"/>
      <c r="D386" s="98"/>
      <c r="E386" s="98"/>
      <c r="F386" s="98"/>
      <c r="G386" s="98"/>
    </row>
    <row r="387" spans="1:7">
      <c r="A387" s="98"/>
      <c r="B387" s="98"/>
      <c r="C387" s="98"/>
      <c r="D387" s="98"/>
      <c r="E387" s="98"/>
      <c r="F387" s="98"/>
      <c r="G387" s="98"/>
    </row>
    <row r="388" spans="1:7">
      <c r="A388" s="98"/>
      <c r="B388" s="98"/>
      <c r="C388" s="98"/>
      <c r="D388" s="98"/>
      <c r="E388" s="98"/>
      <c r="F388" s="98"/>
      <c r="G388" s="98"/>
    </row>
    <row r="389" spans="1:7">
      <c r="A389" s="98"/>
      <c r="B389" s="98"/>
      <c r="C389" s="98"/>
      <c r="D389" s="98"/>
      <c r="E389" s="98"/>
      <c r="F389" s="98"/>
      <c r="G389" s="98"/>
    </row>
    <row r="390" spans="1:7">
      <c r="A390" s="98"/>
      <c r="B390" s="98"/>
      <c r="C390" s="98"/>
      <c r="D390" s="98"/>
      <c r="E390" s="98"/>
      <c r="F390" s="98"/>
      <c r="G390" s="98"/>
    </row>
    <row r="391" spans="1:7">
      <c r="A391" s="98"/>
      <c r="B391" s="98"/>
      <c r="C391" s="98"/>
      <c r="D391" s="98"/>
      <c r="E391" s="98"/>
      <c r="F391" s="98"/>
      <c r="G391" s="98"/>
    </row>
    <row r="392" spans="1:7">
      <c r="A392" s="98"/>
      <c r="B392" s="98"/>
      <c r="C392" s="98"/>
      <c r="D392" s="98"/>
      <c r="E392" s="98"/>
      <c r="F392" s="98"/>
      <c r="G392" s="98"/>
    </row>
    <row r="393" spans="1:7">
      <c r="A393" s="98"/>
      <c r="B393" s="98"/>
      <c r="C393" s="98"/>
      <c r="D393" s="98"/>
      <c r="E393" s="98"/>
      <c r="F393" s="98"/>
      <c r="G393" s="98"/>
    </row>
    <row r="394" spans="1:7">
      <c r="A394" s="98"/>
      <c r="B394" s="98"/>
      <c r="C394" s="98"/>
      <c r="D394" s="98"/>
      <c r="E394" s="98"/>
      <c r="F394" s="98"/>
      <c r="G394" s="98"/>
    </row>
    <row r="395" spans="1:7">
      <c r="A395" s="98"/>
      <c r="B395" s="98"/>
      <c r="C395" s="98"/>
      <c r="D395" s="98"/>
      <c r="E395" s="98"/>
      <c r="F395" s="98"/>
      <c r="G395" s="98"/>
    </row>
    <row r="396" spans="1:7">
      <c r="A396" s="98"/>
      <c r="B396" s="98"/>
      <c r="C396" s="98"/>
      <c r="D396" s="98"/>
      <c r="E396" s="98"/>
      <c r="F396" s="98"/>
      <c r="G396" s="98"/>
    </row>
    <row r="397" spans="1:7">
      <c r="A397" s="98"/>
      <c r="B397" s="98"/>
      <c r="C397" s="98"/>
      <c r="D397" s="98"/>
      <c r="E397" s="98"/>
      <c r="F397" s="98"/>
      <c r="G397" s="98"/>
    </row>
    <row r="398" spans="1:7">
      <c r="A398" s="98"/>
      <c r="B398" s="98"/>
      <c r="C398" s="98"/>
      <c r="D398" s="98"/>
      <c r="E398" s="98"/>
      <c r="F398" s="98"/>
      <c r="G398" s="98"/>
    </row>
    <row r="399" spans="1:7">
      <c r="A399" s="98"/>
      <c r="B399" s="98"/>
      <c r="C399" s="98"/>
      <c r="D399" s="98"/>
      <c r="E399" s="98"/>
      <c r="F399" s="98"/>
      <c r="G399" s="98"/>
    </row>
    <row r="400" spans="1:7">
      <c r="A400" s="98"/>
      <c r="B400" s="98"/>
      <c r="C400" s="98"/>
      <c r="D400" s="98"/>
      <c r="E400" s="98"/>
      <c r="F400" s="98"/>
      <c r="G400" s="98"/>
    </row>
    <row r="401" spans="1:7">
      <c r="A401" s="98"/>
      <c r="B401" s="98"/>
      <c r="C401" s="98"/>
      <c r="D401" s="98"/>
      <c r="E401" s="98"/>
      <c r="F401" s="98"/>
      <c r="G401" s="98"/>
    </row>
    <row r="402" spans="1:7">
      <c r="A402" s="98"/>
      <c r="B402" s="98"/>
      <c r="C402" s="98"/>
      <c r="D402" s="98"/>
      <c r="E402" s="98"/>
      <c r="F402" s="98"/>
      <c r="G402" s="98"/>
    </row>
    <row r="403" spans="1:7">
      <c r="A403" s="98"/>
      <c r="B403" s="98"/>
      <c r="C403" s="98"/>
      <c r="D403" s="98"/>
      <c r="E403" s="98"/>
      <c r="F403" s="98"/>
      <c r="G403" s="98"/>
    </row>
    <row r="404" spans="1:7">
      <c r="A404" s="98"/>
      <c r="B404" s="98"/>
      <c r="C404" s="98"/>
      <c r="D404" s="98"/>
      <c r="E404" s="98"/>
      <c r="F404" s="98"/>
      <c r="G404" s="98"/>
    </row>
    <row r="405" spans="1:7">
      <c r="A405" s="98"/>
      <c r="B405" s="98"/>
      <c r="C405" s="98"/>
      <c r="D405" s="98"/>
      <c r="E405" s="98"/>
      <c r="F405" s="98"/>
      <c r="G405" s="98"/>
    </row>
    <row r="406" spans="1:7">
      <c r="A406" s="98"/>
      <c r="B406" s="98"/>
      <c r="C406" s="98"/>
      <c r="D406" s="98"/>
      <c r="E406" s="98"/>
      <c r="F406" s="98"/>
      <c r="G406" s="98"/>
    </row>
    <row r="407" spans="1:7">
      <c r="A407" s="98"/>
      <c r="B407" s="98"/>
      <c r="C407" s="98"/>
      <c r="D407" s="98"/>
      <c r="E407" s="98"/>
      <c r="F407" s="98"/>
      <c r="G407" s="98"/>
    </row>
    <row r="408" spans="1:7">
      <c r="A408" s="98"/>
      <c r="B408" s="98"/>
      <c r="C408" s="98"/>
      <c r="D408" s="98"/>
      <c r="E408" s="98"/>
      <c r="F408" s="98"/>
      <c r="G408" s="98"/>
    </row>
    <row r="409" spans="1:7">
      <c r="A409" s="98"/>
      <c r="B409" s="98"/>
      <c r="C409" s="98"/>
      <c r="D409" s="98"/>
      <c r="E409" s="98"/>
      <c r="F409" s="98"/>
      <c r="G409" s="98"/>
    </row>
    <row r="410" spans="1:7">
      <c r="A410" s="98"/>
      <c r="B410" s="98"/>
      <c r="C410" s="98"/>
      <c r="D410" s="98"/>
      <c r="E410" s="98"/>
      <c r="F410" s="98"/>
      <c r="G410" s="98"/>
    </row>
    <row r="411" spans="1:7">
      <c r="A411" s="98"/>
      <c r="B411" s="98"/>
      <c r="C411" s="98"/>
      <c r="D411" s="98"/>
      <c r="E411" s="98"/>
      <c r="F411" s="98"/>
      <c r="G411" s="98"/>
    </row>
    <row r="412" spans="1:7">
      <c r="A412" s="98"/>
      <c r="B412" s="98"/>
      <c r="C412" s="98"/>
      <c r="D412" s="98"/>
      <c r="E412" s="98"/>
      <c r="F412" s="98"/>
      <c r="G412" s="98"/>
    </row>
    <row r="413" spans="1:7">
      <c r="A413" s="98"/>
      <c r="B413" s="98"/>
      <c r="C413" s="98"/>
      <c r="D413" s="98"/>
      <c r="E413" s="98"/>
      <c r="F413" s="98"/>
      <c r="G413" s="98"/>
    </row>
    <row r="414" spans="1:7">
      <c r="A414" s="98"/>
      <c r="B414" s="98"/>
      <c r="C414" s="98"/>
      <c r="D414" s="98"/>
      <c r="E414" s="98"/>
      <c r="F414" s="98"/>
      <c r="G414" s="98"/>
    </row>
    <row r="415" spans="1:7">
      <c r="A415" s="98"/>
      <c r="B415" s="98"/>
      <c r="C415" s="98"/>
      <c r="D415" s="98"/>
      <c r="E415" s="98"/>
      <c r="F415" s="98"/>
      <c r="G415" s="98"/>
    </row>
    <row r="416" spans="1:7">
      <c r="A416" s="98"/>
      <c r="B416" s="98"/>
      <c r="C416" s="98"/>
      <c r="D416" s="98"/>
      <c r="E416" s="98"/>
      <c r="F416" s="98"/>
      <c r="G416" s="98"/>
    </row>
    <row r="417" spans="1:7">
      <c r="A417" s="98"/>
      <c r="B417" s="98"/>
      <c r="C417" s="98"/>
      <c r="D417" s="98"/>
      <c r="E417" s="98"/>
      <c r="F417" s="98"/>
      <c r="G417" s="98"/>
    </row>
    <row r="418" spans="1:7">
      <c r="A418" s="98"/>
      <c r="B418" s="98"/>
      <c r="C418" s="98"/>
      <c r="D418" s="98"/>
      <c r="E418" s="98"/>
      <c r="F418" s="98"/>
      <c r="G418" s="98"/>
    </row>
    <row r="419" spans="1:7">
      <c r="A419" s="98"/>
      <c r="B419" s="98"/>
      <c r="C419" s="98"/>
      <c r="D419" s="98"/>
      <c r="E419" s="98"/>
      <c r="F419" s="98"/>
      <c r="G419" s="98"/>
    </row>
    <row r="420" spans="1:7">
      <c r="A420" s="98"/>
      <c r="B420" s="98"/>
      <c r="C420" s="98"/>
      <c r="D420" s="98"/>
      <c r="E420" s="98"/>
      <c r="F420" s="98"/>
      <c r="G420" s="98"/>
    </row>
    <row r="421" spans="1:7">
      <c r="A421" s="98"/>
      <c r="B421" s="98"/>
      <c r="C421" s="98"/>
      <c r="D421" s="98"/>
      <c r="E421" s="98"/>
      <c r="F421" s="98"/>
      <c r="G421" s="98"/>
    </row>
    <row r="422" spans="1:7">
      <c r="A422" s="98"/>
      <c r="B422" s="98"/>
      <c r="C422" s="98"/>
      <c r="D422" s="98"/>
      <c r="E422" s="98"/>
      <c r="F422" s="98"/>
      <c r="G422" s="98"/>
    </row>
    <row r="423" spans="1:7">
      <c r="A423" s="98"/>
      <c r="B423" s="98"/>
      <c r="C423" s="98"/>
      <c r="D423" s="98"/>
      <c r="E423" s="98"/>
      <c r="F423" s="98"/>
      <c r="G423" s="98"/>
    </row>
    <row r="424" spans="1:7">
      <c r="A424" s="98"/>
      <c r="B424" s="98"/>
      <c r="C424" s="98"/>
      <c r="D424" s="98"/>
      <c r="E424" s="98"/>
      <c r="F424" s="98"/>
      <c r="G424" s="98"/>
    </row>
    <row r="425" spans="1:7">
      <c r="A425" s="98"/>
      <c r="B425" s="98"/>
      <c r="C425" s="98"/>
      <c r="D425" s="98"/>
      <c r="E425" s="98"/>
      <c r="F425" s="98"/>
      <c r="G425" s="98"/>
    </row>
    <row r="426" spans="1:7">
      <c r="A426" s="98"/>
      <c r="B426" s="98"/>
      <c r="C426" s="98"/>
      <c r="D426" s="98"/>
      <c r="E426" s="98"/>
      <c r="F426" s="98"/>
      <c r="G426" s="98"/>
    </row>
    <row r="427" spans="1:7">
      <c r="A427" s="98"/>
      <c r="B427" s="98"/>
      <c r="C427" s="98"/>
      <c r="D427" s="98"/>
      <c r="E427" s="98"/>
      <c r="F427" s="98"/>
      <c r="G427" s="98"/>
    </row>
    <row r="428" spans="1:7">
      <c r="A428" s="98"/>
      <c r="B428" s="98"/>
      <c r="C428" s="98"/>
      <c r="D428" s="98"/>
      <c r="E428" s="98"/>
      <c r="F428" s="98"/>
      <c r="G428" s="98"/>
    </row>
    <row r="429" spans="1:7">
      <c r="A429" s="98"/>
      <c r="B429" s="98"/>
      <c r="C429" s="98"/>
      <c r="D429" s="98"/>
      <c r="E429" s="98"/>
      <c r="F429" s="98"/>
      <c r="G429" s="98"/>
    </row>
    <row r="430" spans="1:7">
      <c r="A430" s="98"/>
      <c r="B430" s="98"/>
      <c r="C430" s="98"/>
      <c r="D430" s="98"/>
      <c r="E430" s="98"/>
      <c r="F430" s="98"/>
      <c r="G430" s="98"/>
    </row>
    <row r="431" spans="1:7">
      <c r="A431" s="98"/>
      <c r="B431" s="98"/>
      <c r="C431" s="98"/>
      <c r="D431" s="98"/>
      <c r="E431" s="98"/>
      <c r="F431" s="98"/>
      <c r="G431" s="98"/>
    </row>
    <row r="432" spans="1:7">
      <c r="A432" s="98"/>
      <c r="B432" s="98"/>
      <c r="C432" s="98"/>
      <c r="D432" s="98"/>
      <c r="E432" s="98"/>
      <c r="F432" s="98"/>
      <c r="G432" s="98"/>
    </row>
    <row r="433" spans="1:7">
      <c r="A433" s="98"/>
      <c r="B433" s="98"/>
      <c r="C433" s="98"/>
      <c r="D433" s="98"/>
      <c r="E433" s="98"/>
      <c r="F433" s="98"/>
      <c r="G433" s="98"/>
    </row>
    <row r="434" spans="1:7">
      <c r="A434" s="98"/>
      <c r="B434" s="98"/>
      <c r="C434" s="98"/>
      <c r="D434" s="98"/>
      <c r="E434" s="98"/>
      <c r="F434" s="98"/>
      <c r="G434" s="98"/>
    </row>
    <row r="435" spans="1:7">
      <c r="A435" s="98"/>
      <c r="B435" s="98"/>
      <c r="C435" s="98"/>
      <c r="D435" s="98"/>
      <c r="E435" s="98"/>
      <c r="F435" s="98"/>
      <c r="G435" s="98"/>
    </row>
    <row r="436" spans="1:7">
      <c r="A436" s="98"/>
      <c r="B436" s="98"/>
      <c r="C436" s="98"/>
      <c r="D436" s="98"/>
      <c r="E436" s="98"/>
      <c r="F436" s="98"/>
      <c r="G436" s="98"/>
    </row>
    <row r="437" spans="1:7">
      <c r="A437" s="98"/>
      <c r="B437" s="98"/>
      <c r="C437" s="98"/>
      <c r="D437" s="98"/>
      <c r="E437" s="98"/>
      <c r="F437" s="98"/>
      <c r="G437" s="98"/>
    </row>
    <row r="438" spans="1:7">
      <c r="A438" s="98"/>
      <c r="B438" s="98"/>
      <c r="C438" s="98"/>
      <c r="D438" s="98"/>
      <c r="E438" s="98"/>
      <c r="F438" s="98"/>
      <c r="G438" s="98"/>
    </row>
    <row r="439" spans="1:7">
      <c r="A439" s="98"/>
      <c r="B439" s="98"/>
      <c r="C439" s="98"/>
      <c r="D439" s="98"/>
      <c r="E439" s="98"/>
      <c r="F439" s="98"/>
      <c r="G439" s="98"/>
    </row>
    <row r="440" spans="1:7">
      <c r="A440" s="98"/>
      <c r="B440" s="98"/>
      <c r="C440" s="98"/>
      <c r="D440" s="98"/>
      <c r="E440" s="98"/>
      <c r="F440" s="98"/>
      <c r="G440" s="98"/>
    </row>
    <row r="441" spans="1:7">
      <c r="A441" s="98"/>
      <c r="B441" s="98"/>
      <c r="C441" s="98"/>
      <c r="D441" s="98"/>
      <c r="E441" s="98"/>
      <c r="F441" s="98"/>
      <c r="G441" s="98"/>
    </row>
    <row r="442" spans="1:7">
      <c r="A442" s="98"/>
      <c r="B442" s="98"/>
      <c r="C442" s="98"/>
      <c r="D442" s="98"/>
      <c r="E442" s="98"/>
      <c r="F442" s="98"/>
      <c r="G442" s="98"/>
    </row>
    <row r="443" spans="1:7">
      <c r="A443" s="98"/>
      <c r="B443" s="98"/>
      <c r="C443" s="98"/>
      <c r="D443" s="98"/>
      <c r="E443" s="98"/>
      <c r="F443" s="98"/>
      <c r="G443" s="98"/>
    </row>
    <row r="444" spans="1:7">
      <c r="A444" s="98"/>
      <c r="B444" s="98"/>
      <c r="C444" s="98"/>
      <c r="D444" s="98"/>
      <c r="E444" s="98"/>
      <c r="F444" s="98"/>
      <c r="G444" s="98"/>
    </row>
    <row r="445" spans="1:7">
      <c r="A445" s="98"/>
      <c r="B445" s="98"/>
      <c r="C445" s="98"/>
      <c r="D445" s="98"/>
      <c r="E445" s="98"/>
      <c r="F445" s="98"/>
      <c r="G445" s="98"/>
    </row>
    <row r="446" spans="1:7">
      <c r="A446" s="98"/>
      <c r="B446" s="98"/>
      <c r="C446" s="98"/>
      <c r="D446" s="98"/>
      <c r="E446" s="98"/>
      <c r="F446" s="98"/>
      <c r="G446" s="98"/>
    </row>
    <row r="447" spans="1:7">
      <c r="A447" s="98"/>
      <c r="B447" s="98"/>
      <c r="C447" s="98"/>
      <c r="D447" s="98"/>
      <c r="E447" s="98"/>
      <c r="F447" s="98"/>
      <c r="G447" s="98"/>
    </row>
    <row r="448" spans="1:7">
      <c r="A448" s="98"/>
      <c r="B448" s="98"/>
      <c r="C448" s="98"/>
      <c r="D448" s="98"/>
      <c r="E448" s="98"/>
      <c r="F448" s="98"/>
      <c r="G448" s="98"/>
    </row>
    <row r="449" spans="1:7">
      <c r="A449" s="98"/>
      <c r="B449" s="98"/>
      <c r="C449" s="98"/>
      <c r="D449" s="98"/>
      <c r="E449" s="98"/>
      <c r="F449" s="98"/>
      <c r="G449" s="98"/>
    </row>
    <row r="450" spans="1:7">
      <c r="A450" s="98"/>
      <c r="B450" s="98"/>
      <c r="C450" s="98"/>
      <c r="D450" s="98"/>
      <c r="E450" s="98"/>
      <c r="F450" s="98"/>
      <c r="G450" s="98"/>
    </row>
    <row r="451" spans="1:7">
      <c r="A451" s="98"/>
      <c r="B451" s="98"/>
      <c r="C451" s="98"/>
      <c r="D451" s="98"/>
      <c r="E451" s="98"/>
      <c r="F451" s="98"/>
      <c r="G451" s="98"/>
    </row>
    <row r="452" spans="1:7">
      <c r="A452" s="98"/>
      <c r="B452" s="98"/>
      <c r="C452" s="98"/>
      <c r="D452" s="98"/>
      <c r="E452" s="98"/>
      <c r="F452" s="98"/>
      <c r="G452" s="98"/>
    </row>
    <row r="453" spans="1:7">
      <c r="A453" s="98"/>
      <c r="B453" s="98"/>
      <c r="C453" s="98"/>
      <c r="D453" s="98"/>
      <c r="E453" s="98"/>
      <c r="F453" s="98"/>
      <c r="G453" s="98"/>
    </row>
    <row r="454" spans="1:7">
      <c r="A454" s="98"/>
      <c r="B454" s="98"/>
      <c r="C454" s="98"/>
      <c r="D454" s="98"/>
      <c r="E454" s="98"/>
      <c r="F454" s="98"/>
      <c r="G454" s="98"/>
    </row>
    <row r="455" spans="1:7">
      <c r="A455" s="98"/>
      <c r="B455" s="98"/>
      <c r="C455" s="98"/>
      <c r="D455" s="98"/>
      <c r="E455" s="98"/>
      <c r="F455" s="98"/>
      <c r="G455" s="98"/>
    </row>
    <row r="456" spans="1:7">
      <c r="A456" s="98"/>
      <c r="B456" s="98"/>
      <c r="C456" s="98"/>
      <c r="D456" s="98"/>
      <c r="E456" s="98"/>
      <c r="F456" s="98"/>
      <c r="G456" s="98"/>
    </row>
    <row r="457" spans="1:7">
      <c r="A457" s="98"/>
      <c r="B457" s="98"/>
      <c r="C457" s="98"/>
      <c r="D457" s="98"/>
      <c r="E457" s="98"/>
      <c r="F457" s="98"/>
      <c r="G457" s="98"/>
    </row>
    <row r="458" spans="1:7">
      <c r="A458" s="98"/>
      <c r="B458" s="98"/>
      <c r="C458" s="98"/>
      <c r="D458" s="98"/>
      <c r="E458" s="98"/>
      <c r="F458" s="98"/>
      <c r="G458" s="98"/>
    </row>
    <row r="459" spans="1:7">
      <c r="A459" s="98"/>
      <c r="B459" s="98"/>
      <c r="C459" s="98"/>
      <c r="D459" s="98"/>
      <c r="E459" s="98"/>
      <c r="F459" s="98"/>
      <c r="G459" s="98"/>
    </row>
    <row r="460" spans="1:7">
      <c r="A460" s="98"/>
      <c r="B460" s="98"/>
      <c r="C460" s="98"/>
      <c r="D460" s="98"/>
      <c r="E460" s="98"/>
      <c r="F460" s="98"/>
      <c r="G460" s="98"/>
    </row>
    <row r="461" spans="1:7">
      <c r="A461" s="98"/>
      <c r="B461" s="98"/>
      <c r="C461" s="98"/>
      <c r="D461" s="98"/>
      <c r="E461" s="98"/>
      <c r="F461" s="98"/>
      <c r="G461" s="98"/>
    </row>
    <row r="462" spans="1:7">
      <c r="A462" s="98"/>
      <c r="B462" s="98"/>
      <c r="C462" s="98"/>
      <c r="D462" s="98"/>
      <c r="E462" s="98"/>
      <c r="F462" s="98"/>
      <c r="G462" s="98"/>
    </row>
    <row r="463" spans="1:7">
      <c r="A463" s="98"/>
      <c r="B463" s="98"/>
      <c r="C463" s="98"/>
      <c r="D463" s="98"/>
      <c r="E463" s="98"/>
      <c r="F463" s="98"/>
      <c r="G463" s="98"/>
    </row>
    <row r="464" spans="1:7">
      <c r="A464" s="98"/>
      <c r="B464" s="98"/>
      <c r="C464" s="98"/>
      <c r="D464" s="98"/>
      <c r="E464" s="98"/>
      <c r="F464" s="98"/>
      <c r="G464" s="98"/>
    </row>
    <row r="465" spans="1:7">
      <c r="A465" s="98"/>
      <c r="B465" s="98"/>
      <c r="C465" s="98"/>
      <c r="D465" s="98"/>
      <c r="E465" s="98"/>
      <c r="F465" s="98"/>
      <c r="G465" s="98"/>
    </row>
    <row r="466" spans="1:7">
      <c r="A466" s="98"/>
      <c r="B466" s="98"/>
      <c r="C466" s="98"/>
      <c r="D466" s="98"/>
      <c r="E466" s="98"/>
      <c r="F466" s="98"/>
      <c r="G466" s="98"/>
    </row>
    <row r="467" spans="1:7">
      <c r="A467" s="98"/>
      <c r="B467" s="98"/>
      <c r="C467" s="98"/>
      <c r="D467" s="98"/>
      <c r="E467" s="98"/>
      <c r="F467" s="98"/>
      <c r="G467" s="98"/>
    </row>
    <row r="468" spans="1:7">
      <c r="A468" s="98"/>
      <c r="B468" s="98"/>
      <c r="C468" s="98"/>
      <c r="D468" s="98"/>
      <c r="E468" s="98"/>
      <c r="F468" s="98"/>
      <c r="G468" s="98"/>
    </row>
    <row r="469" spans="1:7">
      <c r="A469" s="98"/>
      <c r="B469" s="98"/>
      <c r="C469" s="98"/>
      <c r="D469" s="98"/>
      <c r="E469" s="98"/>
      <c r="F469" s="98"/>
      <c r="G469" s="98"/>
    </row>
    <row r="470" spans="1:7">
      <c r="A470" s="98"/>
      <c r="B470" s="98"/>
      <c r="C470" s="98"/>
      <c r="D470" s="98"/>
      <c r="E470" s="98"/>
      <c r="F470" s="98"/>
      <c r="G470" s="98"/>
    </row>
    <row r="471" spans="1:7">
      <c r="A471" s="98"/>
      <c r="B471" s="98"/>
      <c r="C471" s="98"/>
      <c r="D471" s="98"/>
      <c r="E471" s="98"/>
      <c r="F471" s="98"/>
      <c r="G471" s="98"/>
    </row>
    <row r="472" spans="1:7">
      <c r="A472" s="98"/>
      <c r="B472" s="98"/>
      <c r="C472" s="98"/>
      <c r="D472" s="98"/>
      <c r="E472" s="98"/>
      <c r="F472" s="98"/>
      <c r="G472" s="98"/>
    </row>
    <row r="473" spans="1:7">
      <c r="A473" s="98"/>
      <c r="B473" s="98"/>
      <c r="C473" s="98"/>
      <c r="D473" s="98"/>
      <c r="E473" s="98"/>
      <c r="F473" s="98"/>
      <c r="G473" s="98"/>
    </row>
    <row r="474" spans="1:7">
      <c r="A474" s="98"/>
      <c r="B474" s="98"/>
      <c r="C474" s="98"/>
      <c r="D474" s="98"/>
      <c r="E474" s="98"/>
      <c r="F474" s="98"/>
      <c r="G474" s="98"/>
    </row>
    <row r="475" spans="1:7">
      <c r="A475" s="98"/>
      <c r="B475" s="98"/>
      <c r="C475" s="98"/>
      <c r="D475" s="98"/>
      <c r="E475" s="98"/>
      <c r="F475" s="98"/>
      <c r="G475" s="98"/>
    </row>
    <row r="476" spans="1:7">
      <c r="A476" s="98"/>
      <c r="B476" s="98"/>
      <c r="C476" s="98"/>
      <c r="D476" s="98"/>
      <c r="E476" s="98"/>
      <c r="F476" s="98"/>
      <c r="G476" s="98"/>
    </row>
    <row r="477" spans="1:7">
      <c r="A477" s="98"/>
      <c r="B477" s="98"/>
      <c r="C477" s="98"/>
      <c r="D477" s="98"/>
      <c r="E477" s="98"/>
      <c r="F477" s="98"/>
      <c r="G477" s="98"/>
    </row>
    <row r="478" spans="1:7">
      <c r="A478" s="98"/>
      <c r="B478" s="98"/>
      <c r="C478" s="98"/>
      <c r="D478" s="98"/>
      <c r="E478" s="98"/>
      <c r="F478" s="98"/>
      <c r="G478" s="98"/>
    </row>
    <row r="479" spans="1:7">
      <c r="A479" s="98"/>
      <c r="B479" s="98"/>
      <c r="C479" s="98"/>
      <c r="D479" s="98"/>
      <c r="E479" s="98"/>
      <c r="F479" s="98"/>
      <c r="G479" s="98"/>
    </row>
    <row r="480" spans="1:7">
      <c r="A480" s="98"/>
      <c r="B480" s="98"/>
      <c r="C480" s="98"/>
      <c r="D480" s="98"/>
      <c r="E480" s="98"/>
      <c r="F480" s="98"/>
      <c r="G480" s="98"/>
    </row>
    <row r="481" spans="1:7">
      <c r="A481" s="98"/>
      <c r="B481" s="98"/>
      <c r="C481" s="98"/>
      <c r="D481" s="98"/>
      <c r="E481" s="98"/>
      <c r="F481" s="98"/>
      <c r="G481" s="98"/>
    </row>
    <row r="482" spans="1:7">
      <c r="A482" s="98"/>
      <c r="B482" s="98"/>
      <c r="C482" s="98"/>
      <c r="D482" s="98"/>
      <c r="E482" s="98"/>
      <c r="F482" s="98"/>
      <c r="G482" s="98"/>
    </row>
    <row r="483" spans="1:7">
      <c r="A483" s="98"/>
      <c r="B483" s="98"/>
      <c r="C483" s="98"/>
      <c r="D483" s="98"/>
      <c r="E483" s="98"/>
      <c r="F483" s="98"/>
      <c r="G483" s="98"/>
    </row>
    <row r="484" spans="1:7">
      <c r="A484" s="98"/>
      <c r="B484" s="98"/>
      <c r="C484" s="98"/>
      <c r="D484" s="98"/>
      <c r="E484" s="98"/>
      <c r="F484" s="98"/>
      <c r="G484" s="98"/>
    </row>
    <row r="485" spans="1:7">
      <c r="A485" s="98"/>
      <c r="B485" s="98"/>
      <c r="C485" s="98"/>
      <c r="D485" s="98"/>
      <c r="E485" s="98"/>
      <c r="F485" s="98"/>
      <c r="G485" s="98"/>
    </row>
    <row r="486" spans="1:7">
      <c r="A486" s="98"/>
      <c r="B486" s="98"/>
      <c r="C486" s="98"/>
      <c r="D486" s="98"/>
      <c r="E486" s="98"/>
      <c r="F486" s="98"/>
      <c r="G486" s="98"/>
    </row>
    <row r="487" spans="1:7">
      <c r="A487" s="98"/>
      <c r="B487" s="98"/>
      <c r="C487" s="98"/>
      <c r="D487" s="98"/>
      <c r="E487" s="98"/>
      <c r="F487" s="98"/>
      <c r="G487" s="98"/>
    </row>
    <row r="488" spans="1:7">
      <c r="A488" s="98"/>
      <c r="B488" s="98"/>
      <c r="C488" s="98"/>
      <c r="D488" s="98"/>
      <c r="E488" s="98"/>
      <c r="F488" s="98"/>
      <c r="G488" s="98"/>
    </row>
    <row r="489" spans="1:7">
      <c r="A489" s="98"/>
      <c r="B489" s="98"/>
      <c r="C489" s="98"/>
      <c r="D489" s="98"/>
      <c r="E489" s="98"/>
      <c r="F489" s="98"/>
      <c r="G489" s="98"/>
    </row>
    <row r="490" spans="1:7">
      <c r="A490" s="98"/>
      <c r="B490" s="98"/>
      <c r="C490" s="98"/>
      <c r="D490" s="98"/>
      <c r="E490" s="98"/>
      <c r="F490" s="98"/>
      <c r="G490" s="98"/>
    </row>
    <row r="491" spans="1:7">
      <c r="A491" s="98"/>
      <c r="B491" s="98"/>
      <c r="C491" s="98"/>
      <c r="D491" s="98"/>
      <c r="E491" s="98"/>
      <c r="F491" s="98"/>
      <c r="G491" s="98"/>
    </row>
    <row r="492" spans="1:7">
      <c r="A492" s="98"/>
      <c r="B492" s="98"/>
      <c r="C492" s="98"/>
      <c r="D492" s="98"/>
      <c r="E492" s="98"/>
      <c r="F492" s="98"/>
      <c r="G492" s="98"/>
    </row>
    <row r="493" spans="1:7">
      <c r="A493" s="98"/>
      <c r="B493" s="98"/>
      <c r="C493" s="98"/>
      <c r="D493" s="98"/>
      <c r="E493" s="98"/>
      <c r="F493" s="98"/>
      <c r="G493" s="98"/>
    </row>
    <row r="494" spans="1:7">
      <c r="A494" s="98"/>
      <c r="B494" s="98"/>
      <c r="C494" s="98"/>
      <c r="D494" s="98"/>
      <c r="E494" s="98"/>
      <c r="F494" s="98"/>
      <c r="G494" s="98"/>
    </row>
    <row r="495" spans="1:7">
      <c r="A495" s="98"/>
      <c r="B495" s="98"/>
      <c r="C495" s="98"/>
      <c r="D495" s="98"/>
      <c r="E495" s="98"/>
      <c r="F495" s="98"/>
      <c r="G495" s="98"/>
    </row>
    <row r="496" spans="1:7">
      <c r="A496" s="98"/>
      <c r="B496" s="98"/>
      <c r="C496" s="98"/>
      <c r="D496" s="98"/>
      <c r="E496" s="98"/>
      <c r="F496" s="98"/>
      <c r="G496" s="98"/>
    </row>
    <row r="497" spans="1:7">
      <c r="A497" s="98"/>
      <c r="B497" s="98"/>
      <c r="C497" s="98"/>
      <c r="D497" s="98"/>
      <c r="E497" s="98"/>
      <c r="F497" s="98"/>
      <c r="G497" s="98"/>
    </row>
    <row r="498" spans="1:7">
      <c r="A498" s="98"/>
      <c r="B498" s="98"/>
      <c r="C498" s="98"/>
      <c r="D498" s="98"/>
      <c r="E498" s="98"/>
      <c r="F498" s="98"/>
      <c r="G498" s="98"/>
    </row>
    <row r="499" spans="1:7">
      <c r="A499" s="98"/>
      <c r="B499" s="98"/>
      <c r="C499" s="98"/>
      <c r="D499" s="98"/>
      <c r="E499" s="98"/>
      <c r="F499" s="98"/>
      <c r="G499" s="98"/>
    </row>
    <row r="500" spans="1:7">
      <c r="A500" s="98"/>
      <c r="B500" s="98"/>
      <c r="C500" s="98"/>
      <c r="D500" s="98"/>
      <c r="E500" s="98"/>
      <c r="F500" s="98"/>
      <c r="G500" s="98"/>
    </row>
    <row r="501" spans="1:7">
      <c r="A501" s="98"/>
      <c r="B501" s="98"/>
      <c r="C501" s="98"/>
      <c r="D501" s="98"/>
      <c r="E501" s="98"/>
      <c r="F501" s="98"/>
      <c r="G501" s="98"/>
    </row>
    <row r="502" spans="1:7">
      <c r="A502" s="98"/>
      <c r="B502" s="98"/>
      <c r="C502" s="98"/>
      <c r="D502" s="98"/>
      <c r="E502" s="98"/>
      <c r="F502" s="98"/>
      <c r="G502" s="98"/>
    </row>
    <row r="503" spans="1:7">
      <c r="A503" s="98"/>
      <c r="B503" s="98"/>
      <c r="C503" s="98"/>
      <c r="D503" s="98"/>
      <c r="E503" s="98"/>
      <c r="F503" s="98"/>
      <c r="G503" s="98"/>
    </row>
    <row r="504" spans="1:7">
      <c r="A504" s="98"/>
      <c r="B504" s="98"/>
      <c r="C504" s="98"/>
      <c r="D504" s="98"/>
      <c r="E504" s="98"/>
      <c r="F504" s="98"/>
      <c r="G504" s="98"/>
    </row>
    <row r="505" spans="1:7">
      <c r="A505" s="98"/>
      <c r="B505" s="98"/>
      <c r="C505" s="98"/>
      <c r="D505" s="98"/>
      <c r="E505" s="98"/>
      <c r="F505" s="98"/>
      <c r="G505" s="98"/>
    </row>
    <row r="506" spans="1:7">
      <c r="A506" s="98"/>
      <c r="B506" s="98"/>
      <c r="C506" s="98"/>
      <c r="D506" s="98"/>
      <c r="E506" s="98"/>
      <c r="F506" s="98"/>
      <c r="G506" s="98"/>
    </row>
    <row r="507" spans="1:7">
      <c r="A507" s="98"/>
      <c r="B507" s="98"/>
      <c r="C507" s="98"/>
      <c r="D507" s="98"/>
      <c r="E507" s="98"/>
      <c r="F507" s="98"/>
      <c r="G507" s="98"/>
    </row>
    <row r="508" spans="1:7">
      <c r="A508" s="98"/>
      <c r="B508" s="98"/>
      <c r="C508" s="98"/>
      <c r="D508" s="98"/>
      <c r="E508" s="98"/>
      <c r="F508" s="98"/>
      <c r="G508" s="98"/>
    </row>
    <row r="509" spans="1:7">
      <c r="A509" s="98"/>
      <c r="B509" s="98"/>
      <c r="C509" s="98"/>
      <c r="D509" s="98"/>
      <c r="E509" s="98"/>
      <c r="F509" s="98"/>
      <c r="G509" s="98"/>
    </row>
    <row r="510" spans="1:7">
      <c r="A510" s="98"/>
      <c r="B510" s="98"/>
      <c r="C510" s="98"/>
      <c r="D510" s="98"/>
      <c r="E510" s="98"/>
      <c r="F510" s="98"/>
      <c r="G510" s="98"/>
    </row>
    <row r="511" spans="1:7">
      <c r="A511" s="98"/>
      <c r="B511" s="98"/>
      <c r="C511" s="98"/>
      <c r="D511" s="98"/>
      <c r="E511" s="98"/>
      <c r="F511" s="98"/>
      <c r="G511" s="98"/>
    </row>
    <row r="512" spans="1:7">
      <c r="A512" s="98"/>
      <c r="B512" s="98"/>
      <c r="C512" s="98"/>
      <c r="D512" s="98"/>
      <c r="E512" s="98"/>
      <c r="F512" s="98"/>
      <c r="G512" s="98"/>
    </row>
    <row r="513" spans="1:7">
      <c r="A513" s="98"/>
      <c r="B513" s="98"/>
      <c r="C513" s="98"/>
      <c r="D513" s="98"/>
      <c r="E513" s="98"/>
      <c r="F513" s="98"/>
      <c r="G513" s="98"/>
    </row>
    <row r="514" spans="1:7">
      <c r="A514" s="98"/>
      <c r="B514" s="98"/>
      <c r="C514" s="98"/>
      <c r="D514" s="98"/>
      <c r="E514" s="98"/>
      <c r="F514" s="98"/>
      <c r="G514" s="98"/>
    </row>
    <row r="515" spans="1:7">
      <c r="A515" s="98"/>
      <c r="B515" s="98"/>
      <c r="C515" s="98"/>
      <c r="D515" s="98"/>
      <c r="E515" s="98"/>
      <c r="F515" s="98"/>
      <c r="G515" s="98"/>
    </row>
    <row r="516" spans="1:7">
      <c r="A516" s="98"/>
      <c r="B516" s="98"/>
      <c r="C516" s="98"/>
      <c r="D516" s="98"/>
      <c r="E516" s="98"/>
      <c r="F516" s="98"/>
      <c r="G516" s="98"/>
    </row>
    <row r="517" spans="1:7">
      <c r="A517" s="98"/>
      <c r="B517" s="98"/>
      <c r="C517" s="98"/>
      <c r="D517" s="98"/>
      <c r="E517" s="98"/>
      <c r="F517" s="98"/>
      <c r="G517" s="98"/>
    </row>
    <row r="518" spans="1:7">
      <c r="A518" s="98"/>
      <c r="B518" s="98"/>
      <c r="C518" s="98"/>
      <c r="D518" s="98"/>
      <c r="E518" s="98"/>
      <c r="F518" s="98"/>
      <c r="G518" s="98"/>
    </row>
    <row r="519" spans="1:7">
      <c r="A519" s="98"/>
      <c r="B519" s="98"/>
      <c r="C519" s="98"/>
      <c r="D519" s="98"/>
      <c r="E519" s="98"/>
      <c r="F519" s="98"/>
      <c r="G519" s="98"/>
    </row>
    <row r="520" spans="1:7">
      <c r="A520" s="98"/>
      <c r="B520" s="98"/>
      <c r="C520" s="98"/>
      <c r="D520" s="98"/>
      <c r="E520" s="98"/>
      <c r="F520" s="98"/>
      <c r="G520" s="98"/>
    </row>
    <row r="521" spans="1:7">
      <c r="A521" s="98"/>
      <c r="B521" s="98"/>
      <c r="C521" s="98"/>
      <c r="D521" s="98"/>
      <c r="E521" s="98"/>
      <c r="F521" s="98"/>
      <c r="G521" s="98"/>
    </row>
    <row r="522" spans="1:7">
      <c r="A522" s="98"/>
      <c r="B522" s="98"/>
      <c r="C522" s="98"/>
      <c r="D522" s="98"/>
      <c r="E522" s="98"/>
      <c r="F522" s="98"/>
      <c r="G522" s="98"/>
    </row>
    <row r="523" spans="1:7">
      <c r="A523" s="98"/>
      <c r="B523" s="98"/>
      <c r="C523" s="98"/>
      <c r="D523" s="98"/>
      <c r="E523" s="98"/>
      <c r="F523" s="98"/>
      <c r="G523" s="98"/>
    </row>
    <row r="524" spans="1:7">
      <c r="A524" s="98"/>
      <c r="B524" s="98"/>
      <c r="C524" s="98"/>
      <c r="D524" s="98"/>
      <c r="E524" s="98"/>
      <c r="F524" s="98"/>
      <c r="G524" s="98"/>
    </row>
    <row r="525" spans="1:7">
      <c r="A525" s="98"/>
      <c r="B525" s="98"/>
      <c r="C525" s="98"/>
      <c r="D525" s="98"/>
      <c r="E525" s="98"/>
      <c r="F525" s="98"/>
      <c r="G525" s="98"/>
    </row>
    <row r="526" spans="1:7">
      <c r="A526" s="98"/>
      <c r="B526" s="98"/>
      <c r="C526" s="98"/>
      <c r="D526" s="98"/>
      <c r="E526" s="98"/>
      <c r="F526" s="98"/>
      <c r="G526" s="98"/>
    </row>
    <row r="527" spans="1:7">
      <c r="A527" s="98"/>
      <c r="B527" s="98"/>
      <c r="C527" s="98"/>
      <c r="D527" s="98"/>
      <c r="E527" s="98"/>
      <c r="F527" s="98"/>
      <c r="G527" s="98"/>
    </row>
    <row r="528" spans="1:7">
      <c r="A528" s="98"/>
      <c r="B528" s="98"/>
      <c r="C528" s="98"/>
      <c r="D528" s="98"/>
      <c r="E528" s="98"/>
      <c r="F528" s="98"/>
      <c r="G528" s="98"/>
    </row>
    <row r="529" spans="1:7">
      <c r="A529" s="98"/>
      <c r="B529" s="98"/>
      <c r="C529" s="98"/>
      <c r="D529" s="98"/>
      <c r="E529" s="98"/>
      <c r="F529" s="98"/>
      <c r="G529" s="98"/>
    </row>
    <row r="530" spans="1:7">
      <c r="A530" s="98"/>
      <c r="B530" s="98"/>
      <c r="C530" s="98"/>
      <c r="D530" s="98"/>
      <c r="E530" s="98"/>
      <c r="F530" s="98"/>
      <c r="G530" s="98"/>
    </row>
    <row r="531" spans="1:7">
      <c r="A531" s="98"/>
      <c r="B531" s="98"/>
      <c r="C531" s="98"/>
      <c r="D531" s="98"/>
      <c r="E531" s="98"/>
      <c r="F531" s="98"/>
      <c r="G531" s="98"/>
    </row>
    <row r="532" spans="1:7">
      <c r="A532" s="98"/>
      <c r="B532" s="98"/>
      <c r="C532" s="98"/>
      <c r="D532" s="98"/>
      <c r="E532" s="98"/>
      <c r="F532" s="98"/>
      <c r="G532" s="98"/>
    </row>
    <row r="533" spans="1:7">
      <c r="A533" s="98"/>
      <c r="B533" s="98"/>
      <c r="C533" s="98"/>
      <c r="D533" s="98"/>
      <c r="E533" s="98"/>
      <c r="F533" s="98"/>
      <c r="G533" s="98"/>
    </row>
    <row r="534" spans="1:7">
      <c r="A534" s="98"/>
      <c r="B534" s="98"/>
      <c r="C534" s="98"/>
      <c r="D534" s="98"/>
      <c r="E534" s="98"/>
      <c r="F534" s="98"/>
      <c r="G534" s="98"/>
    </row>
    <row r="535" spans="1:7">
      <c r="A535" s="98"/>
      <c r="B535" s="98"/>
      <c r="C535" s="98"/>
      <c r="D535" s="98"/>
      <c r="E535" s="98"/>
      <c r="F535" s="98"/>
      <c r="G535" s="98"/>
    </row>
    <row r="536" spans="1:7">
      <c r="A536" s="98"/>
      <c r="B536" s="98"/>
      <c r="C536" s="98"/>
      <c r="D536" s="98"/>
      <c r="E536" s="98"/>
      <c r="F536" s="98"/>
      <c r="G536" s="98"/>
    </row>
    <row r="537" spans="1:7">
      <c r="A537" s="98"/>
      <c r="B537" s="98"/>
      <c r="C537" s="98"/>
      <c r="D537" s="98"/>
      <c r="E537" s="98"/>
      <c r="F537" s="98"/>
      <c r="G537" s="98"/>
    </row>
    <row r="538" spans="1:7">
      <c r="A538" s="98"/>
      <c r="B538" s="98"/>
      <c r="C538" s="98"/>
      <c r="D538" s="98"/>
      <c r="E538" s="98"/>
      <c r="F538" s="98"/>
      <c r="G538" s="98"/>
    </row>
    <row r="539" spans="1:7">
      <c r="A539" s="98"/>
      <c r="B539" s="98"/>
      <c r="C539" s="98"/>
      <c r="D539" s="98"/>
      <c r="E539" s="98"/>
      <c r="F539" s="98"/>
      <c r="G539" s="98"/>
    </row>
    <row r="540" spans="1:7">
      <c r="A540" s="98"/>
      <c r="B540" s="98"/>
      <c r="C540" s="98"/>
      <c r="D540" s="98"/>
      <c r="E540" s="98"/>
      <c r="F540" s="98"/>
      <c r="G540" s="98"/>
    </row>
    <row r="541" spans="1:7">
      <c r="A541" s="98"/>
      <c r="B541" s="98"/>
      <c r="C541" s="98"/>
      <c r="D541" s="98"/>
      <c r="E541" s="98"/>
      <c r="F541" s="98"/>
      <c r="G541" s="98"/>
    </row>
    <row r="542" spans="1:7">
      <c r="A542" s="98"/>
      <c r="B542" s="98"/>
      <c r="C542" s="98"/>
      <c r="D542" s="98"/>
      <c r="E542" s="98"/>
      <c r="F542" s="98"/>
      <c r="G542" s="98"/>
    </row>
    <row r="543" spans="1:7">
      <c r="A543" s="98"/>
      <c r="B543" s="98"/>
      <c r="C543" s="98"/>
      <c r="D543" s="98"/>
      <c r="E543" s="98"/>
      <c r="F543" s="98"/>
      <c r="G543" s="98"/>
    </row>
    <row r="544" spans="1:7">
      <c r="A544" s="98"/>
      <c r="B544" s="98"/>
      <c r="C544" s="98"/>
      <c r="D544" s="98"/>
      <c r="E544" s="98"/>
      <c r="F544" s="98"/>
      <c r="G544" s="98"/>
    </row>
    <row r="545" spans="1:7">
      <c r="A545" s="98"/>
      <c r="B545" s="98"/>
      <c r="C545" s="98"/>
      <c r="D545" s="98"/>
      <c r="E545" s="98"/>
      <c r="F545" s="98"/>
      <c r="G545" s="98"/>
    </row>
    <row r="546" spans="1:7">
      <c r="A546" s="98"/>
      <c r="B546" s="98"/>
      <c r="C546" s="98"/>
      <c r="D546" s="98"/>
      <c r="E546" s="98"/>
      <c r="F546" s="98"/>
      <c r="G546" s="98"/>
    </row>
    <row r="547" spans="1:7">
      <c r="A547" s="98"/>
      <c r="B547" s="98"/>
      <c r="C547" s="98"/>
      <c r="D547" s="98"/>
      <c r="E547" s="98"/>
      <c r="F547" s="98"/>
      <c r="G547" s="98"/>
    </row>
    <row r="548" spans="1:7">
      <c r="A548" s="98"/>
      <c r="B548" s="98"/>
      <c r="C548" s="98"/>
      <c r="D548" s="98"/>
      <c r="E548" s="98"/>
      <c r="F548" s="98"/>
      <c r="G548" s="98"/>
    </row>
    <row r="549" spans="1:7">
      <c r="A549" s="98"/>
      <c r="B549" s="98"/>
      <c r="C549" s="98"/>
      <c r="D549" s="98"/>
      <c r="E549" s="98"/>
      <c r="F549" s="98"/>
      <c r="G549" s="98"/>
    </row>
    <row r="550" spans="1:7">
      <c r="A550" s="98"/>
      <c r="B550" s="98"/>
      <c r="C550" s="98"/>
      <c r="D550" s="98"/>
      <c r="E550" s="98"/>
      <c r="F550" s="98"/>
      <c r="G550" s="98"/>
    </row>
    <row r="551" spans="1:7">
      <c r="A551" s="98"/>
      <c r="B551" s="98"/>
      <c r="C551" s="98"/>
      <c r="D551" s="98"/>
      <c r="E551" s="98"/>
      <c r="F551" s="98"/>
      <c r="G551" s="98"/>
    </row>
    <row r="552" spans="1:7">
      <c r="A552" s="98"/>
      <c r="B552" s="98"/>
      <c r="C552" s="98"/>
      <c r="D552" s="98"/>
      <c r="E552" s="98"/>
      <c r="F552" s="98"/>
      <c r="G552" s="98"/>
    </row>
    <row r="553" spans="1:7">
      <c r="A553" s="98"/>
      <c r="B553" s="98"/>
      <c r="C553" s="98"/>
      <c r="D553" s="98"/>
      <c r="E553" s="98"/>
      <c r="F553" s="98"/>
      <c r="G553" s="98"/>
    </row>
    <row r="554" spans="1:7">
      <c r="A554" s="98"/>
      <c r="B554" s="98"/>
      <c r="C554" s="98"/>
      <c r="D554" s="98"/>
      <c r="E554" s="98"/>
      <c r="F554" s="98"/>
      <c r="G554" s="98"/>
    </row>
    <row r="555" spans="1:7">
      <c r="A555" s="98"/>
      <c r="B555" s="98"/>
      <c r="C555" s="98"/>
      <c r="D555" s="98"/>
      <c r="E555" s="98"/>
      <c r="F555" s="98"/>
      <c r="G555" s="98"/>
    </row>
    <row r="556" spans="1:7">
      <c r="A556" s="98"/>
      <c r="B556" s="98"/>
      <c r="C556" s="98"/>
      <c r="D556" s="98"/>
      <c r="E556" s="98"/>
      <c r="F556" s="98"/>
      <c r="G556" s="98"/>
    </row>
    <row r="557" spans="1:7">
      <c r="A557" s="98"/>
      <c r="B557" s="98"/>
      <c r="C557" s="98"/>
      <c r="D557" s="98"/>
      <c r="E557" s="98"/>
      <c r="F557" s="98"/>
      <c r="G557" s="98"/>
    </row>
    <row r="558" spans="1:7">
      <c r="A558" s="98"/>
      <c r="B558" s="98"/>
      <c r="C558" s="98"/>
      <c r="D558" s="98"/>
      <c r="E558" s="98"/>
      <c r="F558" s="98"/>
      <c r="G558" s="98"/>
    </row>
    <row r="559" spans="1:7">
      <c r="A559" s="98"/>
      <c r="B559" s="98"/>
      <c r="C559" s="98"/>
      <c r="D559" s="98"/>
      <c r="E559" s="98"/>
      <c r="F559" s="98"/>
      <c r="G559" s="98"/>
    </row>
    <row r="560" spans="1:7">
      <c r="A560" s="98"/>
      <c r="B560" s="98"/>
      <c r="C560" s="98"/>
      <c r="D560" s="98"/>
      <c r="E560" s="98"/>
      <c r="F560" s="98"/>
      <c r="G560" s="98"/>
    </row>
    <row r="561" spans="1:7">
      <c r="A561" s="98"/>
      <c r="B561" s="98"/>
      <c r="C561" s="98"/>
      <c r="D561" s="98"/>
      <c r="E561" s="98"/>
      <c r="F561" s="98"/>
      <c r="G561" s="98"/>
    </row>
    <row r="562" spans="1:7">
      <c r="A562" s="98"/>
      <c r="B562" s="98"/>
      <c r="C562" s="98"/>
      <c r="D562" s="98"/>
      <c r="E562" s="98"/>
      <c r="F562" s="98"/>
      <c r="G562" s="98"/>
    </row>
    <row r="563" spans="1:7">
      <c r="A563" s="98"/>
      <c r="B563" s="98"/>
      <c r="C563" s="98"/>
      <c r="D563" s="98"/>
      <c r="E563" s="98"/>
      <c r="F563" s="98"/>
      <c r="G563" s="98"/>
    </row>
    <row r="564" spans="1:7">
      <c r="A564" s="98"/>
      <c r="B564" s="98"/>
      <c r="C564" s="98"/>
      <c r="D564" s="98"/>
      <c r="E564" s="98"/>
      <c r="F564" s="98"/>
      <c r="G564" s="98"/>
    </row>
    <row r="565" spans="1:7">
      <c r="A565" s="98"/>
      <c r="B565" s="98"/>
      <c r="C565" s="98"/>
      <c r="D565" s="98"/>
      <c r="E565" s="98"/>
      <c r="F565" s="98"/>
      <c r="G565" s="98"/>
    </row>
    <row r="566" spans="1:7">
      <c r="A566" s="98"/>
      <c r="B566" s="98"/>
      <c r="C566" s="98"/>
      <c r="D566" s="98"/>
      <c r="E566" s="98"/>
      <c r="F566" s="98"/>
      <c r="G566" s="98"/>
    </row>
    <row r="567" spans="1:7">
      <c r="A567" s="98"/>
      <c r="B567" s="98"/>
      <c r="C567" s="98"/>
      <c r="D567" s="98"/>
      <c r="E567" s="98"/>
      <c r="F567" s="98"/>
      <c r="G567" s="98"/>
    </row>
    <row r="568" spans="1:7">
      <c r="A568" s="98"/>
      <c r="B568" s="98"/>
      <c r="C568" s="98"/>
      <c r="D568" s="98"/>
      <c r="E568" s="98"/>
      <c r="F568" s="98"/>
      <c r="G568" s="98"/>
    </row>
    <row r="569" spans="1:7">
      <c r="A569" s="98"/>
      <c r="B569" s="98"/>
      <c r="C569" s="98"/>
      <c r="D569" s="98"/>
      <c r="E569" s="98"/>
      <c r="F569" s="98"/>
      <c r="G569" s="98"/>
    </row>
    <row r="570" spans="1:7">
      <c r="A570" s="98"/>
      <c r="B570" s="98"/>
      <c r="C570" s="98"/>
      <c r="D570" s="98"/>
      <c r="E570" s="98"/>
      <c r="F570" s="98"/>
      <c r="G570" s="98"/>
    </row>
    <row r="571" spans="1:7">
      <c r="A571" s="98"/>
      <c r="B571" s="98"/>
      <c r="C571" s="98"/>
      <c r="D571" s="98"/>
      <c r="E571" s="98"/>
      <c r="F571" s="98"/>
      <c r="G571" s="98"/>
    </row>
    <row r="572" spans="1:7">
      <c r="A572" s="98"/>
      <c r="B572" s="98"/>
      <c r="C572" s="98"/>
      <c r="D572" s="98"/>
      <c r="E572" s="98"/>
      <c r="F572" s="98"/>
      <c r="G572" s="98"/>
    </row>
    <row r="573" spans="1:7">
      <c r="A573" s="98"/>
      <c r="B573" s="98"/>
      <c r="C573" s="98"/>
      <c r="D573" s="98"/>
      <c r="E573" s="98"/>
      <c r="F573" s="98"/>
      <c r="G573" s="98"/>
    </row>
    <row r="574" spans="1:7">
      <c r="A574" s="98"/>
      <c r="B574" s="98"/>
      <c r="C574" s="98"/>
      <c r="D574" s="98"/>
      <c r="E574" s="98"/>
      <c r="F574" s="98"/>
      <c r="G574" s="98"/>
    </row>
    <row r="575" spans="1:7">
      <c r="A575" s="98"/>
      <c r="B575" s="98"/>
      <c r="C575" s="98"/>
      <c r="D575" s="98"/>
      <c r="E575" s="98"/>
      <c r="F575" s="98"/>
      <c r="G575" s="98"/>
    </row>
    <row r="576" spans="1:7">
      <c r="A576" s="98"/>
      <c r="B576" s="98"/>
      <c r="C576" s="98"/>
      <c r="D576" s="98"/>
      <c r="E576" s="98"/>
      <c r="F576" s="98"/>
      <c r="G576" s="98"/>
    </row>
    <row r="577" spans="1:7">
      <c r="A577" s="98"/>
      <c r="B577" s="98"/>
      <c r="C577" s="98"/>
      <c r="D577" s="98"/>
      <c r="E577" s="98"/>
      <c r="F577" s="98"/>
      <c r="G577" s="98"/>
    </row>
    <row r="578" spans="1:7">
      <c r="A578" s="98"/>
      <c r="B578" s="98"/>
      <c r="C578" s="98"/>
      <c r="D578" s="98"/>
      <c r="E578" s="98"/>
      <c r="F578" s="98"/>
      <c r="G578" s="98"/>
    </row>
    <row r="579" spans="1:7">
      <c r="A579" s="98"/>
      <c r="B579" s="98"/>
      <c r="C579" s="98"/>
      <c r="D579" s="98"/>
      <c r="E579" s="98"/>
      <c r="F579" s="98"/>
      <c r="G579" s="98"/>
    </row>
    <row r="580" spans="1:7">
      <c r="A580" s="98"/>
      <c r="B580" s="98"/>
      <c r="C580" s="98"/>
      <c r="D580" s="98"/>
      <c r="E580" s="98"/>
      <c r="F580" s="98"/>
      <c r="G580" s="98"/>
    </row>
    <row r="581" spans="1:7">
      <c r="A581" s="98"/>
      <c r="B581" s="98"/>
      <c r="C581" s="98"/>
      <c r="D581" s="98"/>
      <c r="E581" s="98"/>
      <c r="F581" s="98"/>
      <c r="G581" s="98"/>
    </row>
    <row r="582" spans="1:7">
      <c r="A582" s="98"/>
      <c r="B582" s="98"/>
      <c r="C582" s="98"/>
      <c r="D582" s="98"/>
      <c r="E582" s="98"/>
      <c r="F582" s="98"/>
      <c r="G582" s="98"/>
    </row>
    <row r="583" spans="1:7">
      <c r="A583" s="98"/>
      <c r="B583" s="98"/>
      <c r="C583" s="98"/>
      <c r="D583" s="98"/>
      <c r="E583" s="98"/>
      <c r="F583" s="98"/>
      <c r="G583" s="98"/>
    </row>
    <row r="584" spans="1:7">
      <c r="A584" s="98"/>
      <c r="B584" s="98"/>
      <c r="C584" s="98"/>
      <c r="D584" s="98"/>
      <c r="E584" s="98"/>
      <c r="F584" s="98"/>
      <c r="G584" s="98"/>
    </row>
    <row r="585" spans="1:7">
      <c r="A585" s="98"/>
      <c r="B585" s="98"/>
      <c r="C585" s="98"/>
      <c r="D585" s="98"/>
      <c r="E585" s="98"/>
      <c r="F585" s="98"/>
      <c r="G585" s="98"/>
    </row>
    <row r="586" spans="1:7">
      <c r="A586" s="98"/>
      <c r="B586" s="98"/>
      <c r="C586" s="98"/>
      <c r="D586" s="98"/>
      <c r="E586" s="98"/>
      <c r="F586" s="98"/>
      <c r="G586" s="98"/>
    </row>
    <row r="587" spans="1:7">
      <c r="A587" s="98"/>
      <c r="B587" s="98"/>
      <c r="C587" s="98"/>
      <c r="D587" s="98"/>
      <c r="E587" s="98"/>
      <c r="F587" s="98"/>
      <c r="G587" s="98"/>
    </row>
    <row r="588" spans="1:7">
      <c r="A588" s="98"/>
      <c r="B588" s="98"/>
      <c r="C588" s="98"/>
      <c r="D588" s="98"/>
      <c r="E588" s="98"/>
      <c r="F588" s="98"/>
      <c r="G588" s="98"/>
    </row>
    <row r="589" spans="1:7">
      <c r="A589" s="98"/>
      <c r="B589" s="98"/>
      <c r="C589" s="98"/>
      <c r="D589" s="98"/>
      <c r="E589" s="98"/>
      <c r="F589" s="98"/>
      <c r="G589" s="98"/>
    </row>
    <row r="590" spans="1:7">
      <c r="A590" s="98"/>
      <c r="B590" s="98"/>
      <c r="C590" s="98"/>
      <c r="D590" s="98"/>
      <c r="E590" s="98"/>
      <c r="F590" s="98"/>
      <c r="G590" s="98"/>
    </row>
    <row r="591" spans="1:7">
      <c r="A591" s="98"/>
      <c r="B591" s="98"/>
      <c r="C591" s="98"/>
      <c r="D591" s="98"/>
      <c r="E591" s="98"/>
      <c r="F591" s="98"/>
      <c r="G591" s="98"/>
    </row>
    <row r="592" spans="1:7">
      <c r="A592" s="98"/>
      <c r="B592" s="98"/>
      <c r="C592" s="98"/>
      <c r="D592" s="98"/>
      <c r="E592" s="98"/>
      <c r="F592" s="98"/>
      <c r="G592" s="98"/>
    </row>
    <row r="593" spans="1:7">
      <c r="A593" s="98"/>
      <c r="B593" s="98"/>
      <c r="C593" s="98"/>
      <c r="D593" s="98"/>
      <c r="E593" s="98"/>
      <c r="F593" s="98"/>
      <c r="G593" s="98"/>
    </row>
    <row r="594" spans="1:7">
      <c r="A594" s="98"/>
      <c r="B594" s="98"/>
      <c r="C594" s="98"/>
      <c r="D594" s="98"/>
      <c r="E594" s="98"/>
      <c r="F594" s="98"/>
      <c r="G594" s="98"/>
    </row>
    <row r="595" spans="1:7">
      <c r="A595" s="98"/>
      <c r="B595" s="98"/>
      <c r="C595" s="98"/>
      <c r="D595" s="98"/>
      <c r="E595" s="98"/>
      <c r="F595" s="98"/>
      <c r="G595" s="98"/>
    </row>
    <row r="596" spans="1:7">
      <c r="A596" s="98"/>
      <c r="B596" s="98"/>
      <c r="C596" s="98"/>
      <c r="D596" s="98"/>
      <c r="E596" s="98"/>
      <c r="F596" s="98"/>
      <c r="G596" s="98"/>
    </row>
    <row r="597" spans="1:7">
      <c r="A597" s="98"/>
      <c r="B597" s="98"/>
      <c r="C597" s="98"/>
      <c r="D597" s="98"/>
      <c r="E597" s="98"/>
      <c r="F597" s="98"/>
      <c r="G597" s="98"/>
    </row>
    <row r="598" spans="1:7">
      <c r="A598" s="98"/>
      <c r="B598" s="98"/>
      <c r="C598" s="98"/>
      <c r="D598" s="98"/>
      <c r="E598" s="98"/>
      <c r="F598" s="98"/>
      <c r="G598" s="98"/>
    </row>
    <row r="599" spans="1:7">
      <c r="A599" s="98"/>
      <c r="B599" s="98"/>
      <c r="C599" s="98"/>
      <c r="D599" s="98"/>
      <c r="E599" s="98"/>
      <c r="F599" s="98"/>
      <c r="G599" s="98"/>
    </row>
    <row r="600" spans="1:7">
      <c r="A600" s="98"/>
      <c r="B600" s="98"/>
      <c r="C600" s="98"/>
      <c r="D600" s="98"/>
      <c r="E600" s="98"/>
      <c r="F600" s="98"/>
      <c r="G600" s="98"/>
    </row>
    <row r="601" spans="1:7">
      <c r="A601" s="98"/>
      <c r="B601" s="98"/>
      <c r="C601" s="98"/>
      <c r="D601" s="98"/>
      <c r="E601" s="98"/>
      <c r="F601" s="98"/>
      <c r="G601" s="98"/>
    </row>
    <row r="602" spans="1:7">
      <c r="A602" s="98"/>
      <c r="B602" s="98"/>
      <c r="C602" s="98"/>
      <c r="D602" s="98"/>
      <c r="E602" s="98"/>
      <c r="F602" s="98"/>
      <c r="G602" s="98"/>
    </row>
    <row r="603" spans="1:7">
      <c r="A603" s="98"/>
      <c r="B603" s="98"/>
      <c r="C603" s="98"/>
      <c r="D603" s="98"/>
      <c r="E603" s="98"/>
      <c r="F603" s="98"/>
      <c r="G603" s="98"/>
    </row>
    <row r="604" spans="1:7">
      <c r="A604" s="98"/>
      <c r="B604" s="98"/>
      <c r="C604" s="98"/>
      <c r="D604" s="98"/>
      <c r="E604" s="98"/>
      <c r="F604" s="98"/>
      <c r="G604" s="98"/>
    </row>
    <row r="605" spans="1:7">
      <c r="A605" s="98"/>
      <c r="B605" s="98"/>
      <c r="C605" s="98"/>
      <c r="D605" s="98"/>
      <c r="E605" s="98"/>
      <c r="F605" s="98"/>
      <c r="G605" s="98"/>
    </row>
    <row r="606" spans="1:7">
      <c r="A606" s="98"/>
      <c r="B606" s="98"/>
      <c r="C606" s="98"/>
      <c r="D606" s="98"/>
      <c r="E606" s="98"/>
      <c r="F606" s="98"/>
      <c r="G606" s="98"/>
    </row>
    <row r="607" spans="1:7">
      <c r="A607" s="98"/>
      <c r="B607" s="98"/>
      <c r="C607" s="98"/>
      <c r="D607" s="98"/>
      <c r="E607" s="98"/>
      <c r="F607" s="98"/>
      <c r="G607" s="98"/>
    </row>
    <row r="608" spans="1:7">
      <c r="A608" s="98"/>
      <c r="B608" s="98"/>
      <c r="C608" s="98"/>
      <c r="D608" s="98"/>
      <c r="E608" s="98"/>
      <c r="F608" s="98"/>
      <c r="G608" s="98"/>
    </row>
    <row r="609" spans="1:7">
      <c r="A609" s="98"/>
      <c r="B609" s="98"/>
      <c r="C609" s="98"/>
      <c r="D609" s="98"/>
      <c r="E609" s="98"/>
      <c r="F609" s="98"/>
      <c r="G609" s="98"/>
    </row>
    <row r="610" spans="1:7">
      <c r="A610" s="98"/>
      <c r="B610" s="98"/>
      <c r="C610" s="98"/>
      <c r="D610" s="98"/>
      <c r="E610" s="98"/>
      <c r="F610" s="98"/>
      <c r="G610" s="98"/>
    </row>
    <row r="611" spans="1:7">
      <c r="A611" s="98"/>
      <c r="B611" s="98"/>
      <c r="C611" s="98"/>
      <c r="D611" s="98"/>
      <c r="E611" s="98"/>
      <c r="F611" s="98"/>
      <c r="G611" s="98"/>
    </row>
    <row r="612" spans="1:7">
      <c r="A612" s="98"/>
      <c r="B612" s="98"/>
      <c r="C612" s="98"/>
      <c r="D612" s="98"/>
      <c r="E612" s="98"/>
      <c r="F612" s="98"/>
      <c r="G612" s="98"/>
    </row>
    <row r="613" spans="1:7">
      <c r="A613" s="98"/>
      <c r="B613" s="98"/>
      <c r="C613" s="98"/>
      <c r="D613" s="98"/>
      <c r="E613" s="98"/>
      <c r="F613" s="98"/>
      <c r="G613" s="98"/>
    </row>
    <row r="614" spans="1:7">
      <c r="A614" s="98"/>
      <c r="B614" s="98"/>
      <c r="C614" s="98"/>
      <c r="D614" s="98"/>
      <c r="E614" s="98"/>
      <c r="F614" s="98"/>
      <c r="G614" s="98"/>
    </row>
    <row r="615" spans="1:7">
      <c r="A615" s="98"/>
      <c r="B615" s="98"/>
      <c r="C615" s="98"/>
      <c r="D615" s="98"/>
      <c r="E615" s="98"/>
      <c r="F615" s="98"/>
      <c r="G615" s="98"/>
    </row>
    <row r="616" spans="1:7">
      <c r="A616" s="98"/>
      <c r="B616" s="98"/>
      <c r="C616" s="98"/>
      <c r="D616" s="98"/>
      <c r="E616" s="98"/>
      <c r="F616" s="98"/>
      <c r="G616" s="98"/>
    </row>
    <row r="617" spans="1:7">
      <c r="A617" s="98"/>
      <c r="B617" s="98"/>
      <c r="C617" s="98"/>
      <c r="D617" s="98"/>
      <c r="E617" s="98"/>
      <c r="F617" s="98"/>
      <c r="G617" s="98"/>
    </row>
    <row r="618" spans="1:7">
      <c r="A618" s="98"/>
      <c r="B618" s="98"/>
      <c r="C618" s="98"/>
      <c r="D618" s="98"/>
      <c r="E618" s="98"/>
      <c r="F618" s="98"/>
      <c r="G618" s="98"/>
    </row>
    <row r="619" spans="1:7">
      <c r="A619" s="98"/>
      <c r="B619" s="98"/>
      <c r="C619" s="98"/>
      <c r="D619" s="98"/>
      <c r="E619" s="98"/>
      <c r="F619" s="98"/>
      <c r="G619" s="98"/>
    </row>
    <row r="620" spans="1:7">
      <c r="A620" s="98"/>
      <c r="B620" s="98"/>
      <c r="C620" s="98"/>
      <c r="D620" s="98"/>
      <c r="E620" s="98"/>
      <c r="F620" s="98"/>
      <c r="G620" s="98"/>
    </row>
    <row r="621" spans="1:7">
      <c r="A621" s="98"/>
      <c r="B621" s="98"/>
      <c r="C621" s="98"/>
      <c r="D621" s="98"/>
      <c r="E621" s="98"/>
      <c r="F621" s="98"/>
      <c r="G621" s="98"/>
    </row>
    <row r="622" spans="1:7">
      <c r="A622" s="98"/>
      <c r="B622" s="98"/>
      <c r="C622" s="98"/>
      <c r="D622" s="98"/>
      <c r="E622" s="98"/>
      <c r="F622" s="98"/>
      <c r="G622" s="98"/>
    </row>
    <row r="623" spans="1:7">
      <c r="A623" s="98"/>
      <c r="B623" s="98"/>
      <c r="C623" s="98"/>
      <c r="D623" s="98"/>
      <c r="E623" s="98"/>
      <c r="F623" s="98"/>
      <c r="G623" s="98"/>
    </row>
    <row r="624" spans="1:7">
      <c r="A624" s="98"/>
      <c r="B624" s="98"/>
      <c r="C624" s="98"/>
      <c r="D624" s="98"/>
      <c r="E624" s="98"/>
      <c r="F624" s="98"/>
      <c r="G624" s="98"/>
    </row>
    <row r="625" spans="1:7">
      <c r="A625" s="98"/>
      <c r="B625" s="98"/>
      <c r="C625" s="98"/>
      <c r="D625" s="98"/>
      <c r="E625" s="98"/>
      <c r="F625" s="98"/>
      <c r="G625" s="98"/>
    </row>
    <row r="626" spans="1:7">
      <c r="A626" s="98"/>
      <c r="B626" s="98"/>
      <c r="C626" s="98"/>
      <c r="D626" s="98"/>
      <c r="E626" s="98"/>
      <c r="F626" s="98"/>
      <c r="G626" s="98"/>
    </row>
    <row r="627" spans="1:7">
      <c r="A627" s="98"/>
      <c r="B627" s="98"/>
      <c r="C627" s="98"/>
      <c r="D627" s="98"/>
      <c r="E627" s="98"/>
      <c r="F627" s="98"/>
      <c r="G627" s="98"/>
    </row>
    <row r="628" spans="1:7">
      <c r="A628" s="98"/>
      <c r="B628" s="98"/>
      <c r="C628" s="98"/>
      <c r="D628" s="98"/>
      <c r="E628" s="98"/>
      <c r="F628" s="98"/>
      <c r="G628" s="98"/>
    </row>
    <row r="629" spans="1:7">
      <c r="A629" s="98"/>
      <c r="B629" s="98"/>
      <c r="C629" s="98"/>
      <c r="D629" s="98"/>
      <c r="E629" s="98"/>
      <c r="F629" s="98"/>
      <c r="G629" s="98"/>
    </row>
    <row r="630" spans="1:7">
      <c r="A630" s="98"/>
      <c r="B630" s="98"/>
      <c r="C630" s="98"/>
      <c r="D630" s="98"/>
      <c r="E630" s="98"/>
      <c r="F630" s="98"/>
      <c r="G630" s="98"/>
    </row>
    <row r="631" spans="1:7">
      <c r="A631" s="98"/>
      <c r="B631" s="98"/>
      <c r="C631" s="98"/>
      <c r="D631" s="98"/>
      <c r="E631" s="98"/>
      <c r="F631" s="98"/>
      <c r="G631" s="98"/>
    </row>
    <row r="632" spans="1:7">
      <c r="A632" s="98"/>
      <c r="B632" s="98"/>
      <c r="C632" s="98"/>
      <c r="D632" s="98"/>
      <c r="E632" s="98"/>
      <c r="F632" s="98"/>
      <c r="G632" s="98"/>
    </row>
    <row r="633" spans="1:7">
      <c r="A633" s="98"/>
      <c r="B633" s="98"/>
      <c r="C633" s="98"/>
      <c r="D633" s="98"/>
      <c r="E633" s="98"/>
      <c r="F633" s="98"/>
      <c r="G633" s="98"/>
    </row>
    <row r="634" spans="1:7">
      <c r="A634" s="98"/>
      <c r="B634" s="98"/>
      <c r="C634" s="98"/>
      <c r="D634" s="98"/>
      <c r="E634" s="98"/>
      <c r="F634" s="98"/>
      <c r="G634" s="98"/>
    </row>
    <row r="635" spans="1:7">
      <c r="A635" s="98"/>
      <c r="B635" s="98"/>
      <c r="C635" s="98"/>
      <c r="D635" s="98"/>
      <c r="E635" s="98"/>
      <c r="F635" s="98"/>
      <c r="G635" s="98"/>
    </row>
    <row r="636" spans="1:7">
      <c r="A636" s="98"/>
      <c r="B636" s="98"/>
      <c r="C636" s="98"/>
      <c r="D636" s="98"/>
      <c r="E636" s="98"/>
      <c r="F636" s="98"/>
      <c r="G636" s="98"/>
    </row>
    <row r="637" spans="1:7">
      <c r="A637" s="98"/>
      <c r="B637" s="98"/>
      <c r="C637" s="98"/>
      <c r="D637" s="98"/>
      <c r="E637" s="98"/>
      <c r="F637" s="98"/>
      <c r="G637" s="98"/>
    </row>
    <row r="638" spans="1:7">
      <c r="A638" s="98"/>
      <c r="B638" s="98"/>
      <c r="C638" s="98"/>
      <c r="D638" s="98"/>
      <c r="E638" s="98"/>
      <c r="F638" s="98"/>
      <c r="G638" s="98"/>
    </row>
    <row r="639" spans="1:7">
      <c r="A639" s="98"/>
      <c r="B639" s="98"/>
      <c r="C639" s="98"/>
      <c r="D639" s="98"/>
      <c r="E639" s="98"/>
      <c r="F639" s="98"/>
      <c r="G639" s="98"/>
    </row>
    <row r="640" spans="1:7">
      <c r="A640" s="98"/>
      <c r="B640" s="98"/>
      <c r="C640" s="98"/>
      <c r="D640" s="98"/>
      <c r="E640" s="98"/>
      <c r="F640" s="98"/>
      <c r="G640" s="98"/>
    </row>
    <row r="641" spans="1:7">
      <c r="A641" s="98"/>
      <c r="B641" s="98"/>
      <c r="C641" s="98"/>
      <c r="D641" s="98"/>
      <c r="E641" s="98"/>
      <c r="F641" s="98"/>
      <c r="G641" s="98"/>
    </row>
    <row r="642" spans="1:7">
      <c r="A642" s="98"/>
      <c r="B642" s="98"/>
      <c r="C642" s="98"/>
      <c r="D642" s="98"/>
      <c r="E642" s="98"/>
      <c r="F642" s="98"/>
      <c r="G642" s="98"/>
    </row>
    <row r="643" spans="1:7">
      <c r="A643" s="98"/>
      <c r="B643" s="98"/>
      <c r="C643" s="98"/>
      <c r="D643" s="98"/>
      <c r="E643" s="98"/>
      <c r="F643" s="98"/>
      <c r="G643" s="98"/>
    </row>
    <row r="644" spans="1:7">
      <c r="A644" s="98"/>
      <c r="B644" s="98"/>
      <c r="C644" s="98"/>
      <c r="D644" s="98"/>
      <c r="E644" s="98"/>
      <c r="F644" s="98"/>
      <c r="G644" s="98"/>
    </row>
    <row r="645" spans="1:7">
      <c r="A645" s="98"/>
      <c r="B645" s="98"/>
      <c r="C645" s="98"/>
      <c r="D645" s="98"/>
      <c r="E645" s="98"/>
      <c r="F645" s="98"/>
      <c r="G645" s="98"/>
    </row>
    <row r="646" spans="1:7">
      <c r="A646" s="98"/>
      <c r="B646" s="98"/>
      <c r="C646" s="98"/>
      <c r="D646" s="98"/>
      <c r="E646" s="98"/>
      <c r="F646" s="98"/>
      <c r="G646" s="98"/>
    </row>
    <row r="647" spans="1:7">
      <c r="A647" s="98"/>
      <c r="B647" s="98"/>
      <c r="C647" s="98"/>
      <c r="D647" s="98"/>
      <c r="E647" s="98"/>
      <c r="F647" s="98"/>
      <c r="G647" s="98"/>
    </row>
    <row r="648" spans="1:7">
      <c r="A648" s="98"/>
      <c r="B648" s="98"/>
      <c r="C648" s="98"/>
      <c r="D648" s="98"/>
      <c r="E648" s="98"/>
      <c r="F648" s="98"/>
      <c r="G648" s="98"/>
    </row>
    <row r="649" spans="1:7">
      <c r="A649" s="98"/>
      <c r="B649" s="98"/>
      <c r="C649" s="98"/>
      <c r="D649" s="98"/>
      <c r="E649" s="98"/>
      <c r="F649" s="98"/>
      <c r="G649" s="98"/>
    </row>
    <row r="650" spans="1:7">
      <c r="A650" s="98"/>
      <c r="B650" s="98"/>
      <c r="C650" s="98"/>
      <c r="D650" s="98"/>
      <c r="E650" s="98"/>
      <c r="F650" s="98"/>
      <c r="G650" s="98"/>
    </row>
    <row r="651" spans="1:7">
      <c r="A651" s="98"/>
      <c r="B651" s="98"/>
      <c r="C651" s="98"/>
      <c r="D651" s="98"/>
      <c r="E651" s="98"/>
      <c r="F651" s="98"/>
      <c r="G651" s="98"/>
    </row>
    <row r="652" spans="1:7">
      <c r="A652" s="98"/>
      <c r="B652" s="98"/>
      <c r="C652" s="98"/>
      <c r="D652" s="98"/>
      <c r="E652" s="98"/>
      <c r="F652" s="98"/>
      <c r="G652" s="98"/>
    </row>
    <row r="653" spans="1:7">
      <c r="A653" s="98"/>
      <c r="B653" s="98"/>
      <c r="C653" s="98"/>
      <c r="D653" s="98"/>
      <c r="E653" s="98"/>
      <c r="F653" s="98"/>
      <c r="G653" s="98"/>
    </row>
    <row r="654" spans="1:7">
      <c r="A654" s="98"/>
      <c r="B654" s="98"/>
      <c r="C654" s="98"/>
      <c r="D654" s="98"/>
      <c r="E654" s="98"/>
      <c r="F654" s="98"/>
      <c r="G654" s="98"/>
    </row>
    <row r="655" spans="1:7">
      <c r="A655" s="98"/>
      <c r="B655" s="98"/>
      <c r="C655" s="98"/>
      <c r="D655" s="98"/>
      <c r="E655" s="98"/>
      <c r="F655" s="98"/>
      <c r="G655" s="98"/>
    </row>
    <row r="656" spans="1:7">
      <c r="A656" s="98"/>
      <c r="B656" s="98"/>
      <c r="C656" s="98"/>
      <c r="D656" s="98"/>
      <c r="E656" s="98"/>
      <c r="F656" s="98"/>
      <c r="G656" s="98"/>
    </row>
    <row r="657" spans="1:7">
      <c r="A657" s="98"/>
      <c r="B657" s="98"/>
      <c r="C657" s="98"/>
      <c r="D657" s="98"/>
      <c r="E657" s="98"/>
      <c r="F657" s="98"/>
      <c r="G657" s="98"/>
    </row>
    <row r="658" spans="1:7">
      <c r="A658" s="98"/>
      <c r="B658" s="98"/>
      <c r="C658" s="98"/>
      <c r="D658" s="98"/>
      <c r="E658" s="98"/>
      <c r="F658" s="98"/>
      <c r="G658" s="98"/>
    </row>
    <row r="659" spans="1:7">
      <c r="A659" s="98"/>
      <c r="B659" s="98"/>
      <c r="C659" s="98"/>
      <c r="D659" s="98"/>
      <c r="E659" s="98"/>
      <c r="F659" s="98"/>
      <c r="G659" s="98"/>
    </row>
    <row r="660" spans="1:7">
      <c r="A660" s="98"/>
      <c r="B660" s="98"/>
      <c r="C660" s="98"/>
      <c r="D660" s="98"/>
      <c r="E660" s="98"/>
      <c r="F660" s="98"/>
      <c r="G660" s="98"/>
    </row>
    <row r="661" spans="1:7">
      <c r="A661" s="98"/>
      <c r="B661" s="98"/>
      <c r="C661" s="98"/>
      <c r="D661" s="98"/>
      <c r="E661" s="98"/>
      <c r="F661" s="98"/>
      <c r="G661" s="98"/>
    </row>
    <row r="662" spans="1:7">
      <c r="A662" s="98"/>
      <c r="B662" s="98"/>
      <c r="C662" s="98"/>
      <c r="D662" s="98"/>
      <c r="E662" s="98"/>
      <c r="F662" s="98"/>
      <c r="G662" s="98"/>
    </row>
    <row r="663" spans="1:7">
      <c r="A663" s="98"/>
      <c r="B663" s="98"/>
      <c r="C663" s="98"/>
      <c r="D663" s="98"/>
      <c r="E663" s="98"/>
      <c r="F663" s="98"/>
      <c r="G663" s="98"/>
    </row>
    <row r="664" spans="1:7">
      <c r="A664" s="98"/>
      <c r="B664" s="98"/>
      <c r="C664" s="98"/>
      <c r="D664" s="98"/>
      <c r="E664" s="98"/>
      <c r="F664" s="98"/>
      <c r="G664" s="98"/>
    </row>
    <row r="665" spans="1:7">
      <c r="A665" s="98"/>
      <c r="B665" s="98"/>
      <c r="C665" s="98"/>
      <c r="D665" s="98"/>
      <c r="E665" s="98"/>
      <c r="F665" s="98"/>
      <c r="G665" s="98"/>
    </row>
    <row r="666" spans="1:7">
      <c r="A666" s="98"/>
      <c r="B666" s="98"/>
      <c r="C666" s="98"/>
      <c r="D666" s="98"/>
      <c r="E666" s="98"/>
      <c r="F666" s="98"/>
      <c r="G666" s="98"/>
    </row>
    <row r="667" spans="1:7">
      <c r="A667" s="98"/>
      <c r="B667" s="98"/>
      <c r="C667" s="98"/>
      <c r="D667" s="98"/>
      <c r="E667" s="98"/>
      <c r="F667" s="98"/>
      <c r="G667" s="98"/>
    </row>
    <row r="668" spans="1:7">
      <c r="A668" s="98"/>
      <c r="B668" s="98"/>
      <c r="C668" s="98"/>
      <c r="D668" s="98"/>
      <c r="E668" s="98"/>
      <c r="F668" s="98"/>
      <c r="G668" s="98"/>
    </row>
    <row r="669" spans="1:7">
      <c r="A669" s="98"/>
      <c r="B669" s="98"/>
      <c r="C669" s="98"/>
      <c r="D669" s="98"/>
      <c r="E669" s="98"/>
      <c r="F669" s="98"/>
      <c r="G669" s="98"/>
    </row>
    <row r="670" spans="1:7">
      <c r="A670" s="98"/>
      <c r="B670" s="98"/>
      <c r="C670" s="98"/>
      <c r="D670" s="98"/>
      <c r="E670" s="98"/>
      <c r="F670" s="98"/>
      <c r="G670" s="98"/>
    </row>
    <row r="671" spans="1:7">
      <c r="A671" s="98"/>
      <c r="B671" s="98"/>
      <c r="C671" s="98"/>
      <c r="D671" s="98"/>
      <c r="E671" s="98"/>
      <c r="F671" s="98"/>
      <c r="G671" s="98"/>
    </row>
    <row r="672" spans="1:7">
      <c r="A672" s="98"/>
      <c r="B672" s="98"/>
      <c r="C672" s="98"/>
      <c r="D672" s="98"/>
      <c r="E672" s="98"/>
      <c r="F672" s="98"/>
      <c r="G672" s="98"/>
    </row>
    <row r="673" spans="1:7">
      <c r="A673" s="98"/>
      <c r="B673" s="98"/>
      <c r="C673" s="98"/>
      <c r="D673" s="98"/>
      <c r="E673" s="98"/>
      <c r="F673" s="98"/>
      <c r="G673" s="98"/>
    </row>
    <row r="674" spans="1:7">
      <c r="A674" s="98"/>
      <c r="B674" s="98"/>
      <c r="C674" s="98"/>
      <c r="D674" s="98"/>
      <c r="E674" s="98"/>
      <c r="F674" s="98"/>
      <c r="G674" s="98"/>
    </row>
    <row r="675" spans="1:7">
      <c r="A675" s="98"/>
      <c r="B675" s="98"/>
      <c r="C675" s="98"/>
      <c r="D675" s="98"/>
      <c r="E675" s="98"/>
      <c r="F675" s="98"/>
      <c r="G675" s="98"/>
    </row>
    <row r="676" spans="1:7">
      <c r="A676" s="98"/>
      <c r="B676" s="98"/>
      <c r="C676" s="98"/>
      <c r="D676" s="98"/>
      <c r="E676" s="98"/>
      <c r="F676" s="98"/>
      <c r="G676" s="98"/>
    </row>
    <row r="677" spans="1:7">
      <c r="A677" s="98"/>
      <c r="B677" s="98"/>
      <c r="C677" s="98"/>
      <c r="D677" s="98"/>
      <c r="E677" s="98"/>
      <c r="F677" s="98"/>
      <c r="G677" s="98"/>
    </row>
    <row r="678" spans="1:7">
      <c r="A678" s="98"/>
      <c r="B678" s="98"/>
      <c r="C678" s="98"/>
      <c r="D678" s="98"/>
      <c r="E678" s="98"/>
      <c r="F678" s="98"/>
      <c r="G678" s="98"/>
    </row>
    <row r="679" spans="1:7">
      <c r="A679" s="98"/>
      <c r="B679" s="98"/>
      <c r="C679" s="98"/>
      <c r="D679" s="98"/>
      <c r="E679" s="98"/>
      <c r="F679" s="98"/>
      <c r="G679" s="98"/>
    </row>
    <row r="680" spans="1:7">
      <c r="A680" s="98"/>
      <c r="B680" s="98"/>
      <c r="C680" s="98"/>
      <c r="D680" s="98"/>
      <c r="E680" s="98"/>
      <c r="F680" s="98"/>
      <c r="G680" s="98"/>
    </row>
    <row r="681" spans="1:7">
      <c r="A681" s="98"/>
      <c r="B681" s="98"/>
      <c r="C681" s="98"/>
      <c r="D681" s="98"/>
      <c r="E681" s="98"/>
      <c r="F681" s="98"/>
      <c r="G681" s="98"/>
    </row>
    <row r="682" spans="1:7">
      <c r="A682" s="98"/>
      <c r="B682" s="98"/>
      <c r="C682" s="98"/>
      <c r="D682" s="98"/>
      <c r="E682" s="98"/>
      <c r="F682" s="98"/>
      <c r="G682" s="98"/>
    </row>
    <row r="683" spans="1:7">
      <c r="A683" s="98"/>
      <c r="B683" s="98"/>
      <c r="C683" s="98"/>
      <c r="D683" s="98"/>
      <c r="E683" s="98"/>
      <c r="F683" s="98"/>
      <c r="G683" s="98"/>
    </row>
    <row r="684" spans="1:7">
      <c r="A684" s="98"/>
      <c r="B684" s="98"/>
      <c r="C684" s="98"/>
      <c r="D684" s="98"/>
      <c r="E684" s="98"/>
      <c r="F684" s="98"/>
      <c r="G684" s="98"/>
    </row>
    <row r="685" spans="1:7">
      <c r="A685" s="98"/>
      <c r="B685" s="98"/>
      <c r="C685" s="98"/>
      <c r="D685" s="98"/>
      <c r="E685" s="98"/>
      <c r="F685" s="98"/>
      <c r="G685" s="98"/>
    </row>
    <row r="686" spans="1:7">
      <c r="A686" s="98"/>
      <c r="B686" s="98"/>
      <c r="C686" s="98"/>
      <c r="D686" s="98"/>
      <c r="E686" s="98"/>
      <c r="F686" s="98"/>
      <c r="G686" s="98"/>
    </row>
    <row r="687" spans="1:7">
      <c r="A687" s="98"/>
      <c r="B687" s="98"/>
      <c r="C687" s="98"/>
      <c r="D687" s="98"/>
      <c r="E687" s="98"/>
      <c r="F687" s="98"/>
      <c r="G687" s="98"/>
    </row>
    <row r="688" spans="1:7">
      <c r="A688" s="98"/>
      <c r="B688" s="98"/>
      <c r="C688" s="98"/>
      <c r="D688" s="98"/>
      <c r="E688" s="98"/>
      <c r="F688" s="98"/>
      <c r="G688" s="98"/>
    </row>
    <row r="689" spans="1:7">
      <c r="A689" s="98"/>
      <c r="B689" s="98"/>
      <c r="C689" s="98"/>
      <c r="D689" s="98"/>
      <c r="E689" s="98"/>
      <c r="F689" s="98"/>
      <c r="G689" s="98"/>
    </row>
    <row r="690" spans="1:7">
      <c r="A690" s="98"/>
      <c r="B690" s="98"/>
      <c r="C690" s="98"/>
      <c r="D690" s="98"/>
      <c r="E690" s="98"/>
      <c r="F690" s="98"/>
      <c r="G690" s="98"/>
    </row>
    <row r="691" spans="1:7">
      <c r="A691" s="98"/>
      <c r="B691" s="98"/>
      <c r="C691" s="98"/>
      <c r="D691" s="98"/>
      <c r="E691" s="98"/>
      <c r="F691" s="98"/>
      <c r="G691" s="98"/>
    </row>
    <row r="692" spans="1:7">
      <c r="A692" s="98"/>
      <c r="B692" s="98"/>
      <c r="C692" s="98"/>
      <c r="D692" s="98"/>
      <c r="E692" s="98"/>
      <c r="F692" s="98"/>
      <c r="G692" s="98"/>
    </row>
    <row r="693" spans="1:7">
      <c r="A693" s="98"/>
      <c r="B693" s="98"/>
      <c r="C693" s="98"/>
      <c r="D693" s="98"/>
      <c r="E693" s="98"/>
      <c r="F693" s="98"/>
      <c r="G693" s="98"/>
    </row>
    <row r="694" spans="1:7">
      <c r="A694" s="98"/>
      <c r="B694" s="98"/>
      <c r="C694" s="98"/>
      <c r="D694" s="98"/>
      <c r="E694" s="98"/>
      <c r="F694" s="98"/>
      <c r="G694" s="98"/>
    </row>
    <row r="695" spans="1:7">
      <c r="A695" s="98"/>
      <c r="B695" s="98"/>
      <c r="C695" s="98"/>
      <c r="D695" s="98"/>
      <c r="E695" s="98"/>
      <c r="F695" s="98"/>
      <c r="G695" s="98"/>
    </row>
    <row r="696" spans="1:7">
      <c r="A696" s="98"/>
      <c r="B696" s="98"/>
      <c r="C696" s="98"/>
      <c r="D696" s="98"/>
      <c r="E696" s="98"/>
      <c r="F696" s="98"/>
      <c r="G696" s="98"/>
    </row>
    <row r="697" spans="1:7">
      <c r="A697" s="98"/>
      <c r="B697" s="98"/>
      <c r="C697" s="98"/>
      <c r="D697" s="98"/>
      <c r="E697" s="98"/>
      <c r="F697" s="98"/>
      <c r="G697" s="98"/>
    </row>
    <row r="698" spans="1:7">
      <c r="A698" s="98"/>
      <c r="B698" s="98"/>
      <c r="C698" s="98"/>
      <c r="D698" s="98"/>
      <c r="E698" s="98"/>
      <c r="F698" s="98"/>
      <c r="G698" s="98"/>
    </row>
    <row r="699" spans="1:7">
      <c r="A699" s="98"/>
      <c r="B699" s="98"/>
      <c r="C699" s="98"/>
      <c r="D699" s="98"/>
      <c r="E699" s="98"/>
      <c r="F699" s="98"/>
      <c r="G699" s="98"/>
    </row>
    <row r="700" spans="1:7">
      <c r="A700" s="98"/>
      <c r="B700" s="98"/>
      <c r="C700" s="98"/>
      <c r="D700" s="98"/>
      <c r="E700" s="98"/>
      <c r="F700" s="98"/>
      <c r="G700" s="98"/>
    </row>
    <row r="701" spans="1:7">
      <c r="A701" s="98"/>
      <c r="B701" s="98"/>
      <c r="C701" s="98"/>
      <c r="D701" s="98"/>
      <c r="E701" s="98"/>
      <c r="F701" s="98"/>
      <c r="G701" s="98"/>
    </row>
    <row r="702" spans="1:7">
      <c r="A702" s="98"/>
      <c r="B702" s="98"/>
      <c r="C702" s="98"/>
      <c r="D702" s="98"/>
      <c r="E702" s="98"/>
      <c r="F702" s="98"/>
      <c r="G702" s="98"/>
    </row>
    <row r="703" spans="1:7">
      <c r="A703" s="98"/>
      <c r="B703" s="98"/>
      <c r="C703" s="98"/>
      <c r="D703" s="98"/>
      <c r="E703" s="98"/>
      <c r="F703" s="98"/>
      <c r="G703" s="98"/>
    </row>
    <row r="704" spans="1:7">
      <c r="A704" s="98"/>
      <c r="B704" s="98"/>
      <c r="C704" s="98"/>
      <c r="D704" s="98"/>
      <c r="E704" s="98"/>
      <c r="F704" s="98"/>
      <c r="G704" s="98"/>
    </row>
    <row r="705" spans="1:7">
      <c r="A705" s="98"/>
      <c r="B705" s="98"/>
      <c r="C705" s="98"/>
      <c r="D705" s="98"/>
      <c r="E705" s="98"/>
      <c r="F705" s="98"/>
      <c r="G705" s="98"/>
    </row>
    <row r="706" spans="1:7">
      <c r="A706" s="98"/>
      <c r="B706" s="98"/>
      <c r="C706" s="98"/>
      <c r="D706" s="98"/>
      <c r="E706" s="98"/>
      <c r="F706" s="98"/>
      <c r="G706" s="98"/>
    </row>
    <row r="707" spans="1:7">
      <c r="A707" s="98"/>
      <c r="B707" s="98"/>
      <c r="C707" s="98"/>
      <c r="D707" s="98"/>
      <c r="E707" s="98"/>
      <c r="F707" s="98"/>
      <c r="G707" s="98"/>
    </row>
    <row r="708" spans="1:7">
      <c r="A708" s="98"/>
      <c r="B708" s="98"/>
      <c r="C708" s="98"/>
      <c r="D708" s="98"/>
      <c r="E708" s="98"/>
      <c r="F708" s="98"/>
      <c r="G708" s="98"/>
    </row>
    <row r="709" spans="1:7">
      <c r="A709" s="98"/>
      <c r="B709" s="98"/>
      <c r="C709" s="98"/>
      <c r="D709" s="98"/>
      <c r="E709" s="98"/>
      <c r="F709" s="98"/>
      <c r="G709" s="98"/>
    </row>
    <row r="710" spans="1:7">
      <c r="A710" s="98"/>
      <c r="B710" s="98"/>
      <c r="C710" s="98"/>
      <c r="D710" s="98"/>
      <c r="E710" s="98"/>
      <c r="F710" s="98"/>
      <c r="G710" s="98"/>
    </row>
    <row r="711" spans="1:7">
      <c r="A711" s="98"/>
      <c r="B711" s="98"/>
      <c r="C711" s="98"/>
      <c r="D711" s="98"/>
      <c r="E711" s="98"/>
      <c r="F711" s="98"/>
      <c r="G711" s="98"/>
    </row>
    <row r="712" spans="1:7">
      <c r="A712" s="98"/>
      <c r="B712" s="98"/>
      <c r="C712" s="98"/>
      <c r="D712" s="98"/>
      <c r="E712" s="98"/>
      <c r="F712" s="98"/>
      <c r="G712" s="98"/>
    </row>
    <row r="713" spans="1:7">
      <c r="A713" s="98"/>
      <c r="B713" s="98"/>
      <c r="C713" s="98"/>
      <c r="D713" s="98"/>
      <c r="E713" s="98"/>
      <c r="F713" s="98"/>
      <c r="G713" s="98"/>
    </row>
    <row r="714" spans="1:7">
      <c r="A714" s="98"/>
      <c r="B714" s="98"/>
      <c r="C714" s="98"/>
      <c r="D714" s="98"/>
      <c r="E714" s="98"/>
      <c r="F714" s="98"/>
      <c r="G714" s="98"/>
    </row>
    <row r="715" spans="1:7">
      <c r="A715" s="98"/>
      <c r="B715" s="98"/>
      <c r="C715" s="98"/>
      <c r="D715" s="98"/>
      <c r="E715" s="98"/>
      <c r="F715" s="98"/>
      <c r="G715" s="98"/>
    </row>
    <row r="716" spans="1:7">
      <c r="A716" s="98"/>
      <c r="B716" s="98"/>
      <c r="C716" s="98"/>
      <c r="D716" s="98"/>
      <c r="E716" s="98"/>
      <c r="F716" s="98"/>
      <c r="G716" s="98"/>
    </row>
    <row r="717" spans="1:7">
      <c r="A717" s="98"/>
      <c r="B717" s="98"/>
      <c r="C717" s="98"/>
      <c r="D717" s="98"/>
      <c r="E717" s="98"/>
      <c r="F717" s="98"/>
      <c r="G717" s="98"/>
    </row>
    <row r="718" spans="1:7">
      <c r="A718" s="98"/>
      <c r="B718" s="98"/>
      <c r="C718" s="98"/>
      <c r="D718" s="98"/>
      <c r="E718" s="98"/>
      <c r="F718" s="98"/>
      <c r="G718" s="98"/>
    </row>
    <row r="719" spans="1:7">
      <c r="A719" s="98"/>
      <c r="B719" s="98"/>
      <c r="C719" s="98"/>
      <c r="D719" s="98"/>
      <c r="E719" s="98"/>
      <c r="F719" s="98"/>
      <c r="G719" s="98"/>
    </row>
    <row r="720" spans="1:7">
      <c r="A720" s="98"/>
      <c r="B720" s="98"/>
      <c r="C720" s="98"/>
      <c r="D720" s="98"/>
      <c r="E720" s="98"/>
      <c r="F720" s="98"/>
      <c r="G720" s="98"/>
    </row>
    <row r="721" spans="1:7">
      <c r="A721" s="98"/>
      <c r="B721" s="98"/>
      <c r="C721" s="98"/>
      <c r="D721" s="98"/>
      <c r="E721" s="98"/>
      <c r="F721" s="98"/>
      <c r="G721" s="98"/>
    </row>
    <row r="722" spans="1:7">
      <c r="A722" s="98"/>
      <c r="B722" s="98"/>
      <c r="C722" s="98"/>
      <c r="D722" s="98"/>
      <c r="E722" s="98"/>
      <c r="F722" s="98"/>
      <c r="G722" s="98"/>
    </row>
    <row r="723" spans="1:7">
      <c r="A723" s="98"/>
      <c r="B723" s="98"/>
      <c r="C723" s="98"/>
      <c r="D723" s="98"/>
      <c r="E723" s="98"/>
      <c r="F723" s="98"/>
      <c r="G723" s="98"/>
    </row>
    <row r="724" spans="1:7">
      <c r="A724" s="98"/>
      <c r="B724" s="98"/>
      <c r="C724" s="98"/>
      <c r="D724" s="98"/>
      <c r="E724" s="98"/>
      <c r="F724" s="98"/>
      <c r="G724" s="98"/>
    </row>
    <row r="725" spans="1:7">
      <c r="A725" s="98"/>
      <c r="B725" s="98"/>
      <c r="C725" s="98"/>
      <c r="D725" s="98"/>
      <c r="E725" s="98"/>
      <c r="F725" s="98"/>
      <c r="G725" s="98"/>
    </row>
    <row r="726" spans="1:7">
      <c r="A726" s="98"/>
      <c r="B726" s="98"/>
      <c r="C726" s="98"/>
      <c r="D726" s="98"/>
      <c r="E726" s="98"/>
      <c r="F726" s="98"/>
      <c r="G726" s="98"/>
    </row>
    <row r="727" spans="1:7">
      <c r="A727" s="98"/>
      <c r="B727" s="98"/>
      <c r="C727" s="98"/>
      <c r="D727" s="98"/>
      <c r="E727" s="98"/>
      <c r="F727" s="98"/>
      <c r="G727" s="98"/>
    </row>
    <row r="728" spans="1:7">
      <c r="A728" s="98"/>
      <c r="B728" s="98"/>
      <c r="C728" s="98"/>
      <c r="D728" s="98"/>
      <c r="E728" s="98"/>
      <c r="F728" s="98"/>
      <c r="G728" s="98"/>
    </row>
    <row r="729" spans="1:7">
      <c r="A729" s="98"/>
      <c r="B729" s="98"/>
      <c r="C729" s="98"/>
      <c r="D729" s="98"/>
      <c r="E729" s="98"/>
      <c r="F729" s="98"/>
      <c r="G729" s="98"/>
    </row>
    <row r="730" spans="1:7">
      <c r="A730" s="98"/>
      <c r="B730" s="98"/>
      <c r="C730" s="98"/>
      <c r="D730" s="98"/>
      <c r="E730" s="98"/>
      <c r="F730" s="98"/>
      <c r="G730" s="98"/>
    </row>
    <row r="731" spans="1:7">
      <c r="A731" s="98"/>
      <c r="B731" s="98"/>
      <c r="C731" s="98"/>
      <c r="D731" s="98"/>
      <c r="E731" s="98"/>
      <c r="F731" s="98"/>
      <c r="G731" s="98"/>
    </row>
    <row r="732" spans="1:7">
      <c r="A732" s="98"/>
      <c r="B732" s="98"/>
      <c r="C732" s="98"/>
      <c r="D732" s="98"/>
      <c r="E732" s="98"/>
      <c r="F732" s="98"/>
      <c r="G732" s="98"/>
    </row>
    <row r="733" spans="1:7">
      <c r="A733" s="98"/>
      <c r="B733" s="98"/>
      <c r="C733" s="98"/>
      <c r="D733" s="98"/>
      <c r="E733" s="98"/>
      <c r="F733" s="98"/>
      <c r="G733" s="98"/>
    </row>
    <row r="734" spans="1:7">
      <c r="A734" s="98"/>
      <c r="B734" s="98"/>
      <c r="C734" s="98"/>
      <c r="D734" s="98"/>
      <c r="E734" s="98"/>
      <c r="F734" s="98"/>
      <c r="G734" s="98"/>
    </row>
    <row r="735" spans="1:7">
      <c r="A735" s="98"/>
      <c r="B735" s="98"/>
      <c r="C735" s="98"/>
      <c r="D735" s="98"/>
      <c r="E735" s="98"/>
      <c r="F735" s="98"/>
      <c r="G735" s="98"/>
    </row>
    <row r="736" spans="1:7">
      <c r="A736" s="98"/>
      <c r="B736" s="98"/>
      <c r="C736" s="98"/>
      <c r="D736" s="98"/>
      <c r="E736" s="98"/>
      <c r="F736" s="98"/>
      <c r="G736" s="98"/>
    </row>
    <row r="737" spans="1:7">
      <c r="A737" s="98"/>
      <c r="B737" s="98"/>
      <c r="C737" s="98"/>
      <c r="D737" s="98"/>
      <c r="E737" s="98"/>
      <c r="F737" s="98"/>
      <c r="G737" s="98"/>
    </row>
    <row r="738" spans="1:7">
      <c r="A738" s="98"/>
      <c r="B738" s="98"/>
      <c r="C738" s="98"/>
      <c r="D738" s="98"/>
      <c r="E738" s="98"/>
      <c r="F738" s="98"/>
      <c r="G738" s="98"/>
    </row>
    <row r="739" spans="1:7">
      <c r="A739" s="98"/>
      <c r="B739" s="98"/>
      <c r="C739" s="98"/>
      <c r="D739" s="98"/>
      <c r="E739" s="98"/>
      <c r="F739" s="98"/>
      <c r="G739" s="98"/>
    </row>
    <row r="740" spans="1:7">
      <c r="A740" s="98"/>
      <c r="B740" s="98"/>
      <c r="C740" s="98"/>
      <c r="D740" s="98"/>
      <c r="E740" s="98"/>
      <c r="F740" s="98"/>
      <c r="G740" s="98"/>
    </row>
    <row r="741" spans="1:7">
      <c r="A741" s="98"/>
      <c r="B741" s="98"/>
      <c r="C741" s="98"/>
      <c r="D741" s="98"/>
      <c r="E741" s="98"/>
      <c r="F741" s="98"/>
      <c r="G741" s="98"/>
    </row>
    <row r="742" spans="1:7">
      <c r="A742" s="98"/>
      <c r="B742" s="98"/>
      <c r="C742" s="98"/>
      <c r="D742" s="98"/>
      <c r="E742" s="98"/>
      <c r="F742" s="98"/>
      <c r="G742" s="98"/>
    </row>
    <row r="743" spans="1:7">
      <c r="A743" s="98"/>
      <c r="B743" s="98"/>
      <c r="C743" s="98"/>
      <c r="D743" s="98"/>
      <c r="E743" s="98"/>
      <c r="F743" s="98"/>
      <c r="G743" s="98"/>
    </row>
    <row r="744" spans="1:7">
      <c r="A744" s="98"/>
      <c r="B744" s="98"/>
      <c r="C744" s="98"/>
      <c r="D744" s="98"/>
      <c r="E744" s="98"/>
      <c r="F744" s="98"/>
      <c r="G744" s="98"/>
    </row>
    <row r="745" spans="1:7">
      <c r="A745" s="98"/>
      <c r="B745" s="98"/>
      <c r="C745" s="98"/>
      <c r="D745" s="98"/>
      <c r="E745" s="98"/>
      <c r="F745" s="98"/>
      <c r="G745" s="98"/>
    </row>
    <row r="746" spans="1:7">
      <c r="A746" s="98"/>
      <c r="B746" s="98"/>
      <c r="C746" s="98"/>
      <c r="D746" s="98"/>
      <c r="E746" s="98"/>
      <c r="F746" s="98"/>
      <c r="G746" s="98"/>
    </row>
    <row r="747" spans="1:7">
      <c r="A747" s="98"/>
      <c r="B747" s="98"/>
      <c r="C747" s="98"/>
      <c r="D747" s="98"/>
      <c r="E747" s="98"/>
      <c r="F747" s="98"/>
      <c r="G747" s="98"/>
    </row>
    <row r="748" spans="1:7">
      <c r="A748" s="98"/>
      <c r="B748" s="98"/>
      <c r="C748" s="98"/>
      <c r="D748" s="98"/>
      <c r="E748" s="98"/>
      <c r="F748" s="98"/>
      <c r="G748" s="98"/>
    </row>
    <row r="749" spans="1:7">
      <c r="A749" s="98"/>
      <c r="B749" s="98"/>
      <c r="C749" s="98"/>
      <c r="D749" s="98"/>
      <c r="E749" s="98"/>
      <c r="F749" s="98"/>
      <c r="G749" s="98"/>
    </row>
    <row r="750" spans="1:7">
      <c r="A750" s="98"/>
      <c r="B750" s="98"/>
      <c r="C750" s="98"/>
      <c r="D750" s="98"/>
      <c r="E750" s="98"/>
      <c r="F750" s="98"/>
      <c r="G750" s="98"/>
    </row>
    <row r="751" spans="1:7">
      <c r="A751" s="98"/>
      <c r="B751" s="98"/>
      <c r="C751" s="98"/>
      <c r="D751" s="98"/>
      <c r="E751" s="98"/>
      <c r="F751" s="98"/>
      <c r="G751" s="98"/>
    </row>
    <row r="752" spans="1:7">
      <c r="A752" s="98"/>
      <c r="B752" s="98"/>
      <c r="C752" s="98"/>
      <c r="D752" s="98"/>
      <c r="E752" s="98"/>
      <c r="F752" s="98"/>
      <c r="G752" s="98"/>
    </row>
    <row r="753" spans="1:7">
      <c r="A753" s="98"/>
      <c r="B753" s="98"/>
      <c r="C753" s="98"/>
      <c r="D753" s="98"/>
      <c r="E753" s="98"/>
      <c r="F753" s="98"/>
      <c r="G753" s="98"/>
    </row>
    <row r="754" spans="1:7">
      <c r="A754" s="98"/>
      <c r="B754" s="98"/>
      <c r="C754" s="98"/>
      <c r="D754" s="98"/>
      <c r="E754" s="98"/>
      <c r="F754" s="98"/>
      <c r="G754" s="98"/>
    </row>
    <row r="755" spans="1:7">
      <c r="A755" s="98"/>
      <c r="B755" s="98"/>
      <c r="C755" s="98"/>
      <c r="D755" s="98"/>
      <c r="E755" s="98"/>
      <c r="F755" s="98"/>
      <c r="G755" s="98"/>
    </row>
    <row r="756" spans="1:7">
      <c r="A756" s="98"/>
      <c r="B756" s="98"/>
      <c r="C756" s="98"/>
      <c r="D756" s="98"/>
      <c r="E756" s="98"/>
      <c r="F756" s="98"/>
      <c r="G756" s="98"/>
    </row>
    <row r="757" spans="1:7">
      <c r="A757" s="98"/>
      <c r="B757" s="98"/>
      <c r="C757" s="98"/>
      <c r="D757" s="98"/>
      <c r="E757" s="98"/>
      <c r="F757" s="98"/>
      <c r="G757" s="98"/>
    </row>
    <row r="758" spans="1:7">
      <c r="A758" s="98"/>
      <c r="B758" s="98"/>
      <c r="C758" s="98"/>
      <c r="D758" s="98"/>
      <c r="E758" s="98"/>
      <c r="F758" s="98"/>
      <c r="G758" s="98"/>
    </row>
    <row r="759" spans="1:7">
      <c r="A759" s="98"/>
      <c r="B759" s="98"/>
      <c r="C759" s="98"/>
      <c r="D759" s="98"/>
      <c r="E759" s="98"/>
      <c r="F759" s="98"/>
      <c r="G759" s="98"/>
    </row>
    <row r="760" spans="1:7">
      <c r="A760" s="98"/>
      <c r="B760" s="98"/>
      <c r="C760" s="98"/>
      <c r="D760" s="98"/>
      <c r="E760" s="98"/>
      <c r="F760" s="98"/>
      <c r="G760" s="98"/>
    </row>
    <row r="761" spans="1:7">
      <c r="A761" s="98"/>
      <c r="B761" s="98"/>
      <c r="C761" s="98"/>
      <c r="D761" s="98"/>
      <c r="E761" s="98"/>
      <c r="F761" s="98"/>
      <c r="G761" s="98"/>
    </row>
    <row r="762" spans="1:7">
      <c r="A762" s="98"/>
      <c r="B762" s="98"/>
      <c r="C762" s="98"/>
      <c r="D762" s="98"/>
      <c r="E762" s="98"/>
      <c r="F762" s="98"/>
      <c r="G762" s="98"/>
    </row>
    <row r="763" spans="1:7">
      <c r="A763" s="98"/>
      <c r="B763" s="98"/>
      <c r="C763" s="98"/>
      <c r="D763" s="98"/>
      <c r="E763" s="98"/>
      <c r="F763" s="98"/>
      <c r="G763" s="98"/>
    </row>
    <row r="764" spans="1:7">
      <c r="A764" s="98"/>
      <c r="B764" s="98"/>
      <c r="C764" s="98"/>
      <c r="D764" s="98"/>
      <c r="E764" s="98"/>
      <c r="F764" s="98"/>
      <c r="G764" s="98"/>
    </row>
    <row r="765" spans="1:7">
      <c r="A765" s="98"/>
      <c r="B765" s="98"/>
      <c r="C765" s="98"/>
      <c r="D765" s="98"/>
      <c r="E765" s="98"/>
      <c r="F765" s="98"/>
      <c r="G765" s="98"/>
    </row>
    <row r="766" spans="1:7">
      <c r="A766" s="98"/>
      <c r="B766" s="98"/>
      <c r="C766" s="98"/>
      <c r="D766" s="98"/>
      <c r="E766" s="98"/>
      <c r="F766" s="98"/>
      <c r="G766" s="98"/>
    </row>
    <row r="767" spans="1:7">
      <c r="A767" s="98"/>
      <c r="B767" s="98"/>
      <c r="C767" s="98"/>
      <c r="D767" s="98"/>
      <c r="E767" s="98"/>
      <c r="F767" s="98"/>
      <c r="G767" s="98"/>
    </row>
    <row r="768" spans="1:7">
      <c r="A768" s="98"/>
      <c r="B768" s="98"/>
      <c r="C768" s="98"/>
      <c r="D768" s="98"/>
      <c r="E768" s="98"/>
      <c r="F768" s="98"/>
      <c r="G768" s="98"/>
    </row>
    <row r="769" spans="1:7">
      <c r="A769" s="98"/>
      <c r="B769" s="98"/>
      <c r="C769" s="98"/>
      <c r="D769" s="98"/>
      <c r="E769" s="98"/>
      <c r="F769" s="98"/>
      <c r="G769" s="98"/>
    </row>
    <row r="770" spans="1:7">
      <c r="A770" s="98"/>
      <c r="B770" s="98"/>
      <c r="C770" s="98"/>
      <c r="D770" s="98"/>
      <c r="E770" s="98"/>
      <c r="F770" s="98"/>
      <c r="G770" s="98"/>
    </row>
    <row r="771" spans="1:7">
      <c r="A771" s="98"/>
      <c r="B771" s="98"/>
      <c r="C771" s="98"/>
      <c r="D771" s="98"/>
      <c r="E771" s="98"/>
      <c r="F771" s="98"/>
      <c r="G771" s="98"/>
    </row>
    <row r="772" spans="1:7">
      <c r="A772" s="98"/>
      <c r="B772" s="98"/>
      <c r="C772" s="98"/>
      <c r="D772" s="98"/>
      <c r="E772" s="98"/>
      <c r="F772" s="98"/>
      <c r="G772" s="98"/>
    </row>
    <row r="773" spans="1:7">
      <c r="A773" s="98"/>
      <c r="B773" s="98"/>
      <c r="C773" s="98"/>
      <c r="D773" s="98"/>
      <c r="E773" s="98"/>
      <c r="F773" s="98"/>
      <c r="G773" s="98"/>
    </row>
    <row r="774" spans="1:7">
      <c r="A774" s="98"/>
      <c r="B774" s="98"/>
      <c r="C774" s="98"/>
      <c r="D774" s="98"/>
      <c r="E774" s="98"/>
      <c r="F774" s="98"/>
      <c r="G774" s="98"/>
    </row>
    <row r="775" spans="1:7">
      <c r="A775" s="98"/>
      <c r="B775" s="98"/>
      <c r="C775" s="98"/>
      <c r="D775" s="98"/>
      <c r="E775" s="98"/>
      <c r="F775" s="98"/>
      <c r="G775" s="98"/>
    </row>
    <row r="776" spans="1:7">
      <c r="A776" s="98"/>
      <c r="B776" s="98"/>
      <c r="C776" s="98"/>
      <c r="D776" s="98"/>
      <c r="E776" s="98"/>
      <c r="F776" s="98"/>
      <c r="G776" s="98"/>
    </row>
    <row r="777" spans="1:7">
      <c r="A777" s="98"/>
      <c r="B777" s="98"/>
      <c r="C777" s="98"/>
      <c r="D777" s="98"/>
      <c r="E777" s="98"/>
      <c r="F777" s="98"/>
      <c r="G777" s="98"/>
    </row>
    <row r="778" spans="1:7">
      <c r="A778" s="98"/>
      <c r="B778" s="98"/>
      <c r="C778" s="98"/>
      <c r="D778" s="98"/>
      <c r="E778" s="98"/>
      <c r="F778" s="98"/>
      <c r="G778" s="98"/>
    </row>
    <row r="779" spans="1:7">
      <c r="A779" s="98"/>
      <c r="B779" s="98"/>
      <c r="C779" s="98"/>
      <c r="D779" s="98"/>
      <c r="E779" s="98"/>
      <c r="F779" s="98"/>
      <c r="G779" s="98"/>
    </row>
    <row r="780" spans="1:7">
      <c r="A780" s="98"/>
      <c r="B780" s="98"/>
      <c r="C780" s="98"/>
      <c r="D780" s="98"/>
      <c r="E780" s="98"/>
      <c r="F780" s="98"/>
      <c r="G780" s="98"/>
    </row>
    <row r="781" spans="1:7">
      <c r="A781" s="98"/>
      <c r="B781" s="98"/>
      <c r="C781" s="98"/>
      <c r="D781" s="98"/>
      <c r="E781" s="98"/>
      <c r="F781" s="98"/>
      <c r="G781" s="98"/>
    </row>
    <row r="782" spans="1:7">
      <c r="A782" s="98"/>
      <c r="B782" s="98"/>
      <c r="C782" s="98"/>
      <c r="D782" s="98"/>
      <c r="E782" s="98"/>
      <c r="F782" s="98"/>
      <c r="G782" s="98"/>
    </row>
    <row r="783" spans="1:7">
      <c r="A783" s="98"/>
      <c r="B783" s="98"/>
      <c r="C783" s="98"/>
      <c r="D783" s="98"/>
      <c r="E783" s="98"/>
      <c r="F783" s="98"/>
      <c r="G783" s="98"/>
    </row>
    <row r="784" spans="1:7">
      <c r="A784" s="98"/>
      <c r="B784" s="98"/>
      <c r="C784" s="98"/>
      <c r="D784" s="98"/>
      <c r="E784" s="98"/>
      <c r="F784" s="98"/>
      <c r="G784" s="98"/>
    </row>
    <row r="785" spans="1:7">
      <c r="A785" s="98"/>
      <c r="B785" s="98"/>
      <c r="C785" s="98"/>
      <c r="D785" s="98"/>
      <c r="E785" s="98"/>
      <c r="F785" s="98"/>
      <c r="G785" s="98"/>
    </row>
    <row r="786" spans="1:7">
      <c r="A786" s="98"/>
      <c r="B786" s="98"/>
      <c r="C786" s="98"/>
      <c r="D786" s="98"/>
      <c r="E786" s="98"/>
      <c r="F786" s="98"/>
      <c r="G786" s="98"/>
    </row>
    <row r="787" spans="1:7">
      <c r="A787" s="98"/>
      <c r="B787" s="98"/>
      <c r="C787" s="98"/>
      <c r="D787" s="98"/>
      <c r="E787" s="98"/>
      <c r="F787" s="98"/>
      <c r="G787" s="98"/>
    </row>
    <row r="788" spans="1:7">
      <c r="A788" s="98"/>
      <c r="B788" s="98"/>
      <c r="C788" s="98"/>
      <c r="D788" s="98"/>
      <c r="E788" s="98"/>
      <c r="F788" s="98"/>
      <c r="G788" s="98"/>
    </row>
    <row r="789" spans="1:7">
      <c r="A789" s="98"/>
      <c r="B789" s="98"/>
      <c r="C789" s="98"/>
      <c r="D789" s="98"/>
      <c r="E789" s="98"/>
      <c r="F789" s="98"/>
      <c r="G789" s="98"/>
    </row>
    <row r="790" spans="1:7">
      <c r="A790" s="98"/>
      <c r="B790" s="98"/>
      <c r="C790" s="98"/>
      <c r="D790" s="98"/>
      <c r="E790" s="98"/>
      <c r="F790" s="98"/>
      <c r="G790" s="98"/>
    </row>
    <row r="791" spans="1:7">
      <c r="A791" s="98"/>
      <c r="B791" s="98"/>
      <c r="C791" s="98"/>
      <c r="D791" s="98"/>
      <c r="E791" s="98"/>
      <c r="F791" s="98"/>
      <c r="G791" s="98"/>
    </row>
    <row r="792" spans="1:7">
      <c r="A792" s="98"/>
      <c r="B792" s="98"/>
      <c r="C792" s="98"/>
      <c r="D792" s="98"/>
      <c r="E792" s="98"/>
      <c r="F792" s="98"/>
      <c r="G792" s="98"/>
    </row>
    <row r="793" spans="1:7">
      <c r="A793" s="98"/>
      <c r="B793" s="98"/>
      <c r="C793" s="98"/>
      <c r="D793" s="98"/>
      <c r="E793" s="98"/>
      <c r="F793" s="98"/>
      <c r="G793" s="98"/>
    </row>
    <row r="794" spans="1:7">
      <c r="A794" s="98"/>
      <c r="B794" s="98"/>
      <c r="C794" s="98"/>
      <c r="D794" s="98"/>
      <c r="E794" s="98"/>
      <c r="F794" s="98"/>
      <c r="G794" s="98"/>
    </row>
    <row r="795" spans="1:7">
      <c r="A795" s="98"/>
      <c r="B795" s="98"/>
      <c r="C795" s="98"/>
      <c r="D795" s="98"/>
      <c r="E795" s="98"/>
      <c r="F795" s="98"/>
      <c r="G795" s="98"/>
    </row>
    <row r="796" spans="1:7">
      <c r="A796" s="98"/>
      <c r="B796" s="98"/>
      <c r="C796" s="98"/>
      <c r="D796" s="98"/>
      <c r="E796" s="98"/>
      <c r="F796" s="98"/>
      <c r="G796" s="98"/>
    </row>
    <row r="797" spans="1:7">
      <c r="A797" s="98"/>
      <c r="B797" s="98"/>
      <c r="C797" s="98"/>
      <c r="D797" s="98"/>
      <c r="E797" s="98"/>
      <c r="F797" s="98"/>
      <c r="G797" s="98"/>
    </row>
    <row r="798" spans="1:7">
      <c r="A798" s="98"/>
      <c r="B798" s="98"/>
      <c r="C798" s="98"/>
      <c r="D798" s="98"/>
      <c r="E798" s="98"/>
      <c r="F798" s="98"/>
      <c r="G798" s="98"/>
    </row>
    <row r="799" spans="1:7">
      <c r="A799" s="98"/>
      <c r="B799" s="98"/>
      <c r="C799" s="98"/>
      <c r="D799" s="98"/>
      <c r="E799" s="98"/>
      <c r="F799" s="98"/>
      <c r="G799" s="98"/>
    </row>
    <row r="800" spans="1:7">
      <c r="A800" s="98"/>
      <c r="B800" s="98"/>
      <c r="C800" s="98"/>
      <c r="D800" s="98"/>
      <c r="E800" s="98"/>
      <c r="F800" s="98"/>
      <c r="G800" s="98"/>
    </row>
    <row r="801" spans="1:7">
      <c r="A801" s="98"/>
      <c r="B801" s="98"/>
      <c r="C801" s="98"/>
      <c r="D801" s="98"/>
      <c r="E801" s="98"/>
      <c r="F801" s="98"/>
      <c r="G801" s="98"/>
    </row>
    <row r="802" spans="1:7">
      <c r="A802" s="98"/>
      <c r="B802" s="98"/>
      <c r="C802" s="98"/>
      <c r="D802" s="98"/>
      <c r="E802" s="98"/>
      <c r="F802" s="98"/>
      <c r="G802" s="98"/>
    </row>
    <row r="803" spans="1:7">
      <c r="A803" s="98"/>
      <c r="B803" s="98"/>
      <c r="C803" s="98"/>
      <c r="D803" s="98"/>
      <c r="E803" s="98"/>
      <c r="F803" s="98"/>
      <c r="G803" s="98"/>
    </row>
    <row r="804" spans="1:7">
      <c r="A804" s="98"/>
      <c r="B804" s="98"/>
      <c r="C804" s="98"/>
      <c r="D804" s="98"/>
      <c r="E804" s="98"/>
      <c r="F804" s="98"/>
      <c r="G804" s="98"/>
    </row>
    <row r="805" spans="1:7">
      <c r="A805" s="98"/>
      <c r="B805" s="98"/>
      <c r="C805" s="98"/>
      <c r="D805" s="98"/>
      <c r="E805" s="98"/>
      <c r="F805" s="98"/>
      <c r="G805" s="98"/>
    </row>
    <row r="806" spans="1:7">
      <c r="A806" s="98"/>
      <c r="B806" s="98"/>
      <c r="C806" s="98"/>
      <c r="D806" s="98"/>
      <c r="E806" s="98"/>
      <c r="F806" s="98"/>
      <c r="G806" s="98"/>
    </row>
    <row r="807" spans="1:7">
      <c r="A807" s="98"/>
      <c r="B807" s="98"/>
      <c r="C807" s="98"/>
      <c r="D807" s="98"/>
      <c r="E807" s="98"/>
      <c r="F807" s="98"/>
      <c r="G807" s="98"/>
    </row>
    <row r="808" spans="1:7">
      <c r="A808" s="98"/>
      <c r="B808" s="98"/>
      <c r="C808" s="98"/>
      <c r="D808" s="98"/>
      <c r="E808" s="98"/>
      <c r="F808" s="98"/>
      <c r="G808" s="98"/>
    </row>
    <row r="809" spans="1:7">
      <c r="A809" s="98"/>
      <c r="B809" s="98"/>
      <c r="C809" s="98"/>
      <c r="D809" s="98"/>
      <c r="E809" s="98"/>
      <c r="F809" s="98"/>
      <c r="G809" s="98"/>
    </row>
    <row r="810" spans="1:7">
      <c r="A810" s="98"/>
      <c r="B810" s="98"/>
      <c r="C810" s="98"/>
      <c r="D810" s="98"/>
      <c r="E810" s="98"/>
      <c r="F810" s="98"/>
      <c r="G810" s="98"/>
    </row>
    <row r="811" spans="1:7">
      <c r="A811" s="98"/>
      <c r="B811" s="98"/>
      <c r="C811" s="98"/>
      <c r="D811" s="98"/>
      <c r="E811" s="98"/>
      <c r="F811" s="98"/>
      <c r="G811" s="98"/>
    </row>
    <row r="812" spans="1:7">
      <c r="A812" s="98"/>
      <c r="B812" s="98"/>
      <c r="C812" s="98"/>
      <c r="D812" s="98"/>
      <c r="E812" s="98"/>
      <c r="F812" s="98"/>
      <c r="G812" s="98"/>
    </row>
    <row r="813" spans="1:7">
      <c r="A813" s="98"/>
      <c r="B813" s="98"/>
      <c r="C813" s="98"/>
      <c r="D813" s="98"/>
      <c r="E813" s="98"/>
      <c r="F813" s="98"/>
      <c r="G813" s="98"/>
    </row>
    <row r="814" spans="1:7">
      <c r="A814" s="98"/>
      <c r="B814" s="98"/>
      <c r="C814" s="98"/>
      <c r="D814" s="98"/>
      <c r="E814" s="98"/>
      <c r="F814" s="98"/>
      <c r="G814" s="98"/>
    </row>
    <row r="815" spans="1:7">
      <c r="A815" s="98"/>
      <c r="B815" s="98"/>
      <c r="C815" s="98"/>
      <c r="D815" s="98"/>
      <c r="E815" s="98"/>
      <c r="F815" s="98"/>
      <c r="G815" s="98"/>
    </row>
    <row r="816" spans="1:7">
      <c r="A816" s="98"/>
      <c r="B816" s="98"/>
      <c r="C816" s="98"/>
      <c r="D816" s="98"/>
      <c r="E816" s="98"/>
      <c r="F816" s="98"/>
      <c r="G816" s="98"/>
    </row>
    <row r="817" spans="1:7">
      <c r="A817" s="98"/>
      <c r="B817" s="98"/>
      <c r="C817" s="98"/>
      <c r="D817" s="98"/>
      <c r="E817" s="98"/>
      <c r="F817" s="98"/>
      <c r="G817" s="98"/>
    </row>
    <row r="818" spans="1:7">
      <c r="A818" s="98"/>
      <c r="B818" s="98"/>
      <c r="C818" s="98"/>
      <c r="D818" s="98"/>
      <c r="E818" s="98"/>
      <c r="F818" s="98"/>
      <c r="G818" s="98"/>
    </row>
    <row r="819" spans="1:7">
      <c r="A819" s="98"/>
      <c r="B819" s="98"/>
      <c r="C819" s="98"/>
      <c r="D819" s="98"/>
      <c r="E819" s="98"/>
      <c r="F819" s="98"/>
      <c r="G819" s="98"/>
    </row>
    <row r="820" spans="1:7">
      <c r="A820" s="98"/>
      <c r="B820" s="98"/>
      <c r="C820" s="98"/>
      <c r="D820" s="98"/>
      <c r="E820" s="98"/>
      <c r="F820" s="98"/>
      <c r="G820" s="98"/>
    </row>
    <row r="821" spans="1:7">
      <c r="A821" s="98"/>
      <c r="B821" s="98"/>
      <c r="C821" s="98"/>
      <c r="D821" s="98"/>
      <c r="E821" s="98"/>
      <c r="F821" s="98"/>
      <c r="G821" s="98"/>
    </row>
    <row r="822" spans="1:7">
      <c r="A822" s="98"/>
      <c r="B822" s="98"/>
      <c r="C822" s="98"/>
      <c r="D822" s="98"/>
      <c r="E822" s="98"/>
      <c r="F822" s="98"/>
      <c r="G822" s="98"/>
    </row>
    <row r="823" spans="1:7">
      <c r="A823" s="98"/>
      <c r="B823" s="98"/>
      <c r="C823" s="98"/>
      <c r="D823" s="98"/>
      <c r="E823" s="98"/>
      <c r="F823" s="98"/>
      <c r="G823" s="98"/>
    </row>
    <row r="824" spans="1:7">
      <c r="A824" s="98"/>
      <c r="B824" s="98"/>
      <c r="C824" s="98"/>
      <c r="D824" s="98"/>
      <c r="E824" s="98"/>
      <c r="F824" s="98"/>
      <c r="G824" s="98"/>
    </row>
    <row r="825" spans="1:7">
      <c r="A825" s="98"/>
      <c r="B825" s="98"/>
      <c r="C825" s="98"/>
      <c r="D825" s="98"/>
      <c r="E825" s="98"/>
      <c r="F825" s="98"/>
      <c r="G825" s="98"/>
    </row>
    <row r="826" spans="1:7">
      <c r="A826" s="98"/>
      <c r="B826" s="98"/>
      <c r="C826" s="98"/>
      <c r="D826" s="98"/>
      <c r="E826" s="98"/>
      <c r="F826" s="98"/>
      <c r="G826" s="98"/>
    </row>
    <row r="827" spans="1:7">
      <c r="A827" s="98"/>
      <c r="B827" s="98"/>
      <c r="C827" s="98"/>
      <c r="D827" s="98"/>
      <c r="E827" s="98"/>
      <c r="F827" s="98"/>
      <c r="G827" s="98"/>
    </row>
    <row r="828" spans="1:7">
      <c r="A828" s="98"/>
      <c r="B828" s="98"/>
      <c r="C828" s="98"/>
      <c r="D828" s="98"/>
      <c r="E828" s="98"/>
      <c r="F828" s="98"/>
      <c r="G828" s="98"/>
    </row>
    <row r="829" spans="1:7">
      <c r="A829" s="98"/>
      <c r="B829" s="98"/>
      <c r="C829" s="98"/>
      <c r="D829" s="98"/>
      <c r="E829" s="98"/>
      <c r="F829" s="98"/>
      <c r="G829" s="98"/>
    </row>
    <row r="830" spans="1:7">
      <c r="A830" s="98"/>
      <c r="B830" s="98"/>
      <c r="C830" s="98"/>
      <c r="D830" s="98"/>
      <c r="E830" s="98"/>
      <c r="F830" s="98"/>
      <c r="G830" s="98"/>
    </row>
    <row r="831" spans="1:7">
      <c r="A831" s="98"/>
      <c r="B831" s="98"/>
      <c r="C831" s="98"/>
      <c r="D831" s="98"/>
      <c r="E831" s="98"/>
      <c r="F831" s="98"/>
      <c r="G831" s="98"/>
    </row>
    <row r="832" spans="1:7">
      <c r="A832" s="98"/>
      <c r="B832" s="98"/>
      <c r="C832" s="98"/>
      <c r="D832" s="98"/>
      <c r="E832" s="98"/>
      <c r="F832" s="98"/>
      <c r="G832" s="98"/>
    </row>
    <row r="833" spans="1:7">
      <c r="A833" s="98"/>
      <c r="B833" s="98"/>
      <c r="C833" s="98"/>
      <c r="D833" s="98"/>
      <c r="E833" s="98"/>
      <c r="F833" s="98"/>
      <c r="G833" s="98"/>
    </row>
    <row r="834" spans="1:7">
      <c r="A834" s="98"/>
      <c r="B834" s="98"/>
      <c r="C834" s="98"/>
      <c r="D834" s="98"/>
      <c r="E834" s="98"/>
      <c r="F834" s="98"/>
      <c r="G834" s="98"/>
    </row>
    <row r="835" spans="1:7">
      <c r="A835" s="98"/>
      <c r="B835" s="98"/>
      <c r="C835" s="98"/>
      <c r="D835" s="98"/>
      <c r="E835" s="98"/>
      <c r="F835" s="98"/>
      <c r="G835" s="98"/>
    </row>
    <row r="836" spans="1:7">
      <c r="A836" s="98"/>
      <c r="B836" s="98"/>
      <c r="C836" s="98"/>
      <c r="D836" s="98"/>
      <c r="E836" s="98"/>
      <c r="F836" s="98"/>
      <c r="G836" s="98"/>
    </row>
    <row r="837" spans="1:7">
      <c r="A837" s="98"/>
      <c r="B837" s="98"/>
      <c r="C837" s="98"/>
      <c r="D837" s="98"/>
      <c r="E837" s="98"/>
      <c r="F837" s="98"/>
      <c r="G837" s="98"/>
    </row>
    <row r="838" spans="1:7">
      <c r="A838" s="98"/>
      <c r="B838" s="98"/>
      <c r="C838" s="98"/>
      <c r="D838" s="98"/>
      <c r="E838" s="98"/>
      <c r="F838" s="98"/>
      <c r="G838" s="98"/>
    </row>
    <row r="839" spans="1:7">
      <c r="A839" s="98"/>
      <c r="B839" s="98"/>
      <c r="C839" s="98"/>
      <c r="D839" s="98"/>
      <c r="E839" s="98"/>
      <c r="F839" s="98"/>
      <c r="G839" s="98"/>
    </row>
    <row r="840" spans="1:7">
      <c r="A840" s="98"/>
      <c r="B840" s="98"/>
      <c r="C840" s="98"/>
      <c r="D840" s="98"/>
      <c r="E840" s="98"/>
      <c r="F840" s="98"/>
      <c r="G840" s="98"/>
    </row>
    <row r="841" spans="1:7">
      <c r="A841" s="98"/>
      <c r="B841" s="98"/>
      <c r="C841" s="98"/>
      <c r="D841" s="98"/>
      <c r="E841" s="98"/>
      <c r="F841" s="98"/>
      <c r="G841" s="98"/>
    </row>
    <row r="842" spans="1:7">
      <c r="A842" s="98"/>
      <c r="B842" s="98"/>
      <c r="C842" s="98"/>
      <c r="D842" s="98"/>
      <c r="E842" s="98"/>
      <c r="F842" s="98"/>
      <c r="G842" s="98"/>
    </row>
    <row r="843" spans="1:7">
      <c r="A843" s="98"/>
      <c r="B843" s="98"/>
      <c r="C843" s="98"/>
      <c r="D843" s="98"/>
      <c r="E843" s="98"/>
      <c r="F843" s="98"/>
      <c r="G843" s="98"/>
    </row>
    <row r="844" spans="1:7">
      <c r="A844" s="98"/>
      <c r="B844" s="98"/>
      <c r="C844" s="98"/>
      <c r="D844" s="98"/>
      <c r="E844" s="98"/>
      <c r="F844" s="98"/>
      <c r="G844" s="98"/>
    </row>
    <row r="845" spans="1:7">
      <c r="A845" s="98"/>
      <c r="B845" s="98"/>
      <c r="C845" s="98"/>
      <c r="D845" s="98"/>
      <c r="E845" s="98"/>
      <c r="F845" s="98"/>
      <c r="G845" s="98"/>
    </row>
    <row r="846" spans="1:7">
      <c r="A846" s="98"/>
      <c r="B846" s="98"/>
      <c r="C846" s="98"/>
      <c r="D846" s="98"/>
      <c r="E846" s="98"/>
      <c r="F846" s="98"/>
      <c r="G846" s="98"/>
    </row>
    <row r="847" spans="1:7">
      <c r="A847" s="98"/>
      <c r="B847" s="98"/>
      <c r="C847" s="98"/>
      <c r="D847" s="98"/>
      <c r="E847" s="98"/>
      <c r="F847" s="98"/>
      <c r="G847" s="98"/>
    </row>
    <row r="848" spans="1:7">
      <c r="A848" s="98"/>
      <c r="B848" s="98"/>
      <c r="C848" s="98"/>
      <c r="D848" s="98"/>
      <c r="E848" s="98"/>
      <c r="F848" s="98"/>
      <c r="G848" s="98"/>
    </row>
    <row r="849" spans="1:7">
      <c r="A849" s="98"/>
      <c r="B849" s="98"/>
      <c r="C849" s="98"/>
      <c r="D849" s="98"/>
      <c r="E849" s="98"/>
      <c r="F849" s="98"/>
      <c r="G849" s="98"/>
    </row>
    <row r="850" spans="1:7">
      <c r="A850" s="98"/>
      <c r="B850" s="98"/>
      <c r="C850" s="98"/>
      <c r="D850" s="98"/>
      <c r="E850" s="98"/>
      <c r="F850" s="98"/>
      <c r="G850" s="98"/>
    </row>
    <row r="851" spans="1:7">
      <c r="A851" s="98"/>
      <c r="B851" s="98"/>
      <c r="C851" s="98"/>
      <c r="D851" s="98"/>
      <c r="E851" s="98"/>
      <c r="F851" s="98"/>
      <c r="G851" s="98"/>
    </row>
    <row r="852" spans="1:7">
      <c r="A852" s="98"/>
      <c r="B852" s="98"/>
      <c r="C852" s="98"/>
      <c r="D852" s="98"/>
      <c r="E852" s="98"/>
      <c r="F852" s="98"/>
      <c r="G852" s="98"/>
    </row>
    <row r="853" spans="1:7">
      <c r="A853" s="98"/>
      <c r="B853" s="98"/>
      <c r="C853" s="98"/>
      <c r="D853" s="98"/>
      <c r="E853" s="98"/>
      <c r="F853" s="98"/>
      <c r="G853" s="98"/>
    </row>
    <row r="854" spans="1:7">
      <c r="A854" s="98"/>
      <c r="B854" s="98"/>
      <c r="C854" s="98"/>
      <c r="D854" s="98"/>
      <c r="E854" s="98"/>
      <c r="F854" s="98"/>
      <c r="G854" s="98"/>
    </row>
    <row r="855" spans="1:7">
      <c r="A855" s="98"/>
      <c r="B855" s="98"/>
      <c r="C855" s="98"/>
      <c r="D855" s="98"/>
      <c r="E855" s="98"/>
      <c r="F855" s="98"/>
      <c r="G855" s="98"/>
    </row>
    <row r="856" spans="1:7">
      <c r="A856" s="98"/>
      <c r="B856" s="98"/>
      <c r="C856" s="98"/>
      <c r="D856" s="98"/>
      <c r="E856" s="98"/>
      <c r="F856" s="98"/>
      <c r="G856" s="98"/>
    </row>
    <row r="857" spans="1:7">
      <c r="A857" s="98"/>
      <c r="B857" s="98"/>
      <c r="C857" s="98"/>
      <c r="D857" s="98"/>
      <c r="E857" s="98"/>
      <c r="F857" s="98"/>
      <c r="G857" s="98"/>
    </row>
    <row r="858" spans="1:7">
      <c r="A858" s="98"/>
      <c r="B858" s="98"/>
      <c r="C858" s="98"/>
      <c r="D858" s="98"/>
      <c r="E858" s="98"/>
      <c r="F858" s="98"/>
      <c r="G858" s="98"/>
    </row>
    <row r="859" spans="1:7">
      <c r="A859" s="98"/>
      <c r="B859" s="98"/>
      <c r="C859" s="98"/>
      <c r="D859" s="98"/>
      <c r="E859" s="98"/>
      <c r="F859" s="98"/>
      <c r="G859" s="98"/>
    </row>
    <row r="860" spans="1:7">
      <c r="A860" s="98"/>
      <c r="B860" s="98"/>
      <c r="C860" s="98"/>
      <c r="D860" s="98"/>
      <c r="E860" s="98"/>
      <c r="F860" s="98"/>
      <c r="G860" s="98"/>
    </row>
    <row r="861" spans="1:7">
      <c r="A861" s="98"/>
      <c r="B861" s="98"/>
      <c r="C861" s="98"/>
      <c r="D861" s="98"/>
      <c r="E861" s="98"/>
      <c r="F861" s="98"/>
      <c r="G861" s="98"/>
    </row>
    <row r="862" spans="1:7">
      <c r="A862" s="98"/>
      <c r="B862" s="98"/>
      <c r="C862" s="98"/>
      <c r="D862" s="98"/>
      <c r="E862" s="98"/>
      <c r="F862" s="98"/>
      <c r="G862" s="98"/>
    </row>
    <row r="863" spans="1:7">
      <c r="A863" s="98"/>
      <c r="B863" s="98"/>
      <c r="C863" s="98"/>
      <c r="D863" s="98"/>
      <c r="E863" s="98"/>
      <c r="F863" s="98"/>
      <c r="G863" s="98"/>
    </row>
    <row r="864" spans="1:7">
      <c r="A864" s="98"/>
      <c r="B864" s="98"/>
      <c r="C864" s="98"/>
      <c r="D864" s="98"/>
      <c r="E864" s="98"/>
      <c r="F864" s="98"/>
      <c r="G864" s="98"/>
    </row>
    <row r="865" spans="1:7">
      <c r="A865" s="98"/>
      <c r="B865" s="98"/>
      <c r="C865" s="98"/>
      <c r="D865" s="98"/>
      <c r="E865" s="98"/>
      <c r="F865" s="98"/>
      <c r="G865" s="98"/>
    </row>
    <row r="866" spans="1:7">
      <c r="A866" s="98"/>
      <c r="B866" s="98"/>
      <c r="C866" s="98"/>
      <c r="D866" s="98"/>
      <c r="E866" s="98"/>
      <c r="F866" s="98"/>
      <c r="G866" s="98"/>
    </row>
    <row r="867" spans="1:7">
      <c r="A867" s="98"/>
      <c r="B867" s="98"/>
      <c r="C867" s="98"/>
      <c r="D867" s="98"/>
      <c r="E867" s="98"/>
      <c r="F867" s="98"/>
      <c r="G867" s="98"/>
    </row>
    <row r="868" spans="1:7">
      <c r="A868" s="98"/>
      <c r="B868" s="98"/>
      <c r="C868" s="98"/>
      <c r="D868" s="98"/>
      <c r="E868" s="98"/>
      <c r="F868" s="98"/>
      <c r="G868" s="98"/>
    </row>
    <row r="869" spans="1:7">
      <c r="A869" s="98"/>
      <c r="B869" s="98"/>
      <c r="C869" s="98"/>
      <c r="D869" s="98"/>
      <c r="E869" s="98"/>
      <c r="F869" s="98"/>
      <c r="G869" s="98"/>
    </row>
    <row r="870" spans="1:7">
      <c r="A870" s="98"/>
      <c r="B870" s="98"/>
      <c r="C870" s="98"/>
      <c r="D870" s="98"/>
      <c r="E870" s="98"/>
      <c r="F870" s="98"/>
      <c r="G870" s="98"/>
    </row>
    <row r="871" spans="1:7">
      <c r="A871" s="98"/>
      <c r="B871" s="98"/>
      <c r="C871" s="98"/>
      <c r="D871" s="98"/>
      <c r="E871" s="98"/>
      <c r="F871" s="98"/>
      <c r="G871" s="98"/>
    </row>
    <row r="872" spans="1:7">
      <c r="A872" s="98"/>
      <c r="B872" s="98"/>
      <c r="C872" s="98"/>
      <c r="D872" s="98"/>
      <c r="E872" s="98"/>
      <c r="F872" s="98"/>
      <c r="G872" s="98"/>
    </row>
    <row r="873" spans="1:7">
      <c r="A873" s="98"/>
      <c r="B873" s="98"/>
      <c r="C873" s="98"/>
      <c r="D873" s="98"/>
      <c r="E873" s="98"/>
      <c r="F873" s="98"/>
      <c r="G873" s="98"/>
    </row>
    <row r="874" spans="1:7">
      <c r="A874" s="98"/>
      <c r="B874" s="98"/>
      <c r="C874" s="98"/>
      <c r="D874" s="98"/>
      <c r="E874" s="98"/>
      <c r="F874" s="98"/>
      <c r="G874" s="98"/>
    </row>
    <row r="875" spans="1:7">
      <c r="A875" s="98"/>
      <c r="B875" s="98"/>
      <c r="C875" s="98"/>
      <c r="D875" s="98"/>
      <c r="E875" s="98"/>
      <c r="F875" s="98"/>
      <c r="G875" s="98"/>
    </row>
    <row r="876" spans="1:7">
      <c r="A876" s="98"/>
      <c r="B876" s="98"/>
      <c r="C876" s="98"/>
      <c r="D876" s="98"/>
      <c r="E876" s="98"/>
      <c r="F876" s="98"/>
      <c r="G876" s="98"/>
    </row>
    <row r="877" spans="1:7">
      <c r="A877" s="98"/>
      <c r="B877" s="98"/>
      <c r="C877" s="98"/>
      <c r="D877" s="98"/>
      <c r="E877" s="98"/>
      <c r="F877" s="98"/>
      <c r="G877" s="98"/>
    </row>
    <row r="878" spans="1:7">
      <c r="A878" s="98"/>
      <c r="B878" s="98"/>
      <c r="C878" s="98"/>
      <c r="D878" s="98"/>
      <c r="E878" s="98"/>
      <c r="F878" s="98"/>
      <c r="G878" s="98"/>
    </row>
    <row r="879" spans="1:7">
      <c r="A879" s="98"/>
      <c r="B879" s="98"/>
      <c r="C879" s="98"/>
      <c r="D879" s="98"/>
      <c r="E879" s="98"/>
      <c r="F879" s="98"/>
      <c r="G879" s="98"/>
    </row>
    <row r="880" spans="1:7">
      <c r="A880" s="98"/>
      <c r="B880" s="98"/>
      <c r="C880" s="98"/>
      <c r="D880" s="98"/>
      <c r="E880" s="98"/>
      <c r="F880" s="98"/>
      <c r="G880" s="98"/>
    </row>
    <row r="881" spans="1:7">
      <c r="A881" s="98"/>
      <c r="B881" s="98"/>
      <c r="C881" s="98"/>
      <c r="D881" s="98"/>
      <c r="E881" s="98"/>
      <c r="F881" s="98"/>
      <c r="G881" s="98"/>
    </row>
    <row r="882" spans="1:7">
      <c r="A882" s="98"/>
      <c r="B882" s="98"/>
      <c r="C882" s="98"/>
      <c r="D882" s="98"/>
      <c r="E882" s="98"/>
      <c r="F882" s="98"/>
      <c r="G882" s="98"/>
    </row>
    <row r="883" spans="1:7">
      <c r="A883" s="98"/>
      <c r="B883" s="98"/>
      <c r="C883" s="98"/>
      <c r="D883" s="98"/>
      <c r="E883" s="98"/>
      <c r="F883" s="98"/>
      <c r="G883" s="98"/>
    </row>
    <row r="884" spans="1:7">
      <c r="A884" s="98"/>
      <c r="B884" s="98"/>
      <c r="C884" s="98"/>
      <c r="D884" s="98"/>
      <c r="E884" s="98"/>
      <c r="F884" s="98"/>
      <c r="G884" s="98"/>
    </row>
    <row r="885" spans="1:7">
      <c r="A885" s="98"/>
      <c r="B885" s="98"/>
      <c r="C885" s="98"/>
      <c r="D885" s="98"/>
      <c r="E885" s="98"/>
      <c r="F885" s="98"/>
      <c r="G885" s="98"/>
    </row>
    <row r="886" spans="1:7">
      <c r="A886" s="98"/>
      <c r="B886" s="98"/>
      <c r="C886" s="98"/>
      <c r="D886" s="98"/>
      <c r="E886" s="98"/>
      <c r="F886" s="98"/>
      <c r="G886" s="98"/>
    </row>
    <row r="887" spans="1:7">
      <c r="A887" s="98"/>
      <c r="B887" s="98"/>
      <c r="C887" s="98"/>
      <c r="D887" s="98"/>
      <c r="E887" s="98"/>
      <c r="F887" s="98"/>
      <c r="G887" s="98"/>
    </row>
    <row r="888" spans="1:7">
      <c r="A888" s="98"/>
      <c r="B888" s="98"/>
      <c r="C888" s="98"/>
      <c r="D888" s="98"/>
      <c r="E888" s="98"/>
      <c r="F888" s="98"/>
      <c r="G888" s="98"/>
    </row>
    <row r="889" spans="1:7">
      <c r="A889" s="98"/>
      <c r="B889" s="98"/>
      <c r="C889" s="98"/>
      <c r="D889" s="98"/>
      <c r="E889" s="98"/>
      <c r="F889" s="98"/>
      <c r="G889" s="98"/>
    </row>
    <row r="890" spans="1:7">
      <c r="A890" s="98"/>
      <c r="B890" s="98"/>
      <c r="C890" s="98"/>
      <c r="D890" s="98"/>
      <c r="E890" s="98"/>
      <c r="F890" s="98"/>
      <c r="G890" s="98"/>
    </row>
    <row r="891" spans="1:7">
      <c r="A891" s="98"/>
      <c r="B891" s="98"/>
      <c r="C891" s="98"/>
      <c r="D891" s="98"/>
      <c r="E891" s="98"/>
      <c r="F891" s="98"/>
      <c r="G891" s="98"/>
    </row>
    <row r="892" spans="1:7">
      <c r="A892" s="98"/>
      <c r="B892" s="98"/>
      <c r="C892" s="98"/>
      <c r="D892" s="98"/>
      <c r="E892" s="98"/>
      <c r="F892" s="98"/>
      <c r="G892" s="98"/>
    </row>
    <row r="893" spans="1:7">
      <c r="A893" s="98"/>
      <c r="B893" s="98"/>
      <c r="C893" s="98"/>
      <c r="D893" s="98"/>
      <c r="E893" s="98"/>
      <c r="F893" s="98"/>
      <c r="G893" s="98"/>
    </row>
    <row r="894" spans="1:7">
      <c r="A894" s="98"/>
      <c r="B894" s="98"/>
      <c r="C894" s="98"/>
      <c r="D894" s="98"/>
      <c r="E894" s="98"/>
      <c r="F894" s="98"/>
      <c r="G894" s="98"/>
    </row>
    <row r="895" spans="1:7">
      <c r="A895" s="98"/>
      <c r="B895" s="98"/>
      <c r="C895" s="98"/>
      <c r="D895" s="98"/>
      <c r="E895" s="98"/>
      <c r="F895" s="98"/>
      <c r="G895" s="98"/>
    </row>
    <row r="896" spans="1:7">
      <c r="A896" s="98"/>
      <c r="B896" s="98"/>
      <c r="C896" s="98"/>
      <c r="D896" s="98"/>
      <c r="E896" s="98"/>
      <c r="F896" s="98"/>
      <c r="G896" s="98"/>
    </row>
    <row r="897" spans="1:7">
      <c r="A897" s="98"/>
      <c r="B897" s="98"/>
      <c r="C897" s="98"/>
      <c r="D897" s="98"/>
      <c r="E897" s="98"/>
      <c r="F897" s="98"/>
      <c r="G897" s="98"/>
    </row>
    <row r="898" spans="1:7">
      <c r="A898" s="98"/>
      <c r="B898" s="98"/>
      <c r="C898" s="98"/>
      <c r="D898" s="98"/>
      <c r="E898" s="98"/>
      <c r="F898" s="98"/>
      <c r="G898" s="98"/>
    </row>
    <row r="899" spans="1:7">
      <c r="A899" s="98"/>
      <c r="B899" s="98"/>
      <c r="C899" s="98"/>
      <c r="D899" s="98"/>
      <c r="E899" s="98"/>
      <c r="F899" s="98"/>
      <c r="G899" s="98"/>
    </row>
    <row r="900" spans="1:7">
      <c r="A900" s="98"/>
      <c r="B900" s="98"/>
      <c r="C900" s="98"/>
      <c r="D900" s="98"/>
      <c r="E900" s="98"/>
      <c r="F900" s="98"/>
      <c r="G900" s="98"/>
    </row>
    <row r="901" spans="1:7">
      <c r="A901" s="98"/>
      <c r="B901" s="98"/>
      <c r="C901" s="98"/>
      <c r="D901" s="98"/>
      <c r="E901" s="98"/>
      <c r="F901" s="98"/>
      <c r="G901" s="98"/>
    </row>
    <row r="902" spans="1:7">
      <c r="A902" s="98"/>
      <c r="B902" s="98"/>
      <c r="C902" s="98"/>
      <c r="D902" s="98"/>
      <c r="E902" s="98"/>
      <c r="F902" s="98"/>
      <c r="G902" s="98"/>
    </row>
    <row r="903" spans="1:7">
      <c r="A903" s="98"/>
      <c r="B903" s="98"/>
      <c r="C903" s="98"/>
      <c r="D903" s="98"/>
      <c r="E903" s="98"/>
      <c r="F903" s="98"/>
      <c r="G903" s="98"/>
    </row>
    <row r="904" spans="1:7">
      <c r="A904" s="98"/>
      <c r="B904" s="98"/>
      <c r="C904" s="98"/>
      <c r="D904" s="98"/>
      <c r="E904" s="98"/>
      <c r="F904" s="98"/>
      <c r="G904" s="98"/>
    </row>
    <row r="905" spans="1:7">
      <c r="A905" s="98"/>
      <c r="B905" s="98"/>
      <c r="C905" s="98"/>
      <c r="D905" s="98"/>
      <c r="E905" s="98"/>
      <c r="F905" s="98"/>
      <c r="G905" s="98"/>
    </row>
    <row r="906" spans="1:7">
      <c r="A906" s="98"/>
      <c r="B906" s="98"/>
      <c r="C906" s="98"/>
      <c r="D906" s="98"/>
      <c r="E906" s="98"/>
      <c r="F906" s="98"/>
      <c r="G906" s="98"/>
    </row>
    <row r="907" spans="1:7">
      <c r="A907" s="98"/>
      <c r="B907" s="98"/>
      <c r="C907" s="98"/>
      <c r="D907" s="98"/>
      <c r="E907" s="98"/>
      <c r="F907" s="98"/>
      <c r="G907" s="98"/>
    </row>
    <row r="908" spans="1:7">
      <c r="A908" s="98"/>
      <c r="B908" s="98"/>
      <c r="C908" s="98"/>
      <c r="D908" s="98"/>
      <c r="E908" s="98"/>
      <c r="F908" s="98"/>
      <c r="G908" s="98"/>
    </row>
    <row r="909" spans="1:7">
      <c r="A909" s="98"/>
      <c r="B909" s="98"/>
      <c r="C909" s="98"/>
      <c r="D909" s="98"/>
      <c r="E909" s="98"/>
      <c r="F909" s="98"/>
      <c r="G909" s="98"/>
    </row>
    <row r="910" spans="1:7">
      <c r="A910" s="98"/>
      <c r="B910" s="98"/>
      <c r="C910" s="98"/>
      <c r="D910" s="98"/>
      <c r="E910" s="98"/>
      <c r="F910" s="98"/>
      <c r="G910" s="98"/>
    </row>
    <row r="911" spans="1:7">
      <c r="A911" s="98"/>
      <c r="B911" s="98"/>
      <c r="C911" s="98"/>
      <c r="D911" s="98"/>
      <c r="E911" s="98"/>
      <c r="F911" s="98"/>
      <c r="G911" s="98"/>
    </row>
    <row r="912" spans="1:7">
      <c r="A912" s="98"/>
      <c r="B912" s="98"/>
      <c r="C912" s="98"/>
      <c r="D912" s="98"/>
      <c r="E912" s="98"/>
      <c r="F912" s="98"/>
      <c r="G912" s="98"/>
    </row>
    <row r="913" spans="1:7">
      <c r="A913" s="98"/>
      <c r="B913" s="98"/>
      <c r="C913" s="98"/>
      <c r="D913" s="98"/>
      <c r="E913" s="98"/>
      <c r="F913" s="98"/>
      <c r="G913" s="98"/>
    </row>
    <row r="914" spans="1:7">
      <c r="A914" s="98"/>
      <c r="B914" s="98"/>
      <c r="C914" s="98"/>
      <c r="D914" s="98"/>
      <c r="E914" s="98"/>
      <c r="F914" s="98"/>
      <c r="G914" s="98"/>
    </row>
    <row r="915" spans="1:7">
      <c r="A915" s="98"/>
      <c r="B915" s="98"/>
      <c r="C915" s="98"/>
      <c r="D915" s="98"/>
      <c r="E915" s="98"/>
      <c r="F915" s="98"/>
      <c r="G915" s="98"/>
    </row>
    <row r="916" spans="1:7">
      <c r="A916" s="98"/>
      <c r="B916" s="98"/>
      <c r="C916" s="98"/>
      <c r="D916" s="98"/>
      <c r="E916" s="98"/>
      <c r="F916" s="98"/>
      <c r="G916" s="98"/>
    </row>
    <row r="917" spans="1:7">
      <c r="A917" s="98"/>
      <c r="B917" s="98"/>
      <c r="C917" s="98"/>
      <c r="D917" s="98"/>
      <c r="E917" s="98"/>
      <c r="F917" s="98"/>
      <c r="G917" s="98"/>
    </row>
    <row r="918" spans="1:7">
      <c r="A918" s="98"/>
      <c r="B918" s="98"/>
      <c r="C918" s="98"/>
      <c r="D918" s="98"/>
      <c r="E918" s="98"/>
      <c r="F918" s="98"/>
      <c r="G918" s="98"/>
    </row>
    <row r="919" spans="1:7">
      <c r="A919" s="98"/>
      <c r="B919" s="98"/>
      <c r="C919" s="98"/>
      <c r="D919" s="98"/>
      <c r="E919" s="98"/>
      <c r="F919" s="98"/>
      <c r="G919" s="98"/>
    </row>
    <row r="920" spans="1:7">
      <c r="A920" s="98"/>
      <c r="B920" s="98"/>
      <c r="C920" s="98"/>
      <c r="D920" s="98"/>
      <c r="E920" s="98"/>
      <c r="F920" s="98"/>
      <c r="G920" s="98"/>
    </row>
    <row r="921" spans="1:7">
      <c r="A921" s="98"/>
      <c r="B921" s="98"/>
      <c r="C921" s="98"/>
      <c r="D921" s="98"/>
      <c r="E921" s="98"/>
      <c r="F921" s="98"/>
      <c r="G921" s="98"/>
    </row>
    <row r="922" spans="1:7">
      <c r="A922" s="98"/>
      <c r="B922" s="98"/>
      <c r="C922" s="98"/>
      <c r="D922" s="98"/>
      <c r="E922" s="98"/>
      <c r="F922" s="98"/>
      <c r="G922" s="98"/>
    </row>
    <row r="923" spans="1:7">
      <c r="A923" s="98"/>
      <c r="B923" s="98"/>
      <c r="C923" s="98"/>
      <c r="D923" s="98"/>
      <c r="E923" s="98"/>
      <c r="F923" s="98"/>
      <c r="G923" s="98"/>
    </row>
    <row r="924" spans="1:7">
      <c r="A924" s="98"/>
      <c r="B924" s="98"/>
      <c r="C924" s="98"/>
      <c r="D924" s="98"/>
      <c r="E924" s="98"/>
      <c r="F924" s="98"/>
      <c r="G924" s="98"/>
    </row>
    <row r="925" spans="1:7">
      <c r="A925" s="98"/>
      <c r="B925" s="98"/>
      <c r="C925" s="98"/>
      <c r="D925" s="98"/>
      <c r="E925" s="98"/>
      <c r="F925" s="98"/>
      <c r="G925" s="98"/>
    </row>
    <row r="926" spans="1:7">
      <c r="A926" s="98"/>
      <c r="B926" s="98"/>
      <c r="C926" s="98"/>
      <c r="D926" s="98"/>
      <c r="E926" s="98"/>
      <c r="F926" s="98"/>
      <c r="G926" s="98"/>
    </row>
    <row r="927" spans="1:7">
      <c r="A927" s="98"/>
      <c r="B927" s="98"/>
      <c r="C927" s="98"/>
      <c r="D927" s="98"/>
      <c r="E927" s="98"/>
      <c r="F927" s="98"/>
      <c r="G927" s="98"/>
    </row>
    <row r="928" spans="1:7">
      <c r="A928" s="98"/>
      <c r="B928" s="98"/>
      <c r="C928" s="98"/>
      <c r="D928" s="98"/>
      <c r="E928" s="98"/>
      <c r="F928" s="98"/>
      <c r="G928" s="98"/>
    </row>
    <row r="929" spans="1:7">
      <c r="A929" s="98"/>
      <c r="B929" s="98"/>
      <c r="C929" s="98"/>
      <c r="D929" s="98"/>
      <c r="E929" s="98"/>
      <c r="F929" s="98"/>
      <c r="G929" s="98"/>
    </row>
    <row r="930" spans="1:7">
      <c r="A930" s="98"/>
      <c r="B930" s="98"/>
      <c r="C930" s="98"/>
      <c r="D930" s="98"/>
      <c r="E930" s="98"/>
      <c r="F930" s="98"/>
      <c r="G930" s="98"/>
    </row>
    <row r="931" spans="1:7">
      <c r="A931" s="98"/>
      <c r="B931" s="98"/>
      <c r="C931" s="98"/>
      <c r="D931" s="98"/>
      <c r="E931" s="98"/>
      <c r="F931" s="98"/>
      <c r="G931" s="98"/>
    </row>
    <row r="932" spans="1:7">
      <c r="A932" s="98"/>
      <c r="B932" s="98"/>
      <c r="C932" s="98"/>
      <c r="D932" s="98"/>
      <c r="E932" s="98"/>
      <c r="F932" s="98"/>
      <c r="G932" s="98"/>
    </row>
    <row r="933" spans="1:7">
      <c r="A933" s="98"/>
      <c r="B933" s="98"/>
      <c r="C933" s="98"/>
      <c r="D933" s="98"/>
      <c r="E933" s="98"/>
      <c r="F933" s="98"/>
      <c r="G933" s="98"/>
    </row>
    <row r="934" spans="1:7">
      <c r="A934" s="98"/>
      <c r="B934" s="98"/>
      <c r="C934" s="98"/>
      <c r="D934" s="98"/>
      <c r="E934" s="98"/>
      <c r="F934" s="98"/>
      <c r="G934" s="98"/>
    </row>
    <row r="935" spans="1:7">
      <c r="A935" s="98"/>
      <c r="B935" s="98"/>
      <c r="C935" s="98"/>
      <c r="D935" s="98"/>
      <c r="E935" s="98"/>
      <c r="F935" s="98"/>
      <c r="G935" s="98"/>
    </row>
    <row r="936" spans="1:7">
      <c r="A936" s="98"/>
      <c r="B936" s="98"/>
      <c r="C936" s="98"/>
      <c r="D936" s="98"/>
      <c r="E936" s="98"/>
      <c r="F936" s="98"/>
      <c r="G936" s="98"/>
    </row>
    <row r="937" spans="1:7">
      <c r="A937" s="98"/>
      <c r="B937" s="98"/>
      <c r="C937" s="98"/>
      <c r="D937" s="98"/>
      <c r="E937" s="98"/>
      <c r="F937" s="98"/>
      <c r="G937" s="98"/>
    </row>
    <row r="938" spans="1:7">
      <c r="A938" s="98"/>
      <c r="B938" s="98"/>
      <c r="C938" s="98"/>
      <c r="D938" s="98"/>
      <c r="E938" s="98"/>
      <c r="F938" s="98"/>
      <c r="G938" s="98"/>
    </row>
    <row r="939" spans="1:7">
      <c r="A939" s="98"/>
      <c r="B939" s="98"/>
      <c r="C939" s="98"/>
      <c r="D939" s="98"/>
      <c r="E939" s="98"/>
      <c r="F939" s="98"/>
      <c r="G939" s="98"/>
    </row>
    <row r="940" spans="1:7">
      <c r="A940" s="98"/>
      <c r="B940" s="98"/>
      <c r="C940" s="98"/>
      <c r="D940" s="98"/>
      <c r="E940" s="98"/>
      <c r="F940" s="98"/>
      <c r="G940" s="98"/>
    </row>
    <row r="941" spans="1:7">
      <c r="A941" s="98"/>
      <c r="B941" s="98"/>
      <c r="C941" s="98"/>
      <c r="D941" s="98"/>
      <c r="E941" s="98"/>
      <c r="F941" s="98"/>
      <c r="G941" s="98"/>
    </row>
    <row r="942" spans="1:7">
      <c r="A942" s="98"/>
      <c r="B942" s="98"/>
      <c r="C942" s="98"/>
      <c r="D942" s="98"/>
      <c r="E942" s="98"/>
      <c r="F942" s="98"/>
      <c r="G942" s="98"/>
    </row>
    <row r="943" spans="1:7">
      <c r="A943" s="98"/>
      <c r="B943" s="98"/>
      <c r="C943" s="98"/>
      <c r="D943" s="98"/>
      <c r="E943" s="98"/>
      <c r="F943" s="98"/>
      <c r="G943" s="98"/>
    </row>
    <row r="944" spans="1:7">
      <c r="A944" s="98"/>
      <c r="B944" s="98"/>
      <c r="C944" s="98"/>
      <c r="D944" s="98"/>
      <c r="E944" s="98"/>
      <c r="F944" s="98"/>
      <c r="G944" s="98"/>
    </row>
    <row r="945" spans="1:7">
      <c r="A945" s="98"/>
      <c r="B945" s="98"/>
      <c r="C945" s="98"/>
      <c r="D945" s="98"/>
      <c r="E945" s="98"/>
      <c r="F945" s="98"/>
      <c r="G945" s="98"/>
    </row>
    <row r="946" spans="1:7">
      <c r="A946" s="98"/>
      <c r="B946" s="98"/>
      <c r="C946" s="98"/>
      <c r="D946" s="98"/>
      <c r="E946" s="98"/>
      <c r="F946" s="98"/>
      <c r="G946" s="98"/>
    </row>
    <row r="947" spans="1:7">
      <c r="A947" s="98"/>
      <c r="B947" s="98"/>
      <c r="C947" s="98"/>
      <c r="D947" s="98"/>
      <c r="E947" s="98"/>
      <c r="F947" s="98"/>
      <c r="G947" s="98"/>
    </row>
    <row r="948" spans="1:7">
      <c r="A948" s="98"/>
      <c r="B948" s="98"/>
      <c r="C948" s="98"/>
      <c r="D948" s="98"/>
      <c r="E948" s="98"/>
      <c r="F948" s="98"/>
      <c r="G948" s="98"/>
    </row>
    <row r="949" spans="1:7">
      <c r="A949" s="98"/>
      <c r="B949" s="98"/>
      <c r="C949" s="98"/>
      <c r="D949" s="98"/>
      <c r="E949" s="98"/>
      <c r="F949" s="98"/>
      <c r="G949" s="98"/>
    </row>
    <row r="950" spans="1:7">
      <c r="A950" s="98"/>
      <c r="B950" s="98"/>
      <c r="C950" s="98"/>
      <c r="D950" s="98"/>
      <c r="E950" s="98"/>
      <c r="F950" s="98"/>
      <c r="G950" s="98"/>
    </row>
    <row r="951" spans="1:7">
      <c r="A951" s="98"/>
      <c r="B951" s="98"/>
      <c r="C951" s="98"/>
      <c r="D951" s="98"/>
      <c r="E951" s="98"/>
      <c r="F951" s="98"/>
      <c r="G951" s="98"/>
    </row>
    <row r="952" spans="1:7">
      <c r="A952" s="98"/>
      <c r="B952" s="98"/>
      <c r="C952" s="98"/>
      <c r="D952" s="98"/>
      <c r="E952" s="98"/>
      <c r="F952" s="98"/>
      <c r="G952" s="98"/>
    </row>
    <row r="953" spans="1:7">
      <c r="A953" s="98"/>
      <c r="B953" s="98"/>
      <c r="C953" s="98"/>
      <c r="D953" s="98"/>
      <c r="E953" s="98"/>
      <c r="F953" s="98"/>
      <c r="G953" s="98"/>
    </row>
    <row r="954" spans="1:7">
      <c r="A954" s="98"/>
      <c r="B954" s="98"/>
      <c r="C954" s="98"/>
      <c r="D954" s="98"/>
      <c r="E954" s="98"/>
      <c r="F954" s="98"/>
      <c r="G954" s="98"/>
    </row>
    <row r="955" spans="1:7">
      <c r="A955" s="98"/>
      <c r="B955" s="98"/>
      <c r="C955" s="98"/>
      <c r="D955" s="98"/>
      <c r="E955" s="98"/>
      <c r="F955" s="98"/>
      <c r="G955" s="98"/>
    </row>
    <row r="956" spans="1:7">
      <c r="A956" s="98"/>
      <c r="B956" s="98"/>
      <c r="C956" s="98"/>
      <c r="D956" s="98"/>
      <c r="E956" s="98"/>
      <c r="F956" s="98"/>
      <c r="G956" s="98"/>
    </row>
    <row r="957" spans="1:7">
      <c r="A957" s="98"/>
      <c r="B957" s="98"/>
      <c r="C957" s="98"/>
      <c r="D957" s="98"/>
      <c r="E957" s="98"/>
      <c r="F957" s="98"/>
      <c r="G957" s="98"/>
    </row>
    <row r="958" spans="1:7">
      <c r="A958" s="98"/>
      <c r="B958" s="98"/>
      <c r="C958" s="98"/>
      <c r="D958" s="98"/>
      <c r="E958" s="98"/>
      <c r="F958" s="98"/>
      <c r="G958" s="98"/>
    </row>
    <row r="959" spans="1:7">
      <c r="A959" s="98"/>
      <c r="B959" s="98"/>
      <c r="C959" s="98"/>
      <c r="D959" s="98"/>
      <c r="E959" s="98"/>
      <c r="F959" s="98"/>
      <c r="G959" s="98"/>
    </row>
    <row r="960" spans="1:7">
      <c r="A960" s="98"/>
      <c r="B960" s="98"/>
      <c r="C960" s="98"/>
      <c r="D960" s="98"/>
      <c r="E960" s="98"/>
      <c r="F960" s="98"/>
      <c r="G960" s="98"/>
    </row>
    <row r="961" spans="1:7">
      <c r="A961" s="98"/>
      <c r="B961" s="98"/>
      <c r="C961" s="98"/>
      <c r="D961" s="98"/>
      <c r="E961" s="98"/>
      <c r="F961" s="98"/>
      <c r="G961" s="98"/>
    </row>
    <row r="962" spans="1:7">
      <c r="A962" s="98"/>
      <c r="B962" s="98"/>
      <c r="C962" s="98"/>
      <c r="D962" s="98"/>
      <c r="E962" s="98"/>
      <c r="F962" s="98"/>
      <c r="G962" s="98"/>
    </row>
    <row r="963" spans="1:7">
      <c r="A963" s="98"/>
      <c r="B963" s="98"/>
      <c r="C963" s="98"/>
      <c r="D963" s="98"/>
      <c r="E963" s="98"/>
      <c r="F963" s="98"/>
      <c r="G963" s="98"/>
    </row>
    <row r="964" spans="1:7">
      <c r="A964" s="98"/>
      <c r="B964" s="98"/>
      <c r="C964" s="98"/>
      <c r="D964" s="98"/>
      <c r="E964" s="98"/>
      <c r="F964" s="98"/>
      <c r="G964" s="98"/>
    </row>
    <row r="965" spans="1:7">
      <c r="A965" s="98"/>
      <c r="B965" s="98"/>
      <c r="C965" s="98"/>
      <c r="D965" s="98"/>
      <c r="E965" s="98"/>
      <c r="F965" s="98"/>
      <c r="G965" s="98"/>
    </row>
    <row r="966" spans="1:7">
      <c r="A966" s="98"/>
      <c r="B966" s="98"/>
      <c r="C966" s="98"/>
      <c r="D966" s="98"/>
      <c r="E966" s="98"/>
      <c r="F966" s="98"/>
      <c r="G966" s="98"/>
    </row>
    <row r="967" spans="1:7">
      <c r="A967" s="98"/>
      <c r="B967" s="98"/>
      <c r="C967" s="98"/>
      <c r="D967" s="98"/>
      <c r="E967" s="98"/>
      <c r="F967" s="98"/>
      <c r="G967" s="98"/>
    </row>
    <row r="968" spans="1:7">
      <c r="A968" s="98"/>
      <c r="B968" s="98"/>
      <c r="C968" s="98"/>
      <c r="D968" s="98"/>
      <c r="E968" s="98"/>
      <c r="F968" s="98"/>
      <c r="G968" s="98"/>
    </row>
    <row r="969" spans="1:7">
      <c r="A969" s="98"/>
      <c r="B969" s="98"/>
      <c r="C969" s="98"/>
      <c r="D969" s="98"/>
      <c r="E969" s="98"/>
      <c r="F969" s="98"/>
      <c r="G969" s="98"/>
    </row>
    <row r="970" spans="1:7">
      <c r="A970" s="98"/>
      <c r="B970" s="98"/>
      <c r="C970" s="98"/>
      <c r="D970" s="98"/>
      <c r="E970" s="98"/>
      <c r="F970" s="98"/>
      <c r="G970" s="98"/>
    </row>
    <row r="971" spans="1:7">
      <c r="A971" s="98"/>
      <c r="B971" s="98"/>
      <c r="C971" s="98"/>
      <c r="D971" s="98"/>
      <c r="E971" s="98"/>
      <c r="F971" s="98"/>
      <c r="G971" s="98"/>
    </row>
    <row r="972" spans="1:7">
      <c r="A972" s="98"/>
      <c r="B972" s="98"/>
      <c r="C972" s="98"/>
      <c r="D972" s="98"/>
      <c r="E972" s="98"/>
      <c r="F972" s="98"/>
      <c r="G972" s="98"/>
    </row>
    <row r="973" spans="1:7">
      <c r="A973" s="98"/>
      <c r="B973" s="98"/>
      <c r="C973" s="98"/>
      <c r="D973" s="98"/>
      <c r="E973" s="98"/>
      <c r="F973" s="98"/>
      <c r="G973" s="98"/>
    </row>
    <row r="974" spans="1:7">
      <c r="A974" s="98"/>
      <c r="B974" s="98"/>
      <c r="C974" s="98"/>
      <c r="D974" s="98"/>
      <c r="E974" s="98"/>
      <c r="F974" s="98"/>
      <c r="G974" s="98"/>
    </row>
    <row r="975" spans="1:7">
      <c r="A975" s="98"/>
      <c r="B975" s="98"/>
      <c r="C975" s="98"/>
      <c r="D975" s="98"/>
      <c r="E975" s="98"/>
      <c r="F975" s="98"/>
      <c r="G975" s="98"/>
    </row>
    <row r="976" spans="1:7">
      <c r="A976" s="98"/>
      <c r="B976" s="98"/>
      <c r="C976" s="98"/>
      <c r="D976" s="98"/>
      <c r="E976" s="98"/>
      <c r="F976" s="98"/>
      <c r="G976" s="98"/>
    </row>
    <row r="977" spans="1:7">
      <c r="A977" s="98"/>
      <c r="B977" s="98"/>
      <c r="C977" s="98"/>
      <c r="D977" s="98"/>
      <c r="E977" s="98"/>
      <c r="F977" s="98"/>
      <c r="G977" s="98"/>
    </row>
    <row r="978" spans="1:7">
      <c r="A978" s="98"/>
      <c r="B978" s="98"/>
      <c r="C978" s="98"/>
      <c r="D978" s="98"/>
      <c r="E978" s="98"/>
      <c r="F978" s="98"/>
      <c r="G978" s="98"/>
    </row>
    <row r="979" spans="1:7">
      <c r="A979" s="98"/>
      <c r="B979" s="98"/>
      <c r="C979" s="98"/>
      <c r="D979" s="98"/>
      <c r="E979" s="98"/>
      <c r="F979" s="98"/>
      <c r="G979" s="98"/>
    </row>
    <row r="980" spans="1:7">
      <c r="A980" s="98"/>
      <c r="B980" s="98"/>
      <c r="C980" s="98"/>
      <c r="D980" s="98"/>
      <c r="E980" s="98"/>
      <c r="F980" s="98"/>
      <c r="G980" s="98"/>
    </row>
    <row r="981" spans="1:7">
      <c r="A981" s="98"/>
      <c r="B981" s="98"/>
      <c r="C981" s="98"/>
      <c r="D981" s="98"/>
      <c r="E981" s="98"/>
      <c r="F981" s="98"/>
      <c r="G981" s="98"/>
    </row>
    <row r="982" spans="1:7">
      <c r="A982" s="98"/>
      <c r="B982" s="98"/>
      <c r="C982" s="98"/>
      <c r="D982" s="98"/>
      <c r="E982" s="98"/>
      <c r="F982" s="98"/>
      <c r="G982" s="98"/>
    </row>
    <row r="983" spans="1:7">
      <c r="A983" s="98"/>
      <c r="B983" s="98"/>
      <c r="C983" s="98"/>
      <c r="D983" s="98"/>
      <c r="E983" s="98"/>
      <c r="F983" s="98"/>
      <c r="G983" s="98"/>
    </row>
    <row r="984" spans="1:7">
      <c r="A984" s="98"/>
      <c r="B984" s="98"/>
      <c r="C984" s="98"/>
      <c r="D984" s="98"/>
      <c r="E984" s="98"/>
      <c r="F984" s="98"/>
      <c r="G984" s="98"/>
    </row>
    <row r="985" spans="1:7">
      <c r="A985" s="98"/>
      <c r="B985" s="98"/>
      <c r="C985" s="98"/>
      <c r="D985" s="98"/>
      <c r="E985" s="98"/>
      <c r="F985" s="98"/>
      <c r="G985" s="98"/>
    </row>
    <row r="986" spans="1:7">
      <c r="A986" s="98"/>
      <c r="B986" s="98"/>
      <c r="C986" s="98"/>
      <c r="D986" s="98"/>
      <c r="E986" s="98"/>
      <c r="F986" s="98"/>
      <c r="G986" s="98"/>
    </row>
    <row r="987" spans="1:7">
      <c r="A987" s="98"/>
      <c r="B987" s="98"/>
      <c r="C987" s="98"/>
      <c r="D987" s="98"/>
      <c r="E987" s="98"/>
      <c r="F987" s="98"/>
      <c r="G987" s="98"/>
    </row>
    <row r="988" spans="1:7">
      <c r="A988" s="98"/>
      <c r="B988" s="98"/>
      <c r="C988" s="98"/>
      <c r="D988" s="98"/>
      <c r="E988" s="98"/>
      <c r="F988" s="98"/>
      <c r="G988" s="98"/>
    </row>
    <row r="989" spans="1:7">
      <c r="A989" s="98"/>
      <c r="B989" s="98"/>
      <c r="C989" s="98"/>
      <c r="D989" s="98"/>
      <c r="E989" s="98"/>
      <c r="F989" s="98"/>
      <c r="G989" s="98"/>
    </row>
    <row r="990" spans="1:7">
      <c r="A990" s="98"/>
      <c r="B990" s="98"/>
      <c r="C990" s="98"/>
      <c r="D990" s="98"/>
      <c r="E990" s="98"/>
      <c r="F990" s="98"/>
      <c r="G990" s="98"/>
    </row>
    <row r="991" spans="1:7">
      <c r="A991" s="98"/>
      <c r="B991" s="98"/>
      <c r="C991" s="98"/>
      <c r="D991" s="98"/>
      <c r="E991" s="98"/>
      <c r="F991" s="98"/>
      <c r="G991" s="98"/>
    </row>
    <row r="992" spans="1:7">
      <c r="A992" s="98"/>
      <c r="B992" s="98"/>
      <c r="C992" s="98"/>
      <c r="D992" s="98"/>
      <c r="E992" s="98"/>
      <c r="F992" s="98"/>
      <c r="G992" s="98"/>
    </row>
    <row r="993" spans="1:7">
      <c r="A993" s="98"/>
      <c r="B993" s="98"/>
      <c r="C993" s="98"/>
      <c r="D993" s="98"/>
      <c r="E993" s="98"/>
      <c r="F993" s="98"/>
      <c r="G993" s="98"/>
    </row>
    <row r="994" spans="1:7">
      <c r="A994" s="98"/>
      <c r="B994" s="98"/>
      <c r="C994" s="98"/>
      <c r="D994" s="98"/>
      <c r="E994" s="98"/>
      <c r="F994" s="98"/>
      <c r="G994" s="98"/>
    </row>
    <row r="995" spans="1:7">
      <c r="A995" s="98"/>
      <c r="B995" s="98"/>
      <c r="C995" s="98"/>
      <c r="D995" s="98"/>
      <c r="E995" s="98"/>
      <c r="F995" s="98"/>
      <c r="G995" s="98"/>
    </row>
    <row r="996" spans="1:7">
      <c r="A996" s="98"/>
      <c r="B996" s="98"/>
      <c r="C996" s="98"/>
      <c r="D996" s="98"/>
      <c r="E996" s="98"/>
      <c r="F996" s="98"/>
      <c r="G996" s="98"/>
    </row>
    <row r="997" spans="1:7">
      <c r="A997" s="98"/>
      <c r="B997" s="98"/>
      <c r="C997" s="98"/>
      <c r="D997" s="98"/>
      <c r="E997" s="98"/>
      <c r="F997" s="98"/>
      <c r="G997" s="98"/>
    </row>
    <row r="998" spans="1:7">
      <c r="A998" s="98"/>
      <c r="B998" s="98"/>
      <c r="C998" s="98"/>
      <c r="D998" s="98"/>
      <c r="E998" s="98"/>
      <c r="F998" s="98"/>
      <c r="G998" s="98"/>
    </row>
    <row r="999" spans="1:7">
      <c r="A999" s="98"/>
      <c r="B999" s="98"/>
      <c r="C999" s="98"/>
      <c r="D999" s="98"/>
      <c r="E999" s="98"/>
      <c r="F999" s="98"/>
      <c r="G999" s="98"/>
    </row>
    <row r="1000" spans="1:7">
      <c r="A1000" s="98"/>
      <c r="B1000" s="98"/>
      <c r="C1000" s="98"/>
      <c r="D1000" s="98"/>
      <c r="E1000" s="98"/>
      <c r="F1000" s="98"/>
      <c r="G1000" s="98"/>
    </row>
    <row r="1001" spans="1:7">
      <c r="A1001" s="98"/>
      <c r="B1001" s="98"/>
      <c r="C1001" s="98"/>
      <c r="D1001" s="98"/>
      <c r="E1001" s="98"/>
      <c r="F1001" s="98"/>
      <c r="G1001" s="98"/>
    </row>
  </sheetData>
  <mergeCells count="10">
    <mergeCell ref="A24:E24"/>
    <mergeCell ref="A2:F2"/>
    <mergeCell ref="A3:F3"/>
    <mergeCell ref="A5:A7"/>
    <mergeCell ref="B5:B7"/>
    <mergeCell ref="C5:F5"/>
    <mergeCell ref="C6:C7"/>
    <mergeCell ref="D6:D7"/>
    <mergeCell ref="E6:E7"/>
    <mergeCell ref="F6:F7"/>
  </mergeCells>
  <pageMargins left="0.78740157480314965" right="0.78740157480314965" top="1.1811023622047245" bottom="0.78740157480314965" header="0" footer="0"/>
  <pageSetup paperSize="9" orientation="portrait" verticalDpi="24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9"/>
  <sheetViews>
    <sheetView workbookViewId="0"/>
  </sheetViews>
  <sheetFormatPr defaultRowHeight="12.75"/>
  <cols>
    <col min="1" max="1" width="39.7109375" style="249" customWidth="1"/>
    <col min="2" max="2" width="13.85546875" style="249" customWidth="1"/>
    <col min="3" max="3" width="12.42578125" style="249" customWidth="1"/>
    <col min="4" max="4" width="15" style="249" customWidth="1"/>
    <col min="5" max="5" width="16.5703125" style="132" customWidth="1"/>
    <col min="6" max="8" width="20.7109375" style="132" customWidth="1"/>
    <col min="9" max="18" width="10.7109375" style="132" customWidth="1"/>
    <col min="19" max="107" width="10.7109375" style="249" customWidth="1"/>
    <col min="108" max="16384" width="9.140625" style="249"/>
  </cols>
  <sheetData>
    <row r="1" spans="1:9" s="132" customFormat="1"/>
    <row r="2" spans="1:9" s="132" customFormat="1" ht="16.5" customHeight="1">
      <c r="A2" s="2263" t="s">
        <v>996</v>
      </c>
      <c r="B2" s="2263"/>
      <c r="C2" s="2263"/>
      <c r="D2" s="2263"/>
    </row>
    <row r="3" spans="1:9" ht="23.25" customHeight="1">
      <c r="A3" s="2066" t="s">
        <v>997</v>
      </c>
      <c r="B3" s="2066"/>
      <c r="C3" s="2066"/>
      <c r="D3" s="2066"/>
      <c r="E3" s="2264"/>
      <c r="F3" s="2264"/>
      <c r="G3" s="2264"/>
      <c r="H3" s="2264"/>
      <c r="I3" s="2264"/>
    </row>
    <row r="4" spans="1:9" s="132" customFormat="1" ht="12.95" customHeight="1">
      <c r="A4" s="285">
        <v>2019</v>
      </c>
      <c r="B4" s="280"/>
      <c r="C4" s="280"/>
      <c r="D4" s="1516" t="s">
        <v>359</v>
      </c>
      <c r="E4" s="285"/>
      <c r="F4" s="280"/>
      <c r="G4" s="280"/>
      <c r="H4" s="1516"/>
      <c r="I4" s="280"/>
    </row>
    <row r="5" spans="1:9" ht="15" customHeight="1">
      <c r="A5" s="2265" t="s">
        <v>386</v>
      </c>
      <c r="B5" s="2268" t="s">
        <v>998</v>
      </c>
      <c r="C5" s="2269"/>
      <c r="D5" s="2270"/>
      <c r="E5" s="1516"/>
      <c r="F5" s="1213"/>
      <c r="G5" s="1213"/>
      <c r="H5" s="1213"/>
      <c r="I5" s="1213"/>
    </row>
    <row r="6" spans="1:9" ht="15" customHeight="1">
      <c r="A6" s="2266"/>
      <c r="B6" s="2265" t="s">
        <v>0</v>
      </c>
      <c r="C6" s="2265" t="s">
        <v>999</v>
      </c>
      <c r="D6" s="2271" t="s">
        <v>1000</v>
      </c>
      <c r="E6" s="1516"/>
      <c r="F6" s="1213"/>
      <c r="G6" s="1213"/>
      <c r="H6" s="1213"/>
      <c r="I6" s="1213"/>
    </row>
    <row r="7" spans="1:9" ht="15" customHeight="1">
      <c r="A7" s="2267"/>
      <c r="B7" s="2267"/>
      <c r="C7" s="2267"/>
      <c r="D7" s="2272"/>
      <c r="E7" s="285"/>
      <c r="F7" s="1213"/>
      <c r="G7" s="1213"/>
      <c r="H7" s="1213"/>
      <c r="I7" s="1213"/>
    </row>
    <row r="8" spans="1:9" s="132" customFormat="1" ht="12.95" customHeight="1">
      <c r="E8" s="280"/>
      <c r="F8" s="280"/>
      <c r="G8" s="280"/>
      <c r="H8" s="280"/>
      <c r="I8" s="280"/>
    </row>
    <row r="9" spans="1:9" s="135" customFormat="1" ht="12.95" customHeight="1">
      <c r="A9" s="135" t="s">
        <v>114</v>
      </c>
      <c r="B9" s="161">
        <f>B11+B19+B21</f>
        <v>963</v>
      </c>
      <c r="C9" s="161">
        <f>C11+C19+C21</f>
        <v>517</v>
      </c>
      <c r="D9" s="161">
        <f>D11+D19+D21</f>
        <v>446</v>
      </c>
      <c r="E9" s="281"/>
      <c r="F9" s="883"/>
      <c r="G9" s="883"/>
      <c r="H9" s="883"/>
      <c r="I9" s="883"/>
    </row>
    <row r="10" spans="1:9" s="132" customFormat="1" ht="12.95" customHeight="1">
      <c r="E10" s="281"/>
      <c r="F10" s="883"/>
      <c r="G10" s="883"/>
      <c r="H10" s="883"/>
      <c r="I10" s="883"/>
    </row>
    <row r="11" spans="1:9" s="135" customFormat="1" ht="12.95" customHeight="1">
      <c r="A11" s="135" t="s">
        <v>516</v>
      </c>
      <c r="B11" s="161">
        <f>SUM(B13:B17)</f>
        <v>910</v>
      </c>
      <c r="C11" s="161">
        <f>SUM(C13:C17)</f>
        <v>498</v>
      </c>
      <c r="D11" s="161">
        <f>SUM(D13:D17)</f>
        <v>412</v>
      </c>
      <c r="E11" s="281" t="s">
        <v>103</v>
      </c>
      <c r="F11" s="883"/>
      <c r="G11" s="883"/>
      <c r="H11" s="883"/>
      <c r="I11" s="883"/>
    </row>
    <row r="12" spans="1:9" s="132" customFormat="1" ht="12.95" customHeight="1">
      <c r="B12" s="158"/>
      <c r="C12" s="158"/>
      <c r="D12" s="158"/>
      <c r="E12" s="280"/>
      <c r="F12" s="883"/>
      <c r="G12" s="883"/>
      <c r="H12" s="883"/>
      <c r="I12" s="883"/>
    </row>
    <row r="13" spans="1:9" s="132" customFormat="1" ht="12.95" customHeight="1">
      <c r="A13" s="132" t="s">
        <v>570</v>
      </c>
      <c r="B13" s="161">
        <v>235</v>
      </c>
      <c r="C13" s="158">
        <v>138</v>
      </c>
      <c r="D13" s="160">
        <v>97</v>
      </c>
      <c r="E13" s="281">
        <v>0</v>
      </c>
      <c r="F13" s="883"/>
      <c r="G13" s="883"/>
      <c r="H13" s="883"/>
      <c r="I13" s="883"/>
    </row>
    <row r="14" spans="1:9" s="132" customFormat="1" ht="12.95" customHeight="1">
      <c r="A14" s="132" t="s">
        <v>579</v>
      </c>
      <c r="B14" s="161">
        <v>196</v>
      </c>
      <c r="C14" s="158">
        <v>116</v>
      </c>
      <c r="D14" s="158">
        <v>80</v>
      </c>
      <c r="E14" s="281">
        <v>0</v>
      </c>
      <c r="F14" s="1517"/>
      <c r="G14" s="1517"/>
      <c r="H14" s="1517"/>
      <c r="I14" s="1517"/>
    </row>
    <row r="15" spans="1:9" s="132" customFormat="1" ht="12.95" customHeight="1">
      <c r="A15" s="132" t="s">
        <v>994</v>
      </c>
      <c r="B15" s="161">
        <v>426</v>
      </c>
      <c r="C15" s="158">
        <v>218</v>
      </c>
      <c r="D15" s="158">
        <v>208</v>
      </c>
      <c r="E15" s="281">
        <v>0</v>
      </c>
      <c r="F15" s="1518"/>
      <c r="G15" s="1518"/>
      <c r="H15" s="1518"/>
      <c r="I15" s="1518"/>
    </row>
    <row r="16" spans="1:9" s="132" customFormat="1" ht="12.95" customHeight="1">
      <c r="A16" s="132" t="s">
        <v>589</v>
      </c>
      <c r="B16" s="161">
        <v>39</v>
      </c>
      <c r="C16" s="158">
        <v>18</v>
      </c>
      <c r="D16" s="160">
        <v>21</v>
      </c>
      <c r="E16" s="281">
        <v>0</v>
      </c>
    </row>
    <row r="17" spans="1:7" s="132" customFormat="1" ht="12.95" customHeight="1">
      <c r="A17" s="132" t="s">
        <v>595</v>
      </c>
      <c r="B17" s="161">
        <v>14</v>
      </c>
      <c r="C17" s="1519">
        <v>8</v>
      </c>
      <c r="D17" s="160">
        <v>6</v>
      </c>
      <c r="E17" s="281">
        <v>0</v>
      </c>
    </row>
    <row r="18" spans="1:7" s="132" customFormat="1" ht="12.95" customHeight="1">
      <c r="B18" s="161"/>
      <c r="C18" s="1519"/>
      <c r="D18" s="160"/>
      <c r="E18" s="281"/>
    </row>
    <row r="19" spans="1:7" s="135" customFormat="1" ht="12.95" customHeight="1">
      <c r="A19" s="135" t="s">
        <v>606</v>
      </c>
      <c r="B19" s="161">
        <v>26</v>
      </c>
      <c r="C19" s="161">
        <v>14</v>
      </c>
      <c r="D19" s="159">
        <v>12</v>
      </c>
      <c r="E19" s="281" t="s">
        <v>103</v>
      </c>
    </row>
    <row r="20" spans="1:7" s="135" customFormat="1" ht="12.95" customHeight="1">
      <c r="E20" s="281"/>
    </row>
    <row r="21" spans="1:7" s="135" customFormat="1" ht="12.95" customHeight="1">
      <c r="A21" s="135" t="s">
        <v>544</v>
      </c>
      <c r="B21" s="161">
        <v>27</v>
      </c>
      <c r="C21" s="161">
        <v>5</v>
      </c>
      <c r="D21" s="159">
        <v>22</v>
      </c>
      <c r="E21" s="281" t="s">
        <v>103</v>
      </c>
    </row>
    <row r="22" spans="1:7" s="135" customFormat="1" ht="6.95" customHeight="1" thickBot="1">
      <c r="A22" s="1520"/>
      <c r="B22" s="1520"/>
      <c r="C22" s="1520"/>
      <c r="D22" s="1520"/>
    </row>
    <row r="23" spans="1:7" s="135" customFormat="1" ht="3.75" customHeight="1" thickTop="1">
      <c r="A23" s="1321"/>
      <c r="B23" s="1321"/>
      <c r="C23" s="1321"/>
      <c r="D23" s="1321"/>
    </row>
    <row r="24" spans="1:7" s="132" customFormat="1" ht="15" customHeight="1">
      <c r="A24" s="2262" t="s">
        <v>995</v>
      </c>
      <c r="B24" s="2262"/>
      <c r="C24" s="2262"/>
      <c r="D24" s="2262"/>
      <c r="E24" s="1521"/>
    </row>
    <row r="25" spans="1:7" s="132" customFormat="1" ht="7.5" customHeight="1">
      <c r="B25" s="158"/>
      <c r="C25" s="158"/>
    </row>
    <row r="26" spans="1:7" s="111" customFormat="1" ht="12" customHeight="1">
      <c r="A26" s="346" t="s">
        <v>377</v>
      </c>
      <c r="B26" s="132"/>
      <c r="C26" s="132"/>
      <c r="D26" s="132"/>
      <c r="E26" s="132"/>
      <c r="F26" s="132"/>
      <c r="G26" s="132"/>
    </row>
    <row r="27" spans="1:7" s="111" customFormat="1" ht="12" customHeight="1">
      <c r="A27" s="843" t="s">
        <v>1001</v>
      </c>
      <c r="B27" s="132"/>
      <c r="C27" s="132"/>
      <c r="D27" s="132"/>
      <c r="E27" s="132"/>
      <c r="F27" s="132"/>
      <c r="G27" s="132"/>
    </row>
    <row r="28" spans="1:7" s="132" customFormat="1" ht="15" customHeight="1">
      <c r="B28" s="158"/>
      <c r="C28" s="158"/>
    </row>
    <row r="29" spans="1:7" s="132" customFormat="1" ht="15" customHeight="1">
      <c r="B29" s="158"/>
      <c r="C29" s="158"/>
    </row>
    <row r="30" spans="1:7" s="132" customFormat="1" ht="15" customHeight="1">
      <c r="B30" s="158"/>
      <c r="C30" s="158"/>
    </row>
    <row r="31" spans="1:7" s="132" customFormat="1" ht="15" customHeight="1">
      <c r="B31" s="158"/>
      <c r="C31" s="158"/>
    </row>
    <row r="32" spans="1:7" s="132" customFormat="1" ht="9.9499999999999993" customHeight="1">
      <c r="A32" s="280"/>
      <c r="B32" s="280"/>
      <c r="C32" s="280"/>
    </row>
    <row r="33" spans="1:3" s="132" customFormat="1" ht="15" customHeight="1">
      <c r="A33" s="280"/>
      <c r="B33" s="280"/>
      <c r="C33" s="280"/>
    </row>
    <row r="34" spans="1:3" s="132" customFormat="1" ht="15" customHeight="1"/>
    <row r="35" spans="1:3" s="132" customFormat="1" ht="20.100000000000001" customHeight="1"/>
    <row r="36" spans="1:3" s="132" customFormat="1" ht="20.100000000000001" customHeight="1"/>
    <row r="37" spans="1:3" s="132" customFormat="1" ht="20.100000000000001" customHeight="1"/>
    <row r="38" spans="1:3" s="132" customFormat="1" ht="20.100000000000001" customHeight="1"/>
    <row r="39" spans="1:3" s="132" customFormat="1" ht="20.100000000000001" customHeight="1"/>
    <row r="40" spans="1:3" s="132" customFormat="1" ht="20.100000000000001" customHeight="1"/>
    <row r="41" spans="1:3" s="132" customFormat="1" ht="20.100000000000001" customHeight="1"/>
    <row r="42" spans="1:3" s="132" customFormat="1" ht="20.100000000000001" customHeight="1"/>
    <row r="43" spans="1:3" s="132" customFormat="1" ht="20.100000000000001" customHeight="1"/>
    <row r="44" spans="1:3" ht="20.100000000000001" customHeight="1"/>
    <row r="45" spans="1:3" ht="20.100000000000001" customHeight="1"/>
    <row r="46" spans="1:3" ht="20.100000000000001" customHeight="1"/>
    <row r="47" spans="1:3" ht="20.100000000000001" customHeight="1"/>
    <row r="48" spans="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sheetData>
  <mergeCells count="9">
    <mergeCell ref="A24:D24"/>
    <mergeCell ref="A2:D2"/>
    <mergeCell ref="A3:D3"/>
    <mergeCell ref="E3:I3"/>
    <mergeCell ref="A5:A7"/>
    <mergeCell ref="B5:D5"/>
    <mergeCell ref="B6:B7"/>
    <mergeCell ref="C6:C7"/>
    <mergeCell ref="D6:D7"/>
  </mergeCells>
  <hyperlinks>
    <hyperlink ref="A27"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5"/>
  <sheetViews>
    <sheetView workbookViewId="0">
      <selection activeCell="A3" sqref="A3:D3"/>
    </sheetView>
  </sheetViews>
  <sheetFormatPr defaultRowHeight="12.75"/>
  <cols>
    <col min="1" max="1" width="42.28515625" style="249" customWidth="1"/>
    <col min="2" max="2" width="13.85546875" style="249" customWidth="1"/>
    <col min="3" max="3" width="12.42578125" style="249" customWidth="1"/>
    <col min="4" max="4" width="15" style="249" customWidth="1"/>
    <col min="5" max="5" width="20.7109375" style="249" customWidth="1"/>
    <col min="6" max="104" width="10.7109375" style="249" customWidth="1"/>
    <col min="105" max="16384" width="9.140625" style="249"/>
  </cols>
  <sheetData>
    <row r="1" spans="1:21" s="132" customFormat="1"/>
    <row r="2" spans="1:21" s="132" customFormat="1" ht="21" customHeight="1">
      <c r="A2" s="2263" t="s">
        <v>1002</v>
      </c>
      <c r="B2" s="2263"/>
      <c r="C2" s="2263"/>
      <c r="D2" s="2263"/>
    </row>
    <row r="3" spans="1:21" ht="23.25" customHeight="1">
      <c r="A3" s="2066" t="s">
        <v>1003</v>
      </c>
      <c r="B3" s="2066"/>
      <c r="C3" s="2066"/>
      <c r="D3" s="2066"/>
      <c r="E3" s="2264"/>
      <c r="F3" s="2264"/>
      <c r="G3" s="132"/>
      <c r="H3" s="132"/>
      <c r="I3" s="132"/>
      <c r="J3" s="132"/>
      <c r="K3" s="132"/>
      <c r="L3" s="132"/>
      <c r="M3" s="132"/>
      <c r="N3" s="132"/>
      <c r="O3" s="132"/>
      <c r="P3" s="132"/>
      <c r="Q3" s="132"/>
      <c r="R3" s="132"/>
      <c r="S3" s="132"/>
      <c r="T3" s="132"/>
      <c r="U3" s="132"/>
    </row>
    <row r="4" spans="1:21" s="132" customFormat="1" ht="12.75" customHeight="1">
      <c r="A4" s="285">
        <v>2019</v>
      </c>
      <c r="B4" s="280"/>
      <c r="C4" s="280"/>
      <c r="D4" s="1516" t="s">
        <v>359</v>
      </c>
      <c r="E4" s="1516"/>
      <c r="F4" s="280"/>
    </row>
    <row r="5" spans="1:21" ht="15" customHeight="1">
      <c r="A5" s="2265" t="s">
        <v>1004</v>
      </c>
      <c r="B5" s="2268" t="s">
        <v>998</v>
      </c>
      <c r="C5" s="2269"/>
      <c r="D5" s="2270"/>
      <c r="E5" s="1213"/>
      <c r="F5" s="1213"/>
      <c r="G5" s="132"/>
      <c r="H5" s="132"/>
      <c r="I5" s="132"/>
      <c r="J5" s="132"/>
      <c r="K5" s="132"/>
      <c r="L5" s="132"/>
      <c r="M5" s="132"/>
      <c r="N5" s="132"/>
      <c r="O5" s="132"/>
      <c r="P5" s="132"/>
      <c r="Q5" s="132"/>
      <c r="R5" s="132"/>
      <c r="S5" s="132"/>
      <c r="T5" s="132"/>
      <c r="U5" s="132"/>
    </row>
    <row r="6" spans="1:21" ht="15" customHeight="1">
      <c r="A6" s="2266"/>
      <c r="B6" s="2265" t="s">
        <v>0</v>
      </c>
      <c r="C6" s="2265" t="s">
        <v>999</v>
      </c>
      <c r="D6" s="2271" t="s">
        <v>1000</v>
      </c>
      <c r="E6" s="1213"/>
      <c r="F6" s="1213"/>
      <c r="G6" s="132"/>
      <c r="H6" s="132"/>
      <c r="I6" s="132"/>
      <c r="J6" s="132"/>
      <c r="K6" s="132"/>
      <c r="L6" s="132"/>
      <c r="M6" s="132"/>
      <c r="N6" s="132"/>
      <c r="O6" s="132"/>
      <c r="P6" s="132"/>
      <c r="Q6" s="132"/>
      <c r="R6" s="132"/>
      <c r="S6" s="132"/>
      <c r="T6" s="132"/>
      <c r="U6" s="132"/>
    </row>
    <row r="7" spans="1:21" ht="15" customHeight="1">
      <c r="A7" s="2267"/>
      <c r="B7" s="2267"/>
      <c r="C7" s="2267"/>
      <c r="D7" s="2272"/>
      <c r="E7" s="1213"/>
      <c r="F7" s="1213"/>
      <c r="G7" s="132"/>
      <c r="H7" s="132"/>
      <c r="I7" s="132"/>
      <c r="J7" s="132"/>
      <c r="K7" s="132"/>
      <c r="L7" s="132"/>
      <c r="M7" s="132"/>
      <c r="N7" s="132"/>
      <c r="O7" s="132"/>
      <c r="P7" s="132"/>
      <c r="Q7" s="132"/>
      <c r="R7" s="132"/>
      <c r="S7" s="132"/>
      <c r="T7" s="132"/>
      <c r="U7" s="132"/>
    </row>
    <row r="8" spans="1:21" s="132" customFormat="1" ht="12.95" customHeight="1">
      <c r="E8" s="280"/>
      <c r="F8" s="280"/>
    </row>
    <row r="9" spans="1:21" s="135" customFormat="1" ht="12.95" customHeight="1">
      <c r="A9" s="135" t="s">
        <v>0</v>
      </c>
      <c r="B9" s="159">
        <f>SUM(C9:D9)</f>
        <v>963</v>
      </c>
      <c r="C9" s="159">
        <f>SUM(C11:C15)</f>
        <v>517</v>
      </c>
      <c r="D9" s="159">
        <f>SUM(D11:D15)</f>
        <v>446</v>
      </c>
      <c r="E9" s="713"/>
      <c r="F9" s="713"/>
      <c r="G9" s="883"/>
      <c r="H9" s="883"/>
    </row>
    <row r="10" spans="1:21" s="135" customFormat="1" ht="12.95" customHeight="1">
      <c r="E10" s="713"/>
      <c r="F10" s="713"/>
      <c r="G10" s="883"/>
      <c r="H10" s="883"/>
    </row>
    <row r="11" spans="1:21" s="132" customFormat="1" ht="12.95" customHeight="1">
      <c r="A11" s="132" t="s">
        <v>1005</v>
      </c>
      <c r="B11" s="159">
        <v>364</v>
      </c>
      <c r="C11" s="160">
        <v>195</v>
      </c>
      <c r="D11" s="160">
        <v>169</v>
      </c>
      <c r="E11" s="713"/>
      <c r="F11" s="883"/>
      <c r="G11" s="883"/>
      <c r="H11" s="883"/>
    </row>
    <row r="12" spans="1:21" s="135" customFormat="1" ht="12.95" customHeight="1">
      <c r="A12" s="132" t="s">
        <v>1006</v>
      </c>
      <c r="B12" s="159">
        <v>448</v>
      </c>
      <c r="C12" s="158">
        <v>244</v>
      </c>
      <c r="D12" s="158">
        <v>204</v>
      </c>
      <c r="E12" s="883"/>
      <c r="F12" s="883"/>
      <c r="G12" s="883"/>
      <c r="H12" s="883"/>
    </row>
    <row r="13" spans="1:21" s="132" customFormat="1" ht="12.95" customHeight="1">
      <c r="A13" s="132" t="s">
        <v>1007</v>
      </c>
      <c r="B13" s="159">
        <v>109</v>
      </c>
      <c r="C13" s="158">
        <v>64</v>
      </c>
      <c r="D13" s="158">
        <v>45</v>
      </c>
      <c r="E13" s="883"/>
      <c r="F13" s="883"/>
      <c r="G13" s="883"/>
      <c r="H13" s="883"/>
    </row>
    <row r="14" spans="1:21" s="132" customFormat="1" ht="12.95" customHeight="1">
      <c r="A14" s="132" t="s">
        <v>1008</v>
      </c>
      <c r="B14" s="159">
        <v>23</v>
      </c>
      <c r="C14" s="158">
        <v>6</v>
      </c>
      <c r="D14" s="158">
        <v>17</v>
      </c>
      <c r="E14" s="1517"/>
      <c r="F14" s="1517"/>
      <c r="G14" s="1517"/>
      <c r="H14" s="1517"/>
    </row>
    <row r="15" spans="1:21" s="132" customFormat="1" ht="12.95" customHeight="1">
      <c r="A15" s="132" t="s">
        <v>1009</v>
      </c>
      <c r="B15" s="159">
        <v>19</v>
      </c>
      <c r="C15" s="158">
        <v>8</v>
      </c>
      <c r="D15" s="158">
        <v>11</v>
      </c>
      <c r="E15" s="1518"/>
      <c r="F15" s="1518"/>
      <c r="G15" s="1518"/>
      <c r="H15" s="1518"/>
    </row>
    <row r="16" spans="1:21" s="135" customFormat="1" ht="12.95" customHeight="1" thickBot="1">
      <c r="A16" s="1520"/>
      <c r="B16" s="1520"/>
      <c r="C16" s="1520"/>
      <c r="D16" s="1520"/>
    </row>
    <row r="17" spans="1:7" s="135" customFormat="1" ht="3.75" customHeight="1" thickTop="1">
      <c r="A17" s="1321"/>
      <c r="B17" s="1321"/>
      <c r="C17" s="1321"/>
      <c r="D17" s="1321"/>
    </row>
    <row r="18" spans="1:7" s="132" customFormat="1" ht="15" customHeight="1">
      <c r="A18" s="2273" t="s">
        <v>995</v>
      </c>
      <c r="B18" s="2273"/>
      <c r="C18" s="2273"/>
      <c r="D18" s="2273"/>
      <c r="E18" s="1521"/>
    </row>
    <row r="19" spans="1:7" s="132" customFormat="1" ht="6" customHeight="1">
      <c r="B19" s="161"/>
      <c r="D19" s="159"/>
    </row>
    <row r="20" spans="1:7" s="111" customFormat="1" ht="12" customHeight="1">
      <c r="A20" s="346" t="s">
        <v>377</v>
      </c>
      <c r="B20" s="132"/>
      <c r="C20" s="132"/>
      <c r="D20" s="132"/>
      <c r="E20" s="132"/>
      <c r="F20" s="132"/>
      <c r="G20" s="132"/>
    </row>
    <row r="21" spans="1:7" s="111" customFormat="1" ht="10.5" customHeight="1">
      <c r="A21" s="843" t="s">
        <v>1010</v>
      </c>
      <c r="B21" s="132"/>
      <c r="C21" s="132"/>
      <c r="D21" s="132"/>
      <c r="E21" s="132"/>
      <c r="F21" s="132"/>
      <c r="G21" s="132"/>
    </row>
    <row r="22" spans="1:7" s="132" customFormat="1" ht="15" customHeight="1">
      <c r="B22" s="158"/>
      <c r="C22" s="158"/>
    </row>
    <row r="23" spans="1:7" s="132" customFormat="1" ht="15" customHeight="1">
      <c r="B23" s="158"/>
      <c r="C23" s="158"/>
    </row>
    <row r="24" spans="1:7" s="132" customFormat="1" ht="15" customHeight="1">
      <c r="B24" s="158"/>
      <c r="C24" s="158"/>
    </row>
    <row r="25" spans="1:7" s="132" customFormat="1" ht="15" customHeight="1">
      <c r="B25" s="158"/>
      <c r="C25" s="158"/>
    </row>
    <row r="26" spans="1:7" s="132" customFormat="1" ht="15" customHeight="1">
      <c r="B26" s="158"/>
      <c r="C26" s="158"/>
    </row>
    <row r="27" spans="1:7" s="132" customFormat="1" ht="15" customHeight="1">
      <c r="B27" s="158"/>
      <c r="C27" s="158"/>
    </row>
    <row r="28" spans="1:7" s="132" customFormat="1" ht="9.9499999999999993" customHeight="1">
      <c r="A28" s="280"/>
      <c r="B28" s="280"/>
      <c r="C28" s="280"/>
    </row>
    <row r="29" spans="1:7" s="132" customFormat="1" ht="15" customHeight="1">
      <c r="A29" s="280"/>
      <c r="B29" s="280"/>
      <c r="C29" s="280"/>
    </row>
    <row r="30" spans="1:7" s="132" customFormat="1" ht="15" customHeight="1"/>
    <row r="31" spans="1:7" s="132" customFormat="1" ht="20.100000000000001" customHeight="1"/>
    <row r="32" spans="1:7" s="132" customFormat="1" ht="20.100000000000001" customHeight="1"/>
    <row r="33" s="132" customFormat="1" ht="20.100000000000001" customHeight="1"/>
    <row r="34" s="132" customFormat="1" ht="20.100000000000001" customHeight="1"/>
    <row r="35" s="132" customFormat="1" ht="20.100000000000001" customHeight="1"/>
    <row r="36" s="132" customFormat="1" ht="20.100000000000001" customHeight="1"/>
    <row r="37" s="132" customFormat="1" ht="20.100000000000001" customHeight="1"/>
    <row r="38" s="132" customFormat="1" ht="20.100000000000001" customHeight="1"/>
    <row r="39" s="132" customFormat="1" ht="20.100000000000001" customHeight="1"/>
    <row r="40" s="132" customFormat="1" ht="20.100000000000001" customHeight="1"/>
    <row r="41" s="132" customFormat="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sheetData>
  <mergeCells count="9">
    <mergeCell ref="A18:D18"/>
    <mergeCell ref="A2:D2"/>
    <mergeCell ref="A3:D3"/>
    <mergeCell ref="E3:F3"/>
    <mergeCell ref="A5:A7"/>
    <mergeCell ref="B5:D5"/>
    <mergeCell ref="B6:B7"/>
    <mergeCell ref="C6:C7"/>
    <mergeCell ref="D6:D7"/>
  </mergeCells>
  <hyperlinks>
    <hyperlink ref="A21"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9"/>
  <sheetViews>
    <sheetView workbookViewId="0">
      <selection activeCell="A3" sqref="A3:G3"/>
    </sheetView>
  </sheetViews>
  <sheetFormatPr defaultRowHeight="12.75"/>
  <cols>
    <col min="1" max="1" width="21.28515625" style="249" customWidth="1"/>
    <col min="2" max="2" width="9.7109375" style="249" customWidth="1"/>
    <col min="3" max="3" width="10.140625" style="249" customWidth="1"/>
    <col min="4" max="4" width="10.28515625" style="249" customWidth="1"/>
    <col min="5" max="5" width="11.85546875" style="249" customWidth="1"/>
    <col min="6" max="6" width="11.28515625" style="249" customWidth="1"/>
    <col min="7" max="7" width="12.42578125" style="249" customWidth="1"/>
    <col min="8" max="24" width="10.7109375" style="132" customWidth="1"/>
    <col min="25" max="104" width="10.7109375" style="249" customWidth="1"/>
    <col min="105" max="16384" width="9.140625" style="249"/>
  </cols>
  <sheetData>
    <row r="1" spans="1:24" s="132" customFormat="1"/>
    <row r="2" spans="1:24" s="132" customFormat="1" ht="21" customHeight="1">
      <c r="A2" s="2263" t="s">
        <v>1011</v>
      </c>
      <c r="B2" s="2263"/>
      <c r="C2" s="2263"/>
      <c r="D2" s="2263"/>
      <c r="E2" s="2263"/>
      <c r="F2" s="2263"/>
    </row>
    <row r="3" spans="1:24" ht="25.5" customHeight="1">
      <c r="A3" s="2066" t="s">
        <v>1012</v>
      </c>
      <c r="B3" s="2066"/>
      <c r="C3" s="2066"/>
      <c r="D3" s="2066"/>
      <c r="E3" s="2066"/>
      <c r="F3" s="2066"/>
      <c r="G3" s="2066"/>
    </row>
    <row r="4" spans="1:24" s="132" customFormat="1" ht="12.95" customHeight="1">
      <c r="A4" s="285"/>
      <c r="B4" s="280"/>
      <c r="C4" s="280"/>
      <c r="D4" s="280"/>
      <c r="G4" s="1516" t="s">
        <v>359</v>
      </c>
    </row>
    <row r="5" spans="1:24" ht="40.5" customHeight="1">
      <c r="A5" s="844" t="s">
        <v>386</v>
      </c>
      <c r="B5" s="845" t="s">
        <v>1013</v>
      </c>
      <c r="C5" s="845" t="s">
        <v>1014</v>
      </c>
      <c r="D5" s="846" t="s">
        <v>1015</v>
      </c>
      <c r="E5" s="846" t="s">
        <v>1016</v>
      </c>
      <c r="F5" s="846" t="s">
        <v>1017</v>
      </c>
      <c r="G5" s="846" t="s">
        <v>1018</v>
      </c>
    </row>
    <row r="6" spans="1:24" s="132" customFormat="1" ht="12.95" customHeight="1">
      <c r="E6" s="280"/>
      <c r="G6" s="280"/>
    </row>
    <row r="7" spans="1:24" s="132" customFormat="1" ht="15" customHeight="1">
      <c r="A7" s="965" t="s">
        <v>1019</v>
      </c>
      <c r="B7" s="1523">
        <v>1399</v>
      </c>
      <c r="C7" s="967">
        <v>25398</v>
      </c>
      <c r="D7" s="967">
        <v>518033072</v>
      </c>
      <c r="E7" s="967">
        <v>395213546</v>
      </c>
      <c r="F7" s="967">
        <v>276502783</v>
      </c>
      <c r="G7" s="967">
        <v>118710763</v>
      </c>
    </row>
    <row r="8" spans="1:24" s="132" customFormat="1" ht="15" customHeight="1">
      <c r="A8" s="965" t="s">
        <v>1020</v>
      </c>
      <c r="B8" s="1523">
        <v>1414</v>
      </c>
      <c r="C8" s="967">
        <v>25450</v>
      </c>
      <c r="D8" s="967">
        <v>610110189</v>
      </c>
      <c r="E8" s="967">
        <v>494122245</v>
      </c>
      <c r="F8" s="967">
        <v>265984925</v>
      </c>
      <c r="G8" s="967">
        <v>228137320</v>
      </c>
    </row>
    <row r="9" spans="1:24" s="132" customFormat="1" ht="15" customHeight="1">
      <c r="A9" s="965" t="s">
        <v>1021</v>
      </c>
      <c r="B9" s="1523">
        <v>1382</v>
      </c>
      <c r="C9" s="967">
        <v>24675</v>
      </c>
      <c r="D9" s="967">
        <v>560217455</v>
      </c>
      <c r="E9" s="967">
        <v>449728451</v>
      </c>
      <c r="F9" s="967">
        <v>250347023</v>
      </c>
      <c r="G9" s="967">
        <v>199381428</v>
      </c>
    </row>
    <row r="10" spans="1:24" s="132" customFormat="1" ht="15" customHeight="1">
      <c r="A10" s="965" t="s">
        <v>9</v>
      </c>
      <c r="B10" s="1523">
        <v>1306</v>
      </c>
      <c r="C10" s="967">
        <v>23854</v>
      </c>
      <c r="D10" s="967">
        <v>514115362</v>
      </c>
      <c r="E10" s="967">
        <v>412351153</v>
      </c>
      <c r="F10" s="967">
        <v>234102102</v>
      </c>
      <c r="G10" s="967">
        <v>178249051</v>
      </c>
    </row>
    <row r="11" spans="1:24" s="132" customFormat="1" ht="15" customHeight="1">
      <c r="A11" s="965" t="s">
        <v>10</v>
      </c>
      <c r="B11" s="1523">
        <v>1271</v>
      </c>
      <c r="C11" s="967">
        <v>23035</v>
      </c>
      <c r="D11" s="967">
        <v>420471116</v>
      </c>
      <c r="E11" s="967">
        <v>322156032</v>
      </c>
      <c r="F11" s="967">
        <v>192880082</v>
      </c>
      <c r="G11" s="967">
        <v>129275950</v>
      </c>
    </row>
    <row r="12" spans="1:24" s="132" customFormat="1" ht="15" customHeight="1">
      <c r="A12" s="986">
        <v>2017</v>
      </c>
      <c r="B12" s="1523">
        <v>1126</v>
      </c>
      <c r="C12" s="967">
        <v>21880</v>
      </c>
      <c r="D12" s="967">
        <v>352474267.99999988</v>
      </c>
      <c r="E12" s="967">
        <v>256730570.00000009</v>
      </c>
      <c r="F12" s="967">
        <v>189193508.00000003</v>
      </c>
      <c r="G12" s="967">
        <v>67537062</v>
      </c>
    </row>
    <row r="13" spans="1:24" s="132" customFormat="1" ht="15" customHeight="1">
      <c r="A13" s="986">
        <v>2018</v>
      </c>
      <c r="B13" s="1523">
        <v>1087</v>
      </c>
      <c r="C13" s="967">
        <v>21186</v>
      </c>
      <c r="D13" s="967">
        <v>324702122.99999988</v>
      </c>
      <c r="E13" s="967">
        <v>232045053.99999991</v>
      </c>
      <c r="F13" s="967">
        <v>171179212.00000006</v>
      </c>
      <c r="G13" s="967">
        <v>60865841.999999978</v>
      </c>
    </row>
    <row r="14" spans="1:24" s="132" customFormat="1" ht="15" customHeight="1">
      <c r="A14" s="1511">
        <v>2019</v>
      </c>
      <c r="E14" s="280"/>
      <c r="G14" s="280"/>
    </row>
    <row r="15" spans="1:24" s="250" customFormat="1" ht="12.95" customHeight="1">
      <c r="A15" s="847" t="s">
        <v>114</v>
      </c>
      <c r="B15" s="848">
        <f>B17+B25+B27</f>
        <v>963</v>
      </c>
      <c r="C15" s="848">
        <f t="shared" ref="C15:G15" si="0">C17+C25+C27</f>
        <v>19323</v>
      </c>
      <c r="D15" s="848">
        <f t="shared" si="0"/>
        <v>289669907</v>
      </c>
      <c r="E15" s="848">
        <f t="shared" si="0"/>
        <v>201727135.00000006</v>
      </c>
      <c r="F15" s="848">
        <f t="shared" si="0"/>
        <v>151561520</v>
      </c>
      <c r="G15" s="848">
        <f t="shared" si="0"/>
        <v>50165615.000000015</v>
      </c>
      <c r="H15" s="135"/>
      <c r="I15" s="135"/>
      <c r="J15" s="135"/>
      <c r="K15" s="135"/>
      <c r="L15" s="135"/>
      <c r="M15" s="135"/>
      <c r="N15" s="135"/>
      <c r="O15" s="135"/>
      <c r="P15" s="135"/>
      <c r="Q15" s="135"/>
      <c r="R15" s="135"/>
      <c r="S15" s="135"/>
      <c r="T15" s="135"/>
      <c r="U15" s="135"/>
      <c r="V15" s="135"/>
      <c r="W15" s="135"/>
      <c r="X15" s="135"/>
    </row>
    <row r="16" spans="1:24" s="135" customFormat="1" ht="12.95" customHeight="1">
      <c r="C16" s="161"/>
      <c r="D16" s="161"/>
      <c r="E16" s="161"/>
      <c r="F16" s="161"/>
      <c r="G16" s="161"/>
    </row>
    <row r="17" spans="1:12" s="135" customFormat="1" ht="12.95" customHeight="1">
      <c r="A17" s="135" t="s">
        <v>516</v>
      </c>
      <c r="B17" s="161">
        <f>SUM(B19:B23)</f>
        <v>910</v>
      </c>
      <c r="C17" s="161">
        <f t="shared" ref="C17:G17" si="1">SUM(C19:C23)</f>
        <v>16415</v>
      </c>
      <c r="D17" s="161">
        <f>SUM(D19:D23)</f>
        <v>277772327</v>
      </c>
      <c r="E17" s="161">
        <f t="shared" si="1"/>
        <v>192763395.00000006</v>
      </c>
      <c r="F17" s="161">
        <f t="shared" si="1"/>
        <v>143148783</v>
      </c>
      <c r="G17" s="161">
        <f t="shared" si="1"/>
        <v>49614612.000000015</v>
      </c>
    </row>
    <row r="18" spans="1:12" s="135" customFormat="1" ht="12.95" customHeight="1">
      <c r="B18" s="161"/>
      <c r="C18" s="161"/>
      <c r="D18" s="161"/>
      <c r="E18" s="161"/>
      <c r="F18" s="161"/>
      <c r="G18" s="161"/>
    </row>
    <row r="19" spans="1:12" s="132" customFormat="1" ht="12.95" customHeight="1">
      <c r="A19" s="132" t="s">
        <v>570</v>
      </c>
      <c r="B19" s="161">
        <v>235</v>
      </c>
      <c r="C19" s="158">
        <v>4979</v>
      </c>
      <c r="D19" s="107">
        <v>58767294.00000003</v>
      </c>
      <c r="E19" s="107">
        <v>41303036</v>
      </c>
      <c r="F19" s="290">
        <v>29661546.999999981</v>
      </c>
      <c r="G19" s="1524">
        <v>11641488.999999998</v>
      </c>
      <c r="H19" s="540"/>
      <c r="I19" s="540"/>
      <c r="J19" s="540"/>
      <c r="K19" s="540"/>
      <c r="L19" s="540"/>
    </row>
    <row r="20" spans="1:12" s="132" customFormat="1" ht="12.95" customHeight="1">
      <c r="A20" s="132" t="s">
        <v>579</v>
      </c>
      <c r="B20" s="161">
        <v>196</v>
      </c>
      <c r="C20" s="158">
        <v>4501.0000000000009</v>
      </c>
      <c r="D20" s="107">
        <v>17458951.999999996</v>
      </c>
      <c r="E20" s="107">
        <v>15439984.999999993</v>
      </c>
      <c r="F20" s="290">
        <v>11296749.999999996</v>
      </c>
      <c r="G20" s="1524">
        <v>4143234.9999999995</v>
      </c>
      <c r="H20" s="540"/>
      <c r="I20" s="540"/>
      <c r="J20" s="540"/>
      <c r="K20" s="540"/>
      <c r="L20" s="540"/>
    </row>
    <row r="21" spans="1:12" s="132" customFormat="1" ht="12.95" customHeight="1">
      <c r="A21" s="132" t="s">
        <v>994</v>
      </c>
      <c r="B21" s="161">
        <v>426</v>
      </c>
      <c r="C21" s="158">
        <v>5870</v>
      </c>
      <c r="D21" s="107">
        <v>196923666</v>
      </c>
      <c r="E21" s="107">
        <v>131709669.00000006</v>
      </c>
      <c r="F21" s="290">
        <v>98927490.00000003</v>
      </c>
      <c r="G21" s="1524">
        <v>32782179.000000019</v>
      </c>
      <c r="H21" s="540"/>
      <c r="I21" s="540"/>
      <c r="J21" s="540"/>
      <c r="K21" s="540"/>
      <c r="L21" s="540"/>
    </row>
    <row r="22" spans="1:12" s="132" customFormat="1" ht="12.95" customHeight="1">
      <c r="A22" s="132" t="s">
        <v>589</v>
      </c>
      <c r="B22" s="161">
        <v>39</v>
      </c>
      <c r="C22" s="158">
        <v>789.99999999999977</v>
      </c>
      <c r="D22" s="107">
        <v>3624677.9999999995</v>
      </c>
      <c r="E22" s="107">
        <v>3392887.0000000005</v>
      </c>
      <c r="F22" s="290">
        <v>2742639.9999999995</v>
      </c>
      <c r="G22" s="1524">
        <v>650247.00000000012</v>
      </c>
      <c r="H22" s="540"/>
      <c r="I22" s="540"/>
      <c r="J22" s="540"/>
      <c r="K22" s="540"/>
      <c r="L22" s="540"/>
    </row>
    <row r="23" spans="1:12" s="132" customFormat="1" ht="12.95" customHeight="1">
      <c r="A23" s="132" t="s">
        <v>595</v>
      </c>
      <c r="B23" s="161">
        <v>14</v>
      </c>
      <c r="C23" s="158">
        <v>275.00000000000006</v>
      </c>
      <c r="D23" s="1525">
        <v>997736.99999999988</v>
      </c>
      <c r="E23" s="107">
        <v>917818.00000000012</v>
      </c>
      <c r="F23" s="290">
        <v>520356.00000000006</v>
      </c>
      <c r="G23" s="1524">
        <v>397462</v>
      </c>
      <c r="H23" s="540"/>
      <c r="I23" s="540"/>
      <c r="J23" s="540"/>
      <c r="K23" s="540"/>
      <c r="L23" s="540"/>
    </row>
    <row r="24" spans="1:12" s="132" customFormat="1" ht="12.95" customHeight="1">
      <c r="B24" s="161"/>
      <c r="C24" s="158"/>
      <c r="D24" s="1525"/>
      <c r="E24" s="107"/>
      <c r="F24" s="290"/>
      <c r="G24" s="1524"/>
      <c r="H24" s="540"/>
      <c r="I24" s="540"/>
      <c r="J24" s="540"/>
      <c r="K24" s="540"/>
      <c r="L24" s="540"/>
    </row>
    <row r="25" spans="1:12" s="135" customFormat="1" ht="12.95" customHeight="1">
      <c r="A25" s="135" t="s">
        <v>606</v>
      </c>
      <c r="B25" s="161">
        <v>26</v>
      </c>
      <c r="C25" s="161">
        <v>2008.9999999999998</v>
      </c>
      <c r="D25" s="1526">
        <v>5648369.9999999991</v>
      </c>
      <c r="E25" s="138">
        <v>4953197</v>
      </c>
      <c r="F25" s="1526">
        <v>4706800</v>
      </c>
      <c r="G25" s="1527">
        <v>246397.00000000003</v>
      </c>
      <c r="H25" s="540"/>
      <c r="I25" s="540"/>
      <c r="J25" s="540"/>
      <c r="K25" s="540"/>
      <c r="L25" s="540"/>
    </row>
    <row r="26" spans="1:12" s="135" customFormat="1" ht="12.95" customHeight="1">
      <c r="H26" s="540"/>
      <c r="I26" s="540"/>
      <c r="J26" s="540"/>
      <c r="K26" s="540"/>
      <c r="L26" s="540"/>
    </row>
    <row r="27" spans="1:12" s="135" customFormat="1" ht="12.95" customHeight="1">
      <c r="A27" s="135" t="s">
        <v>544</v>
      </c>
      <c r="B27" s="161">
        <v>27</v>
      </c>
      <c r="C27" s="161">
        <v>898.99999999999989</v>
      </c>
      <c r="D27" s="1526">
        <v>6249210.0000000019</v>
      </c>
      <c r="E27" s="138">
        <v>4010543.0000000009</v>
      </c>
      <c r="F27" s="1526">
        <v>3705936.9999999991</v>
      </c>
      <c r="G27" s="1527">
        <v>304605.99999999994</v>
      </c>
      <c r="H27" s="540"/>
      <c r="I27" s="540"/>
      <c r="J27" s="540"/>
      <c r="K27" s="540"/>
      <c r="L27" s="540"/>
    </row>
    <row r="28" spans="1:12" s="135" customFormat="1" ht="6.95" customHeight="1" thickBot="1">
      <c r="A28" s="1520"/>
      <c r="B28" s="1520"/>
      <c r="C28" s="1520"/>
      <c r="D28" s="1520"/>
      <c r="E28" s="1520"/>
      <c r="F28" s="1520"/>
      <c r="G28" s="1520"/>
    </row>
    <row r="29" spans="1:12" s="135" customFormat="1" ht="3.75" customHeight="1" thickTop="1">
      <c r="A29" s="1321"/>
      <c r="B29" s="1321"/>
      <c r="C29" s="1321"/>
      <c r="D29" s="1321"/>
      <c r="E29" s="1321"/>
      <c r="F29" s="1321"/>
      <c r="G29" s="1321"/>
    </row>
    <row r="30" spans="1:12" s="132" customFormat="1" ht="12" customHeight="1">
      <c r="A30" s="2274" t="s">
        <v>995</v>
      </c>
      <c r="B30" s="2274"/>
      <c r="C30" s="2274"/>
      <c r="D30" s="2274"/>
      <c r="E30" s="2274"/>
    </row>
    <row r="31" spans="1:12" s="132" customFormat="1" ht="5.25" customHeight="1">
      <c r="B31" s="158"/>
      <c r="C31" s="158"/>
      <c r="D31" s="158"/>
      <c r="E31" s="158"/>
    </row>
    <row r="32" spans="1:12" s="111" customFormat="1" ht="12" customHeight="1">
      <c r="A32" s="346" t="s">
        <v>377</v>
      </c>
      <c r="B32" s="132"/>
      <c r="C32" s="132"/>
      <c r="D32" s="132"/>
      <c r="E32" s="132"/>
      <c r="F32" s="132"/>
      <c r="G32" s="132"/>
    </row>
    <row r="33" spans="1:7" s="111" customFormat="1" ht="12" customHeight="1">
      <c r="A33" s="843" t="s">
        <v>1001</v>
      </c>
      <c r="B33" s="132"/>
      <c r="C33" s="132"/>
      <c r="D33" s="132"/>
      <c r="E33" s="132"/>
      <c r="F33" s="132"/>
      <c r="G33" s="132"/>
    </row>
    <row r="34" spans="1:7" s="132" customFormat="1" ht="12" customHeight="1">
      <c r="A34" s="843" t="s">
        <v>1022</v>
      </c>
      <c r="B34" s="158"/>
      <c r="C34" s="158"/>
      <c r="D34" s="158"/>
      <c r="E34" s="158"/>
    </row>
    <row r="35" spans="1:7" s="132" customFormat="1" ht="12" customHeight="1">
      <c r="A35" s="843" t="s">
        <v>1023</v>
      </c>
      <c r="B35" s="158"/>
      <c r="C35" s="158"/>
      <c r="D35" s="158"/>
      <c r="E35" s="158"/>
    </row>
    <row r="36" spans="1:7" s="132" customFormat="1" ht="12" customHeight="1">
      <c r="A36" s="843" t="s">
        <v>1024</v>
      </c>
      <c r="B36" s="158"/>
      <c r="C36" s="158"/>
      <c r="D36" s="158"/>
      <c r="E36" s="158"/>
    </row>
    <row r="37" spans="1:7" s="132" customFormat="1" ht="12" customHeight="1">
      <c r="A37" s="843" t="s">
        <v>1025</v>
      </c>
      <c r="B37" s="158"/>
      <c r="C37" s="158"/>
      <c r="D37" s="158"/>
      <c r="E37" s="158"/>
    </row>
    <row r="38" spans="1:7" s="132" customFormat="1" ht="15" customHeight="1">
      <c r="A38" s="849"/>
      <c r="B38" s="158"/>
      <c r="C38" s="158"/>
      <c r="D38" s="158"/>
      <c r="E38" s="158"/>
    </row>
    <row r="39" spans="1:7" s="132" customFormat="1" ht="20.100000000000001" customHeight="1">
      <c r="E39" s="280"/>
    </row>
    <row r="40" spans="1:7" s="132" customFormat="1" ht="20.100000000000001" customHeight="1">
      <c r="E40" s="280"/>
    </row>
    <row r="41" spans="1:7" s="132" customFormat="1" ht="20.100000000000001" customHeight="1">
      <c r="E41" s="280"/>
    </row>
    <row r="42" spans="1:7" s="132" customFormat="1" ht="20.100000000000001" customHeight="1">
      <c r="E42" s="280"/>
    </row>
    <row r="43" spans="1:7" s="132" customFormat="1" ht="20.100000000000001" customHeight="1">
      <c r="E43" s="280"/>
    </row>
    <row r="44" spans="1:7" ht="20.100000000000001" customHeight="1">
      <c r="E44" s="248"/>
    </row>
    <row r="45" spans="1:7" ht="20.100000000000001" customHeight="1">
      <c r="E45" s="248"/>
    </row>
    <row r="46" spans="1:7" ht="20.100000000000001" customHeight="1">
      <c r="E46" s="248"/>
    </row>
    <row r="47" spans="1:7" ht="20.100000000000001" customHeight="1">
      <c r="E47" s="248"/>
    </row>
    <row r="48" spans="1:7" ht="20.100000000000001" customHeight="1">
      <c r="E48" s="248"/>
    </row>
    <row r="49" spans="5:5" ht="20.100000000000001" customHeight="1">
      <c r="E49" s="248"/>
    </row>
    <row r="50" spans="5:5" ht="20.100000000000001" customHeight="1">
      <c r="E50" s="248"/>
    </row>
    <row r="51" spans="5:5" ht="20.100000000000001" customHeight="1">
      <c r="E51" s="248"/>
    </row>
    <row r="52" spans="5:5" ht="20.100000000000001" customHeight="1">
      <c r="E52" s="248"/>
    </row>
    <row r="53" spans="5:5" ht="20.100000000000001" customHeight="1">
      <c r="E53" s="248"/>
    </row>
    <row r="54" spans="5:5" ht="20.100000000000001" customHeight="1">
      <c r="E54" s="248"/>
    </row>
    <row r="55" spans="5:5" ht="20.100000000000001" customHeight="1">
      <c r="E55" s="248"/>
    </row>
    <row r="56" spans="5:5" ht="20.100000000000001" customHeight="1">
      <c r="E56" s="248"/>
    </row>
    <row r="57" spans="5:5" ht="20.100000000000001" customHeight="1">
      <c r="E57" s="248"/>
    </row>
    <row r="58" spans="5:5" ht="20.100000000000001" customHeight="1">
      <c r="E58" s="248"/>
    </row>
    <row r="59" spans="5:5" ht="20.100000000000001" customHeight="1">
      <c r="E59" s="248"/>
    </row>
    <row r="60" spans="5:5" ht="20.100000000000001" customHeight="1">
      <c r="E60" s="248"/>
    </row>
    <row r="61" spans="5:5" ht="20.100000000000001" customHeight="1">
      <c r="E61" s="248"/>
    </row>
    <row r="62" spans="5:5" ht="20.100000000000001" customHeight="1">
      <c r="E62" s="248"/>
    </row>
    <row r="63" spans="5:5" ht="20.100000000000001" customHeight="1">
      <c r="E63" s="248"/>
    </row>
    <row r="64" spans="5:5" ht="20.100000000000001" customHeight="1">
      <c r="E64" s="248"/>
    </row>
    <row r="65" spans="5:5" ht="20.100000000000001" customHeight="1">
      <c r="E65" s="248"/>
    </row>
    <row r="66" spans="5:5" ht="20.100000000000001" customHeight="1">
      <c r="E66" s="248"/>
    </row>
    <row r="67" spans="5:5" ht="20.100000000000001" customHeight="1">
      <c r="E67" s="248"/>
    </row>
    <row r="68" spans="5:5" ht="20.100000000000001" customHeight="1">
      <c r="E68" s="248"/>
    </row>
    <row r="69" spans="5:5" ht="20.100000000000001" customHeight="1">
      <c r="E69" s="248"/>
    </row>
    <row r="70" spans="5:5" ht="20.100000000000001" customHeight="1">
      <c r="E70" s="248"/>
    </row>
    <row r="71" spans="5:5" ht="20.100000000000001" customHeight="1">
      <c r="E71" s="248"/>
    </row>
    <row r="72" spans="5:5" ht="20.100000000000001" customHeight="1">
      <c r="E72" s="248"/>
    </row>
    <row r="73" spans="5:5" ht="20.100000000000001" customHeight="1">
      <c r="E73" s="248"/>
    </row>
    <row r="74" spans="5:5" ht="20.100000000000001" customHeight="1">
      <c r="E74" s="248"/>
    </row>
    <row r="75" spans="5:5" ht="20.100000000000001" customHeight="1">
      <c r="E75" s="248"/>
    </row>
    <row r="76" spans="5:5" ht="20.100000000000001" customHeight="1">
      <c r="E76" s="248"/>
    </row>
    <row r="77" spans="5:5" ht="20.100000000000001" customHeight="1">
      <c r="E77" s="248"/>
    </row>
    <row r="78" spans="5:5" ht="20.100000000000001" customHeight="1">
      <c r="E78" s="248"/>
    </row>
    <row r="79" spans="5:5" ht="20.100000000000001" customHeight="1">
      <c r="E79" s="248"/>
    </row>
    <row r="80" spans="5:5" ht="20.100000000000001" customHeight="1">
      <c r="E80" s="248"/>
    </row>
    <row r="81" spans="5:5" ht="20.100000000000001" customHeight="1">
      <c r="E81" s="248"/>
    </row>
    <row r="82" spans="5:5" ht="20.100000000000001" customHeight="1">
      <c r="E82" s="248"/>
    </row>
    <row r="83" spans="5:5" ht="20.100000000000001" customHeight="1">
      <c r="E83" s="248"/>
    </row>
    <row r="84" spans="5:5" ht="20.100000000000001" customHeight="1">
      <c r="E84" s="248"/>
    </row>
    <row r="85" spans="5:5" ht="20.100000000000001" customHeight="1">
      <c r="E85" s="248"/>
    </row>
    <row r="86" spans="5:5" ht="20.100000000000001" customHeight="1">
      <c r="E86" s="248"/>
    </row>
    <row r="87" spans="5:5" ht="20.100000000000001" customHeight="1">
      <c r="E87" s="248"/>
    </row>
    <row r="88" spans="5:5" ht="20.100000000000001" customHeight="1">
      <c r="E88" s="248"/>
    </row>
    <row r="89" spans="5:5" ht="20.100000000000001" customHeight="1">
      <c r="E89" s="248"/>
    </row>
    <row r="90" spans="5:5" ht="20.100000000000001" customHeight="1">
      <c r="E90" s="248"/>
    </row>
    <row r="91" spans="5:5" ht="20.100000000000001" customHeight="1">
      <c r="E91" s="248"/>
    </row>
    <row r="92" spans="5:5" ht="20.100000000000001" customHeight="1">
      <c r="E92" s="248"/>
    </row>
    <row r="93" spans="5:5" ht="20.100000000000001" customHeight="1">
      <c r="E93" s="248"/>
    </row>
    <row r="94" spans="5:5" ht="20.100000000000001" customHeight="1">
      <c r="E94" s="248"/>
    </row>
    <row r="95" spans="5:5" ht="20.100000000000001" customHeight="1">
      <c r="E95" s="248"/>
    </row>
    <row r="96" spans="5:5" ht="20.100000000000001" customHeight="1">
      <c r="E96" s="248"/>
    </row>
    <row r="97" spans="5:5" ht="20.100000000000001" customHeight="1">
      <c r="E97" s="248"/>
    </row>
    <row r="98" spans="5:5" ht="20.100000000000001" customHeight="1">
      <c r="E98" s="248"/>
    </row>
    <row r="99" spans="5:5" ht="20.100000000000001" customHeight="1">
      <c r="E99" s="248"/>
    </row>
    <row r="100" spans="5:5" ht="20.100000000000001" customHeight="1">
      <c r="E100" s="248"/>
    </row>
    <row r="101" spans="5:5" ht="20.100000000000001" customHeight="1">
      <c r="E101" s="248"/>
    </row>
    <row r="102" spans="5:5" ht="20.100000000000001" customHeight="1">
      <c r="E102" s="248"/>
    </row>
    <row r="103" spans="5:5" ht="20.100000000000001" customHeight="1">
      <c r="E103" s="248"/>
    </row>
    <row r="104" spans="5:5" ht="20.100000000000001" customHeight="1">
      <c r="E104" s="248"/>
    </row>
    <row r="105" spans="5:5" ht="20.100000000000001" customHeight="1">
      <c r="E105" s="248"/>
    </row>
    <row r="106" spans="5:5" ht="20.100000000000001" customHeight="1">
      <c r="E106" s="248"/>
    </row>
    <row r="107" spans="5:5" ht="20.100000000000001" customHeight="1">
      <c r="E107" s="248"/>
    </row>
    <row r="108" spans="5:5" ht="20.100000000000001" customHeight="1">
      <c r="E108" s="248"/>
    </row>
    <row r="109" spans="5:5" ht="20.100000000000001" customHeight="1">
      <c r="E109" s="248"/>
    </row>
    <row r="110" spans="5:5" ht="20.100000000000001" customHeight="1">
      <c r="E110" s="248"/>
    </row>
    <row r="111" spans="5:5" ht="20.100000000000001" customHeight="1">
      <c r="E111" s="248"/>
    </row>
    <row r="112" spans="5:5" ht="20.100000000000001" customHeight="1">
      <c r="E112" s="248"/>
    </row>
    <row r="113" spans="5:5" ht="20.100000000000001" customHeight="1">
      <c r="E113" s="248"/>
    </row>
    <row r="114" spans="5:5" ht="20.100000000000001" customHeight="1">
      <c r="E114" s="248"/>
    </row>
    <row r="115" spans="5:5" ht="20.100000000000001" customHeight="1">
      <c r="E115" s="248"/>
    </row>
    <row r="116" spans="5:5" ht="20.100000000000001" customHeight="1">
      <c r="E116" s="248"/>
    </row>
    <row r="117" spans="5:5" ht="20.100000000000001" customHeight="1">
      <c r="E117" s="248"/>
    </row>
    <row r="118" spans="5:5" ht="20.100000000000001" customHeight="1">
      <c r="E118" s="248"/>
    </row>
    <row r="119" spans="5:5" ht="20.100000000000001" customHeight="1">
      <c r="E119" s="248"/>
    </row>
    <row r="120" spans="5:5" ht="20.100000000000001" customHeight="1">
      <c r="E120" s="248"/>
    </row>
    <row r="121" spans="5:5" ht="20.100000000000001" customHeight="1">
      <c r="E121" s="248"/>
    </row>
    <row r="122" spans="5:5" ht="20.100000000000001" customHeight="1">
      <c r="E122" s="248"/>
    </row>
    <row r="123" spans="5:5" ht="20.100000000000001" customHeight="1">
      <c r="E123" s="248"/>
    </row>
    <row r="124" spans="5:5" ht="20.100000000000001" customHeight="1">
      <c r="E124" s="248"/>
    </row>
    <row r="125" spans="5:5" ht="20.100000000000001" customHeight="1">
      <c r="E125" s="248"/>
    </row>
    <row r="126" spans="5:5" ht="20.100000000000001" customHeight="1">
      <c r="E126" s="248"/>
    </row>
    <row r="127" spans="5:5" ht="20.100000000000001" customHeight="1">
      <c r="E127" s="248"/>
    </row>
    <row r="128" spans="5:5" ht="20.100000000000001" customHeight="1">
      <c r="E128" s="248"/>
    </row>
    <row r="129" spans="5:5" ht="20.100000000000001" customHeight="1">
      <c r="E129" s="248"/>
    </row>
    <row r="130" spans="5:5" ht="20.100000000000001" customHeight="1">
      <c r="E130" s="248"/>
    </row>
    <row r="131" spans="5:5" ht="20.100000000000001" customHeight="1">
      <c r="E131" s="248"/>
    </row>
    <row r="132" spans="5:5" ht="20.100000000000001" customHeight="1">
      <c r="E132" s="248"/>
    </row>
    <row r="133" spans="5:5" ht="20.100000000000001" customHeight="1">
      <c r="E133" s="248"/>
    </row>
    <row r="134" spans="5:5" ht="20.100000000000001" customHeight="1">
      <c r="E134" s="248"/>
    </row>
    <row r="135" spans="5:5" ht="20.100000000000001" customHeight="1">
      <c r="E135" s="248"/>
    </row>
    <row r="136" spans="5:5" ht="20.100000000000001" customHeight="1">
      <c r="E136" s="248"/>
    </row>
    <row r="137" spans="5:5" ht="20.100000000000001" customHeight="1">
      <c r="E137" s="248"/>
    </row>
    <row r="138" spans="5:5" ht="20.100000000000001" customHeight="1">
      <c r="E138" s="248"/>
    </row>
    <row r="139" spans="5:5" ht="20.100000000000001" customHeight="1">
      <c r="E139" s="248"/>
    </row>
    <row r="140" spans="5:5" ht="20.100000000000001" customHeight="1">
      <c r="E140" s="248"/>
    </row>
    <row r="141" spans="5:5" ht="20.100000000000001" customHeight="1">
      <c r="E141" s="248"/>
    </row>
    <row r="142" spans="5:5" ht="20.100000000000001" customHeight="1">
      <c r="E142" s="248"/>
    </row>
    <row r="143" spans="5:5" ht="20.100000000000001" customHeight="1">
      <c r="E143" s="248"/>
    </row>
    <row r="144" spans="5:5" ht="20.100000000000001" customHeight="1">
      <c r="E144" s="248"/>
    </row>
    <row r="145" spans="5:5" ht="20.100000000000001" customHeight="1">
      <c r="E145" s="248"/>
    </row>
    <row r="146" spans="5:5" ht="20.100000000000001" customHeight="1">
      <c r="E146" s="248"/>
    </row>
    <row r="147" spans="5:5" ht="20.100000000000001" customHeight="1">
      <c r="E147" s="248"/>
    </row>
    <row r="148" spans="5:5" ht="20.100000000000001" customHeight="1">
      <c r="E148" s="248"/>
    </row>
    <row r="149" spans="5:5" ht="20.100000000000001" customHeight="1">
      <c r="E149" s="248"/>
    </row>
    <row r="150" spans="5:5" ht="20.100000000000001" customHeight="1">
      <c r="E150" s="248"/>
    </row>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3">
    <mergeCell ref="A2:F2"/>
    <mergeCell ref="A3:G3"/>
    <mergeCell ref="A30:E30"/>
  </mergeCells>
  <hyperlinks>
    <hyperlink ref="A33" r:id="rId1"/>
    <hyperlink ref="A34" r:id="rId2"/>
    <hyperlink ref="A36" r:id="rId3"/>
    <hyperlink ref="A37" r:id="rId4"/>
    <hyperlink ref="A35" r:id="rId5"/>
  </hyperlinks>
  <printOptions gridLines="1"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workbookViewId="0"/>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3" s="111" customFormat="1" ht="19.5" customHeight="1">
      <c r="A1" s="278" t="s">
        <v>86</v>
      </c>
      <c r="B1" s="995"/>
      <c r="C1" s="995"/>
      <c r="D1" s="295"/>
      <c r="E1" s="295"/>
      <c r="F1" s="295"/>
      <c r="G1" s="295"/>
      <c r="H1" s="295"/>
      <c r="I1" s="295"/>
      <c r="J1" s="295"/>
    </row>
    <row r="2" spans="1:13" ht="23.25" customHeight="1">
      <c r="A2" s="2048" t="s">
        <v>87</v>
      </c>
      <c r="B2" s="2048"/>
      <c r="C2" s="2048"/>
      <c r="D2" s="2048"/>
      <c r="E2" s="2048"/>
      <c r="F2" s="2048"/>
      <c r="G2" s="2048"/>
      <c r="H2" s="2048"/>
      <c r="I2" s="2048"/>
      <c r="J2" s="2048"/>
    </row>
    <row r="3" spans="1:13" ht="12.95" customHeight="1">
      <c r="A3" s="83">
        <v>2018</v>
      </c>
      <c r="B3" s="84"/>
      <c r="C3" s="85"/>
    </row>
    <row r="4" spans="1:13" ht="12.75" customHeight="1">
      <c r="A4" s="2049" t="s">
        <v>88</v>
      </c>
      <c r="B4" s="2049" t="s">
        <v>89</v>
      </c>
      <c r="C4" s="2049" t="s">
        <v>90</v>
      </c>
      <c r="D4" s="2053" t="s">
        <v>91</v>
      </c>
      <c r="E4" s="2054"/>
      <c r="F4" s="2054"/>
      <c r="G4" s="2055" t="s">
        <v>92</v>
      </c>
      <c r="H4" s="2056"/>
      <c r="I4" s="2056"/>
      <c r="J4" s="2057" t="s">
        <v>93</v>
      </c>
    </row>
    <row r="5" spans="1:13" ht="12.75" customHeight="1">
      <c r="A5" s="2050"/>
      <c r="B5" s="2050"/>
      <c r="C5" s="2050"/>
      <c r="D5" s="2049" t="s">
        <v>94</v>
      </c>
      <c r="E5" s="2049" t="s">
        <v>95</v>
      </c>
      <c r="F5" s="2049" t="s">
        <v>96</v>
      </c>
      <c r="G5" s="2049" t="s">
        <v>0</v>
      </c>
      <c r="H5" s="2049" t="s">
        <v>97</v>
      </c>
      <c r="I5" s="2049" t="s">
        <v>98</v>
      </c>
      <c r="J5" s="2058"/>
    </row>
    <row r="6" spans="1:13" ht="12.75" customHeight="1">
      <c r="A6" s="2050"/>
      <c r="B6" s="2050"/>
      <c r="C6" s="2050"/>
      <c r="D6" s="2050"/>
      <c r="E6" s="2050"/>
      <c r="F6" s="2050"/>
      <c r="G6" s="2050"/>
      <c r="H6" s="2050"/>
      <c r="I6" s="2050"/>
      <c r="J6" s="2058"/>
    </row>
    <row r="7" spans="1:13" ht="12.75" customHeight="1">
      <c r="A7" s="2050"/>
      <c r="B7" s="2050"/>
      <c r="C7" s="2050"/>
      <c r="D7" s="2050"/>
      <c r="E7" s="2050"/>
      <c r="F7" s="2050"/>
      <c r="G7" s="2050"/>
      <c r="H7" s="2050"/>
      <c r="I7" s="2050"/>
      <c r="J7" s="2058"/>
    </row>
    <row r="8" spans="1:13" ht="12.75" customHeight="1">
      <c r="A8" s="2050"/>
      <c r="B8" s="2050"/>
      <c r="C8" s="2050"/>
      <c r="D8" s="2050"/>
      <c r="E8" s="2050"/>
      <c r="F8" s="2050"/>
      <c r="G8" s="2050"/>
      <c r="H8" s="2050"/>
      <c r="I8" s="2050"/>
      <c r="J8" s="2058"/>
    </row>
    <row r="9" spans="1:13" ht="12.75" customHeight="1">
      <c r="A9" s="2050"/>
      <c r="B9" s="2052"/>
      <c r="C9" s="2052"/>
      <c r="D9" s="2052"/>
      <c r="E9" s="2052"/>
      <c r="F9" s="2052"/>
      <c r="G9" s="2052"/>
      <c r="H9" s="2052"/>
      <c r="I9" s="2052"/>
      <c r="J9" s="2059"/>
    </row>
    <row r="10" spans="1:13" ht="12.75" customHeight="1">
      <c r="A10" s="2051"/>
      <c r="B10" s="2060" t="s">
        <v>99</v>
      </c>
      <c r="C10" s="2061"/>
      <c r="D10" s="2060" t="s">
        <v>100</v>
      </c>
      <c r="E10" s="2062"/>
      <c r="F10" s="2062"/>
      <c r="G10" s="2062"/>
      <c r="H10" s="2062"/>
      <c r="I10" s="2062"/>
      <c r="J10" s="2062"/>
    </row>
    <row r="11" spans="1:13" ht="7.5" customHeight="1">
      <c r="A11" s="87"/>
      <c r="B11" s="87"/>
      <c r="C11" s="87"/>
    </row>
    <row r="12" spans="1:13" ht="12.75" customHeight="1">
      <c r="A12" s="88" t="s">
        <v>101</v>
      </c>
      <c r="B12" s="89"/>
      <c r="C12" s="89"/>
    </row>
    <row r="13" spans="1:13" ht="7.5" customHeight="1">
      <c r="A13" s="88"/>
      <c r="B13" s="89"/>
      <c r="C13" s="89"/>
    </row>
    <row r="14" spans="1:13" s="92" customFormat="1" ht="15" customHeight="1">
      <c r="A14" s="88" t="s">
        <v>0</v>
      </c>
      <c r="B14" s="90">
        <v>62701</v>
      </c>
      <c r="C14" s="90">
        <v>116168</v>
      </c>
      <c r="D14" s="90">
        <v>1324830.9809999999</v>
      </c>
      <c r="E14" s="90">
        <v>1705777.2520000001</v>
      </c>
      <c r="F14" s="90">
        <v>2617901.9190000002</v>
      </c>
      <c r="G14" s="90">
        <v>6548073.676</v>
      </c>
      <c r="H14" s="90">
        <v>2636266.63</v>
      </c>
      <c r="I14" s="90">
        <v>3911807.0460000001</v>
      </c>
      <c r="J14" s="90">
        <v>614876.277</v>
      </c>
      <c r="K14" s="91"/>
    </row>
    <row r="15" spans="1:13" ht="7.5" customHeight="1">
      <c r="A15" s="88"/>
      <c r="K15" s="91"/>
    </row>
    <row r="16" spans="1:13" ht="15" customHeight="1">
      <c r="A16" s="93" t="s">
        <v>102</v>
      </c>
      <c r="B16" s="107">
        <v>61622</v>
      </c>
      <c r="C16" s="107">
        <v>81735</v>
      </c>
      <c r="D16" s="109">
        <v>480193.33299999998</v>
      </c>
      <c r="E16" s="109">
        <v>973648.66200000001</v>
      </c>
      <c r="F16" s="109">
        <v>1088707.5630000001</v>
      </c>
      <c r="G16" s="109">
        <v>2982502.9389999998</v>
      </c>
      <c r="H16" s="109">
        <v>1222864.0900000001</v>
      </c>
      <c r="I16" s="109">
        <v>1759638.8489999999</v>
      </c>
      <c r="J16" s="109">
        <v>348161.07900000003</v>
      </c>
      <c r="K16" s="94"/>
      <c r="M16" s="82" t="s">
        <v>103</v>
      </c>
    </row>
    <row r="17" spans="1:11" ht="15" customHeight="1">
      <c r="A17" s="95" t="s">
        <v>104</v>
      </c>
      <c r="B17" s="109">
        <v>942</v>
      </c>
      <c r="C17" s="110">
        <v>16747</v>
      </c>
      <c r="D17" s="110">
        <v>349181.125</v>
      </c>
      <c r="E17" s="110">
        <v>304156.7</v>
      </c>
      <c r="F17" s="110">
        <v>688272.571</v>
      </c>
      <c r="G17" s="110">
        <v>1456002.0530000001</v>
      </c>
      <c r="H17" s="110">
        <v>543621.16899999999</v>
      </c>
      <c r="I17" s="110">
        <v>912380.88399999996</v>
      </c>
      <c r="J17" s="110">
        <v>59471.468999999997</v>
      </c>
      <c r="K17" s="94"/>
    </row>
    <row r="18" spans="1:11" ht="15" customHeight="1">
      <c r="A18" s="95" t="s">
        <v>105</v>
      </c>
      <c r="B18" s="109">
        <v>124</v>
      </c>
      <c r="C18" s="110">
        <v>11845</v>
      </c>
      <c r="D18" s="110">
        <v>308991.52799999999</v>
      </c>
      <c r="E18" s="110">
        <v>224382.10500000001</v>
      </c>
      <c r="F18" s="110">
        <v>473838.74099999998</v>
      </c>
      <c r="G18" s="110">
        <v>1281716.2890000001</v>
      </c>
      <c r="H18" s="110">
        <v>450244.74200000003</v>
      </c>
      <c r="I18" s="110">
        <v>831471.54700000002</v>
      </c>
      <c r="J18" s="110">
        <v>81193.820999999996</v>
      </c>
      <c r="K18" s="94"/>
    </row>
    <row r="19" spans="1:11" ht="15" customHeight="1">
      <c r="A19" s="93" t="s">
        <v>106</v>
      </c>
      <c r="B19" s="109">
        <v>13</v>
      </c>
      <c r="C19" s="109">
        <v>5841</v>
      </c>
      <c r="D19" s="109">
        <v>186464.995</v>
      </c>
      <c r="E19" s="109">
        <v>203589.785</v>
      </c>
      <c r="F19" s="109">
        <v>367083.04399999999</v>
      </c>
      <c r="G19" s="109">
        <v>827852.39500000002</v>
      </c>
      <c r="H19" s="109">
        <v>419536.62900000002</v>
      </c>
      <c r="I19" s="109">
        <v>408315.766</v>
      </c>
      <c r="J19" s="109">
        <v>126049.908</v>
      </c>
      <c r="K19" s="94"/>
    </row>
    <row r="20" spans="1:11" ht="7.5" customHeight="1" thickBot="1">
      <c r="A20" s="96"/>
      <c r="B20" s="131"/>
      <c r="C20" s="131"/>
      <c r="D20" s="131"/>
      <c r="E20" s="131"/>
      <c r="F20" s="131"/>
      <c r="G20" s="131"/>
      <c r="H20" s="131"/>
      <c r="I20" s="131"/>
      <c r="J20" s="131"/>
      <c r="K20" s="94"/>
    </row>
    <row r="21" spans="1:11" ht="45" customHeight="1" thickTop="1">
      <c r="A21" s="2047" t="s">
        <v>107</v>
      </c>
      <c r="B21" s="2013"/>
      <c r="C21" s="2013"/>
      <c r="D21" s="2013"/>
      <c r="E21" s="2013"/>
      <c r="F21" s="2013"/>
      <c r="G21" s="2013"/>
      <c r="H21" s="2013"/>
      <c r="I21" s="2013"/>
      <c r="J21" s="2013"/>
    </row>
    <row r="22" spans="1:11" ht="15" customHeight="1">
      <c r="A22" s="97" t="s">
        <v>108</v>
      </c>
      <c r="B22" s="97"/>
      <c r="C22" s="97"/>
    </row>
    <row r="23" spans="1:11" ht="8.25" customHeight="1">
      <c r="A23" s="98"/>
      <c r="B23" s="98"/>
      <c r="C23" s="98"/>
      <c r="G23" s="99"/>
    </row>
    <row r="24" spans="1:11">
      <c r="A24" s="98"/>
      <c r="B24" s="98"/>
      <c r="C24" s="98"/>
    </row>
    <row r="46" spans="2:2" ht="13.5">
      <c r="B46" s="100"/>
    </row>
  </sheetData>
  <mergeCells count="16">
    <mergeCell ref="A21:J21"/>
    <mergeCell ref="A2:J2"/>
    <mergeCell ref="A4:A10"/>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6"/>
  <sheetViews>
    <sheetView workbookViewId="0">
      <selection activeCell="A2" sqref="A2:F2"/>
    </sheetView>
  </sheetViews>
  <sheetFormatPr defaultRowHeight="12.75"/>
  <cols>
    <col min="1" max="1" width="15.28515625" style="249" customWidth="1"/>
    <col min="2" max="2" width="10.140625" style="249" customWidth="1"/>
    <col min="3" max="3" width="12.140625" style="249" customWidth="1"/>
    <col min="4" max="4" width="11.28515625" style="249" customWidth="1"/>
    <col min="5" max="5" width="12.28515625" style="249" customWidth="1"/>
    <col min="6" max="6" width="12.85546875" style="249" customWidth="1"/>
    <col min="7" max="7" width="12.7109375" style="249" customWidth="1"/>
    <col min="8" max="24" width="10.7109375" style="132" customWidth="1"/>
    <col min="25" max="105" width="10.7109375" style="249" customWidth="1"/>
    <col min="106" max="16384" width="9.140625" style="249"/>
  </cols>
  <sheetData>
    <row r="1" spans="1:7" s="132" customFormat="1"/>
    <row r="2" spans="1:7" s="132" customFormat="1" ht="21" customHeight="1">
      <c r="A2" s="2263" t="s">
        <v>1026</v>
      </c>
      <c r="B2" s="2263"/>
      <c r="C2" s="2263"/>
      <c r="D2" s="2263"/>
      <c r="E2" s="2263"/>
      <c r="F2" s="2263"/>
    </row>
    <row r="3" spans="1:7" ht="23.25" customHeight="1">
      <c r="A3" s="2066" t="s">
        <v>1027</v>
      </c>
      <c r="B3" s="2066"/>
      <c r="C3" s="2066"/>
      <c r="D3" s="2066"/>
      <c r="E3" s="2066"/>
      <c r="F3" s="2066"/>
      <c r="G3" s="2066"/>
    </row>
    <row r="4" spans="1:7" s="132" customFormat="1" ht="12.95" customHeight="1">
      <c r="A4" s="285">
        <v>2019</v>
      </c>
      <c r="B4" s="280"/>
      <c r="C4" s="280"/>
      <c r="D4" s="280"/>
      <c r="G4" s="1516" t="s">
        <v>359</v>
      </c>
    </row>
    <row r="5" spans="1:7" ht="40.5" customHeight="1">
      <c r="A5" s="844" t="s">
        <v>1004</v>
      </c>
      <c r="B5" s="845" t="s">
        <v>1013</v>
      </c>
      <c r="C5" s="845" t="s">
        <v>1014</v>
      </c>
      <c r="D5" s="846" t="s">
        <v>1015</v>
      </c>
      <c r="E5" s="846" t="s">
        <v>1016</v>
      </c>
      <c r="F5" s="846" t="s">
        <v>1017</v>
      </c>
      <c r="G5" s="846" t="s">
        <v>1018</v>
      </c>
    </row>
    <row r="6" spans="1:7" s="132" customFormat="1" ht="12.95" customHeight="1">
      <c r="E6" s="280"/>
      <c r="G6" s="280"/>
    </row>
    <row r="7" spans="1:7" s="135" customFormat="1" ht="12.95" customHeight="1">
      <c r="A7" s="135" t="s">
        <v>0</v>
      </c>
      <c r="B7" s="159">
        <f>SUM(B9:B13)</f>
        <v>963</v>
      </c>
      <c r="C7" s="159">
        <f>SUM(C9:C13)</f>
        <v>19322.999999999985</v>
      </c>
      <c r="D7" s="159">
        <f t="shared" ref="D7:G7" si="0">SUM(D9:D13)</f>
        <v>289669907</v>
      </c>
      <c r="E7" s="159">
        <f t="shared" si="0"/>
        <v>201727135.00000006</v>
      </c>
      <c r="F7" s="159">
        <f t="shared" si="0"/>
        <v>151561520</v>
      </c>
      <c r="G7" s="159">
        <f t="shared" si="0"/>
        <v>50165615</v>
      </c>
    </row>
    <row r="8" spans="1:7" s="135" customFormat="1" ht="12.95" customHeight="1"/>
    <row r="9" spans="1:7" s="132" customFormat="1" ht="12.95" customHeight="1">
      <c r="A9" s="132" t="s">
        <v>1005</v>
      </c>
      <c r="B9" s="159">
        <v>364</v>
      </c>
      <c r="C9" s="160">
        <v>15163.999999999985</v>
      </c>
      <c r="D9" s="160">
        <v>194381318</v>
      </c>
      <c r="E9" s="160">
        <v>131241302.00000004</v>
      </c>
      <c r="F9" s="160">
        <v>105351286.00000006</v>
      </c>
      <c r="G9" s="160">
        <v>25890016.000000007</v>
      </c>
    </row>
    <row r="10" spans="1:7" s="135" customFormat="1" ht="12.95" customHeight="1">
      <c r="A10" s="132" t="s">
        <v>1006</v>
      </c>
      <c r="B10" s="161">
        <v>448</v>
      </c>
      <c r="C10" s="158">
        <v>3413.0000000000009</v>
      </c>
      <c r="D10" s="158">
        <v>88796200</v>
      </c>
      <c r="E10" s="158">
        <v>64143625.00000003</v>
      </c>
      <c r="F10" s="160">
        <v>43690635.999999955</v>
      </c>
      <c r="G10" s="281">
        <v>20452988.999999989</v>
      </c>
    </row>
    <row r="11" spans="1:7" s="132" customFormat="1" ht="12.95" customHeight="1">
      <c r="A11" s="132" t="s">
        <v>1007</v>
      </c>
      <c r="B11" s="161">
        <v>109</v>
      </c>
      <c r="C11" s="158">
        <v>681.99999999999989</v>
      </c>
      <c r="D11" s="158">
        <v>6032166.0000000037</v>
      </c>
      <c r="E11" s="158">
        <v>5887188.9999999972</v>
      </c>
      <c r="F11" s="160">
        <v>2437263.9999999991</v>
      </c>
      <c r="G11" s="281">
        <v>3449925.0000000005</v>
      </c>
    </row>
    <row r="12" spans="1:7" s="132" customFormat="1" ht="12.95" customHeight="1">
      <c r="A12" s="132" t="s">
        <v>1008</v>
      </c>
      <c r="B12" s="161">
        <v>23</v>
      </c>
      <c r="C12" s="158">
        <v>28.000000000000011</v>
      </c>
      <c r="D12" s="158">
        <v>259936.99999999997</v>
      </c>
      <c r="E12" s="158">
        <v>257086.99999999994</v>
      </c>
      <c r="F12" s="160">
        <v>16515.000000000007</v>
      </c>
      <c r="G12" s="281">
        <v>240572.00000000006</v>
      </c>
    </row>
    <row r="13" spans="1:7" s="132" customFormat="1" ht="12.95" customHeight="1">
      <c r="A13" s="132" t="s">
        <v>1009</v>
      </c>
      <c r="B13" s="135">
        <v>19</v>
      </c>
      <c r="C13" s="132">
        <v>36.000000000000007</v>
      </c>
      <c r="D13" s="132">
        <v>200286</v>
      </c>
      <c r="E13" s="132">
        <v>197932.00000000003</v>
      </c>
      <c r="F13" s="132">
        <v>65819.000000000015</v>
      </c>
      <c r="G13" s="132">
        <v>132113</v>
      </c>
    </row>
    <row r="14" spans="1:7" s="135" customFormat="1" ht="6.95" customHeight="1" thickBot="1">
      <c r="A14" s="1520"/>
      <c r="B14" s="1520"/>
      <c r="C14" s="1520"/>
      <c r="D14" s="1528"/>
      <c r="E14" s="1520"/>
      <c r="F14" s="1520"/>
      <c r="G14" s="1520"/>
    </row>
    <row r="15" spans="1:7" s="135" customFormat="1" ht="3.75" customHeight="1" thickTop="1">
      <c r="A15" s="1321"/>
      <c r="B15" s="1321"/>
      <c r="C15" s="1321"/>
      <c r="D15" s="1529"/>
      <c r="E15" s="1321"/>
      <c r="F15" s="1321"/>
      <c r="G15" s="1321"/>
    </row>
    <row r="16" spans="1:7" s="889" customFormat="1" ht="12.95" customHeight="1">
      <c r="A16" s="2262" t="s">
        <v>995</v>
      </c>
      <c r="B16" s="2262"/>
      <c r="C16" s="2262"/>
      <c r="D16" s="2262"/>
      <c r="E16" s="2262"/>
    </row>
    <row r="17" spans="1:7" s="132" customFormat="1" ht="10.5" customHeight="1">
      <c r="B17" s="158"/>
      <c r="C17" s="158"/>
      <c r="D17" s="158"/>
      <c r="E17" s="158"/>
    </row>
    <row r="18" spans="1:7" s="111" customFormat="1">
      <c r="A18" s="346" t="s">
        <v>377</v>
      </c>
      <c r="B18" s="132"/>
      <c r="C18" s="132"/>
      <c r="D18" s="132"/>
      <c r="E18" s="132"/>
      <c r="F18" s="132"/>
      <c r="G18" s="132"/>
    </row>
    <row r="19" spans="1:7" s="111" customFormat="1">
      <c r="A19" s="843" t="s">
        <v>1010</v>
      </c>
      <c r="B19" s="132"/>
      <c r="C19" s="132"/>
      <c r="D19" s="132"/>
      <c r="E19" s="132"/>
      <c r="F19" s="132"/>
      <c r="G19" s="132"/>
    </row>
    <row r="20" spans="1:7" s="132" customFormat="1" ht="15" customHeight="1">
      <c r="A20" s="843" t="s">
        <v>1028</v>
      </c>
      <c r="B20" s="158"/>
      <c r="C20" s="158"/>
      <c r="D20" s="158"/>
      <c r="E20" s="158"/>
    </row>
    <row r="21" spans="1:7" s="132" customFormat="1" ht="15" customHeight="1">
      <c r="A21" s="843" t="s">
        <v>1029</v>
      </c>
      <c r="B21" s="158"/>
      <c r="C21" s="158"/>
      <c r="D21" s="158"/>
      <c r="E21" s="158"/>
    </row>
    <row r="22" spans="1:7" s="132" customFormat="1" ht="15" customHeight="1">
      <c r="A22" s="843" t="s">
        <v>1030</v>
      </c>
      <c r="B22" s="158"/>
      <c r="C22" s="158"/>
      <c r="D22" s="158"/>
      <c r="E22" s="158"/>
    </row>
    <row r="23" spans="1:7" s="132" customFormat="1" ht="15" customHeight="1">
      <c r="A23" s="843" t="s">
        <v>1031</v>
      </c>
      <c r="B23" s="158"/>
      <c r="C23" s="158"/>
      <c r="D23" s="158"/>
      <c r="E23" s="158"/>
    </row>
    <row r="24" spans="1:7" s="132" customFormat="1"/>
    <row r="25" spans="1:7" s="132" customFormat="1" ht="20.100000000000001" customHeight="1">
      <c r="E25" s="280"/>
    </row>
    <row r="26" spans="1:7" s="132" customFormat="1" ht="20.100000000000001" customHeight="1">
      <c r="E26" s="280"/>
    </row>
    <row r="27" spans="1:7" s="132" customFormat="1" ht="20.100000000000001" customHeight="1">
      <c r="E27" s="280"/>
    </row>
    <row r="28" spans="1:7" s="132" customFormat="1" ht="20.100000000000001" customHeight="1">
      <c r="E28" s="280"/>
    </row>
    <row r="29" spans="1:7" s="132" customFormat="1" ht="20.100000000000001" customHeight="1">
      <c r="E29" s="280"/>
    </row>
    <row r="30" spans="1:7" s="132" customFormat="1" ht="20.100000000000001" customHeight="1">
      <c r="E30" s="280"/>
    </row>
    <row r="31" spans="1:7" s="132" customFormat="1" ht="20.100000000000001" customHeight="1">
      <c r="E31" s="280"/>
    </row>
    <row r="32" spans="1:7" s="132" customFormat="1" ht="20.100000000000001" customHeight="1">
      <c r="E32" s="280"/>
    </row>
    <row r="33" spans="5:5" s="132" customFormat="1" ht="20.100000000000001" customHeight="1">
      <c r="E33" s="280"/>
    </row>
    <row r="34" spans="5:5" s="132" customFormat="1" ht="20.100000000000001" customHeight="1">
      <c r="E34" s="280"/>
    </row>
    <row r="35" spans="5:5" s="132" customFormat="1" ht="20.100000000000001" customHeight="1">
      <c r="E35" s="280"/>
    </row>
    <row r="36" spans="5:5" s="132" customFormat="1" ht="20.100000000000001" customHeight="1">
      <c r="E36" s="280"/>
    </row>
    <row r="37" spans="5:5" s="132" customFormat="1" ht="20.100000000000001" customHeight="1">
      <c r="E37" s="280"/>
    </row>
    <row r="38" spans="5:5" s="132" customFormat="1" ht="20.100000000000001" customHeight="1">
      <c r="E38" s="280"/>
    </row>
    <row r="39" spans="5:5" s="132" customFormat="1" ht="20.100000000000001" customHeight="1">
      <c r="E39" s="280"/>
    </row>
    <row r="40" spans="5:5" ht="20.100000000000001" customHeight="1">
      <c r="E40" s="248"/>
    </row>
    <row r="41" spans="5:5" ht="20.100000000000001" customHeight="1">
      <c r="E41" s="248"/>
    </row>
    <row r="42" spans="5:5" ht="20.100000000000001" customHeight="1">
      <c r="E42" s="248"/>
    </row>
    <row r="43" spans="5:5" ht="20.100000000000001" customHeight="1">
      <c r="E43" s="248"/>
    </row>
    <row r="44" spans="5:5" ht="20.100000000000001" customHeight="1">
      <c r="E44" s="248"/>
    </row>
    <row r="45" spans="5:5" ht="20.100000000000001" customHeight="1">
      <c r="E45" s="248"/>
    </row>
    <row r="46" spans="5:5" ht="20.100000000000001" customHeight="1">
      <c r="E46" s="248"/>
    </row>
    <row r="47" spans="5:5" ht="20.100000000000001" customHeight="1">
      <c r="E47" s="248"/>
    </row>
    <row r="48" spans="5:5" ht="20.100000000000001" customHeight="1">
      <c r="E48" s="248"/>
    </row>
    <row r="49" spans="5:5" ht="20.100000000000001" customHeight="1">
      <c r="E49" s="248"/>
    </row>
    <row r="50" spans="5:5" ht="20.100000000000001" customHeight="1">
      <c r="E50" s="248"/>
    </row>
    <row r="51" spans="5:5" ht="20.100000000000001" customHeight="1">
      <c r="E51" s="248"/>
    </row>
    <row r="52" spans="5:5" ht="20.100000000000001" customHeight="1">
      <c r="E52" s="248"/>
    </row>
    <row r="53" spans="5:5" ht="20.100000000000001" customHeight="1">
      <c r="E53" s="248"/>
    </row>
    <row r="54" spans="5:5" ht="20.100000000000001" customHeight="1">
      <c r="E54" s="248"/>
    </row>
    <row r="55" spans="5:5" ht="20.100000000000001" customHeight="1">
      <c r="E55" s="248"/>
    </row>
    <row r="56" spans="5:5" ht="20.100000000000001" customHeight="1">
      <c r="E56" s="248"/>
    </row>
    <row r="57" spans="5:5" ht="20.100000000000001" customHeight="1">
      <c r="E57" s="248"/>
    </row>
    <row r="58" spans="5:5" ht="20.100000000000001" customHeight="1">
      <c r="E58" s="248"/>
    </row>
    <row r="59" spans="5:5" ht="20.100000000000001" customHeight="1">
      <c r="E59" s="248"/>
    </row>
    <row r="60" spans="5:5" ht="20.100000000000001" customHeight="1">
      <c r="E60" s="248"/>
    </row>
    <row r="61" spans="5:5" ht="20.100000000000001" customHeight="1">
      <c r="E61" s="248"/>
    </row>
    <row r="62" spans="5:5" ht="20.100000000000001" customHeight="1">
      <c r="E62" s="248"/>
    </row>
    <row r="63" spans="5:5" ht="20.100000000000001" customHeight="1">
      <c r="E63" s="248"/>
    </row>
    <row r="64" spans="5:5" ht="20.100000000000001" customHeight="1">
      <c r="E64" s="248"/>
    </row>
    <row r="65" spans="5:5" ht="20.100000000000001" customHeight="1">
      <c r="E65" s="248"/>
    </row>
    <row r="66" spans="5:5" ht="20.100000000000001" customHeight="1">
      <c r="E66" s="248"/>
    </row>
    <row r="67" spans="5:5" ht="20.100000000000001" customHeight="1">
      <c r="E67" s="248"/>
    </row>
    <row r="68" spans="5:5" ht="20.100000000000001" customHeight="1">
      <c r="E68" s="248"/>
    </row>
    <row r="69" spans="5:5" ht="20.100000000000001" customHeight="1">
      <c r="E69" s="248"/>
    </row>
    <row r="70" spans="5:5" ht="20.100000000000001" customHeight="1">
      <c r="E70" s="248"/>
    </row>
    <row r="71" spans="5:5" ht="20.100000000000001" customHeight="1">
      <c r="E71" s="248"/>
    </row>
    <row r="72" spans="5:5" ht="20.100000000000001" customHeight="1">
      <c r="E72" s="248"/>
    </row>
    <row r="73" spans="5:5" ht="20.100000000000001" customHeight="1">
      <c r="E73" s="248"/>
    </row>
    <row r="74" spans="5:5" ht="20.100000000000001" customHeight="1">
      <c r="E74" s="248"/>
    </row>
    <row r="75" spans="5:5" ht="20.100000000000001" customHeight="1">
      <c r="E75" s="248"/>
    </row>
    <row r="76" spans="5:5" ht="20.100000000000001" customHeight="1">
      <c r="E76" s="248"/>
    </row>
    <row r="77" spans="5:5" ht="20.100000000000001" customHeight="1">
      <c r="E77" s="248"/>
    </row>
    <row r="78" spans="5:5" ht="20.100000000000001" customHeight="1">
      <c r="E78" s="248"/>
    </row>
    <row r="79" spans="5:5" ht="20.100000000000001" customHeight="1">
      <c r="E79" s="248"/>
    </row>
    <row r="80" spans="5:5" ht="20.100000000000001" customHeight="1">
      <c r="E80" s="248"/>
    </row>
    <row r="81" spans="5:5" ht="20.100000000000001" customHeight="1">
      <c r="E81" s="248"/>
    </row>
    <row r="82" spans="5:5" ht="20.100000000000001" customHeight="1">
      <c r="E82" s="248"/>
    </row>
    <row r="83" spans="5:5" ht="20.100000000000001" customHeight="1">
      <c r="E83" s="248"/>
    </row>
    <row r="84" spans="5:5" ht="20.100000000000001" customHeight="1">
      <c r="E84" s="248"/>
    </row>
    <row r="85" spans="5:5" ht="20.100000000000001" customHeight="1">
      <c r="E85" s="248"/>
    </row>
    <row r="86" spans="5:5" ht="20.100000000000001" customHeight="1">
      <c r="E86" s="248"/>
    </row>
    <row r="87" spans="5:5" ht="20.100000000000001" customHeight="1">
      <c r="E87" s="248"/>
    </row>
    <row r="88" spans="5:5" ht="20.100000000000001" customHeight="1">
      <c r="E88" s="248"/>
    </row>
    <row r="89" spans="5:5" ht="20.100000000000001" customHeight="1">
      <c r="E89" s="248"/>
    </row>
    <row r="90" spans="5:5" ht="20.100000000000001" customHeight="1">
      <c r="E90" s="248"/>
    </row>
    <row r="91" spans="5:5" ht="20.100000000000001" customHeight="1">
      <c r="E91" s="248"/>
    </row>
    <row r="92" spans="5:5" ht="20.100000000000001" customHeight="1">
      <c r="E92" s="248"/>
    </row>
    <row r="93" spans="5:5" ht="20.100000000000001" customHeight="1">
      <c r="E93" s="248"/>
    </row>
    <row r="94" spans="5:5" ht="20.100000000000001" customHeight="1">
      <c r="E94" s="248"/>
    </row>
    <row r="95" spans="5:5" ht="20.100000000000001" customHeight="1">
      <c r="E95" s="248"/>
    </row>
    <row r="96" spans="5:5" ht="20.100000000000001" customHeight="1">
      <c r="E96" s="248"/>
    </row>
    <row r="97" spans="5:5" ht="20.100000000000001" customHeight="1">
      <c r="E97" s="248"/>
    </row>
    <row r="98" spans="5:5" ht="20.100000000000001" customHeight="1">
      <c r="E98" s="248"/>
    </row>
    <row r="99" spans="5:5" ht="20.100000000000001" customHeight="1">
      <c r="E99" s="248"/>
    </row>
    <row r="100" spans="5:5" ht="20.100000000000001" customHeight="1">
      <c r="E100" s="248"/>
    </row>
    <row r="101" spans="5:5" ht="20.100000000000001" customHeight="1">
      <c r="E101" s="248"/>
    </row>
    <row r="102" spans="5:5" ht="20.100000000000001" customHeight="1">
      <c r="E102" s="248"/>
    </row>
    <row r="103" spans="5:5" ht="20.100000000000001" customHeight="1">
      <c r="E103" s="248"/>
    </row>
    <row r="104" spans="5:5" ht="20.100000000000001" customHeight="1">
      <c r="E104" s="248"/>
    </row>
    <row r="105" spans="5:5" ht="20.100000000000001" customHeight="1">
      <c r="E105" s="248"/>
    </row>
    <row r="106" spans="5:5" ht="20.100000000000001" customHeight="1">
      <c r="E106" s="248"/>
    </row>
    <row r="107" spans="5:5" ht="20.100000000000001" customHeight="1">
      <c r="E107" s="248"/>
    </row>
    <row r="108" spans="5:5" ht="20.100000000000001" customHeight="1">
      <c r="E108" s="248"/>
    </row>
    <row r="109" spans="5:5" ht="20.100000000000001" customHeight="1">
      <c r="E109" s="248"/>
    </row>
    <row r="110" spans="5:5" ht="20.100000000000001" customHeight="1">
      <c r="E110" s="248"/>
    </row>
    <row r="111" spans="5:5" ht="20.100000000000001" customHeight="1">
      <c r="E111" s="248"/>
    </row>
    <row r="112" spans="5:5" ht="20.100000000000001" customHeight="1">
      <c r="E112" s="248"/>
    </row>
    <row r="113" spans="5:5" ht="20.100000000000001" customHeight="1">
      <c r="E113" s="248"/>
    </row>
    <row r="114" spans="5:5" ht="20.100000000000001" customHeight="1">
      <c r="E114" s="248"/>
    </row>
    <row r="115" spans="5:5" ht="20.100000000000001" customHeight="1">
      <c r="E115" s="248"/>
    </row>
    <row r="116" spans="5:5" ht="20.100000000000001" customHeight="1">
      <c r="E116" s="248"/>
    </row>
    <row r="117" spans="5:5" ht="20.100000000000001" customHeight="1">
      <c r="E117" s="248"/>
    </row>
    <row r="118" spans="5:5" ht="20.100000000000001" customHeight="1">
      <c r="E118" s="248"/>
    </row>
    <row r="119" spans="5:5" ht="20.100000000000001" customHeight="1">
      <c r="E119" s="248"/>
    </row>
    <row r="120" spans="5:5" ht="20.100000000000001" customHeight="1">
      <c r="E120" s="248"/>
    </row>
    <row r="121" spans="5:5" ht="20.100000000000001" customHeight="1">
      <c r="E121" s="248"/>
    </row>
    <row r="122" spans="5:5" ht="20.100000000000001" customHeight="1">
      <c r="E122" s="248"/>
    </row>
    <row r="123" spans="5:5" ht="20.100000000000001" customHeight="1">
      <c r="E123" s="248"/>
    </row>
    <row r="124" spans="5:5" ht="20.100000000000001" customHeight="1">
      <c r="E124" s="248"/>
    </row>
    <row r="125" spans="5:5" ht="20.100000000000001" customHeight="1">
      <c r="E125" s="248"/>
    </row>
    <row r="126" spans="5:5" ht="20.100000000000001" customHeight="1">
      <c r="E126" s="248"/>
    </row>
    <row r="127" spans="5:5" ht="20.100000000000001" customHeight="1">
      <c r="E127" s="248"/>
    </row>
    <row r="128" spans="5:5" ht="20.100000000000001" customHeight="1">
      <c r="E128" s="248"/>
    </row>
    <row r="129" spans="5:5" ht="20.100000000000001" customHeight="1">
      <c r="E129" s="248"/>
    </row>
    <row r="130" spans="5:5" ht="20.100000000000001" customHeight="1">
      <c r="E130" s="248"/>
    </row>
    <row r="131" spans="5:5" ht="20.100000000000001" customHeight="1">
      <c r="E131" s="248"/>
    </row>
    <row r="132" spans="5:5" ht="20.100000000000001" customHeight="1">
      <c r="E132" s="248"/>
    </row>
    <row r="133" spans="5:5" ht="20.100000000000001" customHeight="1">
      <c r="E133" s="248"/>
    </row>
    <row r="134" spans="5:5" ht="20.100000000000001" customHeight="1">
      <c r="E134" s="248"/>
    </row>
    <row r="135" spans="5:5" ht="20.100000000000001" customHeight="1">
      <c r="E135" s="248"/>
    </row>
    <row r="136" spans="5:5" ht="20.100000000000001" customHeight="1">
      <c r="E136" s="248"/>
    </row>
    <row r="137" spans="5:5" ht="20.100000000000001" customHeight="1">
      <c r="E137" s="248"/>
    </row>
    <row r="138" spans="5:5" ht="20.100000000000001" customHeight="1">
      <c r="E138" s="248"/>
    </row>
    <row r="139" spans="5:5" ht="20.100000000000001" customHeight="1">
      <c r="E139" s="248"/>
    </row>
    <row r="140" spans="5:5" ht="20.100000000000001" customHeight="1">
      <c r="E140" s="248"/>
    </row>
    <row r="141" spans="5:5" ht="20.100000000000001" customHeight="1">
      <c r="E141" s="248"/>
    </row>
    <row r="142" spans="5:5" ht="20.100000000000001" customHeight="1">
      <c r="E142" s="248"/>
    </row>
    <row r="143" spans="5:5" ht="20.100000000000001" customHeight="1">
      <c r="E143" s="248"/>
    </row>
    <row r="144" spans="5:5" ht="20.100000000000001" customHeight="1">
      <c r="E144" s="248"/>
    </row>
    <row r="145" spans="5:5" ht="20.100000000000001" customHeight="1">
      <c r="E145" s="248"/>
    </row>
    <row r="146" spans="5:5" ht="20.100000000000001" customHeight="1">
      <c r="E146" s="248"/>
    </row>
    <row r="147" spans="5:5" ht="20.100000000000001" customHeight="1">
      <c r="E147" s="248"/>
    </row>
    <row r="148" spans="5:5" ht="20.100000000000001" customHeight="1"/>
    <row r="149" spans="5:5" ht="20.100000000000001" customHeight="1"/>
    <row r="150" spans="5:5" ht="20.100000000000001" customHeight="1"/>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sheetData>
  <mergeCells count="3">
    <mergeCell ref="A2:F2"/>
    <mergeCell ref="A3:G3"/>
    <mergeCell ref="A16:E16"/>
  </mergeCells>
  <hyperlinks>
    <hyperlink ref="A19" r:id="rId1"/>
    <hyperlink ref="A23" r:id="rId2"/>
    <hyperlink ref="A20" r:id="rId3"/>
    <hyperlink ref="A21" r:id="rId4"/>
    <hyperlink ref="A22" r:id="rId5"/>
  </hyperlinks>
  <printOptions gridLines="1"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8"/>
  <sheetViews>
    <sheetView workbookViewId="0">
      <selection activeCell="A3" sqref="A3:F3"/>
    </sheetView>
  </sheetViews>
  <sheetFormatPr defaultRowHeight="12.75"/>
  <cols>
    <col min="1" max="1" width="21.85546875" style="249" customWidth="1"/>
    <col min="2" max="2" width="12.28515625" style="249" customWidth="1"/>
    <col min="3" max="3" width="12.5703125" style="249" customWidth="1"/>
    <col min="4" max="6" width="13.42578125" style="249" customWidth="1"/>
    <col min="7" max="9" width="20.7109375" style="132" customWidth="1"/>
    <col min="10" max="20" width="10.7109375" style="132" customWidth="1"/>
    <col min="21" max="108" width="10.7109375" style="249" customWidth="1"/>
    <col min="109" max="16384" width="9.140625" style="249"/>
  </cols>
  <sheetData>
    <row r="1" spans="1:10" s="132" customFormat="1"/>
    <row r="2" spans="1:10" s="132" customFormat="1" ht="21" customHeight="1">
      <c r="A2" s="2263" t="s">
        <v>1032</v>
      </c>
      <c r="B2" s="2263"/>
      <c r="C2" s="2263"/>
      <c r="D2" s="2263"/>
      <c r="E2" s="2263"/>
    </row>
    <row r="3" spans="1:10" ht="23.25" customHeight="1">
      <c r="A3" s="2070" t="s">
        <v>1033</v>
      </c>
      <c r="B3" s="2070"/>
      <c r="C3" s="2070"/>
      <c r="D3" s="2070"/>
      <c r="E3" s="2070"/>
      <c r="F3" s="2070"/>
    </row>
    <row r="4" spans="1:10" s="132" customFormat="1" ht="12.95" customHeight="1">
      <c r="A4" s="285">
        <v>2019</v>
      </c>
      <c r="B4" s="280"/>
      <c r="C4" s="280"/>
      <c r="F4" s="1516" t="s">
        <v>359</v>
      </c>
      <c r="G4" s="280"/>
      <c r="H4" s="280"/>
      <c r="I4" s="1516"/>
      <c r="J4" s="280"/>
    </row>
    <row r="5" spans="1:10" ht="39" customHeight="1">
      <c r="A5" s="844" t="s">
        <v>386</v>
      </c>
      <c r="B5" s="845" t="s">
        <v>1013</v>
      </c>
      <c r="C5" s="846" t="s">
        <v>1014</v>
      </c>
      <c r="D5" s="846" t="s">
        <v>1034</v>
      </c>
      <c r="E5" s="846" t="s">
        <v>1035</v>
      </c>
      <c r="F5" s="846" t="s">
        <v>1036</v>
      </c>
      <c r="G5" s="1213"/>
      <c r="H5" s="1213"/>
      <c r="I5" s="1213"/>
      <c r="J5" s="1213"/>
    </row>
    <row r="6" spans="1:10" s="132" customFormat="1" ht="12.95" customHeight="1">
      <c r="D6" s="280"/>
      <c r="F6" s="280"/>
      <c r="G6" s="280"/>
      <c r="H6" s="280"/>
      <c r="I6" s="280"/>
      <c r="J6" s="280"/>
    </row>
    <row r="7" spans="1:10" s="135" customFormat="1" ht="12.95" customHeight="1">
      <c r="A7" s="135" t="s">
        <v>114</v>
      </c>
      <c r="B7" s="161">
        <f>B9+B17+B19</f>
        <v>963</v>
      </c>
      <c r="C7" s="161">
        <f>C9+C17+C19</f>
        <v>19323</v>
      </c>
      <c r="D7" s="161">
        <f>D9+D17+D19</f>
        <v>9490299.9999999944</v>
      </c>
      <c r="E7" s="161">
        <f>E9+E17+E19</f>
        <v>7907383.9999999981</v>
      </c>
      <c r="F7" s="161">
        <f>F9+F17+F19</f>
        <v>3808918.6874977052</v>
      </c>
      <c r="G7" s="883"/>
      <c r="H7" s="883"/>
      <c r="I7" s="883"/>
      <c r="J7" s="883"/>
    </row>
    <row r="8" spans="1:10" s="135" customFormat="1" ht="12.95" customHeight="1">
      <c r="G8" s="883"/>
      <c r="H8" s="883"/>
      <c r="I8" s="883"/>
      <c r="J8" s="883"/>
    </row>
    <row r="9" spans="1:10" s="135" customFormat="1" ht="12.95" customHeight="1">
      <c r="A9" s="135" t="s">
        <v>516</v>
      </c>
      <c r="B9" s="161">
        <f>SUM(B11:B15)</f>
        <v>910</v>
      </c>
      <c r="C9" s="161">
        <f>SUM(C11:C15)</f>
        <v>16415</v>
      </c>
      <c r="D9" s="161">
        <f>SUM(D11:D15)</f>
        <v>9362623.9999999944</v>
      </c>
      <c r="E9" s="161">
        <f>SUM(E11:E15)</f>
        <v>7812674.9999999981</v>
      </c>
      <c r="F9" s="161">
        <f>SUM(F11:F15)</f>
        <v>3761876.2389551122</v>
      </c>
      <c r="G9" s="883"/>
      <c r="H9" s="883"/>
      <c r="I9" s="883"/>
      <c r="J9" s="883"/>
    </row>
    <row r="10" spans="1:10" s="135" customFormat="1" ht="12.95" customHeight="1">
      <c r="G10" s="883"/>
      <c r="H10" s="883"/>
      <c r="I10" s="883"/>
      <c r="J10" s="883"/>
    </row>
    <row r="11" spans="1:10" s="132" customFormat="1" ht="12.95" customHeight="1">
      <c r="A11" s="132" t="s">
        <v>570</v>
      </c>
      <c r="B11" s="161">
        <v>235</v>
      </c>
      <c r="C11" s="158">
        <v>4979</v>
      </c>
      <c r="D11" s="158">
        <v>1570759.9999999991</v>
      </c>
      <c r="E11" s="158">
        <v>1354706.9999999998</v>
      </c>
      <c r="F11" s="158">
        <v>628908.08787975926</v>
      </c>
      <c r="G11" s="883"/>
      <c r="H11" s="883"/>
      <c r="I11" s="883"/>
      <c r="J11" s="883"/>
    </row>
    <row r="12" spans="1:10" s="132" customFormat="1" ht="12.95" customHeight="1">
      <c r="A12" s="132" t="s">
        <v>579</v>
      </c>
      <c r="B12" s="161">
        <v>196</v>
      </c>
      <c r="C12" s="158">
        <v>4501.0000000000009</v>
      </c>
      <c r="D12" s="158">
        <v>630353.00000000012</v>
      </c>
      <c r="E12" s="158">
        <v>557004.99999999965</v>
      </c>
      <c r="F12" s="158">
        <v>232186.37548677006</v>
      </c>
      <c r="G12" s="1517"/>
      <c r="H12" s="1517"/>
      <c r="I12" s="1517"/>
      <c r="J12" s="1517"/>
    </row>
    <row r="13" spans="1:10" s="132" customFormat="1" ht="12.95" customHeight="1">
      <c r="A13" s="132" t="s">
        <v>588</v>
      </c>
      <c r="B13" s="161">
        <v>426</v>
      </c>
      <c r="C13" s="158">
        <v>5870</v>
      </c>
      <c r="D13" s="107">
        <v>6857577.9999999953</v>
      </c>
      <c r="E13" s="107">
        <v>5607060.9999999981</v>
      </c>
      <c r="F13" s="107">
        <v>2790681.3128094971</v>
      </c>
      <c r="G13" s="1518"/>
      <c r="H13" s="1518"/>
      <c r="I13" s="1518"/>
      <c r="J13" s="1518"/>
    </row>
    <row r="14" spans="1:10" s="132" customFormat="1" ht="12.95" customHeight="1">
      <c r="A14" s="132" t="s">
        <v>589</v>
      </c>
      <c r="B14" s="161">
        <v>39</v>
      </c>
      <c r="C14" s="158">
        <v>789.99999999999977</v>
      </c>
      <c r="D14" s="107">
        <v>192736</v>
      </c>
      <c r="E14" s="107">
        <v>186684.99999999997</v>
      </c>
      <c r="F14" s="107">
        <v>94333.943110348788</v>
      </c>
    </row>
    <row r="15" spans="1:10" s="132" customFormat="1" ht="12.95" customHeight="1">
      <c r="A15" s="132" t="s">
        <v>595</v>
      </c>
      <c r="B15" s="161">
        <v>14</v>
      </c>
      <c r="C15" s="158">
        <v>275.00000000000006</v>
      </c>
      <c r="D15" s="107">
        <v>111197.00000000001</v>
      </c>
      <c r="E15" s="107">
        <v>107216.99999999999</v>
      </c>
      <c r="F15" s="107">
        <v>15766.519668737061</v>
      </c>
    </row>
    <row r="16" spans="1:10" s="132" customFormat="1" ht="12.95" customHeight="1"/>
    <row r="17" spans="1:7" s="135" customFormat="1" ht="12.95" customHeight="1">
      <c r="A17" s="135" t="s">
        <v>606</v>
      </c>
      <c r="B17" s="161">
        <v>26</v>
      </c>
      <c r="C17" s="161">
        <v>2008.9999999999998</v>
      </c>
      <c r="D17" s="138">
        <v>56510</v>
      </c>
      <c r="E17" s="138">
        <v>51143.999999999985</v>
      </c>
      <c r="F17" s="138">
        <v>34841.031498852579</v>
      </c>
    </row>
    <row r="18" spans="1:7" s="135" customFormat="1" ht="12.95" customHeight="1"/>
    <row r="19" spans="1:7" s="135" customFormat="1" ht="12.95" customHeight="1">
      <c r="A19" s="135" t="s">
        <v>544</v>
      </c>
      <c r="B19" s="161">
        <v>27</v>
      </c>
      <c r="C19" s="161">
        <v>898.99999999999989</v>
      </c>
      <c r="D19" s="138">
        <v>71166.000000000029</v>
      </c>
      <c r="E19" s="138">
        <v>43565.000000000015</v>
      </c>
      <c r="F19" s="138">
        <v>12201.41704374057</v>
      </c>
    </row>
    <row r="20" spans="1:7" s="135" customFormat="1" ht="6.95" customHeight="1" thickBot="1">
      <c r="A20" s="1520"/>
      <c r="B20" s="1520"/>
      <c r="C20" s="1520"/>
      <c r="D20" s="1520"/>
      <c r="E20" s="1520"/>
      <c r="F20" s="1520"/>
    </row>
    <row r="21" spans="1:7" s="135" customFormat="1" ht="3.75" customHeight="1" thickTop="1">
      <c r="A21" s="1321"/>
      <c r="B21" s="1321"/>
      <c r="C21" s="1321"/>
      <c r="D21" s="1321"/>
      <c r="E21" s="1321"/>
      <c r="F21" s="1321"/>
    </row>
    <row r="22" spans="1:7" s="889" customFormat="1" ht="12.95" customHeight="1">
      <c r="A22" s="2262" t="s">
        <v>995</v>
      </c>
      <c r="B22" s="2262"/>
      <c r="C22" s="2262"/>
      <c r="D22" s="2262"/>
      <c r="E22" s="2262"/>
    </row>
    <row r="23" spans="1:7" s="132" customFormat="1" ht="8.25" customHeight="1">
      <c r="B23" s="158"/>
      <c r="C23" s="158"/>
      <c r="D23" s="158"/>
    </row>
    <row r="24" spans="1:7" s="111" customFormat="1">
      <c r="A24" s="346" t="s">
        <v>377</v>
      </c>
      <c r="B24" s="132"/>
      <c r="C24" s="132"/>
      <c r="D24" s="132"/>
      <c r="E24" s="132"/>
      <c r="F24" s="132"/>
      <c r="G24" s="132"/>
    </row>
    <row r="25" spans="1:7" s="111" customFormat="1">
      <c r="A25" s="843" t="s">
        <v>1001</v>
      </c>
      <c r="B25" s="132"/>
      <c r="C25" s="132"/>
      <c r="D25" s="132"/>
      <c r="E25" s="132"/>
      <c r="F25" s="132"/>
      <c r="G25" s="132"/>
    </row>
    <row r="26" spans="1:7" s="132" customFormat="1" ht="15" customHeight="1">
      <c r="A26" s="843" t="s">
        <v>1022</v>
      </c>
      <c r="B26" s="158"/>
      <c r="C26" s="158"/>
      <c r="D26" s="158"/>
      <c r="E26" s="158"/>
    </row>
    <row r="27" spans="1:7" s="132" customFormat="1" ht="15" customHeight="1">
      <c r="B27" s="158"/>
      <c r="C27" s="158"/>
      <c r="D27" s="158"/>
    </row>
    <row r="28" spans="1:7" s="132" customFormat="1" ht="15" customHeight="1">
      <c r="B28" s="158"/>
      <c r="C28" s="158"/>
      <c r="D28" s="158"/>
    </row>
    <row r="29" spans="1:7" s="132" customFormat="1" ht="15" customHeight="1">
      <c r="B29" s="158"/>
      <c r="C29" s="158"/>
      <c r="D29" s="158"/>
    </row>
    <row r="30" spans="1:7" s="132" customFormat="1" ht="15" customHeight="1">
      <c r="B30" s="158"/>
      <c r="C30" s="158"/>
      <c r="D30" s="158"/>
    </row>
    <row r="31" spans="1:7" s="132" customFormat="1" ht="9.9499999999999993" customHeight="1">
      <c r="A31" s="280"/>
      <c r="B31" s="280"/>
      <c r="C31" s="280"/>
      <c r="D31" s="280"/>
    </row>
    <row r="32" spans="1:7" s="132" customFormat="1" ht="15" customHeight="1">
      <c r="A32" s="280"/>
      <c r="B32" s="280"/>
      <c r="C32" s="280"/>
      <c r="D32" s="280"/>
    </row>
    <row r="33" spans="4:4" s="132" customFormat="1" ht="15" customHeight="1">
      <c r="D33" s="280"/>
    </row>
    <row r="34" spans="4:4" s="132" customFormat="1" ht="20.100000000000001" customHeight="1">
      <c r="D34" s="280"/>
    </row>
    <row r="35" spans="4:4" s="132" customFormat="1" ht="20.100000000000001" customHeight="1">
      <c r="D35" s="280"/>
    </row>
    <row r="36" spans="4:4" s="132" customFormat="1" ht="20.100000000000001" customHeight="1">
      <c r="D36" s="280"/>
    </row>
    <row r="37" spans="4:4" s="132" customFormat="1" ht="20.100000000000001" customHeight="1">
      <c r="D37" s="280"/>
    </row>
    <row r="38" spans="4:4" s="132" customFormat="1" ht="20.100000000000001" customHeight="1">
      <c r="D38" s="280"/>
    </row>
    <row r="39" spans="4:4" s="132" customFormat="1" ht="20.100000000000001" customHeight="1">
      <c r="D39" s="280"/>
    </row>
    <row r="40" spans="4:4" s="132" customFormat="1" ht="20.100000000000001" customHeight="1">
      <c r="D40" s="280"/>
    </row>
    <row r="41" spans="4:4" s="132" customFormat="1" ht="20.100000000000001" customHeight="1">
      <c r="D41" s="280"/>
    </row>
    <row r="42" spans="4:4" s="132" customFormat="1" ht="20.100000000000001" customHeight="1">
      <c r="D42" s="280"/>
    </row>
    <row r="43" spans="4:4" ht="20.100000000000001" customHeight="1">
      <c r="D43" s="248"/>
    </row>
    <row r="44" spans="4:4" ht="20.100000000000001" customHeight="1">
      <c r="D44" s="248"/>
    </row>
    <row r="45" spans="4:4" ht="20.100000000000001" customHeight="1">
      <c r="D45" s="248"/>
    </row>
    <row r="46" spans="4:4" ht="20.100000000000001" customHeight="1">
      <c r="D46" s="248"/>
    </row>
    <row r="47" spans="4:4" ht="20.100000000000001" customHeight="1">
      <c r="D47" s="248"/>
    </row>
    <row r="48" spans="4:4" ht="20.100000000000001" customHeight="1">
      <c r="D48" s="248"/>
    </row>
    <row r="49" spans="4:4" ht="20.100000000000001" customHeight="1">
      <c r="D49" s="248"/>
    </row>
    <row r="50" spans="4:4" ht="20.100000000000001" customHeight="1">
      <c r="D50" s="248"/>
    </row>
    <row r="51" spans="4:4" ht="20.100000000000001" customHeight="1">
      <c r="D51" s="248"/>
    </row>
    <row r="52" spans="4:4" ht="20.100000000000001" customHeight="1">
      <c r="D52" s="248"/>
    </row>
    <row r="53" spans="4:4" ht="20.100000000000001" customHeight="1">
      <c r="D53" s="248"/>
    </row>
    <row r="54" spans="4:4" ht="20.100000000000001" customHeight="1">
      <c r="D54" s="248"/>
    </row>
    <row r="55" spans="4:4" ht="20.100000000000001" customHeight="1">
      <c r="D55" s="248"/>
    </row>
    <row r="56" spans="4:4" ht="20.100000000000001" customHeight="1">
      <c r="D56" s="248"/>
    </row>
    <row r="57" spans="4:4" ht="20.100000000000001" customHeight="1">
      <c r="D57" s="248"/>
    </row>
    <row r="58" spans="4:4" ht="20.100000000000001" customHeight="1">
      <c r="D58" s="248"/>
    </row>
    <row r="59" spans="4:4" ht="20.100000000000001" customHeight="1">
      <c r="D59" s="248"/>
    </row>
    <row r="60" spans="4:4" ht="20.100000000000001" customHeight="1">
      <c r="D60" s="248"/>
    </row>
    <row r="61" spans="4:4" ht="20.100000000000001" customHeight="1">
      <c r="D61" s="248"/>
    </row>
    <row r="62" spans="4:4" ht="20.100000000000001" customHeight="1">
      <c r="D62" s="248"/>
    </row>
    <row r="63" spans="4:4" ht="20.100000000000001" customHeight="1">
      <c r="D63" s="248"/>
    </row>
    <row r="64" spans="4:4" ht="20.100000000000001" customHeight="1">
      <c r="D64" s="248"/>
    </row>
    <row r="65" spans="4:4" ht="20.100000000000001" customHeight="1">
      <c r="D65" s="248"/>
    </row>
    <row r="66" spans="4:4" ht="20.100000000000001" customHeight="1">
      <c r="D66" s="248"/>
    </row>
    <row r="67" spans="4:4" ht="20.100000000000001" customHeight="1">
      <c r="D67" s="248"/>
    </row>
    <row r="68" spans="4:4" ht="20.100000000000001" customHeight="1">
      <c r="D68" s="248"/>
    </row>
    <row r="69" spans="4:4" ht="20.100000000000001" customHeight="1">
      <c r="D69" s="248"/>
    </row>
    <row r="70" spans="4:4" ht="20.100000000000001" customHeight="1">
      <c r="D70" s="248"/>
    </row>
    <row r="71" spans="4:4" ht="20.100000000000001" customHeight="1">
      <c r="D71" s="248"/>
    </row>
    <row r="72" spans="4:4" ht="20.100000000000001" customHeight="1">
      <c r="D72" s="248"/>
    </row>
    <row r="73" spans="4:4" ht="20.100000000000001" customHeight="1">
      <c r="D73" s="248"/>
    </row>
    <row r="74" spans="4:4" ht="20.100000000000001" customHeight="1">
      <c r="D74" s="248"/>
    </row>
    <row r="75" spans="4:4" ht="20.100000000000001" customHeight="1">
      <c r="D75" s="248"/>
    </row>
    <row r="76" spans="4:4" ht="20.100000000000001" customHeight="1">
      <c r="D76" s="248"/>
    </row>
    <row r="77" spans="4:4" ht="20.100000000000001" customHeight="1">
      <c r="D77" s="248"/>
    </row>
    <row r="78" spans="4:4" ht="20.100000000000001" customHeight="1">
      <c r="D78" s="248"/>
    </row>
    <row r="79" spans="4:4" ht="20.100000000000001" customHeight="1">
      <c r="D79" s="248"/>
    </row>
    <row r="80" spans="4:4" ht="20.100000000000001" customHeight="1">
      <c r="D80" s="248"/>
    </row>
    <row r="81" spans="4:4" ht="20.100000000000001" customHeight="1">
      <c r="D81" s="248"/>
    </row>
    <row r="82" spans="4:4" ht="20.100000000000001" customHeight="1">
      <c r="D82" s="248"/>
    </row>
    <row r="83" spans="4:4" ht="20.100000000000001" customHeight="1">
      <c r="D83" s="248"/>
    </row>
    <row r="84" spans="4:4" ht="20.100000000000001" customHeight="1">
      <c r="D84" s="248"/>
    </row>
    <row r="85" spans="4:4" ht="20.100000000000001" customHeight="1">
      <c r="D85" s="248"/>
    </row>
    <row r="86" spans="4:4" ht="20.100000000000001" customHeight="1">
      <c r="D86" s="248"/>
    </row>
    <row r="87" spans="4:4" ht="20.100000000000001" customHeight="1">
      <c r="D87" s="248"/>
    </row>
    <row r="88" spans="4:4" ht="20.100000000000001" customHeight="1">
      <c r="D88" s="248"/>
    </row>
    <row r="89" spans="4:4" ht="20.100000000000001" customHeight="1">
      <c r="D89" s="248"/>
    </row>
    <row r="90" spans="4:4" ht="20.100000000000001" customHeight="1">
      <c r="D90" s="248"/>
    </row>
    <row r="91" spans="4:4" ht="20.100000000000001" customHeight="1">
      <c r="D91" s="248"/>
    </row>
    <row r="92" spans="4:4" ht="20.100000000000001" customHeight="1">
      <c r="D92" s="248"/>
    </row>
    <row r="93" spans="4:4" ht="20.100000000000001" customHeight="1">
      <c r="D93" s="248"/>
    </row>
    <row r="94" spans="4:4" ht="20.100000000000001" customHeight="1">
      <c r="D94" s="248"/>
    </row>
    <row r="95" spans="4:4" ht="20.100000000000001" customHeight="1">
      <c r="D95" s="248"/>
    </row>
    <row r="96" spans="4:4" ht="20.100000000000001" customHeight="1">
      <c r="D96" s="248"/>
    </row>
    <row r="97" spans="4:4" ht="20.100000000000001" customHeight="1">
      <c r="D97" s="248"/>
    </row>
    <row r="98" spans="4:4" ht="20.100000000000001" customHeight="1">
      <c r="D98" s="248"/>
    </row>
    <row r="99" spans="4:4" ht="20.100000000000001" customHeight="1">
      <c r="D99" s="248"/>
    </row>
    <row r="100" spans="4:4" ht="20.100000000000001" customHeight="1">
      <c r="D100" s="248"/>
    </row>
    <row r="101" spans="4:4" ht="20.100000000000001" customHeight="1">
      <c r="D101" s="248"/>
    </row>
    <row r="102" spans="4:4" ht="20.100000000000001" customHeight="1">
      <c r="D102" s="248"/>
    </row>
    <row r="103" spans="4:4" ht="20.100000000000001" customHeight="1">
      <c r="D103" s="248"/>
    </row>
    <row r="104" spans="4:4" ht="20.100000000000001" customHeight="1">
      <c r="D104" s="248"/>
    </row>
    <row r="105" spans="4:4" ht="20.100000000000001" customHeight="1">
      <c r="D105" s="248"/>
    </row>
    <row r="106" spans="4:4" ht="20.100000000000001" customHeight="1">
      <c r="D106" s="248"/>
    </row>
    <row r="107" spans="4:4" ht="20.100000000000001" customHeight="1">
      <c r="D107" s="248"/>
    </row>
    <row r="108" spans="4:4" ht="20.100000000000001" customHeight="1">
      <c r="D108" s="248"/>
    </row>
    <row r="109" spans="4:4" ht="20.100000000000001" customHeight="1">
      <c r="D109" s="248"/>
    </row>
    <row r="110" spans="4:4" ht="20.100000000000001" customHeight="1">
      <c r="D110" s="248"/>
    </row>
    <row r="111" spans="4:4" ht="20.100000000000001" customHeight="1">
      <c r="D111" s="248"/>
    </row>
    <row r="112" spans="4:4" ht="20.100000000000001" customHeight="1">
      <c r="D112" s="248"/>
    </row>
    <row r="113" spans="4:4" ht="20.100000000000001" customHeight="1">
      <c r="D113" s="248"/>
    </row>
    <row r="114" spans="4:4" ht="20.100000000000001" customHeight="1">
      <c r="D114" s="248"/>
    </row>
    <row r="115" spans="4:4" ht="20.100000000000001" customHeight="1">
      <c r="D115" s="248"/>
    </row>
    <row r="116" spans="4:4" ht="20.100000000000001" customHeight="1">
      <c r="D116" s="248"/>
    </row>
    <row r="117" spans="4:4" ht="20.100000000000001" customHeight="1">
      <c r="D117" s="248"/>
    </row>
    <row r="118" spans="4:4" ht="20.100000000000001" customHeight="1">
      <c r="D118" s="248"/>
    </row>
    <row r="119" spans="4:4" ht="20.100000000000001" customHeight="1">
      <c r="D119" s="248"/>
    </row>
    <row r="120" spans="4:4" ht="20.100000000000001" customHeight="1">
      <c r="D120" s="248"/>
    </row>
    <row r="121" spans="4:4" ht="20.100000000000001" customHeight="1">
      <c r="D121" s="248"/>
    </row>
    <row r="122" spans="4:4" ht="20.100000000000001" customHeight="1">
      <c r="D122" s="248"/>
    </row>
    <row r="123" spans="4:4" ht="20.100000000000001" customHeight="1">
      <c r="D123" s="248"/>
    </row>
    <row r="124" spans="4:4" ht="20.100000000000001" customHeight="1">
      <c r="D124" s="248"/>
    </row>
    <row r="125" spans="4:4" ht="20.100000000000001" customHeight="1">
      <c r="D125" s="248"/>
    </row>
    <row r="126" spans="4:4" ht="20.100000000000001" customHeight="1">
      <c r="D126" s="248"/>
    </row>
    <row r="127" spans="4:4" ht="20.100000000000001" customHeight="1">
      <c r="D127" s="248"/>
    </row>
    <row r="128" spans="4:4" ht="20.100000000000001" customHeight="1">
      <c r="D128" s="248"/>
    </row>
    <row r="129" spans="4:4" ht="20.100000000000001" customHeight="1">
      <c r="D129" s="248"/>
    </row>
    <row r="130" spans="4:4" ht="20.100000000000001" customHeight="1">
      <c r="D130" s="248"/>
    </row>
    <row r="131" spans="4:4" ht="20.100000000000001" customHeight="1">
      <c r="D131" s="248"/>
    </row>
    <row r="132" spans="4:4" ht="20.100000000000001" customHeight="1">
      <c r="D132" s="248"/>
    </row>
    <row r="133" spans="4:4" ht="20.100000000000001" customHeight="1">
      <c r="D133" s="248"/>
    </row>
    <row r="134" spans="4:4" ht="20.100000000000001" customHeight="1">
      <c r="D134" s="248"/>
    </row>
    <row r="135" spans="4:4" ht="20.100000000000001" customHeight="1">
      <c r="D135" s="248"/>
    </row>
    <row r="136" spans="4:4" ht="20.100000000000001" customHeight="1">
      <c r="D136" s="248"/>
    </row>
    <row r="137" spans="4:4" ht="20.100000000000001" customHeight="1">
      <c r="D137" s="248"/>
    </row>
    <row r="138" spans="4:4" ht="20.100000000000001" customHeight="1">
      <c r="D138" s="248"/>
    </row>
    <row r="139" spans="4:4" ht="20.100000000000001" customHeight="1">
      <c r="D139" s="248"/>
    </row>
    <row r="140" spans="4:4" ht="20.100000000000001" customHeight="1">
      <c r="D140" s="248"/>
    </row>
    <row r="141" spans="4:4" ht="20.100000000000001" customHeight="1">
      <c r="D141" s="248"/>
    </row>
    <row r="142" spans="4:4" ht="20.100000000000001" customHeight="1">
      <c r="D142" s="248"/>
    </row>
    <row r="143" spans="4:4" ht="20.100000000000001" customHeight="1">
      <c r="D143" s="248"/>
    </row>
    <row r="144" spans="4:4" ht="20.100000000000001" customHeight="1">
      <c r="D144" s="248"/>
    </row>
    <row r="145" spans="4:4" ht="20.100000000000001" customHeight="1">
      <c r="D145" s="248"/>
    </row>
    <row r="146" spans="4:4" ht="20.100000000000001" customHeight="1">
      <c r="D146" s="248"/>
    </row>
    <row r="147" spans="4:4" ht="20.100000000000001" customHeight="1">
      <c r="D147" s="248"/>
    </row>
    <row r="148" spans="4:4" ht="20.100000000000001" customHeight="1">
      <c r="D148" s="248"/>
    </row>
    <row r="149" spans="4:4" ht="20.100000000000001" customHeight="1">
      <c r="D149" s="248"/>
    </row>
    <row r="150" spans="4:4" ht="20.100000000000001" customHeight="1">
      <c r="D150" s="248"/>
    </row>
    <row r="151" spans="4:4" ht="20.100000000000001" customHeight="1">
      <c r="D151" s="248"/>
    </row>
    <row r="152" spans="4:4" ht="20.100000000000001" customHeight="1">
      <c r="D152" s="248"/>
    </row>
    <row r="153" spans="4:4" ht="20.100000000000001" customHeight="1">
      <c r="D153" s="248"/>
    </row>
    <row r="154" spans="4:4" ht="20.100000000000001" customHeight="1">
      <c r="D154" s="248"/>
    </row>
    <row r="155" spans="4:4" ht="20.100000000000001" customHeight="1">
      <c r="D155" s="248"/>
    </row>
    <row r="156" spans="4:4" ht="20.100000000000001" customHeight="1">
      <c r="D156" s="248"/>
    </row>
    <row r="157" spans="4:4" ht="20.100000000000001" customHeight="1">
      <c r="D157" s="248"/>
    </row>
    <row r="158" spans="4:4" ht="20.100000000000001" customHeight="1">
      <c r="D158" s="248"/>
    </row>
    <row r="159" spans="4:4" ht="20.100000000000001" customHeight="1">
      <c r="D159" s="248"/>
    </row>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3">
    <mergeCell ref="A2:E2"/>
    <mergeCell ref="A3:F3"/>
    <mergeCell ref="A22:E22"/>
  </mergeCells>
  <hyperlinks>
    <hyperlink ref="A25" r:id="rId1"/>
    <hyperlink ref="A26" r:id="rId2"/>
  </hyperlinks>
  <printOptions gridLines="1"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5"/>
  <sheetViews>
    <sheetView workbookViewId="0">
      <selection activeCell="A3" sqref="A3:F3"/>
    </sheetView>
  </sheetViews>
  <sheetFormatPr defaultRowHeight="12.75"/>
  <cols>
    <col min="1" max="1" width="21" style="249" customWidth="1"/>
    <col min="2" max="2" width="10.7109375" style="249" customWidth="1"/>
    <col min="3" max="3" width="11.85546875" style="249" customWidth="1"/>
    <col min="4" max="4" width="13.7109375" style="249" customWidth="1"/>
    <col min="5" max="5" width="14" style="249" customWidth="1"/>
    <col min="6" max="6" width="15.7109375" style="249" customWidth="1"/>
    <col min="7" max="9" width="20.7109375" style="132" customWidth="1"/>
    <col min="10" max="20" width="10.7109375" style="132" customWidth="1"/>
    <col min="21" max="108" width="10.7109375" style="249" customWidth="1"/>
    <col min="109" max="16384" width="9.140625" style="249"/>
  </cols>
  <sheetData>
    <row r="1" spans="1:10" s="132" customFormat="1"/>
    <row r="2" spans="1:10" s="132" customFormat="1" ht="21" customHeight="1">
      <c r="A2" s="2263" t="s">
        <v>1037</v>
      </c>
      <c r="B2" s="2263"/>
      <c r="C2" s="2263"/>
      <c r="D2" s="2263"/>
      <c r="E2" s="2263"/>
    </row>
    <row r="3" spans="1:10" ht="23.25" customHeight="1">
      <c r="A3" s="2066" t="s">
        <v>1038</v>
      </c>
      <c r="B3" s="2066"/>
      <c r="C3" s="2066"/>
      <c r="D3" s="2066"/>
      <c r="E3" s="2066"/>
      <c r="F3" s="2066"/>
    </row>
    <row r="4" spans="1:10" s="132" customFormat="1" ht="12.95" customHeight="1">
      <c r="A4" s="285">
        <v>2019</v>
      </c>
      <c r="B4" s="280"/>
      <c r="C4" s="280"/>
      <c r="F4" s="1516" t="s">
        <v>359</v>
      </c>
      <c r="G4" s="280"/>
      <c r="H4" s="280"/>
      <c r="I4" s="1516"/>
      <c r="J4" s="280"/>
    </row>
    <row r="5" spans="1:10" ht="33" customHeight="1">
      <c r="A5" s="844" t="s">
        <v>1004</v>
      </c>
      <c r="B5" s="845" t="s">
        <v>1013</v>
      </c>
      <c r="C5" s="846" t="s">
        <v>1014</v>
      </c>
      <c r="D5" s="846" t="s">
        <v>1034</v>
      </c>
      <c r="E5" s="846" t="s">
        <v>1035</v>
      </c>
      <c r="F5" s="846" t="s">
        <v>1036</v>
      </c>
      <c r="G5" s="1213"/>
      <c r="H5" s="1213"/>
      <c r="I5" s="1213"/>
      <c r="J5" s="1213"/>
    </row>
    <row r="6" spans="1:10" s="132" customFormat="1" ht="12.95" customHeight="1">
      <c r="D6" s="280"/>
      <c r="F6" s="280"/>
      <c r="G6" s="280"/>
      <c r="H6" s="280"/>
      <c r="I6" s="280"/>
      <c r="J6" s="280"/>
    </row>
    <row r="7" spans="1:10" s="135" customFormat="1" ht="12.95" customHeight="1">
      <c r="A7" s="135" t="s">
        <v>0</v>
      </c>
      <c r="B7" s="159">
        <f>SUM(B9:B13)</f>
        <v>963</v>
      </c>
      <c r="C7" s="159">
        <f>SUM(C9:C13)</f>
        <v>19322.999999999985</v>
      </c>
      <c r="D7" s="159">
        <f>SUM(D9:D13)</f>
        <v>9490299.9999999981</v>
      </c>
      <c r="E7" s="159">
        <f>SUM(E9:E13)</f>
        <v>7907384</v>
      </c>
      <c r="F7" s="159">
        <f>SUM(F9:F13)</f>
        <v>3808918.6874977052</v>
      </c>
      <c r="G7" s="883"/>
      <c r="H7" s="883"/>
      <c r="I7" s="883"/>
      <c r="J7" s="883"/>
    </row>
    <row r="8" spans="1:10" s="135" customFormat="1" ht="12.95" customHeight="1">
      <c r="G8" s="883"/>
      <c r="H8" s="883"/>
      <c r="I8" s="883"/>
      <c r="J8" s="883"/>
    </row>
    <row r="9" spans="1:10" s="132" customFormat="1" ht="12.95" customHeight="1">
      <c r="A9" s="132" t="s">
        <v>1005</v>
      </c>
      <c r="B9" s="159">
        <v>364</v>
      </c>
      <c r="C9" s="160">
        <v>15163.999999999985</v>
      </c>
      <c r="D9" s="160">
        <v>1918691.9999999986</v>
      </c>
      <c r="E9" s="160">
        <v>1568437.9999999993</v>
      </c>
      <c r="F9" s="160">
        <v>736236.32724966749</v>
      </c>
      <c r="G9" s="883"/>
      <c r="H9" s="883"/>
      <c r="I9" s="883"/>
      <c r="J9" s="883"/>
    </row>
    <row r="10" spans="1:10" s="135" customFormat="1" ht="12.95" customHeight="1">
      <c r="A10" s="132" t="s">
        <v>1006</v>
      </c>
      <c r="B10" s="161">
        <v>448</v>
      </c>
      <c r="C10" s="158">
        <v>3413.0000000000009</v>
      </c>
      <c r="D10" s="158">
        <v>6421965</v>
      </c>
      <c r="E10" s="160">
        <v>5225268.0000000009</v>
      </c>
      <c r="F10" s="281">
        <v>2540971.011763189</v>
      </c>
      <c r="G10" s="883"/>
      <c r="H10" s="883"/>
      <c r="I10" s="883"/>
      <c r="J10" s="883"/>
    </row>
    <row r="11" spans="1:10" s="132" customFormat="1" ht="12.95" customHeight="1">
      <c r="A11" s="132" t="s">
        <v>1007</v>
      </c>
      <c r="B11" s="161">
        <v>109</v>
      </c>
      <c r="C11" s="158">
        <v>681.99999999999989</v>
      </c>
      <c r="D11" s="158">
        <v>988630</v>
      </c>
      <c r="E11" s="160">
        <v>957539.00000000023</v>
      </c>
      <c r="F11" s="281">
        <v>449377.34848484863</v>
      </c>
      <c r="G11" s="883"/>
      <c r="H11" s="883"/>
      <c r="I11" s="883"/>
      <c r="J11" s="883"/>
    </row>
    <row r="12" spans="1:10" s="132" customFormat="1" ht="12.95" customHeight="1">
      <c r="A12" s="132" t="s">
        <v>1008</v>
      </c>
      <c r="B12" s="161">
        <v>23</v>
      </c>
      <c r="C12" s="158">
        <v>28.000000000000011</v>
      </c>
      <c r="D12" s="158">
        <v>69102</v>
      </c>
      <c r="E12" s="160">
        <v>66252</v>
      </c>
      <c r="F12" s="281">
        <v>16515.000000000007</v>
      </c>
      <c r="G12" s="1517"/>
      <c r="H12" s="1517"/>
      <c r="I12" s="1517"/>
      <c r="J12" s="1517"/>
    </row>
    <row r="13" spans="1:10" s="132" customFormat="1" ht="12.95" customHeight="1">
      <c r="A13" s="132" t="s">
        <v>1009</v>
      </c>
      <c r="B13" s="161">
        <v>19</v>
      </c>
      <c r="C13" s="158">
        <v>36.000000000000007</v>
      </c>
      <c r="D13" s="158">
        <v>91911</v>
      </c>
      <c r="E13" s="160">
        <v>89887.000000000015</v>
      </c>
      <c r="F13" s="281">
        <v>65819.000000000015</v>
      </c>
      <c r="G13" s="1518"/>
      <c r="H13" s="1518"/>
      <c r="I13" s="1518"/>
      <c r="J13" s="1518"/>
    </row>
    <row r="14" spans="1:10" s="135" customFormat="1" ht="6.95" customHeight="1" thickBot="1">
      <c r="A14" s="1520"/>
      <c r="B14" s="1520"/>
      <c r="C14" s="1520"/>
      <c r="D14" s="1528"/>
      <c r="E14" s="1520"/>
      <c r="F14" s="1520"/>
    </row>
    <row r="15" spans="1:10" s="135" customFormat="1" ht="3.75" customHeight="1" thickTop="1">
      <c r="A15" s="1321"/>
      <c r="B15" s="1321"/>
      <c r="C15" s="1321"/>
      <c r="D15" s="1529"/>
      <c r="E15" s="1321"/>
      <c r="F15" s="1321"/>
    </row>
    <row r="16" spans="1:10" s="889" customFormat="1" ht="12.95" customHeight="1">
      <c r="A16" s="1530" t="s">
        <v>995</v>
      </c>
      <c r="B16" s="1530"/>
      <c r="C16" s="1530"/>
      <c r="D16" s="1530"/>
      <c r="E16" s="1530"/>
    </row>
    <row r="17" spans="1:5" s="132" customFormat="1" ht="9" customHeight="1">
      <c r="B17" s="158"/>
      <c r="C17" s="158"/>
      <c r="D17" s="158"/>
    </row>
    <row r="18" spans="1:5" s="132" customFormat="1" ht="12" customHeight="1">
      <c r="A18" s="346" t="s">
        <v>377</v>
      </c>
      <c r="D18" s="280"/>
    </row>
    <row r="19" spans="1:5" s="132" customFormat="1" ht="11.25" customHeight="1">
      <c r="A19" s="843" t="s">
        <v>1010</v>
      </c>
      <c r="D19" s="280"/>
    </row>
    <row r="20" spans="1:5" s="132" customFormat="1" ht="11.25" customHeight="1">
      <c r="A20" s="843" t="s">
        <v>1028</v>
      </c>
      <c r="B20" s="158"/>
      <c r="C20" s="158"/>
      <c r="D20" s="158"/>
      <c r="E20" s="158"/>
    </row>
    <row r="21" spans="1:5" s="132" customFormat="1" ht="20.100000000000001" customHeight="1">
      <c r="D21" s="280"/>
    </row>
    <row r="22" spans="1:5" s="132" customFormat="1" ht="20.100000000000001" customHeight="1">
      <c r="D22" s="280"/>
    </row>
    <row r="23" spans="1:5" s="132" customFormat="1" ht="20.100000000000001" customHeight="1">
      <c r="D23" s="280"/>
    </row>
    <row r="24" spans="1:5" s="132" customFormat="1" ht="20.100000000000001" customHeight="1">
      <c r="D24" s="280"/>
    </row>
    <row r="25" spans="1:5" s="132" customFormat="1" ht="20.100000000000001" customHeight="1">
      <c r="D25" s="280"/>
    </row>
    <row r="26" spans="1:5" s="132" customFormat="1" ht="20.100000000000001" customHeight="1">
      <c r="D26" s="280"/>
    </row>
    <row r="27" spans="1:5" s="132" customFormat="1" ht="20.100000000000001" customHeight="1">
      <c r="D27" s="280"/>
    </row>
    <row r="28" spans="1:5" s="132" customFormat="1" ht="20.100000000000001" customHeight="1">
      <c r="D28" s="280"/>
    </row>
    <row r="29" spans="1:5" s="132" customFormat="1" ht="20.100000000000001" customHeight="1">
      <c r="D29" s="280"/>
    </row>
    <row r="30" spans="1:5" s="132" customFormat="1" ht="20.100000000000001" customHeight="1">
      <c r="D30" s="280"/>
    </row>
    <row r="31" spans="1:5" s="132" customFormat="1" ht="20.100000000000001" customHeight="1">
      <c r="D31" s="280"/>
    </row>
    <row r="32" spans="1:5" s="132" customFormat="1" ht="20.100000000000001" customHeight="1">
      <c r="D32" s="280"/>
    </row>
    <row r="33" spans="4:4" s="132" customFormat="1" ht="20.100000000000001" customHeight="1">
      <c r="D33" s="280"/>
    </row>
    <row r="34" spans="4:4" s="132" customFormat="1" ht="20.100000000000001" customHeight="1">
      <c r="D34" s="280"/>
    </row>
    <row r="35" spans="4:4" s="132" customFormat="1" ht="20.100000000000001" customHeight="1">
      <c r="D35" s="280"/>
    </row>
    <row r="36" spans="4:4" s="132" customFormat="1" ht="20.100000000000001" customHeight="1">
      <c r="D36" s="280"/>
    </row>
    <row r="37" spans="4:4" s="132" customFormat="1" ht="20.100000000000001" customHeight="1">
      <c r="D37" s="280"/>
    </row>
    <row r="38" spans="4:4" s="132" customFormat="1" ht="20.100000000000001" customHeight="1">
      <c r="D38" s="280"/>
    </row>
    <row r="39" spans="4:4" ht="20.100000000000001" customHeight="1">
      <c r="D39" s="248"/>
    </row>
    <row r="40" spans="4:4" ht="20.100000000000001" customHeight="1">
      <c r="D40" s="248"/>
    </row>
    <row r="41" spans="4:4" ht="20.100000000000001" customHeight="1">
      <c r="D41" s="248"/>
    </row>
    <row r="42" spans="4:4" ht="20.100000000000001" customHeight="1">
      <c r="D42" s="248"/>
    </row>
    <row r="43" spans="4:4" ht="20.100000000000001" customHeight="1">
      <c r="D43" s="248"/>
    </row>
    <row r="44" spans="4:4" ht="20.100000000000001" customHeight="1">
      <c r="D44" s="248"/>
    </row>
    <row r="45" spans="4:4" ht="20.100000000000001" customHeight="1">
      <c r="D45" s="248"/>
    </row>
    <row r="46" spans="4:4" ht="20.100000000000001" customHeight="1">
      <c r="D46" s="248"/>
    </row>
    <row r="47" spans="4:4" ht="20.100000000000001" customHeight="1">
      <c r="D47" s="248"/>
    </row>
    <row r="48" spans="4:4" ht="20.100000000000001" customHeight="1">
      <c r="D48" s="248"/>
    </row>
    <row r="49" spans="4:4" ht="20.100000000000001" customHeight="1">
      <c r="D49" s="248"/>
    </row>
    <row r="50" spans="4:4" ht="20.100000000000001" customHeight="1">
      <c r="D50" s="248"/>
    </row>
    <row r="51" spans="4:4" ht="20.100000000000001" customHeight="1">
      <c r="D51" s="248"/>
    </row>
    <row r="52" spans="4:4" ht="20.100000000000001" customHeight="1">
      <c r="D52" s="248"/>
    </row>
    <row r="53" spans="4:4" ht="20.100000000000001" customHeight="1">
      <c r="D53" s="248"/>
    </row>
    <row r="54" spans="4:4" ht="20.100000000000001" customHeight="1">
      <c r="D54" s="248"/>
    </row>
    <row r="55" spans="4:4" ht="20.100000000000001" customHeight="1">
      <c r="D55" s="248"/>
    </row>
    <row r="56" spans="4:4" ht="20.100000000000001" customHeight="1">
      <c r="D56" s="248"/>
    </row>
    <row r="57" spans="4:4" ht="20.100000000000001" customHeight="1">
      <c r="D57" s="248"/>
    </row>
    <row r="58" spans="4:4" ht="20.100000000000001" customHeight="1">
      <c r="D58" s="248"/>
    </row>
    <row r="59" spans="4:4" ht="20.100000000000001" customHeight="1">
      <c r="D59" s="248"/>
    </row>
    <row r="60" spans="4:4" ht="20.100000000000001" customHeight="1">
      <c r="D60" s="248"/>
    </row>
    <row r="61" spans="4:4" ht="20.100000000000001" customHeight="1">
      <c r="D61" s="248"/>
    </row>
    <row r="62" spans="4:4" ht="20.100000000000001" customHeight="1">
      <c r="D62" s="248"/>
    </row>
    <row r="63" spans="4:4" ht="20.100000000000001" customHeight="1">
      <c r="D63" s="248"/>
    </row>
    <row r="64" spans="4:4" ht="20.100000000000001" customHeight="1">
      <c r="D64" s="248"/>
    </row>
    <row r="65" spans="4:4" ht="20.100000000000001" customHeight="1">
      <c r="D65" s="248"/>
    </row>
    <row r="66" spans="4:4" ht="20.100000000000001" customHeight="1">
      <c r="D66" s="248"/>
    </row>
    <row r="67" spans="4:4" ht="20.100000000000001" customHeight="1">
      <c r="D67" s="248"/>
    </row>
    <row r="68" spans="4:4" ht="20.100000000000001" customHeight="1">
      <c r="D68" s="248"/>
    </row>
    <row r="69" spans="4:4" ht="20.100000000000001" customHeight="1">
      <c r="D69" s="248"/>
    </row>
    <row r="70" spans="4:4" ht="20.100000000000001" customHeight="1">
      <c r="D70" s="248"/>
    </row>
    <row r="71" spans="4:4" ht="20.100000000000001" customHeight="1">
      <c r="D71" s="248"/>
    </row>
    <row r="72" spans="4:4" ht="20.100000000000001" customHeight="1">
      <c r="D72" s="248"/>
    </row>
    <row r="73" spans="4:4" ht="20.100000000000001" customHeight="1">
      <c r="D73" s="248"/>
    </row>
    <row r="74" spans="4:4" ht="20.100000000000001" customHeight="1">
      <c r="D74" s="248"/>
    </row>
    <row r="75" spans="4:4" ht="20.100000000000001" customHeight="1">
      <c r="D75" s="248"/>
    </row>
    <row r="76" spans="4:4" ht="20.100000000000001" customHeight="1">
      <c r="D76" s="248"/>
    </row>
    <row r="77" spans="4:4" ht="20.100000000000001" customHeight="1">
      <c r="D77" s="248"/>
    </row>
    <row r="78" spans="4:4" ht="20.100000000000001" customHeight="1">
      <c r="D78" s="248"/>
    </row>
    <row r="79" spans="4:4" ht="20.100000000000001" customHeight="1">
      <c r="D79" s="248"/>
    </row>
    <row r="80" spans="4:4" ht="20.100000000000001" customHeight="1">
      <c r="D80" s="248"/>
    </row>
    <row r="81" spans="4:4" ht="20.100000000000001" customHeight="1">
      <c r="D81" s="248"/>
    </row>
    <row r="82" spans="4:4" ht="20.100000000000001" customHeight="1">
      <c r="D82" s="248"/>
    </row>
    <row r="83" spans="4:4" ht="20.100000000000001" customHeight="1">
      <c r="D83" s="248"/>
    </row>
    <row r="84" spans="4:4" ht="20.100000000000001" customHeight="1">
      <c r="D84" s="248"/>
    </row>
    <row r="85" spans="4:4" ht="20.100000000000001" customHeight="1">
      <c r="D85" s="248"/>
    </row>
    <row r="86" spans="4:4" ht="20.100000000000001" customHeight="1">
      <c r="D86" s="248"/>
    </row>
    <row r="87" spans="4:4" ht="20.100000000000001" customHeight="1">
      <c r="D87" s="248"/>
    </row>
    <row r="88" spans="4:4" ht="20.100000000000001" customHeight="1">
      <c r="D88" s="248"/>
    </row>
    <row r="89" spans="4:4" ht="20.100000000000001" customHeight="1">
      <c r="D89" s="248"/>
    </row>
    <row r="90" spans="4:4" ht="20.100000000000001" customHeight="1">
      <c r="D90" s="248"/>
    </row>
    <row r="91" spans="4:4" ht="20.100000000000001" customHeight="1">
      <c r="D91" s="248"/>
    </row>
    <row r="92" spans="4:4" ht="20.100000000000001" customHeight="1">
      <c r="D92" s="248"/>
    </row>
    <row r="93" spans="4:4" ht="20.100000000000001" customHeight="1">
      <c r="D93" s="248"/>
    </row>
    <row r="94" spans="4:4" ht="20.100000000000001" customHeight="1">
      <c r="D94" s="248"/>
    </row>
    <row r="95" spans="4:4" ht="20.100000000000001" customHeight="1">
      <c r="D95" s="248"/>
    </row>
    <row r="96" spans="4:4" ht="20.100000000000001" customHeight="1">
      <c r="D96" s="248"/>
    </row>
    <row r="97" spans="4:4" ht="20.100000000000001" customHeight="1">
      <c r="D97" s="248"/>
    </row>
    <row r="98" spans="4:4" ht="20.100000000000001" customHeight="1">
      <c r="D98" s="248"/>
    </row>
    <row r="99" spans="4:4" ht="20.100000000000001" customHeight="1">
      <c r="D99" s="248"/>
    </row>
    <row r="100" spans="4:4" ht="20.100000000000001" customHeight="1">
      <c r="D100" s="248"/>
    </row>
    <row r="101" spans="4:4" ht="20.100000000000001" customHeight="1">
      <c r="D101" s="248"/>
    </row>
    <row r="102" spans="4:4" ht="20.100000000000001" customHeight="1">
      <c r="D102" s="248"/>
    </row>
    <row r="103" spans="4:4" ht="20.100000000000001" customHeight="1">
      <c r="D103" s="248"/>
    </row>
    <row r="104" spans="4:4" ht="20.100000000000001" customHeight="1">
      <c r="D104" s="248"/>
    </row>
    <row r="105" spans="4:4" ht="20.100000000000001" customHeight="1">
      <c r="D105" s="248"/>
    </row>
    <row r="106" spans="4:4" ht="20.100000000000001" customHeight="1">
      <c r="D106" s="248"/>
    </row>
    <row r="107" spans="4:4" ht="20.100000000000001" customHeight="1">
      <c r="D107" s="248"/>
    </row>
    <row r="108" spans="4:4" ht="20.100000000000001" customHeight="1">
      <c r="D108" s="248"/>
    </row>
    <row r="109" spans="4:4" ht="20.100000000000001" customHeight="1">
      <c r="D109" s="248"/>
    </row>
    <row r="110" spans="4:4" ht="20.100000000000001" customHeight="1">
      <c r="D110" s="248"/>
    </row>
    <row r="111" spans="4:4" ht="20.100000000000001" customHeight="1">
      <c r="D111" s="248"/>
    </row>
    <row r="112" spans="4:4" ht="20.100000000000001" customHeight="1">
      <c r="D112" s="248"/>
    </row>
    <row r="113" spans="4:4" ht="20.100000000000001" customHeight="1">
      <c r="D113" s="248"/>
    </row>
    <row r="114" spans="4:4" ht="20.100000000000001" customHeight="1">
      <c r="D114" s="248"/>
    </row>
    <row r="115" spans="4:4" ht="20.100000000000001" customHeight="1">
      <c r="D115" s="248"/>
    </row>
    <row r="116" spans="4:4" ht="20.100000000000001" customHeight="1">
      <c r="D116" s="248"/>
    </row>
    <row r="117" spans="4:4" ht="20.100000000000001" customHeight="1">
      <c r="D117" s="248"/>
    </row>
    <row r="118" spans="4:4" ht="20.100000000000001" customHeight="1">
      <c r="D118" s="248"/>
    </row>
    <row r="119" spans="4:4" ht="20.100000000000001" customHeight="1">
      <c r="D119" s="248"/>
    </row>
    <row r="120" spans="4:4" ht="20.100000000000001" customHeight="1">
      <c r="D120" s="248"/>
    </row>
    <row r="121" spans="4:4" ht="20.100000000000001" customHeight="1">
      <c r="D121" s="248"/>
    </row>
    <row r="122" spans="4:4" ht="20.100000000000001" customHeight="1">
      <c r="D122" s="248"/>
    </row>
    <row r="123" spans="4:4" ht="20.100000000000001" customHeight="1">
      <c r="D123" s="248"/>
    </row>
    <row r="124" spans="4:4" ht="20.100000000000001" customHeight="1">
      <c r="D124" s="248"/>
    </row>
    <row r="125" spans="4:4" ht="20.100000000000001" customHeight="1">
      <c r="D125" s="248"/>
    </row>
    <row r="126" spans="4:4" ht="20.100000000000001" customHeight="1">
      <c r="D126" s="248"/>
    </row>
    <row r="127" spans="4:4" ht="20.100000000000001" customHeight="1">
      <c r="D127" s="248"/>
    </row>
    <row r="128" spans="4:4" ht="20.100000000000001" customHeight="1">
      <c r="D128" s="248"/>
    </row>
    <row r="129" spans="4:4" ht="20.100000000000001" customHeight="1">
      <c r="D129" s="248"/>
    </row>
    <row r="130" spans="4:4" ht="20.100000000000001" customHeight="1">
      <c r="D130" s="248"/>
    </row>
    <row r="131" spans="4:4" ht="20.100000000000001" customHeight="1">
      <c r="D131" s="248"/>
    </row>
    <row r="132" spans="4:4" ht="20.100000000000001" customHeight="1">
      <c r="D132" s="248"/>
    </row>
    <row r="133" spans="4:4" ht="20.100000000000001" customHeight="1">
      <c r="D133" s="248"/>
    </row>
    <row r="134" spans="4:4" ht="20.100000000000001" customHeight="1">
      <c r="D134" s="248"/>
    </row>
    <row r="135" spans="4:4" ht="20.100000000000001" customHeight="1">
      <c r="D135" s="248"/>
    </row>
    <row r="136" spans="4:4" ht="20.100000000000001" customHeight="1">
      <c r="D136" s="248"/>
    </row>
    <row r="137" spans="4:4" ht="20.100000000000001" customHeight="1">
      <c r="D137" s="248"/>
    </row>
    <row r="138" spans="4:4" ht="20.100000000000001" customHeight="1">
      <c r="D138" s="248"/>
    </row>
    <row r="139" spans="4:4" ht="20.100000000000001" customHeight="1">
      <c r="D139" s="248"/>
    </row>
    <row r="140" spans="4:4" ht="20.100000000000001" customHeight="1">
      <c r="D140" s="248"/>
    </row>
    <row r="141" spans="4:4" ht="20.100000000000001" customHeight="1">
      <c r="D141" s="248"/>
    </row>
    <row r="142" spans="4:4" ht="20.100000000000001" customHeight="1">
      <c r="D142" s="248"/>
    </row>
    <row r="143" spans="4:4" ht="20.100000000000001" customHeight="1">
      <c r="D143" s="248"/>
    </row>
    <row r="144" spans="4:4" ht="20.100000000000001" customHeight="1">
      <c r="D144" s="248"/>
    </row>
    <row r="145" spans="4:4" ht="20.100000000000001" customHeight="1">
      <c r="D145" s="248"/>
    </row>
    <row r="146" spans="4:4" ht="20.100000000000001" customHeight="1">
      <c r="D146" s="248"/>
    </row>
    <row r="147" spans="4:4" ht="20.100000000000001" customHeight="1"/>
    <row r="148" spans="4:4" ht="20.100000000000001" customHeight="1"/>
    <row r="149" spans="4:4" ht="20.100000000000001" customHeight="1"/>
    <row r="150" spans="4:4" ht="20.100000000000001" customHeight="1"/>
    <row r="151" spans="4:4" ht="20.100000000000001" customHeight="1"/>
    <row r="152" spans="4:4" ht="20.100000000000001" customHeight="1"/>
    <row r="153" spans="4:4" ht="20.100000000000001" customHeight="1"/>
    <row r="154" spans="4:4" ht="20.100000000000001" customHeight="1"/>
    <row r="155" spans="4:4" ht="20.100000000000001" customHeight="1"/>
    <row r="156" spans="4:4" ht="20.100000000000001" customHeight="1"/>
    <row r="157" spans="4:4" ht="20.100000000000001" customHeight="1"/>
    <row r="158" spans="4:4" ht="20.100000000000001" customHeight="1"/>
    <row r="159" spans="4:4" ht="20.100000000000001" customHeight="1"/>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sheetData>
  <mergeCells count="2">
    <mergeCell ref="A2:E2"/>
    <mergeCell ref="A3:F3"/>
  </mergeCells>
  <hyperlinks>
    <hyperlink ref="A19" r:id="rId1"/>
    <hyperlink ref="A20" r:id="rId2"/>
  </hyperlinks>
  <printOptions gridLines="1"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01"/>
  <sheetViews>
    <sheetView workbookViewId="0"/>
  </sheetViews>
  <sheetFormatPr defaultRowHeight="12.75"/>
  <cols>
    <col min="1" max="1" width="19" style="82" customWidth="1"/>
    <col min="2" max="2" width="8.42578125" style="82" customWidth="1"/>
    <col min="3" max="3" width="7.5703125" style="82" customWidth="1"/>
    <col min="4" max="4" width="6" style="82" customWidth="1"/>
    <col min="5" max="5" width="8.5703125" style="82" customWidth="1"/>
    <col min="6" max="6" width="7.42578125" style="82" customWidth="1"/>
    <col min="7" max="7" width="7.28515625" style="82" customWidth="1"/>
    <col min="8" max="8" width="6.7109375" style="82" customWidth="1"/>
    <col min="9" max="9" width="8.42578125" style="82" customWidth="1"/>
    <col min="10" max="10" width="7.5703125" style="82" customWidth="1"/>
    <col min="11" max="11" width="4.85546875" style="82" customWidth="1"/>
    <col min="12" max="16384" width="9.140625" style="82"/>
  </cols>
  <sheetData>
    <row r="2" spans="1:20" ht="16.5" customHeight="1">
      <c r="A2" s="2249" t="s">
        <v>1039</v>
      </c>
      <c r="B2" s="2249"/>
      <c r="C2" s="2249"/>
      <c r="D2" s="2249"/>
      <c r="E2" s="2249"/>
      <c r="F2" s="2249"/>
      <c r="G2" s="2249"/>
      <c r="H2" s="2249"/>
      <c r="I2" s="2249"/>
      <c r="J2" s="2249"/>
    </row>
    <row r="3" spans="1:20" ht="23.25" customHeight="1">
      <c r="A3" s="2275" t="s">
        <v>1040</v>
      </c>
      <c r="B3" s="2276"/>
      <c r="C3" s="2276"/>
      <c r="D3" s="2276"/>
      <c r="E3" s="2276"/>
      <c r="F3" s="2276"/>
      <c r="G3" s="2276"/>
      <c r="H3" s="2276"/>
      <c r="I3" s="2276"/>
      <c r="J3" s="2276"/>
    </row>
    <row r="4" spans="1:20" ht="12.95" customHeight="1">
      <c r="A4" s="83">
        <v>2019</v>
      </c>
      <c r="B4" s="83"/>
      <c r="C4" s="85"/>
      <c r="D4" s="85"/>
      <c r="E4" s="85"/>
      <c r="F4" s="85"/>
      <c r="G4" s="85"/>
      <c r="H4" s="85"/>
      <c r="I4" s="85"/>
      <c r="J4" s="823" t="s">
        <v>359</v>
      </c>
      <c r="K4" s="98"/>
    </row>
    <row r="5" spans="1:20" ht="15" customHeight="1">
      <c r="A5" s="2251" t="s">
        <v>386</v>
      </c>
      <c r="B5" s="2254" t="s">
        <v>1013</v>
      </c>
      <c r="C5" s="2257" t="s">
        <v>1034</v>
      </c>
      <c r="D5" s="2258"/>
      <c r="E5" s="2258"/>
      <c r="F5" s="2259"/>
      <c r="G5" s="2257" t="s">
        <v>1035</v>
      </c>
      <c r="H5" s="2258"/>
      <c r="I5" s="2258"/>
      <c r="J5" s="2259"/>
      <c r="K5" s="824"/>
    </row>
    <row r="6" spans="1:20" ht="7.5" customHeight="1">
      <c r="A6" s="2252"/>
      <c r="B6" s="2255"/>
      <c r="C6" s="2251" t="s">
        <v>0</v>
      </c>
      <c r="D6" s="2260" t="s">
        <v>1041</v>
      </c>
      <c r="E6" s="2251" t="s">
        <v>1042</v>
      </c>
      <c r="F6" s="2260" t="s">
        <v>931</v>
      </c>
      <c r="G6" s="2251" t="s">
        <v>0</v>
      </c>
      <c r="H6" s="2260" t="s">
        <v>1041</v>
      </c>
      <c r="I6" s="2251" t="s">
        <v>1042</v>
      </c>
      <c r="J6" s="2251" t="s">
        <v>931</v>
      </c>
      <c r="K6" s="174"/>
    </row>
    <row r="7" spans="1:20" ht="45" customHeight="1">
      <c r="A7" s="2253"/>
      <c r="B7" s="2256"/>
      <c r="C7" s="2253"/>
      <c r="D7" s="2261"/>
      <c r="E7" s="2253"/>
      <c r="F7" s="2261"/>
      <c r="G7" s="2253"/>
      <c r="H7" s="2261"/>
      <c r="I7" s="2253"/>
      <c r="J7" s="2253"/>
      <c r="K7" s="825"/>
    </row>
    <row r="8" spans="1:20" s="111" customFormat="1" ht="12.95" customHeight="1">
      <c r="A8" s="826"/>
      <c r="B8" s="827"/>
      <c r="C8" s="826"/>
      <c r="D8" s="826"/>
      <c r="E8" s="826"/>
      <c r="F8" s="826"/>
      <c r="G8" s="826"/>
      <c r="H8" s="826"/>
      <c r="I8" s="826"/>
      <c r="J8" s="826"/>
      <c r="K8" s="828"/>
    </row>
    <row r="9" spans="1:20" s="829" customFormat="1" ht="12.95" customHeight="1">
      <c r="A9" s="829" t="s">
        <v>114</v>
      </c>
      <c r="B9" s="161">
        <f>B11+B19+B21</f>
        <v>963</v>
      </c>
      <c r="C9" s="161">
        <f t="shared" ref="C9:J9" si="0">C11+C19+C21</f>
        <v>9490299.9999999944</v>
      </c>
      <c r="D9" s="161">
        <f t="shared" si="0"/>
        <v>410292</v>
      </c>
      <c r="E9" s="161">
        <f t="shared" si="0"/>
        <v>1349307.9999999998</v>
      </c>
      <c r="F9" s="161">
        <f t="shared" si="0"/>
        <v>7730699.9999999991</v>
      </c>
      <c r="G9" s="161">
        <f t="shared" si="0"/>
        <v>7907383.9999999981</v>
      </c>
      <c r="H9" s="161">
        <f t="shared" si="0"/>
        <v>257080</v>
      </c>
      <c r="I9" s="161">
        <f t="shared" si="0"/>
        <v>901096</v>
      </c>
      <c r="J9" s="161">
        <f t="shared" si="0"/>
        <v>6749208</v>
      </c>
    </row>
    <row r="10" spans="1:20" s="829" customFormat="1" ht="12.95" customHeight="1"/>
    <row r="11" spans="1:20" s="829" customFormat="1" ht="12.95" customHeight="1">
      <c r="A11" s="829" t="s">
        <v>516</v>
      </c>
      <c r="B11" s="161">
        <f>SUM(B13:B17)</f>
        <v>910</v>
      </c>
      <c r="C11" s="161">
        <f t="shared" ref="C11:J11" si="1">SUM(C13:C17)</f>
        <v>9362623.9999999944</v>
      </c>
      <c r="D11" s="161">
        <f t="shared" si="1"/>
        <v>380186</v>
      </c>
      <c r="E11" s="161">
        <f t="shared" si="1"/>
        <v>1328657.9999999998</v>
      </c>
      <c r="F11" s="161">
        <f t="shared" si="1"/>
        <v>7653779.9999999991</v>
      </c>
      <c r="G11" s="161">
        <f t="shared" si="1"/>
        <v>7812674.9999999981</v>
      </c>
      <c r="H11" s="161">
        <f t="shared" si="1"/>
        <v>233333</v>
      </c>
      <c r="I11" s="161">
        <f t="shared" si="1"/>
        <v>888738</v>
      </c>
      <c r="J11" s="161">
        <f t="shared" si="1"/>
        <v>6690604</v>
      </c>
    </row>
    <row r="12" spans="1:20" s="829" customFormat="1" ht="12.95" customHeight="1"/>
    <row r="13" spans="1:20" s="832" customFormat="1" ht="12.95" customHeight="1">
      <c r="A13" s="832" t="s">
        <v>570</v>
      </c>
      <c r="B13" s="161">
        <v>235</v>
      </c>
      <c r="C13" s="158">
        <v>1570759.9999999991</v>
      </c>
      <c r="D13" s="158">
        <v>96191</v>
      </c>
      <c r="E13" s="158">
        <v>240223.99999999991</v>
      </c>
      <c r="F13" s="158">
        <v>1234345.0000000002</v>
      </c>
      <c r="G13" s="158">
        <v>1354706.9999999998</v>
      </c>
      <c r="H13" s="158">
        <v>62222</v>
      </c>
      <c r="I13" s="158">
        <v>164721.99999999994</v>
      </c>
      <c r="J13" s="158">
        <v>1127762.9999999998</v>
      </c>
      <c r="L13" s="829"/>
      <c r="M13" s="829"/>
      <c r="N13" s="829"/>
      <c r="O13" s="829"/>
      <c r="P13" s="829"/>
      <c r="Q13" s="829"/>
      <c r="R13" s="829"/>
      <c r="S13" s="829"/>
      <c r="T13" s="829"/>
    </row>
    <row r="14" spans="1:20" s="832" customFormat="1" ht="12.95" customHeight="1">
      <c r="A14" s="832" t="s">
        <v>579</v>
      </c>
      <c r="B14" s="161">
        <v>196</v>
      </c>
      <c r="C14" s="158">
        <v>630353.00000000012</v>
      </c>
      <c r="D14" s="158">
        <v>21613</v>
      </c>
      <c r="E14" s="158">
        <v>121252</v>
      </c>
      <c r="F14" s="158">
        <v>487487.99999999983</v>
      </c>
      <c r="G14" s="158">
        <v>557004.99999999965</v>
      </c>
      <c r="H14" s="158">
        <v>19246</v>
      </c>
      <c r="I14" s="158">
        <v>105000.99999999999</v>
      </c>
      <c r="J14" s="158">
        <v>432757.99999999988</v>
      </c>
      <c r="L14" s="829"/>
      <c r="M14" s="829"/>
      <c r="N14" s="829"/>
      <c r="O14" s="829"/>
      <c r="P14" s="829"/>
      <c r="Q14" s="829"/>
      <c r="R14" s="829"/>
      <c r="S14" s="829"/>
      <c r="T14" s="829"/>
    </row>
    <row r="15" spans="1:20" s="832" customFormat="1" ht="12.95" customHeight="1">
      <c r="A15" s="832" t="s">
        <v>994</v>
      </c>
      <c r="B15" s="830">
        <v>426</v>
      </c>
      <c r="C15" s="158">
        <v>6857577.9999999953</v>
      </c>
      <c r="D15" s="833">
        <v>258782</v>
      </c>
      <c r="E15" s="835">
        <v>933711.99999999988</v>
      </c>
      <c r="F15" s="851">
        <v>5665083.9999999991</v>
      </c>
      <c r="G15" s="158">
        <v>5607060.9999999981</v>
      </c>
      <c r="H15" s="852">
        <v>148665</v>
      </c>
      <c r="I15" s="852">
        <v>587542</v>
      </c>
      <c r="J15" s="852">
        <v>4870854.0000000009</v>
      </c>
      <c r="L15" s="829"/>
      <c r="M15" s="829"/>
      <c r="N15" s="829"/>
      <c r="O15" s="829"/>
      <c r="P15" s="829"/>
      <c r="Q15" s="829"/>
      <c r="R15" s="829"/>
      <c r="S15" s="829"/>
      <c r="T15" s="829"/>
    </row>
    <row r="16" spans="1:20" s="832" customFormat="1" ht="12.95" customHeight="1">
      <c r="A16" s="832" t="s">
        <v>589</v>
      </c>
      <c r="B16" s="830">
        <v>39</v>
      </c>
      <c r="C16" s="158">
        <v>192736</v>
      </c>
      <c r="D16" s="833">
        <v>3600</v>
      </c>
      <c r="E16" s="835">
        <v>24470</v>
      </c>
      <c r="F16" s="851">
        <v>164666</v>
      </c>
      <c r="G16" s="158">
        <v>186684.99999999997</v>
      </c>
      <c r="H16" s="852">
        <v>3200</v>
      </c>
      <c r="I16" s="852">
        <v>23273</v>
      </c>
      <c r="J16" s="852">
        <v>160212.00000000003</v>
      </c>
      <c r="L16" s="829"/>
      <c r="M16" s="829"/>
      <c r="N16" s="829"/>
      <c r="O16" s="829"/>
      <c r="P16" s="829"/>
      <c r="Q16" s="829"/>
      <c r="R16" s="829"/>
      <c r="S16" s="829"/>
      <c r="T16" s="829"/>
    </row>
    <row r="17" spans="1:20" s="832" customFormat="1" ht="12.95" customHeight="1">
      <c r="A17" s="832" t="s">
        <v>595</v>
      </c>
      <c r="B17" s="830">
        <v>14</v>
      </c>
      <c r="C17" s="158">
        <v>111197.00000000001</v>
      </c>
      <c r="D17" s="853" t="s">
        <v>321</v>
      </c>
      <c r="E17" s="835">
        <v>9000</v>
      </c>
      <c r="F17" s="851">
        <v>102197</v>
      </c>
      <c r="G17" s="158">
        <v>107216.99999999999</v>
      </c>
      <c r="H17" s="854" t="s">
        <v>321</v>
      </c>
      <c r="I17" s="852">
        <v>8200</v>
      </c>
      <c r="J17" s="852">
        <v>99017</v>
      </c>
      <c r="L17" s="829"/>
      <c r="M17" s="829"/>
      <c r="N17" s="829"/>
      <c r="O17" s="829"/>
      <c r="P17" s="829"/>
      <c r="Q17" s="829"/>
      <c r="R17" s="829"/>
      <c r="S17" s="829"/>
      <c r="T17" s="829"/>
    </row>
    <row r="18" spans="1:20" s="832" customFormat="1" ht="12.95" customHeight="1">
      <c r="B18" s="830"/>
      <c r="C18" s="837"/>
      <c r="D18" s="836"/>
      <c r="E18" s="835"/>
      <c r="F18" s="851"/>
      <c r="G18" s="855"/>
      <c r="H18" s="836"/>
      <c r="I18" s="855"/>
      <c r="J18" s="855"/>
      <c r="L18" s="829"/>
      <c r="M18" s="829"/>
      <c r="N18" s="829"/>
      <c r="O18" s="829"/>
      <c r="P18" s="829"/>
      <c r="Q18" s="829"/>
      <c r="R18" s="829"/>
      <c r="S18" s="829"/>
      <c r="T18" s="829"/>
    </row>
    <row r="19" spans="1:20" s="829" customFormat="1" ht="12.95" customHeight="1">
      <c r="A19" s="829" t="s">
        <v>606</v>
      </c>
      <c r="B19" s="830">
        <v>26</v>
      </c>
      <c r="C19" s="830">
        <v>56510</v>
      </c>
      <c r="D19" s="830">
        <v>15080</v>
      </c>
      <c r="E19" s="831">
        <v>13650</v>
      </c>
      <c r="F19" s="856">
        <v>27779.999999999996</v>
      </c>
      <c r="G19" s="857">
        <v>51143.999999999985</v>
      </c>
      <c r="H19" s="857">
        <v>13490</v>
      </c>
      <c r="I19" s="857">
        <v>11458</v>
      </c>
      <c r="J19" s="857">
        <v>26195.999999999996</v>
      </c>
    </row>
    <row r="20" spans="1:20" s="829" customFormat="1" ht="12.95" customHeight="1"/>
    <row r="21" spans="1:20" s="829" customFormat="1" ht="12.95" customHeight="1">
      <c r="A21" s="829" t="s">
        <v>544</v>
      </c>
      <c r="B21" s="830">
        <v>27</v>
      </c>
      <c r="C21" s="858">
        <v>71166.000000000029</v>
      </c>
      <c r="D21" s="830">
        <v>15026</v>
      </c>
      <c r="E21" s="831">
        <v>7000</v>
      </c>
      <c r="F21" s="856">
        <v>49140</v>
      </c>
      <c r="G21" s="857">
        <v>43565.000000000015</v>
      </c>
      <c r="H21" s="830">
        <v>10257</v>
      </c>
      <c r="I21" s="857">
        <v>900</v>
      </c>
      <c r="J21" s="857">
        <v>32408</v>
      </c>
    </row>
    <row r="22" spans="1:20" s="829" customFormat="1" ht="6.95" customHeight="1" thickBot="1">
      <c r="A22" s="840"/>
      <c r="B22" s="841"/>
      <c r="C22" s="841"/>
      <c r="D22" s="841"/>
      <c r="E22" s="841"/>
      <c r="F22" s="841"/>
      <c r="G22" s="859" t="s">
        <v>103</v>
      </c>
      <c r="H22" s="859"/>
      <c r="I22" s="859"/>
      <c r="J22" s="859"/>
    </row>
    <row r="23" spans="1:20" ht="3.75" customHeight="1" thickTop="1">
      <c r="A23" s="98"/>
      <c r="B23" s="98"/>
      <c r="C23" s="98"/>
      <c r="D23" s="98"/>
      <c r="E23" s="98"/>
      <c r="F23" s="98"/>
      <c r="G23" s="85"/>
      <c r="H23" s="85"/>
      <c r="I23" s="85"/>
      <c r="J23" s="85"/>
      <c r="K23" s="85"/>
    </row>
    <row r="24" spans="1:20" s="211" customFormat="1" ht="12.95" customHeight="1">
      <c r="A24" s="850" t="s">
        <v>995</v>
      </c>
      <c r="B24" s="850"/>
      <c r="C24" s="850"/>
      <c r="D24" s="850"/>
      <c r="E24" s="850"/>
    </row>
    <row r="25" spans="1:20" ht="9.75" customHeight="1">
      <c r="A25" s="88"/>
      <c r="B25" s="88"/>
      <c r="C25" s="98"/>
      <c r="D25" s="98"/>
      <c r="E25" s="98"/>
      <c r="F25" s="98"/>
      <c r="G25" s="85"/>
      <c r="H25" s="85"/>
      <c r="I25" s="85"/>
      <c r="J25" s="85"/>
      <c r="K25" s="85"/>
    </row>
    <row r="26" spans="1:20">
      <c r="A26" s="346" t="s">
        <v>377</v>
      </c>
      <c r="B26" s="98"/>
      <c r="C26" s="98"/>
      <c r="D26" s="98"/>
      <c r="E26" s="98"/>
      <c r="F26" s="98"/>
      <c r="G26" s="98"/>
    </row>
    <row r="27" spans="1:20">
      <c r="A27" s="843" t="s">
        <v>1001</v>
      </c>
      <c r="B27" s="98"/>
      <c r="C27" s="98"/>
      <c r="D27" s="98"/>
      <c r="E27" s="98"/>
      <c r="F27" s="98"/>
      <c r="G27" s="98"/>
    </row>
    <row r="28" spans="1:20">
      <c r="A28" s="843" t="s">
        <v>1043</v>
      </c>
      <c r="B28" s="98"/>
      <c r="C28" s="98"/>
      <c r="D28" s="98"/>
      <c r="E28" s="98"/>
      <c r="F28" s="98"/>
      <c r="G28" s="98"/>
    </row>
    <row r="29" spans="1:20">
      <c r="A29" s="98"/>
      <c r="B29" s="98"/>
      <c r="C29" s="98"/>
      <c r="D29" s="98"/>
      <c r="E29" s="98"/>
      <c r="F29" s="98"/>
      <c r="G29" s="98"/>
      <c r="H29" s="98"/>
      <c r="I29" s="98"/>
      <c r="J29" s="98"/>
      <c r="K29" s="98"/>
    </row>
    <row r="30" spans="1:20">
      <c r="A30" s="98"/>
      <c r="B30" s="98"/>
      <c r="C30" s="98"/>
      <c r="D30" s="98"/>
      <c r="E30" s="98"/>
      <c r="F30" s="98"/>
      <c r="G30" s="98"/>
      <c r="H30" s="98"/>
      <c r="I30" s="98"/>
      <c r="J30" s="98"/>
      <c r="K30" s="98"/>
    </row>
    <row r="31" spans="1:20">
      <c r="A31" s="98"/>
      <c r="B31" s="98"/>
      <c r="C31" s="98"/>
      <c r="D31" s="98"/>
      <c r="E31" s="98"/>
      <c r="F31" s="98"/>
      <c r="G31" s="98"/>
      <c r="H31" s="98"/>
      <c r="I31" s="98"/>
      <c r="J31" s="98"/>
      <c r="K31" s="98"/>
    </row>
    <row r="32" spans="1:20">
      <c r="A32" s="98"/>
      <c r="B32" s="98"/>
      <c r="C32" s="98"/>
      <c r="D32" s="98"/>
      <c r="E32" s="98"/>
      <c r="F32" s="98"/>
      <c r="G32" s="98"/>
      <c r="H32" s="98"/>
      <c r="I32" s="98"/>
      <c r="J32" s="98"/>
      <c r="K32" s="98"/>
    </row>
    <row r="33" spans="1:11">
      <c r="A33" s="98"/>
      <c r="B33" s="98"/>
      <c r="C33" s="98"/>
      <c r="D33" s="98"/>
      <c r="E33" s="98"/>
      <c r="F33" s="98"/>
      <c r="G33" s="98"/>
      <c r="H33" s="98"/>
      <c r="I33" s="98"/>
      <c r="J33" s="98"/>
      <c r="K33" s="98"/>
    </row>
    <row r="34" spans="1:11">
      <c r="A34" s="98"/>
      <c r="B34" s="98"/>
      <c r="C34" s="98"/>
      <c r="D34" s="98"/>
      <c r="E34" s="98"/>
      <c r="F34" s="98"/>
      <c r="G34" s="98"/>
      <c r="H34" s="98"/>
      <c r="I34" s="98"/>
      <c r="J34" s="98"/>
      <c r="K34" s="98"/>
    </row>
    <row r="35" spans="1:11">
      <c r="A35" s="98"/>
      <c r="B35" s="98"/>
      <c r="C35" s="98"/>
      <c r="D35" s="98"/>
      <c r="E35" s="98"/>
      <c r="F35" s="98"/>
      <c r="G35" s="98"/>
      <c r="H35" s="98"/>
      <c r="I35" s="98"/>
      <c r="J35" s="98"/>
      <c r="K35" s="98"/>
    </row>
    <row r="36" spans="1:11">
      <c r="A36" s="98"/>
      <c r="B36" s="98"/>
      <c r="C36" s="98"/>
      <c r="D36" s="98"/>
      <c r="E36" s="98"/>
      <c r="F36" s="98"/>
      <c r="G36" s="98"/>
      <c r="H36" s="98"/>
      <c r="I36" s="98"/>
      <c r="J36" s="98"/>
      <c r="K36" s="98"/>
    </row>
    <row r="37" spans="1:11">
      <c r="A37" s="98"/>
      <c r="B37" s="98"/>
      <c r="C37" s="98"/>
      <c r="D37" s="98"/>
      <c r="E37" s="98"/>
      <c r="F37" s="98"/>
      <c r="G37" s="98"/>
      <c r="H37" s="98"/>
      <c r="I37" s="98"/>
      <c r="J37" s="98"/>
      <c r="K37" s="98"/>
    </row>
    <row r="38" spans="1:11">
      <c r="A38" s="98"/>
      <c r="B38" s="98"/>
      <c r="C38" s="98"/>
      <c r="D38" s="98"/>
      <c r="E38" s="98"/>
      <c r="F38" s="98"/>
      <c r="G38" s="98"/>
      <c r="H38" s="98"/>
      <c r="I38" s="98"/>
      <c r="J38" s="98"/>
      <c r="K38" s="98"/>
    </row>
    <row r="39" spans="1:11">
      <c r="A39" s="98"/>
      <c r="B39" s="98"/>
      <c r="C39" s="98"/>
      <c r="D39" s="98"/>
      <c r="E39" s="98"/>
      <c r="F39" s="98"/>
      <c r="G39" s="98"/>
      <c r="H39" s="98"/>
      <c r="I39" s="98"/>
      <c r="J39" s="98"/>
      <c r="K39" s="98"/>
    </row>
    <row r="40" spans="1:11">
      <c r="A40" s="98"/>
      <c r="B40" s="98"/>
      <c r="C40" s="98"/>
      <c r="D40" s="98"/>
      <c r="E40" s="98"/>
      <c r="F40" s="98"/>
      <c r="G40" s="98"/>
      <c r="H40" s="98"/>
      <c r="I40" s="98"/>
      <c r="J40" s="98"/>
      <c r="K40" s="98"/>
    </row>
    <row r="41" spans="1:11">
      <c r="A41" s="98"/>
      <c r="B41" s="98"/>
      <c r="C41" s="98"/>
      <c r="D41" s="98"/>
      <c r="E41" s="98"/>
      <c r="F41" s="98"/>
      <c r="G41" s="98"/>
      <c r="H41" s="98"/>
      <c r="I41" s="98"/>
      <c r="J41" s="98"/>
      <c r="K41" s="98"/>
    </row>
    <row r="42" spans="1:11">
      <c r="A42" s="98"/>
      <c r="B42" s="98"/>
      <c r="C42" s="98"/>
      <c r="D42" s="98"/>
      <c r="E42" s="98"/>
      <c r="F42" s="98"/>
      <c r="G42" s="98"/>
      <c r="H42" s="98"/>
      <c r="I42" s="98"/>
      <c r="J42" s="98"/>
      <c r="K42" s="98"/>
    </row>
    <row r="43" spans="1:11">
      <c r="A43" s="98"/>
      <c r="B43" s="98"/>
      <c r="C43" s="98"/>
      <c r="D43" s="98"/>
      <c r="E43" s="98"/>
      <c r="F43" s="98"/>
      <c r="G43" s="98"/>
      <c r="H43" s="98"/>
      <c r="I43" s="98"/>
      <c r="J43" s="98"/>
      <c r="K43" s="98"/>
    </row>
    <row r="44" spans="1:11">
      <c r="A44" s="98"/>
      <c r="B44" s="98"/>
      <c r="C44" s="98"/>
      <c r="D44" s="98"/>
      <c r="E44" s="98"/>
      <c r="F44" s="98"/>
      <c r="G44" s="98"/>
      <c r="H44" s="98"/>
      <c r="I44" s="98"/>
      <c r="J44" s="98"/>
      <c r="K44" s="98"/>
    </row>
    <row r="45" spans="1:11">
      <c r="A45" s="98"/>
      <c r="B45" s="98"/>
      <c r="C45" s="98"/>
      <c r="D45" s="98"/>
      <c r="E45" s="98"/>
      <c r="F45" s="98"/>
      <c r="G45" s="98"/>
      <c r="H45" s="98"/>
      <c r="I45" s="98"/>
      <c r="J45" s="98"/>
      <c r="K45" s="98"/>
    </row>
    <row r="46" spans="1:11">
      <c r="A46" s="98"/>
      <c r="B46" s="98"/>
      <c r="C46" s="98"/>
      <c r="D46" s="98"/>
      <c r="E46" s="98"/>
      <c r="F46" s="98"/>
      <c r="G46" s="98"/>
      <c r="H46" s="98"/>
      <c r="I46" s="98"/>
      <c r="J46" s="98"/>
      <c r="K46" s="98"/>
    </row>
    <row r="47" spans="1:11">
      <c r="A47" s="98"/>
      <c r="B47" s="98"/>
      <c r="C47" s="98"/>
      <c r="D47" s="98"/>
      <c r="E47" s="98"/>
      <c r="F47" s="98"/>
      <c r="G47" s="98"/>
      <c r="H47" s="98"/>
      <c r="I47" s="98"/>
      <c r="J47" s="98"/>
      <c r="K47" s="98"/>
    </row>
    <row r="48" spans="1:11">
      <c r="A48" s="98"/>
      <c r="B48" s="98"/>
      <c r="C48" s="98"/>
      <c r="D48" s="98"/>
      <c r="E48" s="98"/>
      <c r="F48" s="98"/>
      <c r="G48" s="98"/>
      <c r="H48" s="98"/>
      <c r="I48" s="98"/>
      <c r="J48" s="98"/>
      <c r="K48" s="98"/>
    </row>
    <row r="49" spans="1:11">
      <c r="A49" s="98"/>
      <c r="B49" s="98"/>
      <c r="C49" s="98"/>
      <c r="D49" s="98"/>
      <c r="E49" s="98"/>
      <c r="F49" s="98"/>
      <c r="G49" s="98"/>
      <c r="H49" s="98"/>
      <c r="I49" s="98"/>
      <c r="J49" s="98"/>
      <c r="K49" s="98"/>
    </row>
    <row r="50" spans="1:11">
      <c r="A50" s="98"/>
      <c r="B50" s="98"/>
      <c r="C50" s="98"/>
      <c r="D50" s="98"/>
      <c r="E50" s="98"/>
      <c r="F50" s="98"/>
      <c r="G50" s="98"/>
      <c r="H50" s="98"/>
      <c r="I50" s="98"/>
      <c r="J50" s="98"/>
      <c r="K50" s="98"/>
    </row>
    <row r="51" spans="1:11">
      <c r="A51" s="98"/>
      <c r="B51" s="98"/>
      <c r="C51" s="98"/>
      <c r="D51" s="98"/>
      <c r="E51" s="98"/>
      <c r="F51" s="98"/>
      <c r="G51" s="98"/>
      <c r="H51" s="98"/>
      <c r="I51" s="98"/>
      <c r="J51" s="98"/>
      <c r="K51" s="98"/>
    </row>
    <row r="52" spans="1:11">
      <c r="A52" s="98"/>
      <c r="B52" s="98"/>
      <c r="C52" s="98"/>
      <c r="D52" s="98"/>
      <c r="E52" s="98"/>
      <c r="F52" s="98"/>
      <c r="G52" s="98"/>
      <c r="H52" s="98"/>
      <c r="I52" s="98"/>
      <c r="J52" s="98"/>
      <c r="K52" s="98"/>
    </row>
    <row r="53" spans="1:11">
      <c r="A53" s="98"/>
      <c r="B53" s="98"/>
      <c r="C53" s="98"/>
      <c r="D53" s="98"/>
      <c r="E53" s="98"/>
      <c r="F53" s="98"/>
      <c r="G53" s="98"/>
      <c r="H53" s="98"/>
      <c r="I53" s="98"/>
      <c r="J53" s="98"/>
      <c r="K53" s="98"/>
    </row>
    <row r="54" spans="1:11">
      <c r="A54" s="98"/>
      <c r="B54" s="98"/>
      <c r="C54" s="98"/>
      <c r="D54" s="98"/>
      <c r="E54" s="98"/>
      <c r="F54" s="98"/>
      <c r="G54" s="98"/>
      <c r="H54" s="98"/>
      <c r="I54" s="98"/>
      <c r="J54" s="98"/>
      <c r="K54" s="98"/>
    </row>
    <row r="55" spans="1:11">
      <c r="A55" s="98"/>
      <c r="B55" s="98"/>
      <c r="C55" s="98"/>
      <c r="D55" s="98"/>
      <c r="E55" s="98"/>
      <c r="F55" s="98"/>
      <c r="G55" s="98"/>
      <c r="H55" s="98"/>
      <c r="I55" s="98"/>
      <c r="J55" s="98"/>
      <c r="K55" s="98"/>
    </row>
    <row r="56" spans="1:11">
      <c r="A56" s="98"/>
      <c r="B56" s="98"/>
      <c r="C56" s="98"/>
      <c r="D56" s="98"/>
      <c r="E56" s="98"/>
      <c r="F56" s="98"/>
      <c r="G56" s="98"/>
      <c r="H56" s="98"/>
      <c r="I56" s="98"/>
      <c r="J56" s="98"/>
      <c r="K56" s="98"/>
    </row>
    <row r="57" spans="1:11">
      <c r="A57" s="98"/>
      <c r="B57" s="98"/>
      <c r="C57" s="98"/>
      <c r="D57" s="98"/>
      <c r="E57" s="98"/>
      <c r="F57" s="98"/>
      <c r="G57" s="98"/>
      <c r="H57" s="98"/>
      <c r="I57" s="98"/>
      <c r="J57" s="98"/>
      <c r="K57" s="98"/>
    </row>
    <row r="58" spans="1:11">
      <c r="A58" s="98"/>
      <c r="B58" s="98"/>
      <c r="C58" s="98"/>
      <c r="D58" s="98"/>
      <c r="E58" s="98"/>
      <c r="F58" s="98"/>
      <c r="G58" s="98"/>
      <c r="H58" s="98"/>
      <c r="I58" s="98"/>
      <c r="J58" s="98"/>
      <c r="K58" s="98"/>
    </row>
    <row r="59" spans="1:11">
      <c r="A59" s="98"/>
      <c r="B59" s="98"/>
      <c r="C59" s="98"/>
      <c r="D59" s="98"/>
      <c r="E59" s="98"/>
      <c r="F59" s="98"/>
      <c r="G59" s="98"/>
      <c r="H59" s="98"/>
      <c r="I59" s="98"/>
      <c r="J59" s="98"/>
      <c r="K59" s="98"/>
    </row>
    <row r="60" spans="1:11">
      <c r="A60" s="98"/>
      <c r="B60" s="98"/>
      <c r="C60" s="98"/>
      <c r="D60" s="98"/>
      <c r="E60" s="98"/>
      <c r="F60" s="98"/>
      <c r="G60" s="98"/>
      <c r="H60" s="98"/>
      <c r="I60" s="98"/>
      <c r="J60" s="98"/>
      <c r="K60" s="98"/>
    </row>
    <row r="61" spans="1:11">
      <c r="A61" s="98"/>
      <c r="B61" s="98"/>
      <c r="C61" s="98"/>
      <c r="D61" s="98"/>
      <c r="E61" s="98"/>
      <c r="F61" s="98"/>
      <c r="G61" s="98"/>
      <c r="H61" s="98"/>
      <c r="I61" s="98"/>
      <c r="J61" s="98"/>
      <c r="K61" s="98"/>
    </row>
    <row r="62" spans="1:11">
      <c r="A62" s="98"/>
      <c r="B62" s="98"/>
      <c r="C62" s="98"/>
      <c r="D62" s="98"/>
      <c r="E62" s="98"/>
      <c r="F62" s="98"/>
      <c r="G62" s="98"/>
      <c r="H62" s="98"/>
      <c r="I62" s="98"/>
      <c r="J62" s="98"/>
      <c r="K62" s="98"/>
    </row>
    <row r="63" spans="1:11">
      <c r="A63" s="98"/>
      <c r="B63" s="98"/>
      <c r="C63" s="98"/>
      <c r="D63" s="98"/>
      <c r="E63" s="98"/>
      <c r="F63" s="98"/>
      <c r="G63" s="98"/>
      <c r="H63" s="98"/>
      <c r="I63" s="98"/>
      <c r="J63" s="98"/>
      <c r="K63" s="98"/>
    </row>
    <row r="64" spans="1:11">
      <c r="A64" s="98"/>
      <c r="B64" s="98"/>
      <c r="C64" s="98"/>
      <c r="D64" s="98"/>
      <c r="E64" s="98"/>
      <c r="F64" s="98"/>
      <c r="G64" s="98"/>
      <c r="H64" s="98"/>
      <c r="I64" s="98"/>
      <c r="J64" s="98"/>
      <c r="K64" s="98"/>
    </row>
    <row r="65" spans="1:11">
      <c r="A65" s="98"/>
      <c r="B65" s="98"/>
      <c r="C65" s="98"/>
      <c r="D65" s="98"/>
      <c r="E65" s="98"/>
      <c r="F65" s="98"/>
      <c r="G65" s="98"/>
      <c r="H65" s="98"/>
      <c r="I65" s="98"/>
      <c r="J65" s="98"/>
      <c r="K65" s="98"/>
    </row>
    <row r="66" spans="1:11">
      <c r="A66" s="98"/>
      <c r="B66" s="98"/>
      <c r="C66" s="98"/>
      <c r="D66" s="98"/>
      <c r="E66" s="98"/>
      <c r="F66" s="98"/>
      <c r="G66" s="98"/>
      <c r="H66" s="98"/>
      <c r="I66" s="98"/>
      <c r="J66" s="98"/>
      <c r="K66" s="98"/>
    </row>
    <row r="67" spans="1:11">
      <c r="A67" s="98"/>
      <c r="B67" s="98"/>
      <c r="C67" s="98"/>
      <c r="D67" s="98"/>
      <c r="E67" s="98"/>
      <c r="F67" s="98"/>
      <c r="G67" s="98"/>
      <c r="H67" s="98"/>
      <c r="I67" s="98"/>
      <c r="J67" s="98"/>
      <c r="K67" s="98"/>
    </row>
    <row r="68" spans="1:11">
      <c r="A68" s="98"/>
      <c r="B68" s="98"/>
      <c r="C68" s="98"/>
      <c r="D68" s="98"/>
      <c r="E68" s="98"/>
      <c r="F68" s="98"/>
      <c r="G68" s="98"/>
      <c r="H68" s="98"/>
      <c r="I68" s="98"/>
      <c r="J68" s="98"/>
      <c r="K68" s="98"/>
    </row>
    <row r="69" spans="1:11">
      <c r="A69" s="98"/>
      <c r="B69" s="98"/>
      <c r="C69" s="98"/>
      <c r="D69" s="98"/>
      <c r="E69" s="98"/>
      <c r="F69" s="98"/>
      <c r="G69" s="98"/>
      <c r="H69" s="98"/>
      <c r="I69" s="98"/>
      <c r="J69" s="98"/>
      <c r="K69" s="98"/>
    </row>
    <row r="70" spans="1:11">
      <c r="A70" s="98"/>
      <c r="B70" s="98"/>
      <c r="C70" s="98"/>
      <c r="D70" s="98"/>
      <c r="E70" s="98"/>
      <c r="F70" s="98"/>
      <c r="G70" s="98"/>
      <c r="H70" s="98"/>
      <c r="I70" s="98"/>
      <c r="J70" s="98"/>
      <c r="K70" s="98"/>
    </row>
    <row r="71" spans="1:11">
      <c r="A71" s="98"/>
      <c r="B71" s="98"/>
      <c r="C71" s="98"/>
      <c r="D71" s="98"/>
      <c r="E71" s="98"/>
      <c r="F71" s="98"/>
      <c r="G71" s="98"/>
      <c r="H71" s="98"/>
      <c r="I71" s="98"/>
      <c r="J71" s="98"/>
      <c r="K71" s="98"/>
    </row>
    <row r="72" spans="1:11">
      <c r="A72" s="98"/>
      <c r="B72" s="98"/>
      <c r="C72" s="98"/>
      <c r="D72" s="98"/>
      <c r="E72" s="98"/>
      <c r="F72" s="98"/>
      <c r="G72" s="98"/>
      <c r="H72" s="98"/>
      <c r="I72" s="98"/>
      <c r="J72" s="98"/>
      <c r="K72" s="98"/>
    </row>
    <row r="73" spans="1:11">
      <c r="A73" s="98"/>
      <c r="B73" s="98"/>
      <c r="C73" s="98"/>
      <c r="D73" s="98"/>
      <c r="E73" s="98"/>
      <c r="F73" s="98"/>
      <c r="G73" s="98"/>
      <c r="H73" s="98"/>
      <c r="I73" s="98"/>
      <c r="J73" s="98"/>
      <c r="K73" s="98"/>
    </row>
    <row r="74" spans="1:11">
      <c r="A74" s="98"/>
      <c r="B74" s="98"/>
      <c r="C74" s="98"/>
      <c r="D74" s="98"/>
      <c r="E74" s="98"/>
      <c r="F74" s="98"/>
      <c r="G74" s="98"/>
      <c r="H74" s="98"/>
      <c r="I74" s="98"/>
      <c r="J74" s="98"/>
      <c r="K74" s="98"/>
    </row>
    <row r="75" spans="1:11">
      <c r="A75" s="98"/>
      <c r="B75" s="98"/>
      <c r="C75" s="98"/>
      <c r="D75" s="98"/>
      <c r="E75" s="98"/>
      <c r="F75" s="98"/>
      <c r="G75" s="98"/>
      <c r="H75" s="98"/>
      <c r="I75" s="98"/>
      <c r="J75" s="98"/>
      <c r="K75" s="98"/>
    </row>
    <row r="76" spans="1:11">
      <c r="A76" s="98"/>
      <c r="B76" s="98"/>
      <c r="C76" s="98"/>
      <c r="D76" s="98"/>
      <c r="E76" s="98"/>
      <c r="F76" s="98"/>
      <c r="G76" s="98"/>
      <c r="H76" s="98"/>
      <c r="I76" s="98"/>
      <c r="J76" s="98"/>
      <c r="K76" s="98"/>
    </row>
    <row r="77" spans="1:11">
      <c r="A77" s="98"/>
      <c r="B77" s="98"/>
      <c r="C77" s="98"/>
      <c r="D77" s="98"/>
      <c r="E77" s="98"/>
      <c r="F77" s="98"/>
      <c r="G77" s="98"/>
      <c r="H77" s="98"/>
      <c r="I77" s="98"/>
      <c r="J77" s="98"/>
      <c r="K77" s="98"/>
    </row>
    <row r="78" spans="1:11">
      <c r="A78" s="98"/>
      <c r="B78" s="98"/>
      <c r="C78" s="98"/>
      <c r="D78" s="98"/>
      <c r="E78" s="98"/>
      <c r="F78" s="98"/>
      <c r="G78" s="98"/>
      <c r="H78" s="98"/>
      <c r="I78" s="98"/>
      <c r="J78" s="98"/>
      <c r="K78" s="98"/>
    </row>
    <row r="79" spans="1:11">
      <c r="A79" s="98"/>
      <c r="B79" s="98"/>
      <c r="C79" s="98"/>
      <c r="D79" s="98"/>
      <c r="E79" s="98"/>
      <c r="F79" s="98"/>
      <c r="G79" s="98"/>
      <c r="H79" s="98"/>
      <c r="I79" s="98"/>
      <c r="J79" s="98"/>
      <c r="K79" s="98"/>
    </row>
    <row r="80" spans="1:11">
      <c r="A80" s="98"/>
      <c r="B80" s="98"/>
      <c r="C80" s="98"/>
      <c r="D80" s="98"/>
      <c r="E80" s="98"/>
      <c r="F80" s="98"/>
      <c r="G80" s="98"/>
      <c r="H80" s="98"/>
      <c r="I80" s="98"/>
      <c r="J80" s="98"/>
      <c r="K80" s="98"/>
    </row>
    <row r="81" spans="1:11">
      <c r="A81" s="98"/>
      <c r="B81" s="98"/>
      <c r="C81" s="98"/>
      <c r="D81" s="98"/>
      <c r="E81" s="98"/>
      <c r="F81" s="98"/>
      <c r="G81" s="98"/>
      <c r="H81" s="98"/>
      <c r="I81" s="98"/>
      <c r="J81" s="98"/>
      <c r="K81" s="98"/>
    </row>
    <row r="82" spans="1:11">
      <c r="A82" s="98"/>
      <c r="B82" s="98"/>
      <c r="C82" s="98"/>
      <c r="D82" s="98"/>
      <c r="E82" s="98"/>
      <c r="F82" s="98"/>
      <c r="G82" s="98"/>
      <c r="H82" s="98"/>
      <c r="I82" s="98"/>
      <c r="J82" s="98"/>
      <c r="K82" s="98"/>
    </row>
    <row r="83" spans="1:11">
      <c r="A83" s="98"/>
      <c r="B83" s="98"/>
      <c r="C83" s="98"/>
      <c r="D83" s="98"/>
      <c r="E83" s="98"/>
      <c r="F83" s="98"/>
      <c r="G83" s="98"/>
      <c r="H83" s="98"/>
      <c r="I83" s="98"/>
      <c r="J83" s="98"/>
      <c r="K83" s="98"/>
    </row>
    <row r="84" spans="1:11">
      <c r="A84" s="98"/>
      <c r="B84" s="98"/>
      <c r="C84" s="98"/>
      <c r="D84" s="98"/>
      <c r="E84" s="98"/>
      <c r="F84" s="98"/>
      <c r="G84" s="98"/>
      <c r="H84" s="98"/>
      <c r="I84" s="98"/>
      <c r="J84" s="98"/>
      <c r="K84" s="98"/>
    </row>
    <row r="85" spans="1:11">
      <c r="A85" s="98"/>
      <c r="B85" s="98"/>
      <c r="C85" s="98"/>
      <c r="D85" s="98"/>
      <c r="E85" s="98"/>
      <c r="F85" s="98"/>
      <c r="G85" s="98"/>
      <c r="H85" s="98"/>
      <c r="I85" s="98"/>
      <c r="J85" s="98"/>
      <c r="K85" s="98"/>
    </row>
    <row r="86" spans="1:11">
      <c r="A86" s="98"/>
      <c r="B86" s="98"/>
      <c r="C86" s="98"/>
      <c r="D86" s="98"/>
      <c r="E86" s="98"/>
      <c r="F86" s="98"/>
      <c r="G86" s="98"/>
      <c r="H86" s="98"/>
      <c r="I86" s="98"/>
      <c r="J86" s="98"/>
      <c r="K86" s="98"/>
    </row>
    <row r="87" spans="1:11">
      <c r="A87" s="98"/>
      <c r="B87" s="98"/>
      <c r="C87" s="98"/>
      <c r="D87" s="98"/>
      <c r="E87" s="98"/>
      <c r="F87" s="98"/>
      <c r="G87" s="98"/>
      <c r="H87" s="98"/>
      <c r="I87" s="98"/>
      <c r="J87" s="98"/>
      <c r="K87" s="98"/>
    </row>
    <row r="88" spans="1:11">
      <c r="A88" s="98"/>
      <c r="B88" s="98"/>
      <c r="C88" s="98"/>
      <c r="D88" s="98"/>
      <c r="E88" s="98"/>
      <c r="F88" s="98"/>
      <c r="G88" s="98"/>
      <c r="H88" s="98"/>
      <c r="I88" s="98"/>
      <c r="J88" s="98"/>
      <c r="K88" s="98"/>
    </row>
    <row r="89" spans="1:11">
      <c r="A89" s="98"/>
      <c r="B89" s="98"/>
      <c r="C89" s="98"/>
      <c r="D89" s="98"/>
      <c r="E89" s="98"/>
      <c r="F89" s="98"/>
      <c r="G89" s="98"/>
      <c r="H89" s="98"/>
      <c r="I89" s="98"/>
      <c r="J89" s="98"/>
      <c r="K89" s="98"/>
    </row>
    <row r="90" spans="1:11">
      <c r="A90" s="98"/>
      <c r="B90" s="98"/>
      <c r="C90" s="98"/>
      <c r="D90" s="98"/>
      <c r="E90" s="98"/>
      <c r="F90" s="98"/>
      <c r="G90" s="98"/>
      <c r="H90" s="98"/>
      <c r="I90" s="98"/>
      <c r="J90" s="98"/>
      <c r="K90" s="98"/>
    </row>
    <row r="91" spans="1:11">
      <c r="A91" s="98"/>
      <c r="B91" s="98"/>
      <c r="C91" s="98"/>
      <c r="D91" s="98"/>
      <c r="E91" s="98"/>
      <c r="F91" s="98"/>
      <c r="G91" s="98"/>
      <c r="H91" s="98"/>
      <c r="I91" s="98"/>
      <c r="J91" s="98"/>
      <c r="K91" s="98"/>
    </row>
    <row r="92" spans="1:11">
      <c r="A92" s="98"/>
      <c r="B92" s="98"/>
      <c r="C92" s="98"/>
      <c r="D92" s="98"/>
      <c r="E92" s="98"/>
      <c r="F92" s="98"/>
      <c r="G92" s="98"/>
      <c r="H92" s="98"/>
      <c r="I92" s="98"/>
      <c r="J92" s="98"/>
      <c r="K92" s="98"/>
    </row>
    <row r="93" spans="1:11">
      <c r="A93" s="98"/>
      <c r="B93" s="98"/>
      <c r="C93" s="98"/>
      <c r="D93" s="98"/>
      <c r="E93" s="98"/>
      <c r="F93" s="98"/>
      <c r="G93" s="98"/>
      <c r="H93" s="98"/>
      <c r="I93" s="98"/>
      <c r="J93" s="98"/>
      <c r="K93" s="98"/>
    </row>
    <row r="94" spans="1:11">
      <c r="A94" s="98"/>
      <c r="B94" s="98"/>
      <c r="C94" s="98"/>
      <c r="D94" s="98"/>
      <c r="E94" s="98"/>
      <c r="F94" s="98"/>
      <c r="G94" s="98"/>
      <c r="H94" s="98"/>
      <c r="I94" s="98"/>
      <c r="J94" s="98"/>
      <c r="K94" s="98"/>
    </row>
    <row r="95" spans="1:11">
      <c r="A95" s="98"/>
      <c r="B95" s="98"/>
      <c r="C95" s="98"/>
      <c r="D95" s="98"/>
      <c r="E95" s="98"/>
      <c r="F95" s="98"/>
      <c r="G95" s="98"/>
      <c r="H95" s="98"/>
      <c r="I95" s="98"/>
      <c r="J95" s="98"/>
      <c r="K95" s="98"/>
    </row>
    <row r="96" spans="1:11">
      <c r="A96" s="98"/>
      <c r="B96" s="98"/>
      <c r="C96" s="98"/>
      <c r="D96" s="98"/>
      <c r="E96" s="98"/>
      <c r="F96" s="98"/>
      <c r="G96" s="98"/>
      <c r="H96" s="98"/>
      <c r="I96" s="98"/>
      <c r="J96" s="98"/>
      <c r="K96" s="98"/>
    </row>
    <row r="97" spans="1:11">
      <c r="A97" s="98"/>
      <c r="B97" s="98"/>
      <c r="C97" s="98"/>
      <c r="D97" s="98"/>
      <c r="E97" s="98"/>
      <c r="F97" s="98"/>
      <c r="G97" s="98"/>
      <c r="H97" s="98"/>
      <c r="I97" s="98"/>
      <c r="J97" s="98"/>
      <c r="K97" s="98"/>
    </row>
    <row r="98" spans="1:11">
      <c r="A98" s="98"/>
      <c r="B98" s="98"/>
      <c r="C98" s="98"/>
      <c r="D98" s="98"/>
      <c r="E98" s="98"/>
      <c r="F98" s="98"/>
      <c r="G98" s="98"/>
      <c r="H98" s="98"/>
      <c r="I98" s="98"/>
      <c r="J98" s="98"/>
      <c r="K98" s="98"/>
    </row>
    <row r="99" spans="1:11">
      <c r="A99" s="98"/>
      <c r="B99" s="98"/>
      <c r="C99" s="98"/>
      <c r="D99" s="98"/>
      <c r="E99" s="98"/>
      <c r="F99" s="98"/>
      <c r="G99" s="98"/>
      <c r="H99" s="98"/>
      <c r="I99" s="98"/>
      <c r="J99" s="98"/>
      <c r="K99" s="98"/>
    </row>
    <row r="100" spans="1:11">
      <c r="A100" s="98"/>
      <c r="B100" s="98"/>
      <c r="C100" s="98"/>
      <c r="D100" s="98"/>
      <c r="E100" s="98"/>
      <c r="F100" s="98"/>
      <c r="G100" s="98"/>
      <c r="H100" s="98"/>
      <c r="I100" s="98"/>
      <c r="J100" s="98"/>
      <c r="K100" s="98"/>
    </row>
    <row r="101" spans="1:11">
      <c r="A101" s="98"/>
      <c r="B101" s="98"/>
      <c r="C101" s="98"/>
      <c r="D101" s="98"/>
      <c r="E101" s="98"/>
      <c r="F101" s="98"/>
      <c r="G101" s="98"/>
      <c r="H101" s="98"/>
      <c r="I101" s="98"/>
      <c r="J101" s="98"/>
      <c r="K101" s="98"/>
    </row>
    <row r="102" spans="1:11">
      <c r="A102" s="98"/>
      <c r="B102" s="98"/>
      <c r="C102" s="98"/>
      <c r="D102" s="98"/>
      <c r="E102" s="98"/>
      <c r="F102" s="98"/>
      <c r="G102" s="98"/>
      <c r="H102" s="98"/>
      <c r="I102" s="98"/>
      <c r="J102" s="98"/>
      <c r="K102" s="98"/>
    </row>
    <row r="103" spans="1:11">
      <c r="A103" s="98"/>
      <c r="B103" s="98"/>
      <c r="C103" s="98"/>
      <c r="D103" s="98"/>
      <c r="E103" s="98"/>
      <c r="F103" s="98"/>
      <c r="G103" s="98"/>
      <c r="H103" s="98"/>
      <c r="I103" s="98"/>
      <c r="J103" s="98"/>
      <c r="K103" s="98"/>
    </row>
    <row r="104" spans="1:11">
      <c r="A104" s="98"/>
      <c r="B104" s="98"/>
      <c r="C104" s="98"/>
      <c r="D104" s="98"/>
      <c r="E104" s="98"/>
      <c r="F104" s="98"/>
      <c r="G104" s="98"/>
      <c r="H104" s="98"/>
      <c r="I104" s="98"/>
      <c r="J104" s="98"/>
      <c r="K104" s="98"/>
    </row>
    <row r="105" spans="1:11">
      <c r="A105" s="98"/>
      <c r="B105" s="98"/>
      <c r="C105" s="98"/>
      <c r="D105" s="98"/>
      <c r="E105" s="98"/>
      <c r="F105" s="98"/>
      <c r="G105" s="98"/>
      <c r="H105" s="98"/>
      <c r="I105" s="98"/>
      <c r="J105" s="98"/>
      <c r="K105" s="98"/>
    </row>
    <row r="106" spans="1:11">
      <c r="A106" s="98"/>
      <c r="B106" s="98"/>
      <c r="C106" s="98"/>
      <c r="D106" s="98"/>
      <c r="E106" s="98"/>
      <c r="F106" s="98"/>
      <c r="G106" s="98"/>
      <c r="H106" s="98"/>
      <c r="I106" s="98"/>
      <c r="J106" s="98"/>
      <c r="K106" s="98"/>
    </row>
    <row r="107" spans="1:11">
      <c r="A107" s="98"/>
      <c r="B107" s="98"/>
      <c r="C107" s="98"/>
      <c r="D107" s="98"/>
      <c r="E107" s="98"/>
      <c r="F107" s="98"/>
      <c r="G107" s="98"/>
      <c r="H107" s="98"/>
      <c r="I107" s="98"/>
      <c r="J107" s="98"/>
      <c r="K107" s="98"/>
    </row>
    <row r="108" spans="1:11">
      <c r="A108" s="98"/>
      <c r="B108" s="98"/>
      <c r="C108" s="98"/>
      <c r="D108" s="98"/>
      <c r="E108" s="98"/>
      <c r="F108" s="98"/>
      <c r="G108" s="98"/>
      <c r="H108" s="98"/>
      <c r="I108" s="98"/>
      <c r="J108" s="98"/>
      <c r="K108" s="98"/>
    </row>
    <row r="109" spans="1:11">
      <c r="A109" s="98"/>
      <c r="B109" s="98"/>
      <c r="C109" s="98"/>
      <c r="D109" s="98"/>
      <c r="E109" s="98"/>
      <c r="F109" s="98"/>
      <c r="G109" s="98"/>
      <c r="H109" s="98"/>
      <c r="I109" s="98"/>
      <c r="J109" s="98"/>
      <c r="K109" s="98"/>
    </row>
    <row r="110" spans="1:11">
      <c r="A110" s="98"/>
      <c r="B110" s="98"/>
      <c r="C110" s="98"/>
      <c r="D110" s="98"/>
      <c r="E110" s="98"/>
      <c r="F110" s="98"/>
      <c r="G110" s="98"/>
      <c r="H110" s="98"/>
      <c r="I110" s="98"/>
      <c r="J110" s="98"/>
      <c r="K110" s="98"/>
    </row>
    <row r="111" spans="1:11">
      <c r="A111" s="98"/>
      <c r="B111" s="98"/>
      <c r="C111" s="98"/>
      <c r="D111" s="98"/>
      <c r="E111" s="98"/>
      <c r="F111" s="98"/>
      <c r="G111" s="98"/>
      <c r="H111" s="98"/>
      <c r="I111" s="98"/>
      <c r="J111" s="98"/>
      <c r="K111" s="98"/>
    </row>
    <row r="112" spans="1:11">
      <c r="A112" s="98"/>
      <c r="B112" s="98"/>
      <c r="C112" s="98"/>
      <c r="D112" s="98"/>
      <c r="E112" s="98"/>
      <c r="F112" s="98"/>
      <c r="G112" s="98"/>
      <c r="H112" s="98"/>
      <c r="I112" s="98"/>
      <c r="J112" s="98"/>
      <c r="K112" s="98"/>
    </row>
    <row r="113" spans="1:11">
      <c r="A113" s="98"/>
      <c r="B113" s="98"/>
      <c r="C113" s="98"/>
      <c r="D113" s="98"/>
      <c r="E113" s="98"/>
      <c r="F113" s="98"/>
      <c r="G113" s="98"/>
      <c r="H113" s="98"/>
      <c r="I113" s="98"/>
      <c r="J113" s="98"/>
      <c r="K113" s="98"/>
    </row>
    <row r="114" spans="1:11">
      <c r="A114" s="98"/>
      <c r="B114" s="98"/>
      <c r="C114" s="98"/>
      <c r="D114" s="98"/>
      <c r="E114" s="98"/>
      <c r="F114" s="98"/>
      <c r="G114" s="98"/>
      <c r="H114" s="98"/>
      <c r="I114" s="98"/>
      <c r="J114" s="98"/>
      <c r="K114" s="98"/>
    </row>
    <row r="115" spans="1:11">
      <c r="A115" s="98"/>
      <c r="B115" s="98"/>
      <c r="C115" s="98"/>
      <c r="D115" s="98"/>
      <c r="E115" s="98"/>
      <c r="F115" s="98"/>
      <c r="G115" s="98"/>
      <c r="H115" s="98"/>
      <c r="I115" s="98"/>
      <c r="J115" s="98"/>
      <c r="K115" s="98"/>
    </row>
    <row r="116" spans="1:11">
      <c r="A116" s="98"/>
      <c r="B116" s="98"/>
      <c r="C116" s="98"/>
      <c r="D116" s="98"/>
      <c r="E116" s="98"/>
      <c r="F116" s="98"/>
      <c r="G116" s="98"/>
      <c r="H116" s="98"/>
      <c r="I116" s="98"/>
      <c r="J116" s="98"/>
      <c r="K116" s="98"/>
    </row>
    <row r="117" spans="1:11">
      <c r="A117" s="98"/>
      <c r="B117" s="98"/>
      <c r="C117" s="98"/>
      <c r="D117" s="98"/>
      <c r="E117" s="98"/>
      <c r="F117" s="98"/>
      <c r="G117" s="98"/>
      <c r="H117" s="98"/>
      <c r="I117" s="98"/>
      <c r="J117" s="98"/>
      <c r="K117" s="98"/>
    </row>
    <row r="118" spans="1:11">
      <c r="A118" s="98"/>
      <c r="B118" s="98"/>
      <c r="C118" s="98"/>
      <c r="D118" s="98"/>
      <c r="E118" s="98"/>
      <c r="F118" s="98"/>
      <c r="G118" s="98"/>
      <c r="H118" s="98"/>
      <c r="I118" s="98"/>
      <c r="J118" s="98"/>
      <c r="K118" s="98"/>
    </row>
    <row r="119" spans="1:11">
      <c r="A119" s="98"/>
      <c r="B119" s="98"/>
      <c r="C119" s="98"/>
      <c r="D119" s="98"/>
      <c r="E119" s="98"/>
      <c r="F119" s="98"/>
      <c r="G119" s="98"/>
      <c r="H119" s="98"/>
      <c r="I119" s="98"/>
      <c r="J119" s="98"/>
      <c r="K119" s="98"/>
    </row>
    <row r="120" spans="1:11">
      <c r="A120" s="98"/>
      <c r="B120" s="98"/>
      <c r="C120" s="98"/>
      <c r="D120" s="98"/>
      <c r="E120" s="98"/>
      <c r="F120" s="98"/>
      <c r="G120" s="98"/>
      <c r="H120" s="98"/>
      <c r="I120" s="98"/>
      <c r="J120" s="98"/>
      <c r="K120" s="98"/>
    </row>
    <row r="121" spans="1:11">
      <c r="A121" s="98"/>
      <c r="B121" s="98"/>
      <c r="C121" s="98"/>
      <c r="D121" s="98"/>
      <c r="E121" s="98"/>
      <c r="F121" s="98"/>
      <c r="G121" s="98"/>
      <c r="H121" s="98"/>
      <c r="I121" s="98"/>
      <c r="J121" s="98"/>
      <c r="K121" s="98"/>
    </row>
    <row r="122" spans="1:11">
      <c r="A122" s="98"/>
      <c r="B122" s="98"/>
      <c r="C122" s="98"/>
      <c r="D122" s="98"/>
      <c r="E122" s="98"/>
      <c r="F122" s="98"/>
      <c r="G122" s="98"/>
      <c r="H122" s="98"/>
      <c r="I122" s="98"/>
      <c r="J122" s="98"/>
      <c r="K122" s="98"/>
    </row>
    <row r="123" spans="1:11">
      <c r="A123" s="98"/>
      <c r="B123" s="98"/>
      <c r="C123" s="98"/>
      <c r="D123" s="98"/>
      <c r="E123" s="98"/>
      <c r="F123" s="98"/>
      <c r="G123" s="98"/>
      <c r="H123" s="98"/>
      <c r="I123" s="98"/>
      <c r="J123" s="98"/>
      <c r="K123" s="98"/>
    </row>
    <row r="124" spans="1:11">
      <c r="A124" s="98"/>
      <c r="B124" s="98"/>
      <c r="C124" s="98"/>
      <c r="D124" s="98"/>
      <c r="E124" s="98"/>
      <c r="F124" s="98"/>
      <c r="G124" s="98"/>
      <c r="H124" s="98"/>
      <c r="I124" s="98"/>
      <c r="J124" s="98"/>
      <c r="K124" s="98"/>
    </row>
    <row r="125" spans="1:11">
      <c r="A125" s="98"/>
      <c r="B125" s="98"/>
      <c r="C125" s="98"/>
      <c r="D125" s="98"/>
      <c r="E125" s="98"/>
      <c r="F125" s="98"/>
      <c r="G125" s="98"/>
      <c r="H125" s="98"/>
      <c r="I125" s="98"/>
      <c r="J125" s="98"/>
      <c r="K125" s="98"/>
    </row>
    <row r="126" spans="1:11">
      <c r="A126" s="98"/>
      <c r="B126" s="98"/>
      <c r="C126" s="98"/>
      <c r="D126" s="98"/>
      <c r="E126" s="98"/>
      <c r="F126" s="98"/>
      <c r="G126" s="98"/>
      <c r="H126" s="98"/>
      <c r="I126" s="98"/>
      <c r="J126" s="98"/>
      <c r="K126" s="98"/>
    </row>
    <row r="127" spans="1:11">
      <c r="A127" s="98"/>
      <c r="B127" s="98"/>
      <c r="C127" s="98"/>
      <c r="D127" s="98"/>
      <c r="E127" s="98"/>
      <c r="F127" s="98"/>
      <c r="G127" s="98"/>
      <c r="H127" s="98"/>
      <c r="I127" s="98"/>
      <c r="J127" s="98"/>
      <c r="K127" s="98"/>
    </row>
    <row r="128" spans="1:11">
      <c r="A128" s="98"/>
      <c r="B128" s="98"/>
      <c r="C128" s="98"/>
      <c r="D128" s="98"/>
      <c r="E128" s="98"/>
      <c r="F128" s="98"/>
      <c r="G128" s="98"/>
      <c r="H128" s="98"/>
      <c r="I128" s="98"/>
      <c r="J128" s="98"/>
      <c r="K128" s="98"/>
    </row>
    <row r="129" spans="1:11">
      <c r="A129" s="98"/>
      <c r="B129" s="98"/>
      <c r="C129" s="98"/>
      <c r="D129" s="98"/>
      <c r="E129" s="98"/>
      <c r="F129" s="98"/>
      <c r="G129" s="98"/>
      <c r="H129" s="98"/>
      <c r="I129" s="98"/>
      <c r="J129" s="98"/>
      <c r="K129" s="98"/>
    </row>
    <row r="130" spans="1:11">
      <c r="A130" s="98"/>
      <c r="B130" s="98"/>
      <c r="C130" s="98"/>
      <c r="D130" s="98"/>
      <c r="E130" s="98"/>
      <c r="F130" s="98"/>
      <c r="G130" s="98"/>
      <c r="H130" s="98"/>
      <c r="I130" s="98"/>
      <c r="J130" s="98"/>
      <c r="K130" s="98"/>
    </row>
    <row r="131" spans="1:11">
      <c r="A131" s="98"/>
      <c r="B131" s="98"/>
      <c r="C131" s="98"/>
      <c r="D131" s="98"/>
      <c r="E131" s="98"/>
      <c r="F131" s="98"/>
      <c r="G131" s="98"/>
      <c r="H131" s="98"/>
      <c r="I131" s="98"/>
      <c r="J131" s="98"/>
      <c r="K131" s="98"/>
    </row>
    <row r="132" spans="1:11">
      <c r="A132" s="98"/>
      <c r="B132" s="98"/>
      <c r="C132" s="98"/>
      <c r="D132" s="98"/>
      <c r="E132" s="98"/>
      <c r="F132" s="98"/>
      <c r="G132" s="98"/>
      <c r="H132" s="98"/>
      <c r="I132" s="98"/>
      <c r="J132" s="98"/>
      <c r="K132" s="98"/>
    </row>
    <row r="133" spans="1:11">
      <c r="A133" s="98"/>
      <c r="B133" s="98"/>
      <c r="C133" s="98"/>
      <c r="D133" s="98"/>
      <c r="E133" s="98"/>
      <c r="F133" s="98"/>
      <c r="G133" s="98"/>
      <c r="H133" s="98"/>
      <c r="I133" s="98"/>
      <c r="J133" s="98"/>
      <c r="K133" s="98"/>
    </row>
    <row r="134" spans="1:11">
      <c r="A134" s="98"/>
      <c r="B134" s="98"/>
      <c r="C134" s="98"/>
      <c r="D134" s="98"/>
      <c r="E134" s="98"/>
      <c r="F134" s="98"/>
      <c r="G134" s="98"/>
      <c r="H134" s="98"/>
      <c r="I134" s="98"/>
      <c r="J134" s="98"/>
      <c r="K134" s="98"/>
    </row>
    <row r="135" spans="1:11">
      <c r="A135" s="98"/>
      <c r="B135" s="98"/>
      <c r="C135" s="98"/>
      <c r="D135" s="98"/>
      <c r="E135" s="98"/>
      <c r="F135" s="98"/>
      <c r="G135" s="98"/>
      <c r="H135" s="98"/>
      <c r="I135" s="98"/>
      <c r="J135" s="98"/>
      <c r="K135" s="98"/>
    </row>
    <row r="136" spans="1:11">
      <c r="A136" s="98"/>
      <c r="B136" s="98"/>
      <c r="C136" s="98"/>
      <c r="D136" s="98"/>
      <c r="E136" s="98"/>
      <c r="F136" s="98"/>
      <c r="G136" s="98"/>
      <c r="H136" s="98"/>
      <c r="I136" s="98"/>
      <c r="J136" s="98"/>
      <c r="K136" s="98"/>
    </row>
    <row r="137" spans="1:11">
      <c r="A137" s="98"/>
      <c r="B137" s="98"/>
      <c r="C137" s="98"/>
      <c r="D137" s="98"/>
      <c r="E137" s="98"/>
      <c r="F137" s="98"/>
      <c r="G137" s="98"/>
      <c r="H137" s="98"/>
      <c r="I137" s="98"/>
      <c r="J137" s="98"/>
      <c r="K137" s="98"/>
    </row>
    <row r="138" spans="1:11">
      <c r="A138" s="98"/>
      <c r="B138" s="98"/>
      <c r="C138" s="98"/>
      <c r="D138" s="98"/>
      <c r="E138" s="98"/>
      <c r="F138" s="98"/>
      <c r="G138" s="98"/>
      <c r="H138" s="98"/>
      <c r="I138" s="98"/>
      <c r="J138" s="98"/>
      <c r="K138" s="98"/>
    </row>
    <row r="139" spans="1:11">
      <c r="A139" s="98"/>
      <c r="B139" s="98"/>
      <c r="C139" s="98"/>
      <c r="D139" s="98"/>
      <c r="E139" s="98"/>
      <c r="F139" s="98"/>
      <c r="G139" s="98"/>
      <c r="H139" s="98"/>
      <c r="I139" s="98"/>
      <c r="J139" s="98"/>
      <c r="K139" s="98"/>
    </row>
    <row r="140" spans="1:11">
      <c r="A140" s="98"/>
      <c r="B140" s="98"/>
      <c r="C140" s="98"/>
      <c r="D140" s="98"/>
      <c r="E140" s="98"/>
      <c r="F140" s="98"/>
      <c r="G140" s="98"/>
      <c r="H140" s="98"/>
      <c r="I140" s="98"/>
      <c r="J140" s="98"/>
      <c r="K140" s="98"/>
    </row>
    <row r="141" spans="1:11">
      <c r="A141" s="98"/>
      <c r="B141" s="98"/>
      <c r="C141" s="98"/>
      <c r="D141" s="98"/>
      <c r="E141" s="98"/>
      <c r="F141" s="98"/>
      <c r="G141" s="98"/>
      <c r="H141" s="98"/>
      <c r="I141" s="98"/>
      <c r="J141" s="98"/>
      <c r="K141" s="98"/>
    </row>
    <row r="142" spans="1:11">
      <c r="A142" s="98"/>
      <c r="B142" s="98"/>
      <c r="C142" s="98"/>
      <c r="D142" s="98"/>
      <c r="E142" s="98"/>
      <c r="F142" s="98"/>
      <c r="G142" s="98"/>
      <c r="H142" s="98"/>
      <c r="I142" s="98"/>
      <c r="J142" s="98"/>
      <c r="K142" s="98"/>
    </row>
    <row r="143" spans="1:11">
      <c r="A143" s="98"/>
      <c r="B143" s="98"/>
      <c r="C143" s="98"/>
      <c r="D143" s="98"/>
      <c r="E143" s="98"/>
      <c r="F143" s="98"/>
      <c r="G143" s="98"/>
      <c r="H143" s="98"/>
      <c r="I143" s="98"/>
      <c r="J143" s="98"/>
      <c r="K143" s="98"/>
    </row>
    <row r="144" spans="1:11">
      <c r="A144" s="98"/>
      <c r="B144" s="98"/>
      <c r="C144" s="98"/>
      <c r="D144" s="98"/>
      <c r="E144" s="98"/>
      <c r="F144" s="98"/>
      <c r="G144" s="98"/>
      <c r="H144" s="98"/>
      <c r="I144" s="98"/>
      <c r="J144" s="98"/>
      <c r="K144" s="98"/>
    </row>
    <row r="145" spans="1:11">
      <c r="A145" s="98"/>
      <c r="B145" s="98"/>
      <c r="C145" s="98"/>
      <c r="D145" s="98"/>
      <c r="E145" s="98"/>
      <c r="F145" s="98"/>
      <c r="G145" s="98"/>
      <c r="H145" s="98"/>
      <c r="I145" s="98"/>
      <c r="J145" s="98"/>
      <c r="K145" s="98"/>
    </row>
    <row r="146" spans="1:11">
      <c r="A146" s="98"/>
      <c r="B146" s="98"/>
      <c r="C146" s="98"/>
      <c r="D146" s="98"/>
      <c r="E146" s="98"/>
      <c r="F146" s="98"/>
      <c r="G146" s="98"/>
      <c r="H146" s="98"/>
      <c r="I146" s="98"/>
      <c r="J146" s="98"/>
      <c r="K146" s="98"/>
    </row>
    <row r="147" spans="1:11">
      <c r="A147" s="98"/>
      <c r="B147" s="98"/>
      <c r="C147" s="98"/>
      <c r="D147" s="98"/>
      <c r="E147" s="98"/>
      <c r="F147" s="98"/>
      <c r="G147" s="98"/>
      <c r="H147" s="98"/>
      <c r="I147" s="98"/>
      <c r="J147" s="98"/>
      <c r="K147" s="98"/>
    </row>
    <row r="148" spans="1:11">
      <c r="A148" s="98"/>
      <c r="B148" s="98"/>
      <c r="C148" s="98"/>
      <c r="D148" s="98"/>
      <c r="E148" s="98"/>
      <c r="F148" s="98"/>
      <c r="G148" s="98"/>
      <c r="H148" s="98"/>
      <c r="I148" s="98"/>
      <c r="J148" s="98"/>
      <c r="K148" s="98"/>
    </row>
    <row r="149" spans="1:11">
      <c r="A149" s="98"/>
      <c r="B149" s="98"/>
      <c r="C149" s="98"/>
      <c r="D149" s="98"/>
      <c r="E149" s="98"/>
      <c r="F149" s="98"/>
      <c r="G149" s="98"/>
      <c r="H149" s="98"/>
      <c r="I149" s="98"/>
      <c r="J149" s="98"/>
      <c r="K149" s="98"/>
    </row>
    <row r="150" spans="1:11">
      <c r="A150" s="98"/>
      <c r="B150" s="98"/>
      <c r="C150" s="98"/>
      <c r="D150" s="98"/>
      <c r="E150" s="98"/>
      <c r="F150" s="98"/>
      <c r="G150" s="98"/>
      <c r="H150" s="98"/>
      <c r="I150" s="98"/>
      <c r="J150" s="98"/>
      <c r="K150" s="98"/>
    </row>
    <row r="151" spans="1:11">
      <c r="A151" s="98"/>
      <c r="B151" s="98"/>
      <c r="C151" s="98"/>
      <c r="D151" s="98"/>
      <c r="E151" s="98"/>
      <c r="F151" s="98"/>
      <c r="G151" s="98"/>
      <c r="H151" s="98"/>
      <c r="I151" s="98"/>
      <c r="J151" s="98"/>
      <c r="K151" s="98"/>
    </row>
    <row r="152" spans="1:11">
      <c r="A152" s="98"/>
      <c r="B152" s="98"/>
      <c r="C152" s="98"/>
      <c r="D152" s="98"/>
      <c r="E152" s="98"/>
      <c r="F152" s="98"/>
      <c r="G152" s="98"/>
      <c r="H152" s="98"/>
      <c r="I152" s="98"/>
      <c r="J152" s="98"/>
      <c r="K152" s="98"/>
    </row>
    <row r="153" spans="1:11">
      <c r="A153" s="98"/>
      <c r="B153" s="98"/>
      <c r="C153" s="98"/>
      <c r="D153" s="98"/>
      <c r="E153" s="98"/>
      <c r="F153" s="98"/>
      <c r="G153" s="98"/>
      <c r="H153" s="98"/>
      <c r="I153" s="98"/>
      <c r="J153" s="98"/>
      <c r="K153" s="98"/>
    </row>
    <row r="154" spans="1:11">
      <c r="A154" s="98"/>
      <c r="B154" s="98"/>
      <c r="C154" s="98"/>
      <c r="D154" s="98"/>
      <c r="E154" s="98"/>
      <c r="F154" s="98"/>
      <c r="G154" s="98"/>
      <c r="H154" s="98"/>
      <c r="I154" s="98"/>
      <c r="J154" s="98"/>
      <c r="K154" s="98"/>
    </row>
    <row r="155" spans="1:11">
      <c r="A155" s="98"/>
      <c r="B155" s="98"/>
      <c r="C155" s="98"/>
      <c r="D155" s="98"/>
      <c r="E155" s="98"/>
      <c r="F155" s="98"/>
      <c r="G155" s="98"/>
      <c r="H155" s="98"/>
      <c r="I155" s="98"/>
      <c r="J155" s="98"/>
      <c r="K155" s="98"/>
    </row>
    <row r="156" spans="1:11">
      <c r="A156" s="98"/>
      <c r="B156" s="98"/>
      <c r="C156" s="98"/>
      <c r="D156" s="98"/>
      <c r="E156" s="98"/>
      <c r="F156" s="98"/>
      <c r="G156" s="98"/>
      <c r="H156" s="98"/>
      <c r="I156" s="98"/>
      <c r="J156" s="98"/>
      <c r="K156" s="98"/>
    </row>
    <row r="157" spans="1:11">
      <c r="A157" s="98"/>
      <c r="B157" s="98"/>
      <c r="C157" s="98"/>
      <c r="D157" s="98"/>
      <c r="E157" s="98"/>
      <c r="F157" s="98"/>
      <c r="G157" s="98"/>
      <c r="H157" s="98"/>
      <c r="I157" s="98"/>
      <c r="J157" s="98"/>
      <c r="K157" s="98"/>
    </row>
    <row r="158" spans="1:11">
      <c r="A158" s="98"/>
      <c r="B158" s="98"/>
      <c r="C158" s="98"/>
      <c r="D158" s="98"/>
      <c r="E158" s="98"/>
      <c r="F158" s="98"/>
      <c r="G158" s="98"/>
      <c r="H158" s="98"/>
      <c r="I158" s="98"/>
      <c r="J158" s="98"/>
      <c r="K158" s="98"/>
    </row>
    <row r="159" spans="1:11">
      <c r="A159" s="98"/>
      <c r="B159" s="98"/>
      <c r="C159" s="98"/>
      <c r="D159" s="98"/>
      <c r="E159" s="98"/>
      <c r="F159" s="98"/>
      <c r="G159" s="98"/>
      <c r="H159" s="98"/>
      <c r="I159" s="98"/>
      <c r="J159" s="98"/>
      <c r="K159" s="98"/>
    </row>
    <row r="160" spans="1:11">
      <c r="A160" s="98"/>
      <c r="B160" s="98"/>
      <c r="C160" s="98"/>
      <c r="D160" s="98"/>
      <c r="E160" s="98"/>
      <c r="F160" s="98"/>
      <c r="G160" s="98"/>
      <c r="H160" s="98"/>
      <c r="I160" s="98"/>
      <c r="J160" s="98"/>
      <c r="K160" s="98"/>
    </row>
    <row r="161" spans="1:11">
      <c r="A161" s="98"/>
      <c r="B161" s="98"/>
      <c r="C161" s="98"/>
      <c r="D161" s="98"/>
      <c r="E161" s="98"/>
      <c r="F161" s="98"/>
      <c r="G161" s="98"/>
      <c r="H161" s="98"/>
      <c r="I161" s="98"/>
      <c r="J161" s="98"/>
      <c r="K161" s="98"/>
    </row>
    <row r="162" spans="1:11">
      <c r="A162" s="98"/>
      <c r="B162" s="98"/>
      <c r="C162" s="98"/>
      <c r="D162" s="98"/>
      <c r="E162" s="98"/>
      <c r="F162" s="98"/>
      <c r="G162" s="98"/>
      <c r="H162" s="98"/>
      <c r="I162" s="98"/>
      <c r="J162" s="98"/>
      <c r="K162" s="98"/>
    </row>
    <row r="163" spans="1:11">
      <c r="A163" s="98"/>
      <c r="B163" s="98"/>
      <c r="C163" s="98"/>
      <c r="D163" s="98"/>
      <c r="E163" s="98"/>
      <c r="F163" s="98"/>
      <c r="G163" s="98"/>
      <c r="H163" s="98"/>
      <c r="I163" s="98"/>
      <c r="J163" s="98"/>
      <c r="K163" s="98"/>
    </row>
    <row r="164" spans="1:11">
      <c r="A164" s="98"/>
      <c r="B164" s="98"/>
      <c r="C164" s="98"/>
      <c r="D164" s="98"/>
      <c r="E164" s="98"/>
      <c r="F164" s="98"/>
      <c r="G164" s="98"/>
      <c r="H164" s="98"/>
      <c r="I164" s="98"/>
      <c r="J164" s="98"/>
      <c r="K164" s="98"/>
    </row>
    <row r="165" spans="1:11">
      <c r="A165" s="98"/>
      <c r="B165" s="98"/>
      <c r="C165" s="98"/>
      <c r="D165" s="98"/>
      <c r="E165" s="98"/>
      <c r="F165" s="98"/>
      <c r="G165" s="98"/>
      <c r="H165" s="98"/>
      <c r="I165" s="98"/>
      <c r="J165" s="98"/>
      <c r="K165" s="98"/>
    </row>
    <row r="166" spans="1:11">
      <c r="A166" s="98"/>
      <c r="B166" s="98"/>
      <c r="C166" s="98"/>
      <c r="D166" s="98"/>
      <c r="E166" s="98"/>
      <c r="F166" s="98"/>
      <c r="G166" s="98"/>
      <c r="H166" s="98"/>
      <c r="I166" s="98"/>
      <c r="J166" s="98"/>
      <c r="K166" s="98"/>
    </row>
    <row r="167" spans="1:11">
      <c r="A167" s="98"/>
      <c r="B167" s="98"/>
      <c r="C167" s="98"/>
      <c r="D167" s="98"/>
      <c r="E167" s="98"/>
      <c r="F167" s="98"/>
      <c r="G167" s="98"/>
      <c r="H167" s="98"/>
      <c r="I167" s="98"/>
      <c r="J167" s="98"/>
      <c r="K167" s="98"/>
    </row>
    <row r="168" spans="1:11">
      <c r="A168" s="98"/>
      <c r="B168" s="98"/>
      <c r="C168" s="98"/>
      <c r="D168" s="98"/>
      <c r="E168" s="98"/>
      <c r="F168" s="98"/>
      <c r="G168" s="98"/>
      <c r="H168" s="98"/>
      <c r="I168" s="98"/>
      <c r="J168" s="98"/>
      <c r="K168" s="98"/>
    </row>
    <row r="169" spans="1:11">
      <c r="A169" s="98"/>
      <c r="B169" s="98"/>
      <c r="C169" s="98"/>
      <c r="D169" s="98"/>
      <c r="E169" s="98"/>
      <c r="F169" s="98"/>
      <c r="G169" s="98"/>
      <c r="H169" s="98"/>
      <c r="I169" s="98"/>
      <c r="J169" s="98"/>
      <c r="K169" s="98"/>
    </row>
    <row r="170" spans="1:11">
      <c r="A170" s="98"/>
      <c r="B170" s="98"/>
      <c r="C170" s="98"/>
      <c r="D170" s="98"/>
      <c r="E170" s="98"/>
      <c r="F170" s="98"/>
      <c r="G170" s="98"/>
      <c r="H170" s="98"/>
      <c r="I170" s="98"/>
      <c r="J170" s="98"/>
      <c r="K170" s="98"/>
    </row>
    <row r="171" spans="1:11">
      <c r="A171" s="98"/>
      <c r="B171" s="98"/>
      <c r="C171" s="98"/>
      <c r="D171" s="98"/>
      <c r="E171" s="98"/>
      <c r="F171" s="98"/>
      <c r="G171" s="98"/>
      <c r="H171" s="98"/>
      <c r="I171" s="98"/>
      <c r="J171" s="98"/>
      <c r="K171" s="98"/>
    </row>
    <row r="172" spans="1:11">
      <c r="A172" s="98"/>
      <c r="B172" s="98"/>
      <c r="C172" s="98"/>
      <c r="D172" s="98"/>
      <c r="E172" s="98"/>
      <c r="F172" s="98"/>
      <c r="G172" s="98"/>
      <c r="H172" s="98"/>
      <c r="I172" s="98"/>
      <c r="J172" s="98"/>
      <c r="K172" s="98"/>
    </row>
    <row r="173" spans="1:11">
      <c r="A173" s="98"/>
      <c r="B173" s="98"/>
      <c r="C173" s="98"/>
      <c r="D173" s="98"/>
      <c r="E173" s="98"/>
      <c r="F173" s="98"/>
      <c r="G173" s="98"/>
      <c r="H173" s="98"/>
      <c r="I173" s="98"/>
      <c r="J173" s="98"/>
      <c r="K173" s="98"/>
    </row>
    <row r="174" spans="1:11">
      <c r="A174" s="98"/>
      <c r="B174" s="98"/>
      <c r="C174" s="98"/>
      <c r="D174" s="98"/>
      <c r="E174" s="98"/>
      <c r="F174" s="98"/>
      <c r="G174" s="98"/>
      <c r="H174" s="98"/>
      <c r="I174" s="98"/>
      <c r="J174" s="98"/>
      <c r="K174" s="98"/>
    </row>
    <row r="175" spans="1:11">
      <c r="A175" s="98"/>
      <c r="B175" s="98"/>
      <c r="C175" s="98"/>
      <c r="D175" s="98"/>
      <c r="E175" s="98"/>
      <c r="F175" s="98"/>
      <c r="G175" s="98"/>
      <c r="H175" s="98"/>
      <c r="I175" s="98"/>
      <c r="J175" s="98"/>
      <c r="K175" s="98"/>
    </row>
    <row r="176" spans="1:11">
      <c r="A176" s="98"/>
      <c r="B176" s="98"/>
      <c r="C176" s="98"/>
      <c r="D176" s="98"/>
      <c r="E176" s="98"/>
      <c r="F176" s="98"/>
      <c r="G176" s="98"/>
      <c r="H176" s="98"/>
      <c r="I176" s="98"/>
      <c r="J176" s="98"/>
      <c r="K176" s="98"/>
    </row>
    <row r="177" spans="1:11">
      <c r="A177" s="98"/>
      <c r="B177" s="98"/>
      <c r="C177" s="98"/>
      <c r="D177" s="98"/>
      <c r="E177" s="98"/>
      <c r="F177" s="98"/>
      <c r="G177" s="98"/>
      <c r="H177" s="98"/>
      <c r="I177" s="98"/>
      <c r="J177" s="98"/>
      <c r="K177" s="98"/>
    </row>
    <row r="178" spans="1:11">
      <c r="A178" s="98"/>
      <c r="B178" s="98"/>
      <c r="C178" s="98"/>
      <c r="D178" s="98"/>
      <c r="E178" s="98"/>
      <c r="F178" s="98"/>
      <c r="G178" s="98"/>
      <c r="H178" s="98"/>
      <c r="I178" s="98"/>
      <c r="J178" s="98"/>
      <c r="K178" s="98"/>
    </row>
    <row r="179" spans="1:11">
      <c r="A179" s="98"/>
      <c r="B179" s="98"/>
      <c r="C179" s="98"/>
      <c r="D179" s="98"/>
      <c r="E179" s="98"/>
      <c r="F179" s="98"/>
      <c r="G179" s="98"/>
      <c r="H179" s="98"/>
      <c r="I179" s="98"/>
      <c r="J179" s="98"/>
      <c r="K179" s="98"/>
    </row>
    <row r="180" spans="1:11">
      <c r="A180" s="98"/>
      <c r="B180" s="98"/>
      <c r="C180" s="98"/>
      <c r="D180" s="98"/>
      <c r="E180" s="98"/>
      <c r="F180" s="98"/>
      <c r="G180" s="98"/>
      <c r="H180" s="98"/>
      <c r="I180" s="98"/>
      <c r="J180" s="98"/>
      <c r="K180" s="98"/>
    </row>
    <row r="181" spans="1:11">
      <c r="A181" s="98"/>
      <c r="B181" s="98"/>
      <c r="C181" s="98"/>
      <c r="D181" s="98"/>
      <c r="E181" s="98"/>
      <c r="F181" s="98"/>
      <c r="G181" s="98"/>
      <c r="H181" s="98"/>
      <c r="I181" s="98"/>
      <c r="J181" s="98"/>
      <c r="K181" s="98"/>
    </row>
    <row r="182" spans="1:11">
      <c r="A182" s="98"/>
      <c r="B182" s="98"/>
      <c r="C182" s="98"/>
      <c r="D182" s="98"/>
      <c r="E182" s="98"/>
      <c r="F182" s="98"/>
      <c r="G182" s="98"/>
      <c r="H182" s="98"/>
      <c r="I182" s="98"/>
      <c r="J182" s="98"/>
      <c r="K182" s="98"/>
    </row>
    <row r="183" spans="1:11">
      <c r="A183" s="98"/>
      <c r="B183" s="98"/>
      <c r="C183" s="98"/>
      <c r="D183" s="98"/>
      <c r="E183" s="98"/>
      <c r="F183" s="98"/>
      <c r="G183" s="98"/>
      <c r="H183" s="98"/>
      <c r="I183" s="98"/>
      <c r="J183" s="98"/>
      <c r="K183" s="98"/>
    </row>
    <row r="184" spans="1:11">
      <c r="A184" s="98"/>
      <c r="B184" s="98"/>
      <c r="C184" s="98"/>
      <c r="D184" s="98"/>
      <c r="E184" s="98"/>
      <c r="F184" s="98"/>
      <c r="G184" s="98"/>
      <c r="H184" s="98"/>
      <c r="I184" s="98"/>
      <c r="J184" s="98"/>
      <c r="K184" s="98"/>
    </row>
    <row r="185" spans="1:11">
      <c r="A185" s="98"/>
      <c r="B185" s="98"/>
      <c r="C185" s="98"/>
      <c r="D185" s="98"/>
      <c r="E185" s="98"/>
      <c r="F185" s="98"/>
      <c r="G185" s="98"/>
      <c r="H185" s="98"/>
      <c r="I185" s="98"/>
      <c r="J185" s="98"/>
      <c r="K185" s="98"/>
    </row>
    <row r="186" spans="1:11">
      <c r="A186" s="98"/>
      <c r="B186" s="98"/>
      <c r="C186" s="98"/>
      <c r="D186" s="98"/>
      <c r="E186" s="98"/>
      <c r="F186" s="98"/>
      <c r="G186" s="98"/>
      <c r="H186" s="98"/>
      <c r="I186" s="98"/>
      <c r="J186" s="98"/>
      <c r="K186" s="98"/>
    </row>
    <row r="187" spans="1:11">
      <c r="A187" s="98"/>
      <c r="B187" s="98"/>
      <c r="C187" s="98"/>
      <c r="D187" s="98"/>
      <c r="E187" s="98"/>
      <c r="F187" s="98"/>
      <c r="G187" s="98"/>
      <c r="H187" s="98"/>
      <c r="I187" s="98"/>
      <c r="J187" s="98"/>
      <c r="K187" s="98"/>
    </row>
    <row r="188" spans="1:11">
      <c r="A188" s="98"/>
      <c r="B188" s="98"/>
      <c r="C188" s="98"/>
      <c r="D188" s="98"/>
      <c r="E188" s="98"/>
      <c r="F188" s="98"/>
      <c r="G188" s="98"/>
      <c r="H188" s="98"/>
      <c r="I188" s="98"/>
      <c r="J188" s="98"/>
      <c r="K188" s="98"/>
    </row>
    <row r="189" spans="1:11">
      <c r="A189" s="98"/>
      <c r="B189" s="98"/>
      <c r="C189" s="98"/>
      <c r="D189" s="98"/>
      <c r="E189" s="98"/>
      <c r="F189" s="98"/>
      <c r="G189" s="98"/>
      <c r="H189" s="98"/>
      <c r="I189" s="98"/>
      <c r="J189" s="98"/>
      <c r="K189" s="98"/>
    </row>
    <row r="190" spans="1:11">
      <c r="A190" s="98"/>
      <c r="B190" s="98"/>
      <c r="C190" s="98"/>
      <c r="D190" s="98"/>
      <c r="E190" s="98"/>
      <c r="F190" s="98"/>
      <c r="G190" s="98"/>
      <c r="H190" s="98"/>
      <c r="I190" s="98"/>
      <c r="J190" s="98"/>
      <c r="K190" s="98"/>
    </row>
    <row r="191" spans="1:11">
      <c r="A191" s="98"/>
      <c r="B191" s="98"/>
      <c r="C191" s="98"/>
      <c r="D191" s="98"/>
      <c r="E191" s="98"/>
      <c r="F191" s="98"/>
      <c r="G191" s="98"/>
      <c r="H191" s="98"/>
      <c r="I191" s="98"/>
      <c r="J191" s="98"/>
      <c r="K191" s="98"/>
    </row>
    <row r="192" spans="1:11">
      <c r="A192" s="98"/>
      <c r="B192" s="98"/>
      <c r="C192" s="98"/>
      <c r="D192" s="98"/>
      <c r="E192" s="98"/>
      <c r="F192" s="98"/>
      <c r="G192" s="98"/>
      <c r="H192" s="98"/>
      <c r="I192" s="98"/>
      <c r="J192" s="98"/>
      <c r="K192" s="98"/>
    </row>
    <row r="193" spans="1:11">
      <c r="A193" s="98"/>
      <c r="B193" s="98"/>
      <c r="C193" s="98"/>
      <c r="D193" s="98"/>
      <c r="E193" s="98"/>
      <c r="F193" s="98"/>
      <c r="G193" s="98"/>
      <c r="H193" s="98"/>
      <c r="I193" s="98"/>
      <c r="J193" s="98"/>
      <c r="K193" s="98"/>
    </row>
    <row r="194" spans="1:11">
      <c r="A194" s="98"/>
      <c r="B194" s="98"/>
      <c r="C194" s="98"/>
      <c r="D194" s="98"/>
      <c r="E194" s="98"/>
      <c r="F194" s="98"/>
      <c r="G194" s="98"/>
      <c r="H194" s="98"/>
      <c r="I194" s="98"/>
      <c r="J194" s="98"/>
      <c r="K194" s="98"/>
    </row>
    <row r="195" spans="1:11">
      <c r="A195" s="98"/>
      <c r="B195" s="98"/>
      <c r="C195" s="98"/>
      <c r="D195" s="98"/>
      <c r="E195" s="98"/>
      <c r="F195" s="98"/>
      <c r="G195" s="98"/>
      <c r="H195" s="98"/>
      <c r="I195" s="98"/>
      <c r="J195" s="98"/>
      <c r="K195" s="98"/>
    </row>
    <row r="196" spans="1:11">
      <c r="A196" s="98"/>
      <c r="B196" s="98"/>
      <c r="C196" s="98"/>
      <c r="D196" s="98"/>
      <c r="E196" s="98"/>
      <c r="F196" s="98"/>
      <c r="G196" s="98"/>
      <c r="H196" s="98"/>
      <c r="I196" s="98"/>
      <c r="J196" s="98"/>
      <c r="K196" s="98"/>
    </row>
    <row r="197" spans="1:11">
      <c r="A197" s="98"/>
      <c r="B197" s="98"/>
      <c r="C197" s="98"/>
      <c r="D197" s="98"/>
      <c r="E197" s="98"/>
      <c r="F197" s="98"/>
      <c r="G197" s="98"/>
      <c r="H197" s="98"/>
      <c r="I197" s="98"/>
      <c r="J197" s="98"/>
      <c r="K197" s="98"/>
    </row>
    <row r="198" spans="1:11">
      <c r="A198" s="98"/>
      <c r="B198" s="98"/>
      <c r="C198" s="98"/>
      <c r="D198" s="98"/>
      <c r="E198" s="98"/>
      <c r="F198" s="98"/>
      <c r="G198" s="98"/>
      <c r="H198" s="98"/>
      <c r="I198" s="98"/>
      <c r="J198" s="98"/>
      <c r="K198" s="98"/>
    </row>
    <row r="199" spans="1:11">
      <c r="A199" s="98"/>
      <c r="B199" s="98"/>
      <c r="C199" s="98"/>
      <c r="D199" s="98"/>
      <c r="E199" s="98"/>
      <c r="F199" s="98"/>
      <c r="G199" s="98"/>
      <c r="H199" s="98"/>
      <c r="I199" s="98"/>
      <c r="J199" s="98"/>
      <c r="K199" s="98"/>
    </row>
    <row r="200" spans="1:11">
      <c r="A200" s="98"/>
      <c r="B200" s="98"/>
      <c r="C200" s="98"/>
      <c r="D200" s="98"/>
      <c r="E200" s="98"/>
      <c r="F200" s="98"/>
      <c r="G200" s="98"/>
      <c r="H200" s="98"/>
      <c r="I200" s="98"/>
      <c r="J200" s="98"/>
      <c r="K200" s="98"/>
    </row>
    <row r="201" spans="1:11">
      <c r="A201" s="98"/>
      <c r="B201" s="98"/>
      <c r="C201" s="98"/>
      <c r="D201" s="98"/>
      <c r="E201" s="98"/>
      <c r="F201" s="98"/>
      <c r="G201" s="98"/>
      <c r="H201" s="98"/>
      <c r="I201" s="98"/>
      <c r="J201" s="98"/>
      <c r="K201" s="98"/>
    </row>
    <row r="202" spans="1:11">
      <c r="A202" s="98"/>
      <c r="B202" s="98"/>
      <c r="C202" s="98"/>
      <c r="D202" s="98"/>
      <c r="E202" s="98"/>
      <c r="F202" s="98"/>
      <c r="G202" s="98"/>
      <c r="H202" s="98"/>
      <c r="I202" s="98"/>
      <c r="J202" s="98"/>
      <c r="K202" s="98"/>
    </row>
    <row r="203" spans="1:11">
      <c r="A203" s="98"/>
      <c r="B203" s="98"/>
      <c r="C203" s="98"/>
      <c r="D203" s="98"/>
      <c r="E203" s="98"/>
      <c r="F203" s="98"/>
      <c r="G203" s="98"/>
      <c r="H203" s="98"/>
      <c r="I203" s="98"/>
      <c r="J203" s="98"/>
      <c r="K203" s="98"/>
    </row>
    <row r="204" spans="1:11">
      <c r="A204" s="98"/>
      <c r="B204" s="98"/>
      <c r="C204" s="98"/>
      <c r="D204" s="98"/>
      <c r="E204" s="98"/>
      <c r="F204" s="98"/>
      <c r="G204" s="98"/>
      <c r="H204" s="98"/>
      <c r="I204" s="98"/>
      <c r="J204" s="98"/>
      <c r="K204" s="98"/>
    </row>
    <row r="205" spans="1:11">
      <c r="A205" s="98"/>
      <c r="B205" s="98"/>
      <c r="C205" s="98"/>
      <c r="D205" s="98"/>
      <c r="E205" s="98"/>
      <c r="F205" s="98"/>
      <c r="G205" s="98"/>
      <c r="H205" s="98"/>
      <c r="I205" s="98"/>
      <c r="J205" s="98"/>
      <c r="K205" s="98"/>
    </row>
    <row r="206" spans="1:11">
      <c r="A206" s="98"/>
      <c r="B206" s="98"/>
      <c r="C206" s="98"/>
      <c r="D206" s="98"/>
      <c r="E206" s="98"/>
      <c r="F206" s="98"/>
      <c r="G206" s="98"/>
      <c r="H206" s="98"/>
      <c r="I206" s="98"/>
      <c r="J206" s="98"/>
      <c r="K206" s="98"/>
    </row>
    <row r="207" spans="1:11">
      <c r="A207" s="98"/>
      <c r="B207" s="98"/>
      <c r="C207" s="98"/>
      <c r="D207" s="98"/>
      <c r="E207" s="98"/>
      <c r="F207" s="98"/>
      <c r="G207" s="98"/>
      <c r="H207" s="98"/>
      <c r="I207" s="98"/>
      <c r="J207" s="98"/>
      <c r="K207" s="98"/>
    </row>
    <row r="208" spans="1:11">
      <c r="A208" s="98"/>
      <c r="B208" s="98"/>
      <c r="C208" s="98"/>
      <c r="D208" s="98"/>
      <c r="E208" s="98"/>
      <c r="F208" s="98"/>
      <c r="G208" s="98"/>
      <c r="H208" s="98"/>
      <c r="I208" s="98"/>
      <c r="J208" s="98"/>
      <c r="K208" s="98"/>
    </row>
    <row r="209" spans="1:11">
      <c r="A209" s="98"/>
      <c r="B209" s="98"/>
      <c r="C209" s="98"/>
      <c r="D209" s="98"/>
      <c r="E209" s="98"/>
      <c r="F209" s="98"/>
      <c r="G209" s="98"/>
      <c r="H209" s="98"/>
      <c r="I209" s="98"/>
      <c r="J209" s="98"/>
      <c r="K209" s="98"/>
    </row>
    <row r="210" spans="1:11">
      <c r="A210" s="98"/>
      <c r="B210" s="98"/>
      <c r="C210" s="98"/>
      <c r="D210" s="98"/>
      <c r="E210" s="98"/>
      <c r="F210" s="98"/>
      <c r="G210" s="98"/>
      <c r="H210" s="98"/>
      <c r="I210" s="98"/>
      <c r="J210" s="98"/>
      <c r="K210" s="98"/>
    </row>
    <row r="211" spans="1:11">
      <c r="A211" s="98"/>
      <c r="B211" s="98"/>
      <c r="C211" s="98"/>
      <c r="D211" s="98"/>
      <c r="E211" s="98"/>
      <c r="F211" s="98"/>
      <c r="G211" s="98"/>
      <c r="H211" s="98"/>
      <c r="I211" s="98"/>
      <c r="J211" s="98"/>
      <c r="K211" s="98"/>
    </row>
    <row r="212" spans="1:11">
      <c r="A212" s="98"/>
      <c r="B212" s="98"/>
      <c r="C212" s="98"/>
      <c r="D212" s="98"/>
      <c r="E212" s="98"/>
      <c r="F212" s="98"/>
      <c r="G212" s="98"/>
      <c r="H212" s="98"/>
      <c r="I212" s="98"/>
      <c r="J212" s="98"/>
      <c r="K212" s="98"/>
    </row>
    <row r="213" spans="1:11">
      <c r="A213" s="98"/>
      <c r="B213" s="98"/>
      <c r="C213" s="98"/>
      <c r="D213" s="98"/>
      <c r="E213" s="98"/>
      <c r="F213" s="98"/>
      <c r="G213" s="98"/>
      <c r="H213" s="98"/>
      <c r="I213" s="98"/>
      <c r="J213" s="98"/>
      <c r="K213" s="98"/>
    </row>
    <row r="214" spans="1:11">
      <c r="A214" s="98"/>
      <c r="B214" s="98"/>
      <c r="C214" s="98"/>
      <c r="D214" s="98"/>
      <c r="E214" s="98"/>
      <c r="F214" s="98"/>
      <c r="G214" s="98"/>
      <c r="H214" s="98"/>
      <c r="I214" s="98"/>
      <c r="J214" s="98"/>
      <c r="K214" s="98"/>
    </row>
    <row r="215" spans="1:11">
      <c r="A215" s="98"/>
      <c r="B215" s="98"/>
      <c r="C215" s="98"/>
      <c r="D215" s="98"/>
      <c r="E215" s="98"/>
      <c r="F215" s="98"/>
      <c r="G215" s="98"/>
      <c r="H215" s="98"/>
      <c r="I215" s="98"/>
      <c r="J215" s="98"/>
      <c r="K215" s="98"/>
    </row>
    <row r="216" spans="1:11">
      <c r="A216" s="98"/>
      <c r="B216" s="98"/>
      <c r="C216" s="98"/>
      <c r="D216" s="98"/>
      <c r="E216" s="98"/>
      <c r="F216" s="98"/>
      <c r="G216" s="98"/>
      <c r="H216" s="98"/>
      <c r="I216" s="98"/>
      <c r="J216" s="98"/>
      <c r="K216" s="98"/>
    </row>
    <row r="217" spans="1:11">
      <c r="A217" s="98"/>
      <c r="B217" s="98"/>
      <c r="C217" s="98"/>
      <c r="D217" s="98"/>
      <c r="E217" s="98"/>
      <c r="F217" s="98"/>
      <c r="G217" s="98"/>
      <c r="H217" s="98"/>
      <c r="I217" s="98"/>
      <c r="J217" s="98"/>
      <c r="K217" s="98"/>
    </row>
    <row r="218" spans="1:11">
      <c r="A218" s="98"/>
      <c r="B218" s="98"/>
      <c r="C218" s="98"/>
      <c r="D218" s="98"/>
      <c r="E218" s="98"/>
      <c r="F218" s="98"/>
      <c r="G218" s="98"/>
      <c r="H218" s="98"/>
      <c r="I218" s="98"/>
      <c r="J218" s="98"/>
      <c r="K218" s="98"/>
    </row>
    <row r="219" spans="1:11">
      <c r="A219" s="98"/>
      <c r="B219" s="98"/>
      <c r="C219" s="98"/>
      <c r="D219" s="98"/>
      <c r="E219" s="98"/>
      <c r="F219" s="98"/>
      <c r="G219" s="98"/>
      <c r="H219" s="98"/>
      <c r="I219" s="98"/>
      <c r="J219" s="98"/>
      <c r="K219" s="98"/>
    </row>
    <row r="220" spans="1:11">
      <c r="A220" s="98"/>
      <c r="B220" s="98"/>
      <c r="C220" s="98"/>
      <c r="D220" s="98"/>
      <c r="E220" s="98"/>
      <c r="F220" s="98"/>
      <c r="G220" s="98"/>
      <c r="H220" s="98"/>
      <c r="I220" s="98"/>
      <c r="J220" s="98"/>
      <c r="K220" s="98"/>
    </row>
    <row r="221" spans="1:11">
      <c r="A221" s="98"/>
      <c r="B221" s="98"/>
      <c r="C221" s="98"/>
      <c r="D221" s="98"/>
      <c r="E221" s="98"/>
      <c r="F221" s="98"/>
      <c r="G221" s="98"/>
      <c r="H221" s="98"/>
      <c r="I221" s="98"/>
      <c r="J221" s="98"/>
      <c r="K221" s="98"/>
    </row>
    <row r="222" spans="1:11">
      <c r="A222" s="98"/>
      <c r="B222" s="98"/>
      <c r="C222" s="98"/>
      <c r="D222" s="98"/>
      <c r="E222" s="98"/>
      <c r="F222" s="98"/>
      <c r="G222" s="98"/>
      <c r="H222" s="98"/>
      <c r="I222" s="98"/>
      <c r="J222" s="98"/>
      <c r="K222" s="98"/>
    </row>
    <row r="223" spans="1:11">
      <c r="A223" s="98"/>
      <c r="B223" s="98"/>
      <c r="C223" s="98"/>
      <c r="D223" s="98"/>
      <c r="E223" s="98"/>
      <c r="F223" s="98"/>
      <c r="G223" s="98"/>
      <c r="H223" s="98"/>
      <c r="I223" s="98"/>
      <c r="J223" s="98"/>
      <c r="K223" s="98"/>
    </row>
    <row r="224" spans="1:11">
      <c r="A224" s="98"/>
      <c r="B224" s="98"/>
      <c r="C224" s="98"/>
      <c r="D224" s="98"/>
      <c r="E224" s="98"/>
      <c r="F224" s="98"/>
      <c r="G224" s="98"/>
      <c r="H224" s="98"/>
      <c r="I224" s="98"/>
      <c r="J224" s="98"/>
      <c r="K224" s="98"/>
    </row>
    <row r="225" spans="1:11">
      <c r="A225" s="98"/>
      <c r="B225" s="98"/>
      <c r="C225" s="98"/>
      <c r="D225" s="98"/>
      <c r="E225" s="98"/>
      <c r="F225" s="98"/>
      <c r="G225" s="98"/>
      <c r="H225" s="98"/>
      <c r="I225" s="98"/>
      <c r="J225" s="98"/>
      <c r="K225" s="98"/>
    </row>
    <row r="226" spans="1:11">
      <c r="A226" s="98"/>
      <c r="B226" s="98"/>
      <c r="C226" s="98"/>
      <c r="D226" s="98"/>
      <c r="E226" s="98"/>
      <c r="F226" s="98"/>
      <c r="G226" s="98"/>
      <c r="H226" s="98"/>
      <c r="I226" s="98"/>
      <c r="J226" s="98"/>
      <c r="K226" s="98"/>
    </row>
    <row r="227" spans="1:11">
      <c r="A227" s="98"/>
      <c r="B227" s="98"/>
      <c r="C227" s="98"/>
      <c r="D227" s="98"/>
      <c r="E227" s="98"/>
      <c r="F227" s="98"/>
      <c r="G227" s="98"/>
      <c r="H227" s="98"/>
      <c r="I227" s="98"/>
      <c r="J227" s="98"/>
      <c r="K227" s="98"/>
    </row>
    <row r="228" spans="1:11">
      <c r="A228" s="98"/>
      <c r="B228" s="98"/>
      <c r="C228" s="98"/>
      <c r="D228" s="98"/>
      <c r="E228" s="98"/>
      <c r="F228" s="98"/>
      <c r="G228" s="98"/>
      <c r="H228" s="98"/>
      <c r="I228" s="98"/>
      <c r="J228" s="98"/>
      <c r="K228" s="98"/>
    </row>
    <row r="229" spans="1:11">
      <c r="A229" s="98"/>
      <c r="B229" s="98"/>
      <c r="C229" s="98"/>
      <c r="D229" s="98"/>
      <c r="E229" s="98"/>
      <c r="F229" s="98"/>
      <c r="G229" s="98"/>
      <c r="H229" s="98"/>
      <c r="I229" s="98"/>
      <c r="J229" s="98"/>
      <c r="K229" s="98"/>
    </row>
    <row r="230" spans="1:11">
      <c r="A230" s="98"/>
      <c r="B230" s="98"/>
      <c r="C230" s="98"/>
      <c r="D230" s="98"/>
      <c r="E230" s="98"/>
      <c r="F230" s="98"/>
      <c r="G230" s="98"/>
      <c r="H230" s="98"/>
      <c r="I230" s="98"/>
      <c r="J230" s="98"/>
      <c r="K230" s="98"/>
    </row>
    <row r="231" spans="1:11">
      <c r="A231" s="98"/>
      <c r="B231" s="98"/>
      <c r="C231" s="98"/>
      <c r="D231" s="98"/>
      <c r="E231" s="98"/>
      <c r="F231" s="98"/>
      <c r="G231" s="98"/>
      <c r="H231" s="98"/>
      <c r="I231" s="98"/>
      <c r="J231" s="98"/>
      <c r="K231" s="98"/>
    </row>
    <row r="232" spans="1:11">
      <c r="A232" s="98"/>
      <c r="B232" s="98"/>
      <c r="C232" s="98"/>
      <c r="D232" s="98"/>
      <c r="E232" s="98"/>
      <c r="F232" s="98"/>
      <c r="G232" s="98"/>
      <c r="H232" s="98"/>
      <c r="I232" s="98"/>
      <c r="J232" s="98"/>
      <c r="K232" s="98"/>
    </row>
    <row r="233" spans="1:11">
      <c r="A233" s="98"/>
      <c r="B233" s="98"/>
      <c r="C233" s="98"/>
      <c r="D233" s="98"/>
      <c r="E233" s="98"/>
      <c r="F233" s="98"/>
      <c r="G233" s="98"/>
      <c r="H233" s="98"/>
      <c r="I233" s="98"/>
      <c r="J233" s="98"/>
      <c r="K233" s="98"/>
    </row>
    <row r="234" spans="1:11">
      <c r="A234" s="98"/>
      <c r="B234" s="98"/>
      <c r="C234" s="98"/>
      <c r="D234" s="98"/>
      <c r="E234" s="98"/>
      <c r="F234" s="98"/>
      <c r="G234" s="98"/>
      <c r="H234" s="98"/>
      <c r="I234" s="98"/>
      <c r="J234" s="98"/>
      <c r="K234" s="98"/>
    </row>
    <row r="235" spans="1:11">
      <c r="A235" s="98"/>
      <c r="B235" s="98"/>
      <c r="C235" s="98"/>
      <c r="D235" s="98"/>
      <c r="E235" s="98"/>
      <c r="F235" s="98"/>
      <c r="G235" s="98"/>
      <c r="H235" s="98"/>
      <c r="I235" s="98"/>
      <c r="J235" s="98"/>
      <c r="K235" s="98"/>
    </row>
    <row r="236" spans="1:11">
      <c r="A236" s="98"/>
      <c r="B236" s="98"/>
      <c r="C236" s="98"/>
      <c r="D236" s="98"/>
      <c r="E236" s="98"/>
      <c r="F236" s="98"/>
      <c r="G236" s="98"/>
      <c r="H236" s="98"/>
      <c r="I236" s="98"/>
      <c r="J236" s="98"/>
      <c r="K236" s="98"/>
    </row>
    <row r="237" spans="1:11">
      <c r="A237" s="98"/>
      <c r="B237" s="98"/>
      <c r="C237" s="98"/>
      <c r="D237" s="98"/>
      <c r="E237" s="98"/>
      <c r="F237" s="98"/>
      <c r="G237" s="98"/>
      <c r="H237" s="98"/>
      <c r="I237" s="98"/>
      <c r="J237" s="98"/>
      <c r="K237" s="98"/>
    </row>
    <row r="238" spans="1:11">
      <c r="A238" s="98"/>
      <c r="B238" s="98"/>
      <c r="C238" s="98"/>
      <c r="D238" s="98"/>
      <c r="E238" s="98"/>
      <c r="F238" s="98"/>
      <c r="G238" s="98"/>
      <c r="H238" s="98"/>
      <c r="I238" s="98"/>
      <c r="J238" s="98"/>
      <c r="K238" s="98"/>
    </row>
    <row r="239" spans="1:11">
      <c r="A239" s="98"/>
      <c r="B239" s="98"/>
      <c r="C239" s="98"/>
      <c r="D239" s="98"/>
      <c r="E239" s="98"/>
      <c r="F239" s="98"/>
      <c r="G239" s="98"/>
      <c r="H239" s="98"/>
      <c r="I239" s="98"/>
      <c r="J239" s="98"/>
      <c r="K239" s="98"/>
    </row>
    <row r="240" spans="1:11">
      <c r="A240" s="98"/>
      <c r="B240" s="98"/>
      <c r="C240" s="98"/>
      <c r="D240" s="98"/>
      <c r="E240" s="98"/>
      <c r="F240" s="98"/>
      <c r="G240" s="98"/>
      <c r="H240" s="98"/>
      <c r="I240" s="98"/>
      <c r="J240" s="98"/>
      <c r="K240" s="98"/>
    </row>
    <row r="241" spans="1:11">
      <c r="A241" s="98"/>
      <c r="B241" s="98"/>
      <c r="C241" s="98"/>
      <c r="D241" s="98"/>
      <c r="E241" s="98"/>
      <c r="F241" s="98"/>
      <c r="G241" s="98"/>
      <c r="H241" s="98"/>
      <c r="I241" s="98"/>
      <c r="J241" s="98"/>
      <c r="K241" s="98"/>
    </row>
    <row r="242" spans="1:11">
      <c r="A242" s="98"/>
      <c r="B242" s="98"/>
      <c r="C242" s="98"/>
      <c r="D242" s="98"/>
      <c r="E242" s="98"/>
      <c r="F242" s="98"/>
      <c r="G242" s="98"/>
      <c r="H242" s="98"/>
      <c r="I242" s="98"/>
      <c r="J242" s="98"/>
      <c r="K242" s="98"/>
    </row>
    <row r="243" spans="1:11">
      <c r="A243" s="98"/>
      <c r="B243" s="98"/>
      <c r="C243" s="98"/>
      <c r="D243" s="98"/>
      <c r="E243" s="98"/>
      <c r="F243" s="98"/>
      <c r="G243" s="98"/>
      <c r="H243" s="98"/>
      <c r="I243" s="98"/>
      <c r="J243" s="98"/>
      <c r="K243" s="98"/>
    </row>
    <row r="244" spans="1:11">
      <c r="A244" s="98"/>
      <c r="B244" s="98"/>
      <c r="C244" s="98"/>
      <c r="D244" s="98"/>
      <c r="E244" s="98"/>
      <c r="F244" s="98"/>
      <c r="G244" s="98"/>
      <c r="H244" s="98"/>
      <c r="I244" s="98"/>
      <c r="J244" s="98"/>
      <c r="K244" s="98"/>
    </row>
    <row r="245" spans="1:11">
      <c r="A245" s="98"/>
      <c r="B245" s="98"/>
      <c r="C245" s="98"/>
      <c r="D245" s="98"/>
      <c r="E245" s="98"/>
      <c r="F245" s="98"/>
      <c r="G245" s="98"/>
      <c r="H245" s="98"/>
      <c r="I245" s="98"/>
      <c r="J245" s="98"/>
      <c r="K245" s="98"/>
    </row>
    <row r="246" spans="1:11">
      <c r="A246" s="98"/>
      <c r="B246" s="98"/>
      <c r="C246" s="98"/>
      <c r="D246" s="98"/>
      <c r="E246" s="98"/>
      <c r="F246" s="98"/>
      <c r="G246" s="98"/>
      <c r="H246" s="98"/>
      <c r="I246" s="98"/>
      <c r="J246" s="98"/>
      <c r="K246" s="98"/>
    </row>
    <row r="247" spans="1:11">
      <c r="A247" s="98"/>
      <c r="B247" s="98"/>
      <c r="C247" s="98"/>
      <c r="D247" s="98"/>
      <c r="E247" s="98"/>
      <c r="F247" s="98"/>
      <c r="G247" s="98"/>
      <c r="H247" s="98"/>
      <c r="I247" s="98"/>
      <c r="J247" s="98"/>
      <c r="K247" s="98"/>
    </row>
    <row r="248" spans="1:11">
      <c r="A248" s="98"/>
      <c r="B248" s="98"/>
      <c r="C248" s="98"/>
      <c r="D248" s="98"/>
      <c r="E248" s="98"/>
      <c r="F248" s="98"/>
      <c r="G248" s="98"/>
      <c r="H248" s="98"/>
      <c r="I248" s="98"/>
      <c r="J248" s="98"/>
      <c r="K248" s="98"/>
    </row>
    <row r="249" spans="1:11">
      <c r="A249" s="98"/>
      <c r="B249" s="98"/>
      <c r="C249" s="98"/>
      <c r="D249" s="98"/>
      <c r="E249" s="98"/>
      <c r="F249" s="98"/>
      <c r="G249" s="98"/>
      <c r="H249" s="98"/>
      <c r="I249" s="98"/>
      <c r="J249" s="98"/>
      <c r="K249" s="98"/>
    </row>
    <row r="250" spans="1:11">
      <c r="A250" s="98"/>
      <c r="B250" s="98"/>
      <c r="C250" s="98"/>
      <c r="D250" s="98"/>
      <c r="E250" s="98"/>
      <c r="F250" s="98"/>
      <c r="G250" s="98"/>
      <c r="H250" s="98"/>
      <c r="I250" s="98"/>
      <c r="J250" s="98"/>
      <c r="K250" s="98"/>
    </row>
    <row r="251" spans="1:11">
      <c r="A251" s="98"/>
      <c r="B251" s="98"/>
      <c r="C251" s="98"/>
      <c r="D251" s="98"/>
      <c r="E251" s="98"/>
      <c r="F251" s="98"/>
      <c r="G251" s="98"/>
      <c r="H251" s="98"/>
      <c r="I251" s="98"/>
      <c r="J251" s="98"/>
      <c r="K251" s="98"/>
    </row>
    <row r="252" spans="1:11">
      <c r="A252" s="98"/>
      <c r="B252" s="98"/>
      <c r="C252" s="98"/>
      <c r="D252" s="98"/>
      <c r="E252" s="98"/>
      <c r="F252" s="98"/>
      <c r="G252" s="98"/>
      <c r="H252" s="98"/>
      <c r="I252" s="98"/>
      <c r="J252" s="98"/>
      <c r="K252" s="98"/>
    </row>
    <row r="253" spans="1:11">
      <c r="A253" s="98"/>
      <c r="B253" s="98"/>
      <c r="C253" s="98"/>
      <c r="D253" s="98"/>
      <c r="E253" s="98"/>
      <c r="F253" s="98"/>
      <c r="G253" s="98"/>
      <c r="H253" s="98"/>
      <c r="I253" s="98"/>
      <c r="J253" s="98"/>
      <c r="K253" s="98"/>
    </row>
    <row r="254" spans="1:11">
      <c r="A254" s="98"/>
      <c r="B254" s="98"/>
      <c r="C254" s="98"/>
      <c r="D254" s="98"/>
      <c r="E254" s="98"/>
      <c r="F254" s="98"/>
      <c r="G254" s="98"/>
      <c r="H254" s="98"/>
      <c r="I254" s="98"/>
      <c r="J254" s="98"/>
      <c r="K254" s="98"/>
    </row>
    <row r="255" spans="1:11">
      <c r="A255" s="98"/>
      <c r="B255" s="98"/>
      <c r="C255" s="98"/>
      <c r="D255" s="98"/>
      <c r="E255" s="98"/>
      <c r="F255" s="98"/>
      <c r="G255" s="98"/>
      <c r="H255" s="98"/>
      <c r="I255" s="98"/>
      <c r="J255" s="98"/>
      <c r="K255" s="98"/>
    </row>
    <row r="256" spans="1:11">
      <c r="A256" s="98"/>
      <c r="B256" s="98"/>
      <c r="C256" s="98"/>
      <c r="D256" s="98"/>
      <c r="E256" s="98"/>
      <c r="F256" s="98"/>
      <c r="G256" s="98"/>
      <c r="H256" s="98"/>
      <c r="I256" s="98"/>
      <c r="J256" s="98"/>
      <c r="K256" s="98"/>
    </row>
    <row r="257" spans="1:11">
      <c r="A257" s="98"/>
      <c r="B257" s="98"/>
      <c r="C257" s="98"/>
      <c r="D257" s="98"/>
      <c r="E257" s="98"/>
      <c r="F257" s="98"/>
      <c r="G257" s="98"/>
      <c r="H257" s="98"/>
      <c r="I257" s="98"/>
      <c r="J257" s="98"/>
      <c r="K257" s="98"/>
    </row>
    <row r="258" spans="1:11">
      <c r="A258" s="98"/>
      <c r="B258" s="98"/>
      <c r="C258" s="98"/>
      <c r="D258" s="98"/>
      <c r="E258" s="98"/>
      <c r="F258" s="98"/>
      <c r="G258" s="98"/>
      <c r="H258" s="98"/>
      <c r="I258" s="98"/>
      <c r="J258" s="98"/>
      <c r="K258" s="98"/>
    </row>
    <row r="259" spans="1:11">
      <c r="A259" s="98"/>
      <c r="B259" s="98"/>
      <c r="C259" s="98"/>
      <c r="D259" s="98"/>
      <c r="E259" s="98"/>
      <c r="F259" s="98"/>
      <c r="G259" s="98"/>
      <c r="H259" s="98"/>
      <c r="I259" s="98"/>
      <c r="J259" s="98"/>
      <c r="K259" s="98"/>
    </row>
    <row r="260" spans="1:11">
      <c r="A260" s="98"/>
      <c r="B260" s="98"/>
      <c r="C260" s="98"/>
      <c r="D260" s="98"/>
      <c r="E260" s="98"/>
      <c r="F260" s="98"/>
      <c r="G260" s="98"/>
      <c r="H260" s="98"/>
      <c r="I260" s="98"/>
      <c r="J260" s="98"/>
      <c r="K260" s="98"/>
    </row>
    <row r="261" spans="1:11">
      <c r="A261" s="98"/>
      <c r="B261" s="98"/>
      <c r="C261" s="98"/>
      <c r="D261" s="98"/>
      <c r="E261" s="98"/>
      <c r="F261" s="98"/>
      <c r="G261" s="98"/>
      <c r="H261" s="98"/>
      <c r="I261" s="98"/>
      <c r="J261" s="98"/>
      <c r="K261" s="98"/>
    </row>
    <row r="262" spans="1:11">
      <c r="A262" s="98"/>
      <c r="B262" s="98"/>
      <c r="C262" s="98"/>
      <c r="D262" s="98"/>
      <c r="E262" s="98"/>
      <c r="F262" s="98"/>
      <c r="G262" s="98"/>
      <c r="H262" s="98"/>
      <c r="I262" s="98"/>
      <c r="J262" s="98"/>
      <c r="K262" s="98"/>
    </row>
    <row r="263" spans="1:11">
      <c r="A263" s="98"/>
      <c r="B263" s="98"/>
      <c r="C263" s="98"/>
      <c r="D263" s="98"/>
      <c r="E263" s="98"/>
      <c r="F263" s="98"/>
      <c r="G263" s="98"/>
      <c r="H263" s="98"/>
      <c r="I263" s="98"/>
      <c r="J263" s="98"/>
      <c r="K263" s="98"/>
    </row>
    <row r="264" spans="1:11">
      <c r="A264" s="98"/>
      <c r="B264" s="98"/>
      <c r="C264" s="98"/>
      <c r="D264" s="98"/>
      <c r="E264" s="98"/>
      <c r="F264" s="98"/>
      <c r="G264" s="98"/>
      <c r="H264" s="98"/>
      <c r="I264" s="98"/>
      <c r="J264" s="98"/>
      <c r="K264" s="98"/>
    </row>
    <row r="265" spans="1:11">
      <c r="A265" s="98"/>
      <c r="B265" s="98"/>
      <c r="C265" s="98"/>
      <c r="D265" s="98"/>
      <c r="E265" s="98"/>
      <c r="F265" s="98"/>
      <c r="G265" s="98"/>
      <c r="H265" s="98"/>
      <c r="I265" s="98"/>
      <c r="J265" s="98"/>
      <c r="K265" s="98"/>
    </row>
    <row r="266" spans="1:11">
      <c r="A266" s="98"/>
      <c r="B266" s="98"/>
      <c r="C266" s="98"/>
      <c r="D266" s="98"/>
      <c r="E266" s="98"/>
      <c r="F266" s="98"/>
      <c r="G266" s="98"/>
      <c r="H266" s="98"/>
      <c r="I266" s="98"/>
      <c r="J266" s="98"/>
      <c r="K266" s="98"/>
    </row>
    <row r="267" spans="1:11">
      <c r="A267" s="98"/>
      <c r="B267" s="98"/>
      <c r="C267" s="98"/>
      <c r="D267" s="98"/>
      <c r="E267" s="98"/>
      <c r="F267" s="98"/>
      <c r="G267" s="98"/>
      <c r="H267" s="98"/>
      <c r="I267" s="98"/>
      <c r="J267" s="98"/>
      <c r="K267" s="98"/>
    </row>
    <row r="268" spans="1:11">
      <c r="A268" s="98"/>
      <c r="B268" s="98"/>
      <c r="C268" s="98"/>
      <c r="D268" s="98"/>
      <c r="E268" s="98"/>
      <c r="F268" s="98"/>
      <c r="G268" s="98"/>
      <c r="H268" s="98"/>
      <c r="I268" s="98"/>
      <c r="J268" s="98"/>
      <c r="K268" s="98"/>
    </row>
    <row r="269" spans="1:11">
      <c r="A269" s="98"/>
      <c r="B269" s="98"/>
      <c r="C269" s="98"/>
      <c r="D269" s="98"/>
      <c r="E269" s="98"/>
      <c r="F269" s="98"/>
      <c r="G269" s="98"/>
      <c r="H269" s="98"/>
      <c r="I269" s="98"/>
      <c r="J269" s="98"/>
      <c r="K269" s="98"/>
    </row>
    <row r="270" spans="1:11">
      <c r="A270" s="98"/>
      <c r="B270" s="98"/>
      <c r="C270" s="98"/>
      <c r="D270" s="98"/>
      <c r="E270" s="98"/>
      <c r="F270" s="98"/>
      <c r="G270" s="98"/>
      <c r="H270" s="98"/>
      <c r="I270" s="98"/>
      <c r="J270" s="98"/>
      <c r="K270" s="98"/>
    </row>
    <row r="271" spans="1:11">
      <c r="A271" s="98"/>
      <c r="B271" s="98"/>
      <c r="C271" s="98"/>
      <c r="D271" s="98"/>
      <c r="E271" s="98"/>
      <c r="F271" s="98"/>
      <c r="G271" s="98"/>
      <c r="H271" s="98"/>
      <c r="I271" s="98"/>
      <c r="J271" s="98"/>
      <c r="K271" s="98"/>
    </row>
    <row r="272" spans="1:11">
      <c r="A272" s="98"/>
      <c r="B272" s="98"/>
      <c r="C272" s="98"/>
      <c r="D272" s="98"/>
      <c r="E272" s="98"/>
      <c r="F272" s="98"/>
      <c r="G272" s="98"/>
      <c r="H272" s="98"/>
      <c r="I272" s="98"/>
      <c r="J272" s="98"/>
      <c r="K272" s="98"/>
    </row>
    <row r="273" spans="1:11">
      <c r="A273" s="98"/>
      <c r="B273" s="98"/>
      <c r="C273" s="98"/>
      <c r="D273" s="98"/>
      <c r="E273" s="98"/>
      <c r="F273" s="98"/>
      <c r="G273" s="98"/>
      <c r="H273" s="98"/>
      <c r="I273" s="98"/>
      <c r="J273" s="98"/>
      <c r="K273" s="98"/>
    </row>
    <row r="274" spans="1:11">
      <c r="A274" s="98"/>
      <c r="B274" s="98"/>
      <c r="C274" s="98"/>
      <c r="D274" s="98"/>
      <c r="E274" s="98"/>
      <c r="F274" s="98"/>
      <c r="G274" s="98"/>
      <c r="H274" s="98"/>
      <c r="I274" s="98"/>
      <c r="J274" s="98"/>
      <c r="K274" s="98"/>
    </row>
    <row r="275" spans="1:11">
      <c r="A275" s="98"/>
      <c r="B275" s="98"/>
      <c r="C275" s="98"/>
      <c r="D275" s="98"/>
      <c r="E275" s="98"/>
      <c r="F275" s="98"/>
      <c r="G275" s="98"/>
      <c r="H275" s="98"/>
      <c r="I275" s="98"/>
      <c r="J275" s="98"/>
      <c r="K275" s="98"/>
    </row>
    <row r="276" spans="1:11">
      <c r="A276" s="98"/>
      <c r="B276" s="98"/>
      <c r="C276" s="98"/>
      <c r="D276" s="98"/>
      <c r="E276" s="98"/>
      <c r="F276" s="98"/>
      <c r="G276" s="98"/>
      <c r="H276" s="98"/>
      <c r="I276" s="98"/>
      <c r="J276" s="98"/>
      <c r="K276" s="98"/>
    </row>
    <row r="277" spans="1:11">
      <c r="A277" s="98"/>
      <c r="B277" s="98"/>
      <c r="C277" s="98"/>
      <c r="D277" s="98"/>
      <c r="E277" s="98"/>
      <c r="F277" s="98"/>
      <c r="G277" s="98"/>
      <c r="H277" s="98"/>
      <c r="I277" s="98"/>
      <c r="J277" s="98"/>
      <c r="K277" s="98"/>
    </row>
    <row r="278" spans="1:11">
      <c r="A278" s="98"/>
      <c r="B278" s="98"/>
      <c r="C278" s="98"/>
      <c r="D278" s="98"/>
      <c r="E278" s="98"/>
      <c r="F278" s="98"/>
      <c r="G278" s="98"/>
      <c r="H278" s="98"/>
      <c r="I278" s="98"/>
      <c r="J278" s="98"/>
      <c r="K278" s="98"/>
    </row>
    <row r="279" spans="1:11">
      <c r="A279" s="98"/>
      <c r="B279" s="98"/>
      <c r="C279" s="98"/>
      <c r="D279" s="98"/>
      <c r="E279" s="98"/>
      <c r="F279" s="98"/>
      <c r="G279" s="98"/>
      <c r="H279" s="98"/>
      <c r="I279" s="98"/>
      <c r="J279" s="98"/>
      <c r="K279" s="98"/>
    </row>
    <row r="280" spans="1:11">
      <c r="A280" s="98"/>
      <c r="B280" s="98"/>
      <c r="C280" s="98"/>
      <c r="D280" s="98"/>
      <c r="E280" s="98"/>
      <c r="F280" s="98"/>
      <c r="G280" s="98"/>
      <c r="H280" s="98"/>
      <c r="I280" s="98"/>
      <c r="J280" s="98"/>
      <c r="K280" s="98"/>
    </row>
    <row r="281" spans="1:11">
      <c r="A281" s="98"/>
      <c r="B281" s="98"/>
      <c r="C281" s="98"/>
      <c r="D281" s="98"/>
      <c r="E281" s="98"/>
      <c r="F281" s="98"/>
      <c r="G281" s="98"/>
      <c r="H281" s="98"/>
      <c r="I281" s="98"/>
      <c r="J281" s="98"/>
      <c r="K281" s="98"/>
    </row>
    <row r="282" spans="1:11">
      <c r="A282" s="98"/>
      <c r="B282" s="98"/>
      <c r="C282" s="98"/>
      <c r="D282" s="98"/>
      <c r="E282" s="98"/>
      <c r="F282" s="98"/>
      <c r="G282" s="98"/>
      <c r="H282" s="98"/>
      <c r="I282" s="98"/>
      <c r="J282" s="98"/>
      <c r="K282" s="98"/>
    </row>
    <row r="283" spans="1:11">
      <c r="A283" s="98"/>
      <c r="B283" s="98"/>
      <c r="C283" s="98"/>
      <c r="D283" s="98"/>
      <c r="E283" s="98"/>
      <c r="F283" s="98"/>
      <c r="G283" s="98"/>
      <c r="H283" s="98"/>
      <c r="I283" s="98"/>
      <c r="J283" s="98"/>
      <c r="K283" s="98"/>
    </row>
    <row r="284" spans="1:11">
      <c r="A284" s="98"/>
      <c r="B284" s="98"/>
      <c r="C284" s="98"/>
      <c r="D284" s="98"/>
      <c r="E284" s="98"/>
      <c r="F284" s="98"/>
      <c r="G284" s="98"/>
      <c r="H284" s="98"/>
      <c r="I284" s="98"/>
      <c r="J284" s="98"/>
      <c r="K284" s="98"/>
    </row>
    <row r="285" spans="1:11">
      <c r="A285" s="98"/>
      <c r="B285" s="98"/>
      <c r="C285" s="98"/>
      <c r="D285" s="98"/>
      <c r="E285" s="98"/>
      <c r="F285" s="98"/>
      <c r="G285" s="98"/>
      <c r="H285" s="98"/>
      <c r="I285" s="98"/>
      <c r="J285" s="98"/>
      <c r="K285" s="98"/>
    </row>
    <row r="286" spans="1:11">
      <c r="A286" s="98"/>
      <c r="B286" s="98"/>
      <c r="C286" s="98"/>
      <c r="D286" s="98"/>
      <c r="E286" s="98"/>
      <c r="F286" s="98"/>
      <c r="G286" s="98"/>
      <c r="H286" s="98"/>
      <c r="I286" s="98"/>
      <c r="J286" s="98"/>
      <c r="K286" s="98"/>
    </row>
    <row r="287" spans="1:11">
      <c r="A287" s="98"/>
      <c r="B287" s="98"/>
      <c r="C287" s="98"/>
      <c r="D287" s="98"/>
      <c r="E287" s="98"/>
      <c r="F287" s="98"/>
      <c r="G287" s="98"/>
      <c r="H287" s="98"/>
      <c r="I287" s="98"/>
      <c r="J287" s="98"/>
      <c r="K287" s="98"/>
    </row>
    <row r="288" spans="1:11">
      <c r="A288" s="98"/>
      <c r="B288" s="98"/>
      <c r="C288" s="98"/>
      <c r="D288" s="98"/>
      <c r="E288" s="98"/>
      <c r="F288" s="98"/>
      <c r="G288" s="98"/>
      <c r="H288" s="98"/>
      <c r="I288" s="98"/>
      <c r="J288" s="98"/>
      <c r="K288" s="98"/>
    </row>
    <row r="289" spans="1:11">
      <c r="A289" s="98"/>
      <c r="B289" s="98"/>
      <c r="C289" s="98"/>
      <c r="D289" s="98"/>
      <c r="E289" s="98"/>
      <c r="F289" s="98"/>
      <c r="G289" s="98"/>
      <c r="H289" s="98"/>
      <c r="I289" s="98"/>
      <c r="J289" s="98"/>
      <c r="K289" s="98"/>
    </row>
    <row r="290" spans="1:11">
      <c r="A290" s="98"/>
      <c r="B290" s="98"/>
      <c r="C290" s="98"/>
      <c r="D290" s="98"/>
      <c r="E290" s="98"/>
      <c r="F290" s="98"/>
      <c r="G290" s="98"/>
      <c r="H290" s="98"/>
      <c r="I290" s="98"/>
      <c r="J290" s="98"/>
      <c r="K290" s="98"/>
    </row>
    <row r="291" spans="1:11">
      <c r="A291" s="98"/>
      <c r="B291" s="98"/>
      <c r="C291" s="98"/>
      <c r="D291" s="98"/>
      <c r="E291" s="98"/>
      <c r="F291" s="98"/>
      <c r="G291" s="98"/>
      <c r="H291" s="98"/>
      <c r="I291" s="98"/>
      <c r="J291" s="98"/>
      <c r="K291" s="98"/>
    </row>
    <row r="292" spans="1:11">
      <c r="A292" s="98"/>
      <c r="B292" s="98"/>
      <c r="C292" s="98"/>
      <c r="D292" s="98"/>
      <c r="E292" s="98"/>
      <c r="F292" s="98"/>
      <c r="G292" s="98"/>
      <c r="H292" s="98"/>
      <c r="I292" s="98"/>
      <c r="J292" s="98"/>
      <c r="K292" s="98"/>
    </row>
    <row r="293" spans="1:11">
      <c r="A293" s="98"/>
      <c r="B293" s="98"/>
      <c r="C293" s="98"/>
      <c r="D293" s="98"/>
      <c r="E293" s="98"/>
      <c r="F293" s="98"/>
      <c r="G293" s="98"/>
      <c r="H293" s="98"/>
      <c r="I293" s="98"/>
      <c r="J293" s="98"/>
      <c r="K293" s="98"/>
    </row>
    <row r="294" spans="1:11">
      <c r="A294" s="98"/>
      <c r="B294" s="98"/>
      <c r="C294" s="98"/>
      <c r="D294" s="98"/>
      <c r="E294" s="98"/>
      <c r="F294" s="98"/>
      <c r="G294" s="98"/>
      <c r="H294" s="98"/>
      <c r="I294" s="98"/>
      <c r="J294" s="98"/>
      <c r="K294" s="98"/>
    </row>
    <row r="295" spans="1:11">
      <c r="A295" s="98"/>
      <c r="B295" s="98"/>
      <c r="C295" s="98"/>
      <c r="D295" s="98"/>
      <c r="E295" s="98"/>
      <c r="F295" s="98"/>
      <c r="G295" s="98"/>
      <c r="H295" s="98"/>
      <c r="I295" s="98"/>
      <c r="J295" s="98"/>
      <c r="K295" s="98"/>
    </row>
    <row r="296" spans="1:11">
      <c r="A296" s="98"/>
      <c r="B296" s="98"/>
      <c r="C296" s="98"/>
      <c r="D296" s="98"/>
      <c r="E296" s="98"/>
      <c r="F296" s="98"/>
      <c r="G296" s="98"/>
      <c r="H296" s="98"/>
      <c r="I296" s="98"/>
      <c r="J296" s="98"/>
      <c r="K296" s="98"/>
    </row>
    <row r="297" spans="1:11">
      <c r="A297" s="98"/>
      <c r="B297" s="98"/>
      <c r="C297" s="98"/>
      <c r="D297" s="98"/>
      <c r="E297" s="98"/>
      <c r="F297" s="98"/>
      <c r="G297" s="98"/>
      <c r="H297" s="98"/>
      <c r="I297" s="98"/>
      <c r="J297" s="98"/>
      <c r="K297" s="98"/>
    </row>
    <row r="298" spans="1:11">
      <c r="A298" s="98"/>
      <c r="B298" s="98"/>
      <c r="C298" s="98"/>
      <c r="D298" s="98"/>
      <c r="E298" s="98"/>
      <c r="F298" s="98"/>
      <c r="G298" s="98"/>
      <c r="H298" s="98"/>
      <c r="I298" s="98"/>
      <c r="J298" s="98"/>
      <c r="K298" s="98"/>
    </row>
    <row r="299" spans="1:11">
      <c r="A299" s="98"/>
      <c r="B299" s="98"/>
      <c r="C299" s="98"/>
      <c r="D299" s="98"/>
      <c r="E299" s="98"/>
      <c r="F299" s="98"/>
      <c r="G299" s="98"/>
      <c r="H299" s="98"/>
      <c r="I299" s="98"/>
      <c r="J299" s="98"/>
      <c r="K299" s="98"/>
    </row>
    <row r="300" spans="1:11">
      <c r="A300" s="98"/>
      <c r="B300" s="98"/>
      <c r="C300" s="98"/>
      <c r="D300" s="98"/>
      <c r="E300" s="98"/>
      <c r="F300" s="98"/>
      <c r="G300" s="98"/>
      <c r="H300" s="98"/>
      <c r="I300" s="98"/>
      <c r="J300" s="98"/>
      <c r="K300" s="98"/>
    </row>
    <row r="301" spans="1:11">
      <c r="A301" s="98"/>
      <c r="B301" s="98"/>
      <c r="C301" s="98"/>
      <c r="D301" s="98"/>
      <c r="E301" s="98"/>
      <c r="F301" s="98"/>
      <c r="G301" s="98"/>
      <c r="H301" s="98"/>
      <c r="I301" s="98"/>
      <c r="J301" s="98"/>
      <c r="K301" s="98"/>
    </row>
    <row r="302" spans="1:11">
      <c r="A302" s="98"/>
      <c r="B302" s="98"/>
      <c r="C302" s="98"/>
      <c r="D302" s="98"/>
      <c r="E302" s="98"/>
      <c r="F302" s="98"/>
      <c r="G302" s="98"/>
      <c r="H302" s="98"/>
      <c r="I302" s="98"/>
      <c r="J302" s="98"/>
      <c r="K302" s="98"/>
    </row>
    <row r="303" spans="1:11">
      <c r="A303" s="98"/>
      <c r="B303" s="98"/>
      <c r="C303" s="98"/>
      <c r="D303" s="98"/>
      <c r="E303" s="98"/>
      <c r="F303" s="98"/>
      <c r="G303" s="98"/>
      <c r="H303" s="98"/>
      <c r="I303" s="98"/>
      <c r="J303" s="98"/>
      <c r="K303" s="98"/>
    </row>
    <row r="304" spans="1:11">
      <c r="A304" s="98"/>
      <c r="B304" s="98"/>
      <c r="C304" s="98"/>
      <c r="D304" s="98"/>
      <c r="E304" s="98"/>
      <c r="F304" s="98"/>
      <c r="G304" s="98"/>
      <c r="H304" s="98"/>
      <c r="I304" s="98"/>
      <c r="J304" s="98"/>
      <c r="K304" s="98"/>
    </row>
    <row r="305" spans="1:11">
      <c r="A305" s="98"/>
      <c r="B305" s="98"/>
      <c r="C305" s="98"/>
      <c r="D305" s="98"/>
      <c r="E305" s="98"/>
      <c r="F305" s="98"/>
      <c r="G305" s="98"/>
      <c r="H305" s="98"/>
      <c r="I305" s="98"/>
      <c r="J305" s="98"/>
      <c r="K305" s="98"/>
    </row>
    <row r="306" spans="1:11">
      <c r="A306" s="98"/>
      <c r="B306" s="98"/>
      <c r="C306" s="98"/>
      <c r="D306" s="98"/>
      <c r="E306" s="98"/>
      <c r="F306" s="98"/>
      <c r="G306" s="98"/>
      <c r="H306" s="98"/>
      <c r="I306" s="98"/>
      <c r="J306" s="98"/>
      <c r="K306" s="98"/>
    </row>
    <row r="307" spans="1:11">
      <c r="A307" s="98"/>
      <c r="B307" s="98"/>
      <c r="C307" s="98"/>
      <c r="D307" s="98"/>
      <c r="E307" s="98"/>
      <c r="F307" s="98"/>
      <c r="G307" s="98"/>
      <c r="H307" s="98"/>
      <c r="I307" s="98"/>
      <c r="J307" s="98"/>
      <c r="K307" s="98"/>
    </row>
    <row r="308" spans="1:11">
      <c r="A308" s="98"/>
      <c r="B308" s="98"/>
      <c r="C308" s="98"/>
      <c r="D308" s="98"/>
      <c r="E308" s="98"/>
      <c r="F308" s="98"/>
      <c r="G308" s="98"/>
      <c r="H308" s="98"/>
      <c r="I308" s="98"/>
      <c r="J308" s="98"/>
      <c r="K308" s="98"/>
    </row>
    <row r="309" spans="1:11">
      <c r="A309" s="98"/>
      <c r="B309" s="98"/>
      <c r="C309" s="98"/>
      <c r="D309" s="98"/>
      <c r="E309" s="98"/>
      <c r="F309" s="98"/>
      <c r="G309" s="98"/>
      <c r="H309" s="98"/>
      <c r="I309" s="98"/>
      <c r="J309" s="98"/>
      <c r="K309" s="98"/>
    </row>
    <row r="310" spans="1:11">
      <c r="A310" s="98"/>
      <c r="B310" s="98"/>
      <c r="C310" s="98"/>
      <c r="D310" s="98"/>
      <c r="E310" s="98"/>
      <c r="F310" s="98"/>
      <c r="G310" s="98"/>
      <c r="H310" s="98"/>
      <c r="I310" s="98"/>
      <c r="J310" s="98"/>
      <c r="K310" s="98"/>
    </row>
    <row r="311" spans="1:11">
      <c r="A311" s="98"/>
      <c r="B311" s="98"/>
      <c r="C311" s="98"/>
      <c r="D311" s="98"/>
      <c r="E311" s="98"/>
      <c r="F311" s="98"/>
      <c r="G311" s="98"/>
      <c r="H311" s="98"/>
      <c r="I311" s="98"/>
      <c r="J311" s="98"/>
      <c r="K311" s="98"/>
    </row>
    <row r="312" spans="1:11">
      <c r="A312" s="98"/>
      <c r="B312" s="98"/>
      <c r="C312" s="98"/>
      <c r="D312" s="98"/>
      <c r="E312" s="98"/>
      <c r="F312" s="98"/>
      <c r="G312" s="98"/>
      <c r="H312" s="98"/>
      <c r="I312" s="98"/>
      <c r="J312" s="98"/>
      <c r="K312" s="98"/>
    </row>
    <row r="313" spans="1:11">
      <c r="A313" s="98"/>
      <c r="B313" s="98"/>
      <c r="C313" s="98"/>
      <c r="D313" s="98"/>
      <c r="E313" s="98"/>
      <c r="F313" s="98"/>
      <c r="G313" s="98"/>
      <c r="H313" s="98"/>
      <c r="I313" s="98"/>
      <c r="J313" s="98"/>
      <c r="K313" s="98"/>
    </row>
    <row r="314" spans="1:11">
      <c r="A314" s="98"/>
      <c r="B314" s="98"/>
      <c r="C314" s="98"/>
      <c r="D314" s="98"/>
      <c r="E314" s="98"/>
      <c r="F314" s="98"/>
      <c r="G314" s="98"/>
      <c r="H314" s="98"/>
      <c r="I314" s="98"/>
      <c r="J314" s="98"/>
      <c r="K314" s="98"/>
    </row>
    <row r="315" spans="1:11">
      <c r="A315" s="98"/>
      <c r="B315" s="98"/>
      <c r="C315" s="98"/>
      <c r="D315" s="98"/>
      <c r="E315" s="98"/>
      <c r="F315" s="98"/>
      <c r="G315" s="98"/>
      <c r="H315" s="98"/>
      <c r="I315" s="98"/>
      <c r="J315" s="98"/>
      <c r="K315" s="98"/>
    </row>
    <row r="316" spans="1:11">
      <c r="A316" s="98"/>
      <c r="B316" s="98"/>
      <c r="C316" s="98"/>
      <c r="D316" s="98"/>
      <c r="E316" s="98"/>
      <c r="F316" s="98"/>
      <c r="G316" s="98"/>
      <c r="H316" s="98"/>
      <c r="I316" s="98"/>
      <c r="J316" s="98"/>
      <c r="K316" s="98"/>
    </row>
    <row r="317" spans="1:11">
      <c r="A317" s="98"/>
      <c r="B317" s="98"/>
      <c r="C317" s="98"/>
      <c r="D317" s="98"/>
      <c r="E317" s="98"/>
      <c r="F317" s="98"/>
      <c r="G317" s="98"/>
      <c r="H317" s="98"/>
      <c r="I317" s="98"/>
      <c r="J317" s="98"/>
      <c r="K317" s="98"/>
    </row>
    <row r="318" spans="1:11">
      <c r="A318" s="98"/>
      <c r="B318" s="98"/>
      <c r="C318" s="98"/>
      <c r="D318" s="98"/>
      <c r="E318" s="98"/>
      <c r="F318" s="98"/>
      <c r="G318" s="98"/>
      <c r="H318" s="98"/>
      <c r="I318" s="98"/>
      <c r="J318" s="98"/>
      <c r="K318" s="98"/>
    </row>
    <row r="319" spans="1:11">
      <c r="A319" s="98"/>
      <c r="B319" s="98"/>
      <c r="C319" s="98"/>
      <c r="D319" s="98"/>
      <c r="E319" s="98"/>
      <c r="F319" s="98"/>
      <c r="G319" s="98"/>
      <c r="H319" s="98"/>
      <c r="I319" s="98"/>
      <c r="J319" s="98"/>
      <c r="K319" s="98"/>
    </row>
    <row r="320" spans="1:11">
      <c r="A320" s="98"/>
      <c r="B320" s="98"/>
      <c r="C320" s="98"/>
      <c r="D320" s="98"/>
      <c r="E320" s="98"/>
      <c r="F320" s="98"/>
      <c r="G320" s="98"/>
      <c r="H320" s="98"/>
      <c r="I320" s="98"/>
      <c r="J320" s="98"/>
      <c r="K320" s="98"/>
    </row>
    <row r="321" spans="1:11">
      <c r="A321" s="98"/>
      <c r="B321" s="98"/>
      <c r="C321" s="98"/>
      <c r="D321" s="98"/>
      <c r="E321" s="98"/>
      <c r="F321" s="98"/>
      <c r="G321" s="98"/>
      <c r="H321" s="98"/>
      <c r="I321" s="98"/>
      <c r="J321" s="98"/>
      <c r="K321" s="98"/>
    </row>
    <row r="322" spans="1:11">
      <c r="A322" s="98"/>
      <c r="B322" s="98"/>
      <c r="C322" s="98"/>
      <c r="D322" s="98"/>
      <c r="E322" s="98"/>
      <c r="F322" s="98"/>
      <c r="G322" s="98"/>
      <c r="H322" s="98"/>
      <c r="I322" s="98"/>
      <c r="J322" s="98"/>
      <c r="K322" s="98"/>
    </row>
    <row r="323" spans="1:11">
      <c r="A323" s="98"/>
      <c r="B323" s="98"/>
      <c r="C323" s="98"/>
      <c r="D323" s="98"/>
      <c r="E323" s="98"/>
      <c r="F323" s="98"/>
      <c r="G323" s="98"/>
      <c r="H323" s="98"/>
      <c r="I323" s="98"/>
      <c r="J323" s="98"/>
      <c r="K323" s="98"/>
    </row>
    <row r="324" spans="1:11">
      <c r="A324" s="98"/>
      <c r="B324" s="98"/>
      <c r="C324" s="98"/>
      <c r="D324" s="98"/>
      <c r="E324" s="98"/>
      <c r="F324" s="98"/>
      <c r="G324" s="98"/>
      <c r="H324" s="98"/>
      <c r="I324" s="98"/>
      <c r="J324" s="98"/>
      <c r="K324" s="98"/>
    </row>
    <row r="325" spans="1:11">
      <c r="A325" s="98"/>
      <c r="B325" s="98"/>
      <c r="C325" s="98"/>
      <c r="D325" s="98"/>
      <c r="E325" s="98"/>
      <c r="F325" s="98"/>
      <c r="G325" s="98"/>
      <c r="H325" s="98"/>
      <c r="I325" s="98"/>
      <c r="J325" s="98"/>
      <c r="K325" s="98"/>
    </row>
    <row r="326" spans="1:11">
      <c r="A326" s="98"/>
      <c r="B326" s="98"/>
      <c r="C326" s="98"/>
      <c r="D326" s="98"/>
      <c r="E326" s="98"/>
      <c r="F326" s="98"/>
      <c r="G326" s="98"/>
      <c r="H326" s="98"/>
      <c r="I326" s="98"/>
      <c r="J326" s="98"/>
      <c r="K326" s="98"/>
    </row>
    <row r="327" spans="1:11">
      <c r="A327" s="98"/>
      <c r="B327" s="98"/>
      <c r="C327" s="98"/>
      <c r="D327" s="98"/>
      <c r="E327" s="98"/>
      <c r="F327" s="98"/>
      <c r="G327" s="98"/>
      <c r="H327" s="98"/>
      <c r="I327" s="98"/>
      <c r="J327" s="98"/>
      <c r="K327" s="98"/>
    </row>
    <row r="328" spans="1:11">
      <c r="A328" s="98"/>
      <c r="B328" s="98"/>
      <c r="C328" s="98"/>
      <c r="D328" s="98"/>
      <c r="E328" s="98"/>
      <c r="F328" s="98"/>
      <c r="G328" s="98"/>
      <c r="H328" s="98"/>
      <c r="I328" s="98"/>
      <c r="J328" s="98"/>
      <c r="K328" s="98"/>
    </row>
    <row r="329" spans="1:11">
      <c r="A329" s="98"/>
      <c r="B329" s="98"/>
      <c r="C329" s="98"/>
      <c r="D329" s="98"/>
      <c r="E329" s="98"/>
      <c r="F329" s="98"/>
      <c r="G329" s="98"/>
      <c r="H329" s="98"/>
      <c r="I329" s="98"/>
      <c r="J329" s="98"/>
      <c r="K329" s="98"/>
    </row>
    <row r="330" spans="1:11">
      <c r="A330" s="98"/>
      <c r="B330" s="98"/>
      <c r="C330" s="98"/>
      <c r="D330" s="98"/>
      <c r="E330" s="98"/>
      <c r="F330" s="98"/>
      <c r="G330" s="98"/>
      <c r="H330" s="98"/>
      <c r="I330" s="98"/>
      <c r="J330" s="98"/>
      <c r="K330" s="98"/>
    </row>
    <row r="331" spans="1:11">
      <c r="A331" s="98"/>
      <c r="B331" s="98"/>
      <c r="C331" s="98"/>
      <c r="D331" s="98"/>
      <c r="E331" s="98"/>
      <c r="F331" s="98"/>
      <c r="G331" s="98"/>
      <c r="H331" s="98"/>
      <c r="I331" s="98"/>
      <c r="J331" s="98"/>
      <c r="K331" s="98"/>
    </row>
    <row r="332" spans="1:11">
      <c r="A332" s="98"/>
      <c r="B332" s="98"/>
      <c r="C332" s="98"/>
      <c r="D332" s="98"/>
      <c r="E332" s="98"/>
      <c r="F332" s="98"/>
      <c r="G332" s="98"/>
      <c r="H332" s="98"/>
      <c r="I332" s="98"/>
      <c r="J332" s="98"/>
      <c r="K332" s="98"/>
    </row>
    <row r="333" spans="1:11">
      <c r="A333" s="98"/>
      <c r="B333" s="98"/>
      <c r="C333" s="98"/>
      <c r="D333" s="98"/>
      <c r="E333" s="98"/>
      <c r="F333" s="98"/>
      <c r="G333" s="98"/>
      <c r="H333" s="98"/>
      <c r="I333" s="98"/>
      <c r="J333" s="98"/>
      <c r="K333" s="98"/>
    </row>
    <row r="334" spans="1:11">
      <c r="A334" s="98"/>
      <c r="B334" s="98"/>
      <c r="C334" s="98"/>
      <c r="D334" s="98"/>
      <c r="E334" s="98"/>
      <c r="F334" s="98"/>
      <c r="G334" s="98"/>
      <c r="H334" s="98"/>
      <c r="I334" s="98"/>
      <c r="J334" s="98"/>
      <c r="K334" s="98"/>
    </row>
    <row r="335" spans="1:11">
      <c r="A335" s="98"/>
      <c r="B335" s="98"/>
      <c r="C335" s="98"/>
      <c r="D335" s="98"/>
      <c r="E335" s="98"/>
      <c r="F335" s="98"/>
      <c r="G335" s="98"/>
      <c r="H335" s="98"/>
      <c r="I335" s="98"/>
      <c r="J335" s="98"/>
      <c r="K335" s="98"/>
    </row>
    <row r="336" spans="1:11">
      <c r="A336" s="98"/>
      <c r="B336" s="98"/>
      <c r="C336" s="98"/>
      <c r="D336" s="98"/>
      <c r="E336" s="98"/>
      <c r="F336" s="98"/>
      <c r="G336" s="98"/>
      <c r="H336" s="98"/>
      <c r="I336" s="98"/>
      <c r="J336" s="98"/>
      <c r="K336" s="98"/>
    </row>
    <row r="337" spans="1:11">
      <c r="A337" s="98"/>
      <c r="B337" s="98"/>
      <c r="C337" s="98"/>
      <c r="D337" s="98"/>
      <c r="E337" s="98"/>
      <c r="F337" s="98"/>
      <c r="G337" s="98"/>
      <c r="H337" s="98"/>
      <c r="I337" s="98"/>
      <c r="J337" s="98"/>
      <c r="K337" s="98"/>
    </row>
    <row r="338" spans="1:11">
      <c r="A338" s="98"/>
      <c r="B338" s="98"/>
      <c r="C338" s="98"/>
      <c r="D338" s="98"/>
      <c r="E338" s="98"/>
      <c r="F338" s="98"/>
      <c r="G338" s="98"/>
      <c r="H338" s="98"/>
      <c r="I338" s="98"/>
      <c r="J338" s="98"/>
      <c r="K338" s="98"/>
    </row>
    <row r="339" spans="1:11">
      <c r="A339" s="98"/>
      <c r="B339" s="98"/>
      <c r="C339" s="98"/>
      <c r="D339" s="98"/>
      <c r="E339" s="98"/>
      <c r="F339" s="98"/>
      <c r="G339" s="98"/>
      <c r="H339" s="98"/>
      <c r="I339" s="98"/>
      <c r="J339" s="98"/>
      <c r="K339" s="98"/>
    </row>
    <row r="340" spans="1:11">
      <c r="A340" s="98"/>
      <c r="B340" s="98"/>
      <c r="C340" s="98"/>
      <c r="D340" s="98"/>
      <c r="E340" s="98"/>
      <c r="F340" s="98"/>
      <c r="G340" s="98"/>
      <c r="H340" s="98"/>
      <c r="I340" s="98"/>
      <c r="J340" s="98"/>
      <c r="K340" s="98"/>
    </row>
    <row r="341" spans="1:11">
      <c r="A341" s="98"/>
      <c r="B341" s="98"/>
      <c r="C341" s="98"/>
      <c r="D341" s="98"/>
      <c r="E341" s="98"/>
      <c r="F341" s="98"/>
      <c r="G341" s="98"/>
      <c r="H341" s="98"/>
      <c r="I341" s="98"/>
      <c r="J341" s="98"/>
      <c r="K341" s="98"/>
    </row>
    <row r="342" spans="1:11">
      <c r="A342" s="98"/>
      <c r="B342" s="98"/>
      <c r="C342" s="98"/>
      <c r="D342" s="98"/>
      <c r="E342" s="98"/>
      <c r="F342" s="98"/>
      <c r="G342" s="98"/>
      <c r="H342" s="98"/>
      <c r="I342" s="98"/>
      <c r="J342" s="98"/>
      <c r="K342" s="98"/>
    </row>
    <row r="343" spans="1:11">
      <c r="A343" s="98"/>
      <c r="B343" s="98"/>
      <c r="C343" s="98"/>
      <c r="D343" s="98"/>
      <c r="E343" s="98"/>
      <c r="F343" s="98"/>
      <c r="G343" s="98"/>
      <c r="H343" s="98"/>
      <c r="I343" s="98"/>
      <c r="J343" s="98"/>
      <c r="K343" s="98"/>
    </row>
    <row r="344" spans="1:11">
      <c r="A344" s="98"/>
      <c r="B344" s="98"/>
      <c r="C344" s="98"/>
      <c r="D344" s="98"/>
      <c r="E344" s="98"/>
      <c r="F344" s="98"/>
      <c r="G344" s="98"/>
      <c r="H344" s="98"/>
      <c r="I344" s="98"/>
      <c r="J344" s="98"/>
      <c r="K344" s="98"/>
    </row>
    <row r="345" spans="1:11">
      <c r="A345" s="98"/>
      <c r="B345" s="98"/>
      <c r="C345" s="98"/>
      <c r="D345" s="98"/>
      <c r="E345" s="98"/>
      <c r="F345" s="98"/>
      <c r="G345" s="98"/>
      <c r="H345" s="98"/>
      <c r="I345" s="98"/>
      <c r="J345" s="98"/>
      <c r="K345" s="98"/>
    </row>
    <row r="346" spans="1:11">
      <c r="A346" s="98"/>
      <c r="B346" s="98"/>
      <c r="C346" s="98"/>
      <c r="D346" s="98"/>
      <c r="E346" s="98"/>
      <c r="F346" s="98"/>
      <c r="G346" s="98"/>
      <c r="H346" s="98"/>
      <c r="I346" s="98"/>
      <c r="J346" s="98"/>
      <c r="K346" s="98"/>
    </row>
    <row r="347" spans="1:11">
      <c r="A347" s="98"/>
      <c r="B347" s="98"/>
      <c r="C347" s="98"/>
      <c r="D347" s="98"/>
      <c r="E347" s="98"/>
      <c r="F347" s="98"/>
      <c r="G347" s="98"/>
      <c r="H347" s="98"/>
      <c r="I347" s="98"/>
      <c r="J347" s="98"/>
      <c r="K347" s="98"/>
    </row>
    <row r="348" spans="1:11">
      <c r="A348" s="98"/>
      <c r="B348" s="98"/>
      <c r="C348" s="98"/>
      <c r="D348" s="98"/>
      <c r="E348" s="98"/>
      <c r="F348" s="98"/>
      <c r="G348" s="98"/>
      <c r="H348" s="98"/>
      <c r="I348" s="98"/>
      <c r="J348" s="98"/>
      <c r="K348" s="98"/>
    </row>
    <row r="349" spans="1:11">
      <c r="A349" s="98"/>
      <c r="B349" s="98"/>
      <c r="C349" s="98"/>
      <c r="D349" s="98"/>
      <c r="E349" s="98"/>
      <c r="F349" s="98"/>
      <c r="G349" s="98"/>
      <c r="H349" s="98"/>
      <c r="I349" s="98"/>
      <c r="J349" s="98"/>
      <c r="K349" s="98"/>
    </row>
    <row r="350" spans="1:11">
      <c r="A350" s="98"/>
      <c r="B350" s="98"/>
      <c r="C350" s="98"/>
      <c r="D350" s="98"/>
      <c r="E350" s="98"/>
      <c r="F350" s="98"/>
      <c r="G350" s="98"/>
      <c r="H350" s="98"/>
      <c r="I350" s="98"/>
      <c r="J350" s="98"/>
      <c r="K350" s="98"/>
    </row>
    <row r="351" spans="1:11">
      <c r="A351" s="98"/>
      <c r="B351" s="98"/>
      <c r="C351" s="98"/>
      <c r="D351" s="98"/>
      <c r="E351" s="98"/>
      <c r="F351" s="98"/>
      <c r="G351" s="98"/>
      <c r="H351" s="98"/>
      <c r="I351" s="98"/>
      <c r="J351" s="98"/>
      <c r="K351" s="98"/>
    </row>
    <row r="352" spans="1:11">
      <c r="A352" s="98"/>
      <c r="B352" s="98"/>
      <c r="C352" s="98"/>
      <c r="D352" s="98"/>
      <c r="E352" s="98"/>
      <c r="F352" s="98"/>
      <c r="G352" s="98"/>
      <c r="H352" s="98"/>
      <c r="I352" s="98"/>
      <c r="J352" s="98"/>
      <c r="K352" s="98"/>
    </row>
    <row r="353" spans="1:11">
      <c r="A353" s="98"/>
      <c r="B353" s="98"/>
      <c r="C353" s="98"/>
      <c r="D353" s="98"/>
      <c r="E353" s="98"/>
      <c r="F353" s="98"/>
      <c r="G353" s="98"/>
      <c r="H353" s="98"/>
      <c r="I353" s="98"/>
      <c r="J353" s="98"/>
      <c r="K353" s="98"/>
    </row>
    <row r="354" spans="1:11">
      <c r="A354" s="98"/>
      <c r="B354" s="98"/>
      <c r="C354" s="98"/>
      <c r="D354" s="98"/>
      <c r="E354" s="98"/>
      <c r="F354" s="98"/>
      <c r="G354" s="98"/>
      <c r="H354" s="98"/>
      <c r="I354" s="98"/>
      <c r="J354" s="98"/>
      <c r="K354" s="98"/>
    </row>
    <row r="355" spans="1:11">
      <c r="A355" s="98"/>
      <c r="B355" s="98"/>
      <c r="C355" s="98"/>
      <c r="D355" s="98"/>
      <c r="E355" s="98"/>
      <c r="F355" s="98"/>
      <c r="G355" s="98"/>
      <c r="H355" s="98"/>
      <c r="I355" s="98"/>
      <c r="J355" s="98"/>
      <c r="K355" s="98"/>
    </row>
    <row r="356" spans="1:11">
      <c r="A356" s="98"/>
      <c r="B356" s="98"/>
      <c r="C356" s="98"/>
      <c r="D356" s="98"/>
      <c r="E356" s="98"/>
      <c r="F356" s="98"/>
      <c r="G356" s="98"/>
      <c r="H356" s="98"/>
      <c r="I356" s="98"/>
      <c r="J356" s="98"/>
      <c r="K356" s="98"/>
    </row>
    <row r="357" spans="1:11">
      <c r="A357" s="98"/>
      <c r="B357" s="98"/>
      <c r="C357" s="98"/>
      <c r="D357" s="98"/>
      <c r="E357" s="98"/>
      <c r="F357" s="98"/>
      <c r="G357" s="98"/>
      <c r="H357" s="98"/>
      <c r="I357" s="98"/>
      <c r="J357" s="98"/>
      <c r="K357" s="98"/>
    </row>
    <row r="358" spans="1:11">
      <c r="A358" s="98"/>
      <c r="B358" s="98"/>
      <c r="C358" s="98"/>
      <c r="D358" s="98"/>
      <c r="E358" s="98"/>
      <c r="F358" s="98"/>
      <c r="G358" s="98"/>
      <c r="H358" s="98"/>
      <c r="I358" s="98"/>
      <c r="J358" s="98"/>
      <c r="K358" s="98"/>
    </row>
    <row r="359" spans="1:11">
      <c r="A359" s="98"/>
      <c r="B359" s="98"/>
      <c r="C359" s="98"/>
      <c r="D359" s="98"/>
      <c r="E359" s="98"/>
      <c r="F359" s="98"/>
      <c r="G359" s="98"/>
      <c r="H359" s="98"/>
      <c r="I359" s="98"/>
      <c r="J359" s="98"/>
      <c r="K359" s="98"/>
    </row>
    <row r="360" spans="1:11">
      <c r="A360" s="98"/>
      <c r="B360" s="98"/>
      <c r="C360" s="98"/>
      <c r="D360" s="98"/>
      <c r="E360" s="98"/>
      <c r="F360" s="98"/>
      <c r="G360" s="98"/>
      <c r="H360" s="98"/>
      <c r="I360" s="98"/>
      <c r="J360" s="98"/>
      <c r="K360" s="98"/>
    </row>
    <row r="361" spans="1:11">
      <c r="A361" s="98"/>
      <c r="B361" s="98"/>
      <c r="C361" s="98"/>
      <c r="D361" s="98"/>
      <c r="E361" s="98"/>
      <c r="F361" s="98"/>
      <c r="G361" s="98"/>
      <c r="H361" s="98"/>
      <c r="I361" s="98"/>
      <c r="J361" s="98"/>
      <c r="K361" s="98"/>
    </row>
    <row r="362" spans="1:11">
      <c r="A362" s="98"/>
      <c r="B362" s="98"/>
      <c r="C362" s="98"/>
      <c r="D362" s="98"/>
      <c r="E362" s="98"/>
      <c r="F362" s="98"/>
      <c r="G362" s="98"/>
      <c r="H362" s="98"/>
      <c r="I362" s="98"/>
      <c r="J362" s="98"/>
      <c r="K362" s="98"/>
    </row>
    <row r="363" spans="1:11">
      <c r="A363" s="98"/>
      <c r="B363" s="98"/>
      <c r="C363" s="98"/>
      <c r="D363" s="98"/>
      <c r="E363" s="98"/>
      <c r="F363" s="98"/>
      <c r="G363" s="98"/>
      <c r="H363" s="98"/>
      <c r="I363" s="98"/>
      <c r="J363" s="98"/>
      <c r="K363" s="98"/>
    </row>
    <row r="364" spans="1:11">
      <c r="A364" s="98"/>
      <c r="B364" s="98"/>
      <c r="C364" s="98"/>
      <c r="D364" s="98"/>
      <c r="E364" s="98"/>
      <c r="F364" s="98"/>
      <c r="G364" s="98"/>
      <c r="H364" s="98"/>
      <c r="I364" s="98"/>
      <c r="J364" s="98"/>
      <c r="K364" s="98"/>
    </row>
    <row r="365" spans="1:11">
      <c r="A365" s="98"/>
      <c r="B365" s="98"/>
      <c r="C365" s="98"/>
      <c r="D365" s="98"/>
      <c r="E365" s="98"/>
      <c r="F365" s="98"/>
      <c r="G365" s="98"/>
      <c r="H365" s="98"/>
      <c r="I365" s="98"/>
      <c r="J365" s="98"/>
      <c r="K365" s="98"/>
    </row>
    <row r="366" spans="1:11">
      <c r="A366" s="98"/>
      <c r="B366" s="98"/>
      <c r="C366" s="98"/>
      <c r="D366" s="98"/>
      <c r="E366" s="98"/>
      <c r="F366" s="98"/>
      <c r="G366" s="98"/>
      <c r="H366" s="98"/>
      <c r="I366" s="98"/>
      <c r="J366" s="98"/>
      <c r="K366" s="98"/>
    </row>
    <row r="367" spans="1:11">
      <c r="A367" s="98"/>
      <c r="B367" s="98"/>
      <c r="C367" s="98"/>
      <c r="D367" s="98"/>
      <c r="E367" s="98"/>
      <c r="F367" s="98"/>
      <c r="G367" s="98"/>
      <c r="H367" s="98"/>
      <c r="I367" s="98"/>
      <c r="J367" s="98"/>
      <c r="K367" s="98"/>
    </row>
    <row r="368" spans="1:11">
      <c r="A368" s="98"/>
      <c r="B368" s="98"/>
      <c r="C368" s="98"/>
      <c r="D368" s="98"/>
      <c r="E368" s="98"/>
      <c r="F368" s="98"/>
      <c r="G368" s="98"/>
      <c r="H368" s="98"/>
      <c r="I368" s="98"/>
      <c r="J368" s="98"/>
      <c r="K368" s="98"/>
    </row>
    <row r="369" spans="1:11">
      <c r="A369" s="98"/>
      <c r="B369" s="98"/>
      <c r="C369" s="98"/>
      <c r="D369" s="98"/>
      <c r="E369" s="98"/>
      <c r="F369" s="98"/>
      <c r="G369" s="98"/>
      <c r="H369" s="98"/>
      <c r="I369" s="98"/>
      <c r="J369" s="98"/>
      <c r="K369" s="98"/>
    </row>
    <row r="370" spans="1:11">
      <c r="A370" s="98"/>
      <c r="B370" s="98"/>
      <c r="C370" s="98"/>
      <c r="D370" s="98"/>
      <c r="E370" s="98"/>
      <c r="F370" s="98"/>
      <c r="G370" s="98"/>
      <c r="H370" s="98"/>
      <c r="I370" s="98"/>
      <c r="J370" s="98"/>
      <c r="K370" s="98"/>
    </row>
    <row r="371" spans="1:11">
      <c r="A371" s="98"/>
      <c r="B371" s="98"/>
      <c r="C371" s="98"/>
      <c r="D371" s="98"/>
      <c r="E371" s="98"/>
      <c r="F371" s="98"/>
      <c r="G371" s="98"/>
      <c r="H371" s="98"/>
      <c r="I371" s="98"/>
      <c r="J371" s="98"/>
      <c r="K371" s="98"/>
    </row>
    <row r="372" spans="1:11">
      <c r="A372" s="98"/>
      <c r="B372" s="98"/>
      <c r="C372" s="98"/>
      <c r="D372" s="98"/>
      <c r="E372" s="98"/>
      <c r="F372" s="98"/>
      <c r="G372" s="98"/>
      <c r="H372" s="98"/>
      <c r="I372" s="98"/>
      <c r="J372" s="98"/>
      <c r="K372" s="98"/>
    </row>
    <row r="373" spans="1:11">
      <c r="A373" s="98"/>
      <c r="B373" s="98"/>
      <c r="C373" s="98"/>
      <c r="D373" s="98"/>
      <c r="E373" s="98"/>
      <c r="F373" s="98"/>
      <c r="G373" s="98"/>
      <c r="H373" s="98"/>
      <c r="I373" s="98"/>
      <c r="J373" s="98"/>
      <c r="K373" s="98"/>
    </row>
    <row r="374" spans="1:11">
      <c r="A374" s="98"/>
      <c r="B374" s="98"/>
      <c r="C374" s="98"/>
      <c r="D374" s="98"/>
      <c r="E374" s="98"/>
      <c r="F374" s="98"/>
      <c r="G374" s="98"/>
      <c r="H374" s="98"/>
      <c r="I374" s="98"/>
      <c r="J374" s="98"/>
      <c r="K374" s="98"/>
    </row>
    <row r="375" spans="1:11">
      <c r="A375" s="98"/>
      <c r="B375" s="98"/>
      <c r="C375" s="98"/>
      <c r="D375" s="98"/>
      <c r="E375" s="98"/>
      <c r="F375" s="98"/>
      <c r="G375" s="98"/>
      <c r="H375" s="98"/>
      <c r="I375" s="98"/>
      <c r="J375" s="98"/>
      <c r="K375" s="98"/>
    </row>
    <row r="376" spans="1:11">
      <c r="A376" s="98"/>
      <c r="B376" s="98"/>
      <c r="C376" s="98"/>
      <c r="D376" s="98"/>
      <c r="E376" s="98"/>
      <c r="F376" s="98"/>
      <c r="G376" s="98"/>
      <c r="H376" s="98"/>
      <c r="I376" s="98"/>
      <c r="J376" s="98"/>
      <c r="K376" s="98"/>
    </row>
    <row r="377" spans="1:11">
      <c r="A377" s="98"/>
      <c r="B377" s="98"/>
      <c r="C377" s="98"/>
      <c r="D377" s="98"/>
      <c r="E377" s="98"/>
      <c r="F377" s="98"/>
      <c r="G377" s="98"/>
      <c r="H377" s="98"/>
      <c r="I377" s="98"/>
      <c r="J377" s="98"/>
      <c r="K377" s="98"/>
    </row>
    <row r="378" spans="1:11">
      <c r="A378" s="98"/>
      <c r="B378" s="98"/>
      <c r="C378" s="98"/>
      <c r="D378" s="98"/>
      <c r="E378" s="98"/>
      <c r="F378" s="98"/>
      <c r="G378" s="98"/>
      <c r="H378" s="98"/>
      <c r="I378" s="98"/>
      <c r="J378" s="98"/>
      <c r="K378" s="98"/>
    </row>
    <row r="379" spans="1:11">
      <c r="A379" s="98"/>
      <c r="B379" s="98"/>
      <c r="C379" s="98"/>
      <c r="D379" s="98"/>
      <c r="E379" s="98"/>
      <c r="F379" s="98"/>
      <c r="G379" s="98"/>
      <c r="H379" s="98"/>
      <c r="I379" s="98"/>
      <c r="J379" s="98"/>
      <c r="K379" s="98"/>
    </row>
    <row r="380" spans="1:11">
      <c r="A380" s="98"/>
      <c r="B380" s="98"/>
      <c r="C380" s="98"/>
      <c r="D380" s="98"/>
      <c r="E380" s="98"/>
      <c r="F380" s="98"/>
      <c r="G380" s="98"/>
      <c r="H380" s="98"/>
      <c r="I380" s="98"/>
      <c r="J380" s="98"/>
      <c r="K380" s="98"/>
    </row>
    <row r="381" spans="1:11">
      <c r="A381" s="98"/>
      <c r="B381" s="98"/>
      <c r="C381" s="98"/>
      <c r="D381" s="98"/>
      <c r="E381" s="98"/>
      <c r="F381" s="98"/>
      <c r="G381" s="98"/>
      <c r="H381" s="98"/>
      <c r="I381" s="98"/>
      <c r="J381" s="98"/>
      <c r="K381" s="98"/>
    </row>
    <row r="382" spans="1:11">
      <c r="A382" s="98"/>
      <c r="B382" s="98"/>
      <c r="C382" s="98"/>
      <c r="D382" s="98"/>
      <c r="E382" s="98"/>
      <c r="F382" s="98"/>
      <c r="G382" s="98"/>
      <c r="H382" s="98"/>
      <c r="I382" s="98"/>
      <c r="J382" s="98"/>
      <c r="K382" s="98"/>
    </row>
    <row r="383" spans="1:11">
      <c r="A383" s="98"/>
      <c r="B383" s="98"/>
      <c r="C383" s="98"/>
      <c r="D383" s="98"/>
      <c r="E383" s="98"/>
      <c r="F383" s="98"/>
      <c r="G383" s="98"/>
      <c r="H383" s="98"/>
      <c r="I383" s="98"/>
      <c r="J383" s="98"/>
      <c r="K383" s="98"/>
    </row>
    <row r="384" spans="1:11">
      <c r="A384" s="98"/>
      <c r="B384" s="98"/>
      <c r="C384" s="98"/>
      <c r="D384" s="98"/>
      <c r="E384" s="98"/>
      <c r="F384" s="98"/>
      <c r="G384" s="98"/>
      <c r="H384" s="98"/>
      <c r="I384" s="98"/>
      <c r="J384" s="98"/>
      <c r="K384" s="98"/>
    </row>
    <row r="385" spans="1:11">
      <c r="A385" s="98"/>
      <c r="B385" s="98"/>
      <c r="C385" s="98"/>
      <c r="D385" s="98"/>
      <c r="E385" s="98"/>
      <c r="F385" s="98"/>
      <c r="G385" s="98"/>
      <c r="H385" s="98"/>
      <c r="I385" s="98"/>
      <c r="J385" s="98"/>
      <c r="K385" s="98"/>
    </row>
    <row r="386" spans="1:11">
      <c r="A386" s="98"/>
      <c r="B386" s="98"/>
      <c r="C386" s="98"/>
      <c r="D386" s="98"/>
      <c r="E386" s="98"/>
      <c r="F386" s="98"/>
      <c r="G386" s="98"/>
      <c r="H386" s="98"/>
      <c r="I386" s="98"/>
      <c r="J386" s="98"/>
      <c r="K386" s="98"/>
    </row>
    <row r="387" spans="1:11">
      <c r="A387" s="98"/>
      <c r="B387" s="98"/>
      <c r="C387" s="98"/>
      <c r="D387" s="98"/>
      <c r="E387" s="98"/>
      <c r="F387" s="98"/>
      <c r="G387" s="98"/>
      <c r="H387" s="98"/>
      <c r="I387" s="98"/>
      <c r="J387" s="98"/>
      <c r="K387" s="98"/>
    </row>
    <row r="388" spans="1:11">
      <c r="A388" s="98"/>
      <c r="B388" s="98"/>
      <c r="C388" s="98"/>
      <c r="D388" s="98"/>
      <c r="E388" s="98"/>
      <c r="F388" s="98"/>
      <c r="G388" s="98"/>
      <c r="H388" s="98"/>
      <c r="I388" s="98"/>
      <c r="J388" s="98"/>
      <c r="K388" s="98"/>
    </row>
    <row r="389" spans="1:11">
      <c r="A389" s="98"/>
      <c r="B389" s="98"/>
      <c r="C389" s="98"/>
      <c r="D389" s="98"/>
      <c r="E389" s="98"/>
      <c r="F389" s="98"/>
      <c r="G389" s="98"/>
      <c r="H389" s="98"/>
      <c r="I389" s="98"/>
      <c r="J389" s="98"/>
      <c r="K389" s="98"/>
    </row>
    <row r="390" spans="1:11">
      <c r="A390" s="98"/>
      <c r="B390" s="98"/>
      <c r="C390" s="98"/>
      <c r="D390" s="98"/>
      <c r="E390" s="98"/>
      <c r="F390" s="98"/>
      <c r="G390" s="98"/>
      <c r="H390" s="98"/>
      <c r="I390" s="98"/>
      <c r="J390" s="98"/>
      <c r="K390" s="98"/>
    </row>
    <row r="391" spans="1:11">
      <c r="A391" s="98"/>
      <c r="B391" s="98"/>
      <c r="C391" s="98"/>
      <c r="D391" s="98"/>
      <c r="E391" s="98"/>
      <c r="F391" s="98"/>
      <c r="G391" s="98"/>
      <c r="H391" s="98"/>
      <c r="I391" s="98"/>
      <c r="J391" s="98"/>
      <c r="K391" s="98"/>
    </row>
    <row r="392" spans="1:11">
      <c r="A392" s="98"/>
      <c r="B392" s="98"/>
      <c r="C392" s="98"/>
      <c r="D392" s="98"/>
      <c r="E392" s="98"/>
      <c r="F392" s="98"/>
      <c r="G392" s="98"/>
      <c r="H392" s="98"/>
      <c r="I392" s="98"/>
      <c r="J392" s="98"/>
      <c r="K392" s="98"/>
    </row>
    <row r="393" spans="1:11">
      <c r="A393" s="98"/>
      <c r="B393" s="98"/>
      <c r="C393" s="98"/>
      <c r="D393" s="98"/>
      <c r="E393" s="98"/>
      <c r="F393" s="98"/>
      <c r="G393" s="98"/>
      <c r="H393" s="98"/>
      <c r="I393" s="98"/>
      <c r="J393" s="98"/>
      <c r="K393" s="98"/>
    </row>
    <row r="394" spans="1:11">
      <c r="A394" s="98"/>
      <c r="B394" s="98"/>
      <c r="C394" s="98"/>
      <c r="D394" s="98"/>
      <c r="E394" s="98"/>
      <c r="F394" s="98"/>
      <c r="G394" s="98"/>
      <c r="H394" s="98"/>
      <c r="I394" s="98"/>
      <c r="J394" s="98"/>
      <c r="K394" s="98"/>
    </row>
    <row r="395" spans="1:11">
      <c r="A395" s="98"/>
      <c r="B395" s="98"/>
      <c r="C395" s="98"/>
      <c r="D395" s="98"/>
      <c r="E395" s="98"/>
      <c r="F395" s="98"/>
      <c r="G395" s="98"/>
      <c r="H395" s="98"/>
      <c r="I395" s="98"/>
      <c r="J395" s="98"/>
      <c r="K395" s="98"/>
    </row>
    <row r="396" spans="1:11">
      <c r="A396" s="98"/>
      <c r="B396" s="98"/>
      <c r="C396" s="98"/>
      <c r="D396" s="98"/>
      <c r="E396" s="98"/>
      <c r="F396" s="98"/>
      <c r="G396" s="98"/>
      <c r="H396" s="98"/>
      <c r="I396" s="98"/>
      <c r="J396" s="98"/>
      <c r="K396" s="98"/>
    </row>
    <row r="397" spans="1:11">
      <c r="A397" s="98"/>
      <c r="B397" s="98"/>
      <c r="C397" s="98"/>
      <c r="D397" s="98"/>
      <c r="E397" s="98"/>
      <c r="F397" s="98"/>
      <c r="G397" s="98"/>
      <c r="H397" s="98"/>
      <c r="I397" s="98"/>
      <c r="J397" s="98"/>
      <c r="K397" s="98"/>
    </row>
    <row r="398" spans="1:11">
      <c r="A398" s="98"/>
      <c r="B398" s="98"/>
      <c r="C398" s="98"/>
      <c r="D398" s="98"/>
      <c r="E398" s="98"/>
      <c r="F398" s="98"/>
      <c r="G398" s="98"/>
      <c r="H398" s="98"/>
      <c r="I398" s="98"/>
      <c r="J398" s="98"/>
      <c r="K398" s="98"/>
    </row>
    <row r="399" spans="1:11">
      <c r="A399" s="98"/>
      <c r="B399" s="98"/>
      <c r="C399" s="98"/>
      <c r="D399" s="98"/>
      <c r="E399" s="98"/>
      <c r="F399" s="98"/>
      <c r="G399" s="98"/>
      <c r="H399" s="98"/>
      <c r="I399" s="98"/>
      <c r="J399" s="98"/>
      <c r="K399" s="98"/>
    </row>
    <row r="400" spans="1:11">
      <c r="A400" s="98"/>
      <c r="B400" s="98"/>
      <c r="C400" s="98"/>
      <c r="D400" s="98"/>
      <c r="E400" s="98"/>
      <c r="F400" s="98"/>
      <c r="G400" s="98"/>
      <c r="H400" s="98"/>
      <c r="I400" s="98"/>
      <c r="J400" s="98"/>
      <c r="K400" s="98"/>
    </row>
    <row r="401" spans="1:11">
      <c r="A401" s="98"/>
      <c r="B401" s="98"/>
      <c r="C401" s="98"/>
      <c r="D401" s="98"/>
      <c r="E401" s="98"/>
      <c r="F401" s="98"/>
      <c r="G401" s="98"/>
      <c r="H401" s="98"/>
      <c r="I401" s="98"/>
      <c r="J401" s="98"/>
      <c r="K401" s="98"/>
    </row>
    <row r="402" spans="1:11">
      <c r="A402" s="98"/>
      <c r="B402" s="98"/>
      <c r="C402" s="98"/>
      <c r="D402" s="98"/>
      <c r="E402" s="98"/>
      <c r="F402" s="98"/>
      <c r="G402" s="98"/>
      <c r="H402" s="98"/>
      <c r="I402" s="98"/>
      <c r="J402" s="98"/>
      <c r="K402" s="98"/>
    </row>
    <row r="403" spans="1:11">
      <c r="A403" s="98"/>
      <c r="B403" s="98"/>
      <c r="C403" s="98"/>
      <c r="D403" s="98"/>
      <c r="E403" s="98"/>
      <c r="F403" s="98"/>
      <c r="G403" s="98"/>
      <c r="H403" s="98"/>
      <c r="I403" s="98"/>
      <c r="J403" s="98"/>
      <c r="K403" s="98"/>
    </row>
    <row r="404" spans="1:11">
      <c r="A404" s="98"/>
      <c r="B404" s="98"/>
      <c r="C404" s="98"/>
      <c r="D404" s="98"/>
      <c r="E404" s="98"/>
      <c r="F404" s="98"/>
      <c r="G404" s="98"/>
      <c r="H404" s="98"/>
      <c r="I404" s="98"/>
      <c r="J404" s="98"/>
      <c r="K404" s="98"/>
    </row>
    <row r="405" spans="1:11">
      <c r="A405" s="98"/>
      <c r="B405" s="98"/>
      <c r="C405" s="98"/>
      <c r="D405" s="98"/>
      <c r="E405" s="98"/>
      <c r="F405" s="98"/>
      <c r="G405" s="98"/>
      <c r="H405" s="98"/>
      <c r="I405" s="98"/>
      <c r="J405" s="98"/>
      <c r="K405" s="98"/>
    </row>
    <row r="406" spans="1:11">
      <c r="A406" s="98"/>
      <c r="B406" s="98"/>
      <c r="C406" s="98"/>
      <c r="D406" s="98"/>
      <c r="E406" s="98"/>
      <c r="F406" s="98"/>
      <c r="G406" s="98"/>
      <c r="H406" s="98"/>
      <c r="I406" s="98"/>
      <c r="J406" s="98"/>
      <c r="K406" s="98"/>
    </row>
    <row r="407" spans="1:11">
      <c r="A407" s="98"/>
      <c r="B407" s="98"/>
      <c r="C407" s="98"/>
      <c r="D407" s="98"/>
      <c r="E407" s="98"/>
      <c r="F407" s="98"/>
      <c r="G407" s="98"/>
      <c r="H407" s="98"/>
      <c r="I407" s="98"/>
      <c r="J407" s="98"/>
      <c r="K407" s="98"/>
    </row>
    <row r="408" spans="1:11">
      <c r="A408" s="98"/>
      <c r="B408" s="98"/>
      <c r="C408" s="98"/>
      <c r="D408" s="98"/>
      <c r="E408" s="98"/>
      <c r="F408" s="98"/>
      <c r="G408" s="98"/>
      <c r="H408" s="98"/>
      <c r="I408" s="98"/>
      <c r="J408" s="98"/>
      <c r="K408" s="98"/>
    </row>
    <row r="409" spans="1:11">
      <c r="A409" s="98"/>
      <c r="B409" s="98"/>
      <c r="C409" s="98"/>
      <c r="D409" s="98"/>
      <c r="E409" s="98"/>
      <c r="F409" s="98"/>
      <c r="G409" s="98"/>
      <c r="H409" s="98"/>
      <c r="I409" s="98"/>
      <c r="J409" s="98"/>
      <c r="K409" s="98"/>
    </row>
    <row r="410" spans="1:11">
      <c r="A410" s="98"/>
      <c r="B410" s="98"/>
      <c r="C410" s="98"/>
      <c r="D410" s="98"/>
      <c r="E410" s="98"/>
      <c r="F410" s="98"/>
      <c r="G410" s="98"/>
      <c r="H410" s="98"/>
      <c r="I410" s="98"/>
      <c r="J410" s="98"/>
      <c r="K410" s="98"/>
    </row>
    <row r="411" spans="1:11">
      <c r="A411" s="98"/>
      <c r="B411" s="98"/>
      <c r="C411" s="98"/>
      <c r="D411" s="98"/>
      <c r="E411" s="98"/>
      <c r="F411" s="98"/>
      <c r="G411" s="98"/>
      <c r="H411" s="98"/>
      <c r="I411" s="98"/>
      <c r="J411" s="98"/>
      <c r="K411" s="98"/>
    </row>
    <row r="412" spans="1:11">
      <c r="A412" s="98"/>
      <c r="B412" s="98"/>
      <c r="C412" s="98"/>
      <c r="D412" s="98"/>
      <c r="E412" s="98"/>
      <c r="F412" s="98"/>
      <c r="G412" s="98"/>
      <c r="H412" s="98"/>
      <c r="I412" s="98"/>
      <c r="J412" s="98"/>
      <c r="K412" s="98"/>
    </row>
    <row r="413" spans="1:11">
      <c r="A413" s="98"/>
      <c r="B413" s="98"/>
      <c r="C413" s="98"/>
      <c r="D413" s="98"/>
      <c r="E413" s="98"/>
      <c r="F413" s="98"/>
      <c r="G413" s="98"/>
      <c r="H413" s="98"/>
      <c r="I413" s="98"/>
      <c r="J413" s="98"/>
      <c r="K413" s="98"/>
    </row>
    <row r="414" spans="1:11">
      <c r="A414" s="98"/>
      <c r="B414" s="98"/>
      <c r="C414" s="98"/>
      <c r="D414" s="98"/>
      <c r="E414" s="98"/>
      <c r="F414" s="98"/>
      <c r="G414" s="98"/>
      <c r="H414" s="98"/>
      <c r="I414" s="98"/>
      <c r="J414" s="98"/>
      <c r="K414" s="98"/>
    </row>
    <row r="415" spans="1:11">
      <c r="A415" s="98"/>
      <c r="B415" s="98"/>
      <c r="C415" s="98"/>
      <c r="D415" s="98"/>
      <c r="E415" s="98"/>
      <c r="F415" s="98"/>
      <c r="G415" s="98"/>
      <c r="H415" s="98"/>
      <c r="I415" s="98"/>
      <c r="J415" s="98"/>
      <c r="K415" s="98"/>
    </row>
    <row r="416" spans="1:11">
      <c r="A416" s="98"/>
      <c r="B416" s="98"/>
      <c r="C416" s="98"/>
      <c r="D416" s="98"/>
      <c r="E416" s="98"/>
      <c r="F416" s="98"/>
      <c r="G416" s="98"/>
      <c r="H416" s="98"/>
      <c r="I416" s="98"/>
      <c r="J416" s="98"/>
      <c r="K416" s="98"/>
    </row>
    <row r="417" spans="1:11">
      <c r="A417" s="98"/>
      <c r="B417" s="98"/>
      <c r="C417" s="98"/>
      <c r="D417" s="98"/>
      <c r="E417" s="98"/>
      <c r="F417" s="98"/>
      <c r="G417" s="98"/>
      <c r="H417" s="98"/>
      <c r="I417" s="98"/>
      <c r="J417" s="98"/>
      <c r="K417" s="98"/>
    </row>
    <row r="418" spans="1:11">
      <c r="A418" s="98"/>
      <c r="B418" s="98"/>
      <c r="C418" s="98"/>
      <c r="D418" s="98"/>
      <c r="E418" s="98"/>
      <c r="F418" s="98"/>
      <c r="G418" s="98"/>
      <c r="H418" s="98"/>
      <c r="I418" s="98"/>
      <c r="J418" s="98"/>
      <c r="K418" s="98"/>
    </row>
    <row r="419" spans="1:11">
      <c r="A419" s="98"/>
      <c r="B419" s="98"/>
      <c r="C419" s="98"/>
      <c r="D419" s="98"/>
      <c r="E419" s="98"/>
      <c r="F419" s="98"/>
      <c r="G419" s="98"/>
      <c r="H419" s="98"/>
      <c r="I419" s="98"/>
      <c r="J419" s="98"/>
      <c r="K419" s="98"/>
    </row>
    <row r="420" spans="1:11">
      <c r="A420" s="98"/>
      <c r="B420" s="98"/>
      <c r="C420" s="98"/>
      <c r="D420" s="98"/>
      <c r="E420" s="98"/>
      <c r="F420" s="98"/>
      <c r="G420" s="98"/>
      <c r="H420" s="98"/>
      <c r="I420" s="98"/>
      <c r="J420" s="98"/>
      <c r="K420" s="98"/>
    </row>
    <row r="421" spans="1:11">
      <c r="A421" s="98"/>
      <c r="B421" s="98"/>
      <c r="C421" s="98"/>
      <c r="D421" s="98"/>
      <c r="E421" s="98"/>
      <c r="F421" s="98"/>
      <c r="G421" s="98"/>
      <c r="H421" s="98"/>
      <c r="I421" s="98"/>
      <c r="J421" s="98"/>
      <c r="K421" s="98"/>
    </row>
    <row r="422" spans="1:11">
      <c r="A422" s="98"/>
      <c r="B422" s="98"/>
      <c r="C422" s="98"/>
      <c r="D422" s="98"/>
      <c r="E422" s="98"/>
      <c r="F422" s="98"/>
      <c r="G422" s="98"/>
      <c r="H422" s="98"/>
      <c r="I422" s="98"/>
      <c r="J422" s="98"/>
      <c r="K422" s="98"/>
    </row>
    <row r="423" spans="1:11">
      <c r="A423" s="98"/>
      <c r="B423" s="98"/>
      <c r="C423" s="98"/>
      <c r="D423" s="98"/>
      <c r="E423" s="98"/>
      <c r="F423" s="98"/>
      <c r="G423" s="98"/>
      <c r="H423" s="98"/>
      <c r="I423" s="98"/>
      <c r="J423" s="98"/>
      <c r="K423" s="98"/>
    </row>
    <row r="424" spans="1:11">
      <c r="A424" s="98"/>
      <c r="B424" s="98"/>
      <c r="C424" s="98"/>
      <c r="D424" s="98"/>
      <c r="E424" s="98"/>
      <c r="F424" s="98"/>
      <c r="G424" s="98"/>
      <c r="H424" s="98"/>
      <c r="I424" s="98"/>
      <c r="J424" s="98"/>
      <c r="K424" s="98"/>
    </row>
    <row r="425" spans="1:11">
      <c r="A425" s="98"/>
      <c r="B425" s="98"/>
      <c r="C425" s="98"/>
      <c r="D425" s="98"/>
      <c r="E425" s="98"/>
      <c r="F425" s="98"/>
      <c r="G425" s="98"/>
      <c r="H425" s="98"/>
      <c r="I425" s="98"/>
      <c r="J425" s="98"/>
      <c r="K425" s="98"/>
    </row>
    <row r="426" spans="1:11">
      <c r="A426" s="98"/>
      <c r="B426" s="98"/>
      <c r="C426" s="98"/>
      <c r="D426" s="98"/>
      <c r="E426" s="98"/>
      <c r="F426" s="98"/>
      <c r="G426" s="98"/>
      <c r="H426" s="98"/>
      <c r="I426" s="98"/>
      <c r="J426" s="98"/>
      <c r="K426" s="98"/>
    </row>
    <row r="427" spans="1:11">
      <c r="A427" s="98"/>
      <c r="B427" s="98"/>
      <c r="C427" s="98"/>
      <c r="D427" s="98"/>
      <c r="E427" s="98"/>
      <c r="F427" s="98"/>
      <c r="G427" s="98"/>
      <c r="H427" s="98"/>
      <c r="I427" s="98"/>
      <c r="J427" s="98"/>
      <c r="K427" s="98"/>
    </row>
    <row r="428" spans="1:11">
      <c r="A428" s="98"/>
      <c r="B428" s="98"/>
      <c r="C428" s="98"/>
      <c r="D428" s="98"/>
      <c r="E428" s="98"/>
      <c r="F428" s="98"/>
      <c r="G428" s="98"/>
      <c r="H428" s="98"/>
      <c r="I428" s="98"/>
      <c r="J428" s="98"/>
      <c r="K428" s="98"/>
    </row>
    <row r="429" spans="1:11">
      <c r="A429" s="98"/>
      <c r="B429" s="98"/>
      <c r="C429" s="98"/>
      <c r="D429" s="98"/>
      <c r="E429" s="98"/>
      <c r="F429" s="98"/>
      <c r="G429" s="98"/>
      <c r="H429" s="98"/>
      <c r="I429" s="98"/>
      <c r="J429" s="98"/>
      <c r="K429" s="98"/>
    </row>
    <row r="430" spans="1:11">
      <c r="A430" s="98"/>
      <c r="B430" s="98"/>
      <c r="C430" s="98"/>
      <c r="D430" s="98"/>
      <c r="E430" s="98"/>
      <c r="F430" s="98"/>
      <c r="G430" s="98"/>
      <c r="H430" s="98"/>
      <c r="I430" s="98"/>
      <c r="J430" s="98"/>
      <c r="K430" s="98"/>
    </row>
    <row r="431" spans="1:11">
      <c r="A431" s="98"/>
      <c r="B431" s="98"/>
      <c r="C431" s="98"/>
      <c r="D431" s="98"/>
      <c r="E431" s="98"/>
      <c r="F431" s="98"/>
      <c r="G431" s="98"/>
      <c r="H431" s="98"/>
      <c r="I431" s="98"/>
      <c r="J431" s="98"/>
      <c r="K431" s="98"/>
    </row>
    <row r="432" spans="1:11">
      <c r="A432" s="98"/>
      <c r="B432" s="98"/>
      <c r="C432" s="98"/>
      <c r="D432" s="98"/>
      <c r="E432" s="98"/>
      <c r="F432" s="98"/>
      <c r="G432" s="98"/>
      <c r="H432" s="98"/>
      <c r="I432" s="98"/>
      <c r="J432" s="98"/>
      <c r="K432" s="98"/>
    </row>
    <row r="433" spans="1:11">
      <c r="A433" s="98"/>
      <c r="B433" s="98"/>
      <c r="C433" s="98"/>
      <c r="D433" s="98"/>
      <c r="E433" s="98"/>
      <c r="F433" s="98"/>
      <c r="G433" s="98"/>
      <c r="H433" s="98"/>
      <c r="I433" s="98"/>
      <c r="J433" s="98"/>
      <c r="K433" s="98"/>
    </row>
    <row r="434" spans="1:11">
      <c r="A434" s="98"/>
      <c r="B434" s="98"/>
      <c r="C434" s="98"/>
      <c r="D434" s="98"/>
      <c r="E434" s="98"/>
      <c r="F434" s="98"/>
      <c r="G434" s="98"/>
      <c r="H434" s="98"/>
      <c r="I434" s="98"/>
      <c r="J434" s="98"/>
      <c r="K434" s="98"/>
    </row>
    <row r="435" spans="1:11">
      <c r="A435" s="98"/>
      <c r="B435" s="98"/>
      <c r="C435" s="98"/>
      <c r="D435" s="98"/>
      <c r="E435" s="98"/>
      <c r="F435" s="98"/>
      <c r="G435" s="98"/>
      <c r="H435" s="98"/>
      <c r="I435" s="98"/>
      <c r="J435" s="98"/>
      <c r="K435" s="98"/>
    </row>
    <row r="436" spans="1:11">
      <c r="A436" s="98"/>
      <c r="B436" s="98"/>
      <c r="C436" s="98"/>
      <c r="D436" s="98"/>
      <c r="E436" s="98"/>
      <c r="F436" s="98"/>
      <c r="G436" s="98"/>
      <c r="H436" s="98"/>
      <c r="I436" s="98"/>
      <c r="J436" s="98"/>
      <c r="K436" s="98"/>
    </row>
    <row r="437" spans="1:11">
      <c r="A437" s="98"/>
      <c r="B437" s="98"/>
      <c r="C437" s="98"/>
      <c r="D437" s="98"/>
      <c r="E437" s="98"/>
      <c r="F437" s="98"/>
      <c r="G437" s="98"/>
      <c r="H437" s="98"/>
      <c r="I437" s="98"/>
      <c r="J437" s="98"/>
      <c r="K437" s="98"/>
    </row>
    <row r="438" spans="1:11">
      <c r="A438" s="98"/>
      <c r="B438" s="98"/>
      <c r="C438" s="98"/>
      <c r="D438" s="98"/>
      <c r="E438" s="98"/>
      <c r="F438" s="98"/>
      <c r="G438" s="98"/>
      <c r="H438" s="98"/>
      <c r="I438" s="98"/>
      <c r="J438" s="98"/>
      <c r="K438" s="98"/>
    </row>
    <row r="439" spans="1:11">
      <c r="A439" s="98"/>
      <c r="B439" s="98"/>
      <c r="C439" s="98"/>
      <c r="D439" s="98"/>
      <c r="E439" s="98"/>
      <c r="F439" s="98"/>
      <c r="G439" s="98"/>
      <c r="H439" s="98"/>
      <c r="I439" s="98"/>
      <c r="J439" s="98"/>
      <c r="K439" s="98"/>
    </row>
    <row r="440" spans="1:11">
      <c r="A440" s="98"/>
      <c r="B440" s="98"/>
      <c r="C440" s="98"/>
      <c r="D440" s="98"/>
      <c r="E440" s="98"/>
      <c r="F440" s="98"/>
      <c r="G440" s="98"/>
      <c r="H440" s="98"/>
      <c r="I440" s="98"/>
      <c r="J440" s="98"/>
      <c r="K440" s="98"/>
    </row>
    <row r="441" spans="1:11">
      <c r="A441" s="98"/>
      <c r="B441" s="98"/>
      <c r="C441" s="98"/>
      <c r="D441" s="98"/>
      <c r="E441" s="98"/>
      <c r="F441" s="98"/>
      <c r="G441" s="98"/>
      <c r="H441" s="98"/>
      <c r="I441" s="98"/>
      <c r="J441" s="98"/>
      <c r="K441" s="98"/>
    </row>
    <row r="442" spans="1:11">
      <c r="A442" s="98"/>
      <c r="B442" s="98"/>
      <c r="C442" s="98"/>
      <c r="D442" s="98"/>
      <c r="E442" s="98"/>
      <c r="F442" s="98"/>
      <c r="G442" s="98"/>
      <c r="H442" s="98"/>
      <c r="I442" s="98"/>
      <c r="J442" s="98"/>
      <c r="K442" s="98"/>
    </row>
    <row r="443" spans="1:11">
      <c r="A443" s="98"/>
      <c r="B443" s="98"/>
      <c r="C443" s="98"/>
      <c r="D443" s="98"/>
      <c r="E443" s="98"/>
      <c r="F443" s="98"/>
      <c r="G443" s="98"/>
      <c r="H443" s="98"/>
      <c r="I443" s="98"/>
      <c r="J443" s="98"/>
      <c r="K443" s="98"/>
    </row>
    <row r="444" spans="1:11">
      <c r="A444" s="98"/>
      <c r="B444" s="98"/>
      <c r="C444" s="98"/>
      <c r="D444" s="98"/>
      <c r="E444" s="98"/>
      <c r="F444" s="98"/>
      <c r="G444" s="98"/>
      <c r="H444" s="98"/>
      <c r="I444" s="98"/>
      <c r="J444" s="98"/>
      <c r="K444" s="98"/>
    </row>
    <row r="445" spans="1:11">
      <c r="A445" s="98"/>
      <c r="B445" s="98"/>
      <c r="C445" s="98"/>
      <c r="D445" s="98"/>
      <c r="E445" s="98"/>
      <c r="F445" s="98"/>
      <c r="G445" s="98"/>
      <c r="H445" s="98"/>
      <c r="I445" s="98"/>
      <c r="J445" s="98"/>
      <c r="K445" s="98"/>
    </row>
    <row r="446" spans="1:11">
      <c r="A446" s="98"/>
      <c r="B446" s="98"/>
      <c r="C446" s="98"/>
      <c r="D446" s="98"/>
      <c r="E446" s="98"/>
      <c r="F446" s="98"/>
      <c r="G446" s="98"/>
      <c r="H446" s="98"/>
      <c r="I446" s="98"/>
      <c r="J446" s="98"/>
      <c r="K446" s="98"/>
    </row>
    <row r="447" spans="1:11">
      <c r="A447" s="98"/>
      <c r="B447" s="98"/>
      <c r="C447" s="98"/>
      <c r="D447" s="98"/>
      <c r="E447" s="98"/>
      <c r="F447" s="98"/>
      <c r="G447" s="98"/>
      <c r="H447" s="98"/>
      <c r="I447" s="98"/>
      <c r="J447" s="98"/>
      <c r="K447" s="98"/>
    </row>
    <row r="448" spans="1:11">
      <c r="A448" s="98"/>
      <c r="B448" s="98"/>
      <c r="C448" s="98"/>
      <c r="D448" s="98"/>
      <c r="E448" s="98"/>
      <c r="F448" s="98"/>
      <c r="G448" s="98"/>
      <c r="H448" s="98"/>
      <c r="I448" s="98"/>
      <c r="J448" s="98"/>
      <c r="K448" s="98"/>
    </row>
    <row r="449" spans="1:11">
      <c r="A449" s="98"/>
      <c r="B449" s="98"/>
      <c r="C449" s="98"/>
      <c r="D449" s="98"/>
      <c r="E449" s="98"/>
      <c r="F449" s="98"/>
      <c r="G449" s="98"/>
      <c r="H449" s="98"/>
      <c r="I449" s="98"/>
      <c r="J449" s="98"/>
      <c r="K449" s="98"/>
    </row>
    <row r="450" spans="1:11">
      <c r="A450" s="98"/>
      <c r="B450" s="98"/>
      <c r="C450" s="98"/>
      <c r="D450" s="98"/>
      <c r="E450" s="98"/>
      <c r="F450" s="98"/>
      <c r="G450" s="98"/>
      <c r="H450" s="98"/>
      <c r="I450" s="98"/>
      <c r="J450" s="98"/>
      <c r="K450" s="98"/>
    </row>
    <row r="451" spans="1:11">
      <c r="A451" s="98"/>
      <c r="B451" s="98"/>
      <c r="C451" s="98"/>
      <c r="D451" s="98"/>
      <c r="E451" s="98"/>
      <c r="F451" s="98"/>
      <c r="G451" s="98"/>
      <c r="H451" s="98"/>
      <c r="I451" s="98"/>
      <c r="J451" s="98"/>
      <c r="K451" s="98"/>
    </row>
    <row r="452" spans="1:11">
      <c r="A452" s="98"/>
      <c r="B452" s="98"/>
      <c r="C452" s="98"/>
      <c r="D452" s="98"/>
      <c r="E452" s="98"/>
      <c r="F452" s="98"/>
      <c r="G452" s="98"/>
      <c r="H452" s="98"/>
      <c r="I452" s="98"/>
      <c r="J452" s="98"/>
      <c r="K452" s="98"/>
    </row>
    <row r="453" spans="1:11">
      <c r="A453" s="98"/>
      <c r="B453" s="98"/>
      <c r="C453" s="98"/>
      <c r="D453" s="98"/>
      <c r="E453" s="98"/>
      <c r="F453" s="98"/>
      <c r="G453" s="98"/>
      <c r="H453" s="98"/>
      <c r="I453" s="98"/>
      <c r="J453" s="98"/>
      <c r="K453" s="98"/>
    </row>
    <row r="454" spans="1:11">
      <c r="A454" s="98"/>
      <c r="B454" s="98"/>
      <c r="C454" s="98"/>
      <c r="D454" s="98"/>
      <c r="E454" s="98"/>
      <c r="F454" s="98"/>
      <c r="G454" s="98"/>
      <c r="H454" s="98"/>
      <c r="I454" s="98"/>
      <c r="J454" s="98"/>
      <c r="K454" s="98"/>
    </row>
    <row r="455" spans="1:11">
      <c r="A455" s="98"/>
      <c r="B455" s="98"/>
      <c r="C455" s="98"/>
      <c r="D455" s="98"/>
      <c r="E455" s="98"/>
      <c r="F455" s="98"/>
      <c r="G455" s="98"/>
      <c r="H455" s="98"/>
      <c r="I455" s="98"/>
      <c r="J455" s="98"/>
      <c r="K455" s="98"/>
    </row>
    <row r="456" spans="1:11">
      <c r="A456" s="98"/>
      <c r="B456" s="98"/>
      <c r="C456" s="98"/>
      <c r="D456" s="98"/>
      <c r="E456" s="98"/>
      <c r="F456" s="98"/>
      <c r="G456" s="98"/>
      <c r="H456" s="98"/>
      <c r="I456" s="98"/>
      <c r="J456" s="98"/>
      <c r="K456" s="98"/>
    </row>
    <row r="457" spans="1:11">
      <c r="A457" s="98"/>
      <c r="B457" s="98"/>
      <c r="C457" s="98"/>
      <c r="D457" s="98"/>
      <c r="E457" s="98"/>
      <c r="F457" s="98"/>
      <c r="G457" s="98"/>
      <c r="H457" s="98"/>
      <c r="I457" s="98"/>
      <c r="J457" s="98"/>
      <c r="K457" s="98"/>
    </row>
    <row r="458" spans="1:11">
      <c r="A458" s="98"/>
      <c r="B458" s="98"/>
      <c r="C458" s="98"/>
      <c r="D458" s="98"/>
      <c r="E458" s="98"/>
      <c r="F458" s="98"/>
      <c r="G458" s="98"/>
      <c r="H458" s="98"/>
      <c r="I458" s="98"/>
      <c r="J458" s="98"/>
      <c r="K458" s="98"/>
    </row>
    <row r="459" spans="1:11">
      <c r="A459" s="98"/>
      <c r="B459" s="98"/>
      <c r="C459" s="98"/>
      <c r="D459" s="98"/>
      <c r="E459" s="98"/>
      <c r="F459" s="98"/>
      <c r="G459" s="98"/>
      <c r="H459" s="98"/>
      <c r="I459" s="98"/>
      <c r="J459" s="98"/>
      <c r="K459" s="98"/>
    </row>
    <row r="460" spans="1:11">
      <c r="A460" s="98"/>
      <c r="B460" s="98"/>
      <c r="C460" s="98"/>
      <c r="D460" s="98"/>
      <c r="E460" s="98"/>
      <c r="F460" s="98"/>
      <c r="G460" s="98"/>
      <c r="H460" s="98"/>
      <c r="I460" s="98"/>
      <c r="J460" s="98"/>
      <c r="K460" s="98"/>
    </row>
    <row r="461" spans="1:11">
      <c r="A461" s="98"/>
      <c r="B461" s="98"/>
      <c r="C461" s="98"/>
      <c r="D461" s="98"/>
      <c r="E461" s="98"/>
      <c r="F461" s="98"/>
      <c r="G461" s="98"/>
      <c r="H461" s="98"/>
      <c r="I461" s="98"/>
      <c r="J461" s="98"/>
      <c r="K461" s="98"/>
    </row>
    <row r="462" spans="1:11">
      <c r="A462" s="98"/>
      <c r="B462" s="98"/>
      <c r="C462" s="98"/>
      <c r="D462" s="98"/>
      <c r="E462" s="98"/>
      <c r="F462" s="98"/>
      <c r="G462" s="98"/>
      <c r="H462" s="98"/>
      <c r="I462" s="98"/>
      <c r="J462" s="98"/>
      <c r="K462" s="98"/>
    </row>
    <row r="463" spans="1:11">
      <c r="A463" s="98"/>
      <c r="B463" s="98"/>
      <c r="C463" s="98"/>
      <c r="D463" s="98"/>
      <c r="E463" s="98"/>
      <c r="F463" s="98"/>
      <c r="G463" s="98"/>
      <c r="H463" s="98"/>
      <c r="I463" s="98"/>
      <c r="J463" s="98"/>
      <c r="K463" s="98"/>
    </row>
    <row r="464" spans="1:11">
      <c r="A464" s="98"/>
      <c r="B464" s="98"/>
      <c r="C464" s="98"/>
      <c r="D464" s="98"/>
      <c r="E464" s="98"/>
      <c r="F464" s="98"/>
      <c r="G464" s="98"/>
      <c r="H464" s="98"/>
      <c r="I464" s="98"/>
      <c r="J464" s="98"/>
      <c r="K464" s="98"/>
    </row>
    <row r="465" spans="1:11">
      <c r="A465" s="98"/>
      <c r="B465" s="98"/>
      <c r="C465" s="98"/>
      <c r="D465" s="98"/>
      <c r="E465" s="98"/>
      <c r="F465" s="98"/>
      <c r="G465" s="98"/>
      <c r="H465" s="98"/>
      <c r="I465" s="98"/>
      <c r="J465" s="98"/>
      <c r="K465" s="98"/>
    </row>
    <row r="466" spans="1:11">
      <c r="A466" s="98"/>
      <c r="B466" s="98"/>
      <c r="C466" s="98"/>
      <c r="D466" s="98"/>
      <c r="E466" s="98"/>
      <c r="F466" s="98"/>
      <c r="G466" s="98"/>
      <c r="H466" s="98"/>
      <c r="I466" s="98"/>
      <c r="J466" s="98"/>
      <c r="K466" s="98"/>
    </row>
    <row r="467" spans="1:11">
      <c r="A467" s="98"/>
      <c r="B467" s="98"/>
      <c r="C467" s="98"/>
      <c r="D467" s="98"/>
      <c r="E467" s="98"/>
      <c r="F467" s="98"/>
      <c r="G467" s="98"/>
      <c r="H467" s="98"/>
      <c r="I467" s="98"/>
      <c r="J467" s="98"/>
      <c r="K467" s="98"/>
    </row>
    <row r="468" spans="1:11">
      <c r="A468" s="98"/>
      <c r="B468" s="98"/>
      <c r="C468" s="98"/>
      <c r="D468" s="98"/>
      <c r="E468" s="98"/>
      <c r="F468" s="98"/>
      <c r="G468" s="98"/>
      <c r="H468" s="98"/>
      <c r="I468" s="98"/>
      <c r="J468" s="98"/>
      <c r="K468" s="98"/>
    </row>
    <row r="469" spans="1:11">
      <c r="A469" s="98"/>
      <c r="B469" s="98"/>
      <c r="C469" s="98"/>
      <c r="D469" s="98"/>
      <c r="E469" s="98"/>
      <c r="F469" s="98"/>
      <c r="G469" s="98"/>
      <c r="H469" s="98"/>
      <c r="I469" s="98"/>
      <c r="J469" s="98"/>
      <c r="K469" s="98"/>
    </row>
    <row r="470" spans="1:11">
      <c r="A470" s="98"/>
      <c r="B470" s="98"/>
      <c r="C470" s="98"/>
      <c r="D470" s="98"/>
      <c r="E470" s="98"/>
      <c r="F470" s="98"/>
      <c r="G470" s="98"/>
      <c r="H470" s="98"/>
      <c r="I470" s="98"/>
      <c r="J470" s="98"/>
      <c r="K470" s="98"/>
    </row>
    <row r="471" spans="1:11">
      <c r="A471" s="98"/>
      <c r="B471" s="98"/>
      <c r="C471" s="98"/>
      <c r="D471" s="98"/>
      <c r="E471" s="98"/>
      <c r="F471" s="98"/>
      <c r="G471" s="98"/>
      <c r="H471" s="98"/>
      <c r="I471" s="98"/>
      <c r="J471" s="98"/>
      <c r="K471" s="98"/>
    </row>
    <row r="472" spans="1:11">
      <c r="A472" s="98"/>
      <c r="B472" s="98"/>
      <c r="C472" s="98"/>
      <c r="D472" s="98"/>
      <c r="E472" s="98"/>
      <c r="F472" s="98"/>
      <c r="G472" s="98"/>
      <c r="H472" s="98"/>
      <c r="I472" s="98"/>
      <c r="J472" s="98"/>
      <c r="K472" s="98"/>
    </row>
    <row r="473" spans="1:11">
      <c r="A473" s="98"/>
      <c r="B473" s="98"/>
      <c r="C473" s="98"/>
      <c r="D473" s="98"/>
      <c r="E473" s="98"/>
      <c r="F473" s="98"/>
      <c r="G473" s="98"/>
      <c r="H473" s="98"/>
      <c r="I473" s="98"/>
      <c r="J473" s="98"/>
      <c r="K473" s="98"/>
    </row>
    <row r="474" spans="1:11">
      <c r="A474" s="98"/>
      <c r="B474" s="98"/>
      <c r="C474" s="98"/>
      <c r="D474" s="98"/>
      <c r="E474" s="98"/>
      <c r="F474" s="98"/>
      <c r="G474" s="98"/>
      <c r="H474" s="98"/>
      <c r="I474" s="98"/>
      <c r="J474" s="98"/>
      <c r="K474" s="98"/>
    </row>
    <row r="475" spans="1:11">
      <c r="A475" s="98"/>
      <c r="B475" s="98"/>
      <c r="C475" s="98"/>
      <c r="D475" s="98"/>
      <c r="E475" s="98"/>
      <c r="F475" s="98"/>
      <c r="G475" s="98"/>
      <c r="H475" s="98"/>
      <c r="I475" s="98"/>
      <c r="J475" s="98"/>
      <c r="K475" s="98"/>
    </row>
    <row r="476" spans="1:11">
      <c r="A476" s="98"/>
      <c r="B476" s="98"/>
      <c r="C476" s="98"/>
      <c r="D476" s="98"/>
      <c r="E476" s="98"/>
      <c r="F476" s="98"/>
      <c r="G476" s="98"/>
      <c r="H476" s="98"/>
      <c r="I476" s="98"/>
      <c r="J476" s="98"/>
      <c r="K476" s="98"/>
    </row>
    <row r="477" spans="1:11">
      <c r="A477" s="98"/>
      <c r="B477" s="98"/>
      <c r="C477" s="98"/>
      <c r="D477" s="98"/>
      <c r="E477" s="98"/>
      <c r="F477" s="98"/>
      <c r="G477" s="98"/>
      <c r="H477" s="98"/>
      <c r="I477" s="98"/>
      <c r="J477" s="98"/>
      <c r="K477" s="98"/>
    </row>
    <row r="478" spans="1:11">
      <c r="A478" s="98"/>
      <c r="B478" s="98"/>
      <c r="C478" s="98"/>
      <c r="D478" s="98"/>
      <c r="E478" s="98"/>
      <c r="F478" s="98"/>
      <c r="G478" s="98"/>
      <c r="H478" s="98"/>
      <c r="I478" s="98"/>
      <c r="J478" s="98"/>
      <c r="K478" s="98"/>
    </row>
    <row r="479" spans="1:11">
      <c r="A479" s="98"/>
      <c r="B479" s="98"/>
      <c r="C479" s="98"/>
      <c r="D479" s="98"/>
      <c r="E479" s="98"/>
      <c r="F479" s="98"/>
      <c r="G479" s="98"/>
      <c r="H479" s="98"/>
      <c r="I479" s="98"/>
      <c r="J479" s="98"/>
      <c r="K479" s="98"/>
    </row>
    <row r="480" spans="1:11">
      <c r="A480" s="98"/>
      <c r="B480" s="98"/>
      <c r="C480" s="98"/>
      <c r="D480" s="98"/>
      <c r="E480" s="98"/>
      <c r="F480" s="98"/>
      <c r="G480" s="98"/>
      <c r="H480" s="98"/>
      <c r="I480" s="98"/>
      <c r="J480" s="98"/>
      <c r="K480" s="98"/>
    </row>
    <row r="481" spans="1:11">
      <c r="A481" s="98"/>
      <c r="B481" s="98"/>
      <c r="C481" s="98"/>
      <c r="D481" s="98"/>
      <c r="E481" s="98"/>
      <c r="F481" s="98"/>
      <c r="G481" s="98"/>
      <c r="H481" s="98"/>
      <c r="I481" s="98"/>
      <c r="J481" s="98"/>
      <c r="K481" s="98"/>
    </row>
    <row r="482" spans="1:11">
      <c r="A482" s="98"/>
      <c r="B482" s="98"/>
      <c r="C482" s="98"/>
      <c r="D482" s="98"/>
      <c r="E482" s="98"/>
      <c r="F482" s="98"/>
      <c r="G482" s="98"/>
      <c r="H482" s="98"/>
      <c r="I482" s="98"/>
      <c r="J482" s="98"/>
      <c r="K482" s="98"/>
    </row>
    <row r="483" spans="1:11">
      <c r="A483" s="98"/>
      <c r="B483" s="98"/>
      <c r="C483" s="98"/>
      <c r="D483" s="98"/>
      <c r="E483" s="98"/>
      <c r="F483" s="98"/>
      <c r="G483" s="98"/>
      <c r="H483" s="98"/>
      <c r="I483" s="98"/>
      <c r="J483" s="98"/>
      <c r="K483" s="98"/>
    </row>
    <row r="484" spans="1:11">
      <c r="A484" s="98"/>
      <c r="B484" s="98"/>
      <c r="C484" s="98"/>
      <c r="D484" s="98"/>
      <c r="E484" s="98"/>
      <c r="F484" s="98"/>
      <c r="G484" s="98"/>
      <c r="H484" s="98"/>
      <c r="I484" s="98"/>
      <c r="J484" s="98"/>
      <c r="K484" s="98"/>
    </row>
    <row r="485" spans="1:11">
      <c r="A485" s="98"/>
      <c r="B485" s="98"/>
      <c r="C485" s="98"/>
      <c r="D485" s="98"/>
      <c r="E485" s="98"/>
      <c r="F485" s="98"/>
      <c r="G485" s="98"/>
      <c r="H485" s="98"/>
      <c r="I485" s="98"/>
      <c r="J485" s="98"/>
      <c r="K485" s="98"/>
    </row>
    <row r="486" spans="1:11">
      <c r="A486" s="98"/>
      <c r="B486" s="98"/>
      <c r="C486" s="98"/>
      <c r="D486" s="98"/>
      <c r="E486" s="98"/>
      <c r="F486" s="98"/>
      <c r="G486" s="98"/>
      <c r="H486" s="98"/>
      <c r="I486" s="98"/>
      <c r="J486" s="98"/>
      <c r="K486" s="98"/>
    </row>
    <row r="487" spans="1:11">
      <c r="A487" s="98"/>
      <c r="B487" s="98"/>
      <c r="C487" s="98"/>
      <c r="D487" s="98"/>
      <c r="E487" s="98"/>
      <c r="F487" s="98"/>
      <c r="G487" s="98"/>
      <c r="H487" s="98"/>
      <c r="I487" s="98"/>
      <c r="J487" s="98"/>
      <c r="K487" s="98"/>
    </row>
    <row r="488" spans="1:11">
      <c r="A488" s="98"/>
      <c r="B488" s="98"/>
      <c r="C488" s="98"/>
      <c r="D488" s="98"/>
      <c r="E488" s="98"/>
      <c r="F488" s="98"/>
      <c r="G488" s="98"/>
      <c r="H488" s="98"/>
      <c r="I488" s="98"/>
      <c r="J488" s="98"/>
      <c r="K488" s="98"/>
    </row>
    <row r="489" spans="1:11">
      <c r="A489" s="98"/>
      <c r="B489" s="98"/>
      <c r="C489" s="98"/>
      <c r="D489" s="98"/>
      <c r="E489" s="98"/>
      <c r="F489" s="98"/>
      <c r="G489" s="98"/>
      <c r="H489" s="98"/>
      <c r="I489" s="98"/>
      <c r="J489" s="98"/>
      <c r="K489" s="98"/>
    </row>
    <row r="490" spans="1:11">
      <c r="A490" s="98"/>
      <c r="B490" s="98"/>
      <c r="C490" s="98"/>
      <c r="D490" s="98"/>
      <c r="E490" s="98"/>
      <c r="F490" s="98"/>
      <c r="G490" s="98"/>
      <c r="H490" s="98"/>
      <c r="I490" s="98"/>
      <c r="J490" s="98"/>
      <c r="K490" s="98"/>
    </row>
    <row r="491" spans="1:11">
      <c r="A491" s="98"/>
      <c r="B491" s="98"/>
      <c r="C491" s="98"/>
      <c r="D491" s="98"/>
      <c r="E491" s="98"/>
      <c r="F491" s="98"/>
      <c r="G491" s="98"/>
      <c r="H491" s="98"/>
      <c r="I491" s="98"/>
      <c r="J491" s="98"/>
      <c r="K491" s="98"/>
    </row>
    <row r="492" spans="1:11">
      <c r="A492" s="98"/>
      <c r="B492" s="98"/>
      <c r="C492" s="98"/>
      <c r="D492" s="98"/>
      <c r="E492" s="98"/>
      <c r="F492" s="98"/>
      <c r="G492" s="98"/>
      <c r="H492" s="98"/>
      <c r="I492" s="98"/>
      <c r="J492" s="98"/>
      <c r="K492" s="98"/>
    </row>
    <row r="493" spans="1:11">
      <c r="A493" s="98"/>
      <c r="B493" s="98"/>
      <c r="C493" s="98"/>
      <c r="D493" s="98"/>
      <c r="E493" s="98"/>
      <c r="F493" s="98"/>
      <c r="G493" s="98"/>
      <c r="H493" s="98"/>
      <c r="I493" s="98"/>
      <c r="J493" s="98"/>
      <c r="K493" s="98"/>
    </row>
    <row r="494" spans="1:11">
      <c r="A494" s="98"/>
      <c r="B494" s="98"/>
      <c r="C494" s="98"/>
      <c r="D494" s="98"/>
      <c r="E494" s="98"/>
      <c r="F494" s="98"/>
      <c r="G494" s="98"/>
      <c r="H494" s="98"/>
      <c r="I494" s="98"/>
      <c r="J494" s="98"/>
      <c r="K494" s="98"/>
    </row>
    <row r="495" spans="1:11">
      <c r="A495" s="98"/>
      <c r="B495" s="98"/>
      <c r="C495" s="98"/>
      <c r="D495" s="98"/>
      <c r="E495" s="98"/>
      <c r="F495" s="98"/>
      <c r="G495" s="98"/>
      <c r="H495" s="98"/>
      <c r="I495" s="98"/>
      <c r="J495" s="98"/>
      <c r="K495" s="98"/>
    </row>
    <row r="496" spans="1:11">
      <c r="A496" s="98"/>
      <c r="B496" s="98"/>
      <c r="C496" s="98"/>
      <c r="D496" s="98"/>
      <c r="E496" s="98"/>
      <c r="F496" s="98"/>
      <c r="G496" s="98"/>
      <c r="H496" s="98"/>
      <c r="I496" s="98"/>
      <c r="J496" s="98"/>
      <c r="K496" s="98"/>
    </row>
    <row r="497" spans="1:11">
      <c r="A497" s="98"/>
      <c r="B497" s="98"/>
      <c r="C497" s="98"/>
      <c r="D497" s="98"/>
      <c r="E497" s="98"/>
      <c r="F497" s="98"/>
      <c r="G497" s="98"/>
      <c r="H497" s="98"/>
      <c r="I497" s="98"/>
      <c r="J497" s="98"/>
      <c r="K497" s="98"/>
    </row>
    <row r="498" spans="1:11">
      <c r="A498" s="98"/>
      <c r="B498" s="98"/>
      <c r="C498" s="98"/>
      <c r="D498" s="98"/>
      <c r="E498" s="98"/>
      <c r="F498" s="98"/>
      <c r="G498" s="98"/>
      <c r="H498" s="98"/>
      <c r="I498" s="98"/>
      <c r="J498" s="98"/>
      <c r="K498" s="98"/>
    </row>
    <row r="499" spans="1:11">
      <c r="A499" s="98"/>
      <c r="B499" s="98"/>
      <c r="C499" s="98"/>
      <c r="D499" s="98"/>
      <c r="E499" s="98"/>
      <c r="F499" s="98"/>
      <c r="G499" s="98"/>
      <c r="H499" s="98"/>
      <c r="I499" s="98"/>
      <c r="J499" s="98"/>
      <c r="K499" s="98"/>
    </row>
    <row r="500" spans="1:11">
      <c r="A500" s="98"/>
      <c r="B500" s="98"/>
      <c r="C500" s="98"/>
      <c r="D500" s="98"/>
      <c r="E500" s="98"/>
      <c r="F500" s="98"/>
      <c r="G500" s="98"/>
      <c r="H500" s="98"/>
      <c r="I500" s="98"/>
      <c r="J500" s="98"/>
      <c r="K500" s="98"/>
    </row>
    <row r="501" spans="1:11">
      <c r="A501" s="98"/>
      <c r="B501" s="98"/>
      <c r="C501" s="98"/>
      <c r="D501" s="98"/>
      <c r="E501" s="98"/>
      <c r="F501" s="98"/>
      <c r="G501" s="98"/>
      <c r="H501" s="98"/>
      <c r="I501" s="98"/>
      <c r="J501" s="98"/>
      <c r="K501" s="98"/>
    </row>
    <row r="502" spans="1:11">
      <c r="A502" s="98"/>
      <c r="B502" s="98"/>
      <c r="C502" s="98"/>
      <c r="D502" s="98"/>
      <c r="E502" s="98"/>
      <c r="F502" s="98"/>
      <c r="G502" s="98"/>
      <c r="H502" s="98"/>
      <c r="I502" s="98"/>
      <c r="J502" s="98"/>
      <c r="K502" s="98"/>
    </row>
    <row r="503" spans="1:11">
      <c r="A503" s="98"/>
      <c r="B503" s="98"/>
      <c r="C503" s="98"/>
      <c r="D503" s="98"/>
      <c r="E503" s="98"/>
      <c r="F503" s="98"/>
      <c r="G503" s="98"/>
      <c r="H503" s="98"/>
      <c r="I503" s="98"/>
      <c r="J503" s="98"/>
      <c r="K503" s="98"/>
    </row>
    <row r="504" spans="1:11">
      <c r="A504" s="98"/>
      <c r="B504" s="98"/>
      <c r="C504" s="98"/>
      <c r="D504" s="98"/>
      <c r="E504" s="98"/>
      <c r="F504" s="98"/>
      <c r="G504" s="98"/>
      <c r="H504" s="98"/>
      <c r="I504" s="98"/>
      <c r="J504" s="98"/>
      <c r="K504" s="98"/>
    </row>
    <row r="505" spans="1:11">
      <c r="A505" s="98"/>
      <c r="B505" s="98"/>
      <c r="C505" s="98"/>
      <c r="D505" s="98"/>
      <c r="E505" s="98"/>
      <c r="F505" s="98"/>
      <c r="G505" s="98"/>
      <c r="H505" s="98"/>
      <c r="I505" s="98"/>
      <c r="J505" s="98"/>
      <c r="K505" s="98"/>
    </row>
    <row r="506" spans="1:11">
      <c r="A506" s="98"/>
      <c r="B506" s="98"/>
      <c r="C506" s="98"/>
      <c r="D506" s="98"/>
      <c r="E506" s="98"/>
      <c r="F506" s="98"/>
      <c r="G506" s="98"/>
      <c r="H506" s="98"/>
      <c r="I506" s="98"/>
      <c r="J506" s="98"/>
      <c r="K506" s="98"/>
    </row>
    <row r="507" spans="1:11">
      <c r="A507" s="98"/>
      <c r="B507" s="98"/>
      <c r="C507" s="98"/>
      <c r="D507" s="98"/>
      <c r="E507" s="98"/>
      <c r="F507" s="98"/>
      <c r="G507" s="98"/>
      <c r="H507" s="98"/>
      <c r="I507" s="98"/>
      <c r="J507" s="98"/>
      <c r="K507" s="98"/>
    </row>
    <row r="508" spans="1:11">
      <c r="A508" s="98"/>
      <c r="B508" s="98"/>
      <c r="C508" s="98"/>
      <c r="D508" s="98"/>
      <c r="E508" s="98"/>
      <c r="F508" s="98"/>
      <c r="G508" s="98"/>
      <c r="H508" s="98"/>
      <c r="I508" s="98"/>
      <c r="J508" s="98"/>
      <c r="K508" s="98"/>
    </row>
    <row r="509" spans="1:11">
      <c r="A509" s="98"/>
      <c r="B509" s="98"/>
      <c r="C509" s="98"/>
      <c r="D509" s="98"/>
      <c r="E509" s="98"/>
      <c r="F509" s="98"/>
      <c r="G509" s="98"/>
      <c r="H509" s="98"/>
      <c r="I509" s="98"/>
      <c r="J509" s="98"/>
      <c r="K509" s="98"/>
    </row>
    <row r="510" spans="1:11">
      <c r="A510" s="98"/>
      <c r="B510" s="98"/>
      <c r="C510" s="98"/>
      <c r="D510" s="98"/>
      <c r="E510" s="98"/>
      <c r="F510" s="98"/>
      <c r="G510" s="98"/>
      <c r="H510" s="98"/>
      <c r="I510" s="98"/>
      <c r="J510" s="98"/>
      <c r="K510" s="98"/>
    </row>
    <row r="511" spans="1:11">
      <c r="A511" s="98"/>
      <c r="B511" s="98"/>
      <c r="C511" s="98"/>
      <c r="D511" s="98"/>
      <c r="E511" s="98"/>
      <c r="F511" s="98"/>
      <c r="G511" s="98"/>
      <c r="H511" s="98"/>
      <c r="I511" s="98"/>
      <c r="J511" s="98"/>
      <c r="K511" s="98"/>
    </row>
    <row r="512" spans="1:11">
      <c r="A512" s="98"/>
      <c r="B512" s="98"/>
      <c r="C512" s="98"/>
      <c r="D512" s="98"/>
      <c r="E512" s="98"/>
      <c r="F512" s="98"/>
      <c r="G512" s="98"/>
      <c r="H512" s="98"/>
      <c r="I512" s="98"/>
      <c r="J512" s="98"/>
      <c r="K512" s="98"/>
    </row>
    <row r="513" spans="1:11">
      <c r="A513" s="98"/>
      <c r="B513" s="98"/>
      <c r="C513" s="98"/>
      <c r="D513" s="98"/>
      <c r="E513" s="98"/>
      <c r="F513" s="98"/>
      <c r="G513" s="98"/>
      <c r="H513" s="98"/>
      <c r="I513" s="98"/>
      <c r="J513" s="98"/>
      <c r="K513" s="98"/>
    </row>
    <row r="514" spans="1:11">
      <c r="A514" s="98"/>
      <c r="B514" s="98"/>
      <c r="C514" s="98"/>
      <c r="D514" s="98"/>
      <c r="E514" s="98"/>
      <c r="F514" s="98"/>
      <c r="G514" s="98"/>
      <c r="H514" s="98"/>
      <c r="I514" s="98"/>
      <c r="J514" s="98"/>
      <c r="K514" s="98"/>
    </row>
    <row r="515" spans="1:11">
      <c r="A515" s="98"/>
      <c r="B515" s="98"/>
      <c r="C515" s="98"/>
      <c r="D515" s="98"/>
      <c r="E515" s="98"/>
      <c r="F515" s="98"/>
      <c r="G515" s="98"/>
      <c r="H515" s="98"/>
      <c r="I515" s="98"/>
      <c r="J515" s="98"/>
      <c r="K515" s="98"/>
    </row>
    <row r="516" spans="1:11">
      <c r="A516" s="98"/>
      <c r="B516" s="98"/>
      <c r="C516" s="98"/>
      <c r="D516" s="98"/>
      <c r="E516" s="98"/>
      <c r="F516" s="98"/>
      <c r="G516" s="98"/>
      <c r="H516" s="98"/>
      <c r="I516" s="98"/>
      <c r="J516" s="98"/>
      <c r="K516" s="98"/>
    </row>
    <row r="517" spans="1:11">
      <c r="A517" s="98"/>
      <c r="B517" s="98"/>
      <c r="C517" s="98"/>
      <c r="D517" s="98"/>
      <c r="E517" s="98"/>
      <c r="F517" s="98"/>
      <c r="G517" s="98"/>
      <c r="H517" s="98"/>
      <c r="I517" s="98"/>
      <c r="J517" s="98"/>
      <c r="K517" s="98"/>
    </row>
    <row r="518" spans="1:11">
      <c r="A518" s="98"/>
      <c r="B518" s="98"/>
      <c r="C518" s="98"/>
      <c r="D518" s="98"/>
      <c r="E518" s="98"/>
      <c r="F518" s="98"/>
      <c r="G518" s="98"/>
      <c r="H518" s="98"/>
      <c r="I518" s="98"/>
      <c r="J518" s="98"/>
      <c r="K518" s="98"/>
    </row>
    <row r="519" spans="1:11">
      <c r="A519" s="98"/>
      <c r="B519" s="98"/>
      <c r="C519" s="98"/>
      <c r="D519" s="98"/>
      <c r="E519" s="98"/>
      <c r="F519" s="98"/>
      <c r="G519" s="98"/>
      <c r="H519" s="98"/>
      <c r="I519" s="98"/>
      <c r="J519" s="98"/>
      <c r="K519" s="98"/>
    </row>
    <row r="520" spans="1:11">
      <c r="A520" s="98"/>
      <c r="B520" s="98"/>
      <c r="C520" s="98"/>
      <c r="D520" s="98"/>
      <c r="E520" s="98"/>
      <c r="F520" s="98"/>
      <c r="G520" s="98"/>
      <c r="H520" s="98"/>
      <c r="I520" s="98"/>
      <c r="J520" s="98"/>
      <c r="K520" s="98"/>
    </row>
    <row r="521" spans="1:11">
      <c r="A521" s="98"/>
      <c r="B521" s="98"/>
      <c r="C521" s="98"/>
      <c r="D521" s="98"/>
      <c r="E521" s="98"/>
      <c r="F521" s="98"/>
      <c r="G521" s="98"/>
      <c r="H521" s="98"/>
      <c r="I521" s="98"/>
      <c r="J521" s="98"/>
      <c r="K521" s="98"/>
    </row>
    <row r="522" spans="1:11">
      <c r="A522" s="98"/>
      <c r="B522" s="98"/>
      <c r="C522" s="98"/>
      <c r="D522" s="98"/>
      <c r="E522" s="98"/>
      <c r="F522" s="98"/>
      <c r="G522" s="98"/>
      <c r="H522" s="98"/>
      <c r="I522" s="98"/>
      <c r="J522" s="98"/>
      <c r="K522" s="98"/>
    </row>
    <row r="523" spans="1:11">
      <c r="A523" s="98"/>
      <c r="B523" s="98"/>
      <c r="C523" s="98"/>
      <c r="D523" s="98"/>
      <c r="E523" s="98"/>
      <c r="F523" s="98"/>
      <c r="G523" s="98"/>
      <c r="H523" s="98"/>
      <c r="I523" s="98"/>
      <c r="J523" s="98"/>
      <c r="K523" s="98"/>
    </row>
    <row r="524" spans="1:11">
      <c r="A524" s="98"/>
      <c r="B524" s="98"/>
      <c r="C524" s="98"/>
      <c r="D524" s="98"/>
      <c r="E524" s="98"/>
      <c r="F524" s="98"/>
      <c r="G524" s="98"/>
      <c r="H524" s="98"/>
      <c r="I524" s="98"/>
      <c r="J524" s="98"/>
      <c r="K524" s="98"/>
    </row>
    <row r="525" spans="1:11">
      <c r="A525" s="98"/>
      <c r="B525" s="98"/>
      <c r="C525" s="98"/>
      <c r="D525" s="98"/>
      <c r="E525" s="98"/>
      <c r="F525" s="98"/>
      <c r="G525" s="98"/>
      <c r="H525" s="98"/>
      <c r="I525" s="98"/>
      <c r="J525" s="98"/>
      <c r="K525" s="98"/>
    </row>
    <row r="526" spans="1:11">
      <c r="A526" s="98"/>
      <c r="B526" s="98"/>
      <c r="C526" s="98"/>
      <c r="D526" s="98"/>
      <c r="E526" s="98"/>
      <c r="F526" s="98"/>
      <c r="G526" s="98"/>
      <c r="H526" s="98"/>
      <c r="I526" s="98"/>
      <c r="J526" s="98"/>
      <c r="K526" s="98"/>
    </row>
    <row r="527" spans="1:11">
      <c r="A527" s="98"/>
      <c r="B527" s="98"/>
      <c r="C527" s="98"/>
      <c r="D527" s="98"/>
      <c r="E527" s="98"/>
      <c r="F527" s="98"/>
      <c r="G527" s="98"/>
      <c r="H527" s="98"/>
      <c r="I527" s="98"/>
      <c r="J527" s="98"/>
      <c r="K527" s="98"/>
    </row>
    <row r="528" spans="1:11">
      <c r="A528" s="98"/>
      <c r="B528" s="98"/>
      <c r="C528" s="98"/>
      <c r="D528" s="98"/>
      <c r="E528" s="98"/>
      <c r="F528" s="98"/>
      <c r="G528" s="98"/>
      <c r="H528" s="98"/>
      <c r="I528" s="98"/>
      <c r="J528" s="98"/>
      <c r="K528" s="98"/>
    </row>
    <row r="529" spans="1:11">
      <c r="A529" s="98"/>
      <c r="B529" s="98"/>
      <c r="C529" s="98"/>
      <c r="D529" s="98"/>
      <c r="E529" s="98"/>
      <c r="F529" s="98"/>
      <c r="G529" s="98"/>
      <c r="H529" s="98"/>
      <c r="I529" s="98"/>
      <c r="J529" s="98"/>
      <c r="K529" s="98"/>
    </row>
    <row r="530" spans="1:11">
      <c r="A530" s="98"/>
      <c r="B530" s="98"/>
      <c r="C530" s="98"/>
      <c r="D530" s="98"/>
      <c r="E530" s="98"/>
      <c r="F530" s="98"/>
      <c r="G530" s="98"/>
      <c r="H530" s="98"/>
      <c r="I530" s="98"/>
      <c r="J530" s="98"/>
      <c r="K530" s="98"/>
    </row>
    <row r="531" spans="1:11">
      <c r="A531" s="98"/>
      <c r="B531" s="98"/>
      <c r="C531" s="98"/>
      <c r="D531" s="98"/>
      <c r="E531" s="98"/>
      <c r="F531" s="98"/>
      <c r="G531" s="98"/>
      <c r="H531" s="98"/>
      <c r="I531" s="98"/>
      <c r="J531" s="98"/>
      <c r="K531" s="98"/>
    </row>
    <row r="532" spans="1:11">
      <c r="A532" s="98"/>
      <c r="B532" s="98"/>
      <c r="C532" s="98"/>
      <c r="D532" s="98"/>
      <c r="E532" s="98"/>
      <c r="F532" s="98"/>
      <c r="G532" s="98"/>
      <c r="H532" s="98"/>
      <c r="I532" s="98"/>
      <c r="J532" s="98"/>
      <c r="K532" s="98"/>
    </row>
    <row r="533" spans="1:11">
      <c r="A533" s="98"/>
      <c r="B533" s="98"/>
      <c r="C533" s="98"/>
      <c r="D533" s="98"/>
      <c r="E533" s="98"/>
      <c r="F533" s="98"/>
      <c r="G533" s="98"/>
      <c r="H533" s="98"/>
      <c r="I533" s="98"/>
      <c r="J533" s="98"/>
      <c r="K533" s="98"/>
    </row>
    <row r="534" spans="1:11">
      <c r="A534" s="98"/>
      <c r="B534" s="98"/>
      <c r="C534" s="98"/>
      <c r="D534" s="98"/>
      <c r="E534" s="98"/>
      <c r="F534" s="98"/>
      <c r="G534" s="98"/>
      <c r="H534" s="98"/>
      <c r="I534" s="98"/>
      <c r="J534" s="98"/>
      <c r="K534" s="98"/>
    </row>
    <row r="535" spans="1:11">
      <c r="A535" s="98"/>
      <c r="B535" s="98"/>
      <c r="C535" s="98"/>
      <c r="D535" s="98"/>
      <c r="E535" s="98"/>
      <c r="F535" s="98"/>
      <c r="G535" s="98"/>
      <c r="H535" s="98"/>
      <c r="I535" s="98"/>
      <c r="J535" s="98"/>
      <c r="K535" s="98"/>
    </row>
    <row r="536" spans="1:11">
      <c r="A536" s="98"/>
      <c r="B536" s="98"/>
      <c r="C536" s="98"/>
      <c r="D536" s="98"/>
      <c r="E536" s="98"/>
      <c r="F536" s="98"/>
      <c r="G536" s="98"/>
      <c r="H536" s="98"/>
      <c r="I536" s="98"/>
      <c r="J536" s="98"/>
      <c r="K536" s="98"/>
    </row>
    <row r="537" spans="1:11">
      <c r="A537" s="98"/>
      <c r="B537" s="98"/>
      <c r="C537" s="98"/>
      <c r="D537" s="98"/>
      <c r="E537" s="98"/>
      <c r="F537" s="98"/>
      <c r="G537" s="98"/>
      <c r="H537" s="98"/>
      <c r="I537" s="98"/>
      <c r="J537" s="98"/>
      <c r="K537" s="98"/>
    </row>
    <row r="538" spans="1:11">
      <c r="A538" s="98"/>
      <c r="B538" s="98"/>
      <c r="C538" s="98"/>
      <c r="D538" s="98"/>
      <c r="E538" s="98"/>
      <c r="F538" s="98"/>
      <c r="G538" s="98"/>
      <c r="H538" s="98"/>
      <c r="I538" s="98"/>
      <c r="J538" s="98"/>
      <c r="K538" s="98"/>
    </row>
    <row r="539" spans="1:11">
      <c r="A539" s="98"/>
      <c r="B539" s="98"/>
      <c r="C539" s="98"/>
      <c r="D539" s="98"/>
      <c r="E539" s="98"/>
      <c r="F539" s="98"/>
      <c r="G539" s="98"/>
      <c r="H539" s="98"/>
      <c r="I539" s="98"/>
      <c r="J539" s="98"/>
      <c r="K539" s="98"/>
    </row>
    <row r="540" spans="1:11">
      <c r="A540" s="98"/>
      <c r="B540" s="98"/>
      <c r="C540" s="98"/>
      <c r="D540" s="98"/>
      <c r="E540" s="98"/>
      <c r="F540" s="98"/>
      <c r="G540" s="98"/>
      <c r="H540" s="98"/>
      <c r="I540" s="98"/>
      <c r="J540" s="98"/>
      <c r="K540" s="98"/>
    </row>
    <row r="541" spans="1:11">
      <c r="A541" s="98"/>
      <c r="B541" s="98"/>
      <c r="C541" s="98"/>
      <c r="D541" s="98"/>
      <c r="E541" s="98"/>
      <c r="F541" s="98"/>
      <c r="G541" s="98"/>
      <c r="H541" s="98"/>
      <c r="I541" s="98"/>
      <c r="J541" s="98"/>
      <c r="K541" s="98"/>
    </row>
    <row r="542" spans="1:11">
      <c r="A542" s="98"/>
      <c r="B542" s="98"/>
      <c r="C542" s="98"/>
      <c r="D542" s="98"/>
      <c r="E542" s="98"/>
      <c r="F542" s="98"/>
      <c r="G542" s="98"/>
      <c r="H542" s="98"/>
      <c r="I542" s="98"/>
      <c r="J542" s="98"/>
      <c r="K542" s="98"/>
    </row>
    <row r="543" spans="1:11">
      <c r="A543" s="98"/>
      <c r="B543" s="98"/>
      <c r="C543" s="98"/>
      <c r="D543" s="98"/>
      <c r="E543" s="98"/>
      <c r="F543" s="98"/>
      <c r="G543" s="98"/>
      <c r="H543" s="98"/>
      <c r="I543" s="98"/>
      <c r="J543" s="98"/>
      <c r="K543" s="98"/>
    </row>
    <row r="544" spans="1:11">
      <c r="A544" s="98"/>
      <c r="B544" s="98"/>
      <c r="C544" s="98"/>
      <c r="D544" s="98"/>
      <c r="E544" s="98"/>
      <c r="F544" s="98"/>
      <c r="G544" s="98"/>
      <c r="H544" s="98"/>
      <c r="I544" s="98"/>
      <c r="J544" s="98"/>
      <c r="K544" s="98"/>
    </row>
    <row r="545" spans="1:11">
      <c r="A545" s="98"/>
      <c r="B545" s="98"/>
      <c r="C545" s="98"/>
      <c r="D545" s="98"/>
      <c r="E545" s="98"/>
      <c r="F545" s="98"/>
      <c r="G545" s="98"/>
      <c r="H545" s="98"/>
      <c r="I545" s="98"/>
      <c r="J545" s="98"/>
      <c r="K545" s="98"/>
    </row>
    <row r="546" spans="1:11">
      <c r="A546" s="98"/>
      <c r="B546" s="98"/>
      <c r="C546" s="98"/>
      <c r="D546" s="98"/>
      <c r="E546" s="98"/>
      <c r="F546" s="98"/>
      <c r="G546" s="98"/>
      <c r="H546" s="98"/>
      <c r="I546" s="98"/>
      <c r="J546" s="98"/>
      <c r="K546" s="98"/>
    </row>
    <row r="547" spans="1:11">
      <c r="A547" s="98"/>
      <c r="B547" s="98"/>
      <c r="C547" s="98"/>
      <c r="D547" s="98"/>
      <c r="E547" s="98"/>
      <c r="F547" s="98"/>
      <c r="G547" s="98"/>
      <c r="H547" s="98"/>
      <c r="I547" s="98"/>
      <c r="J547" s="98"/>
      <c r="K547" s="98"/>
    </row>
    <row r="548" spans="1:11">
      <c r="A548" s="98"/>
      <c r="B548" s="98"/>
      <c r="C548" s="98"/>
      <c r="D548" s="98"/>
      <c r="E548" s="98"/>
      <c r="F548" s="98"/>
      <c r="G548" s="98"/>
      <c r="H548" s="98"/>
      <c r="I548" s="98"/>
      <c r="J548" s="98"/>
      <c r="K548" s="98"/>
    </row>
    <row r="549" spans="1:11">
      <c r="A549" s="98"/>
      <c r="B549" s="98"/>
      <c r="C549" s="98"/>
      <c r="D549" s="98"/>
      <c r="E549" s="98"/>
      <c r="F549" s="98"/>
      <c r="G549" s="98"/>
      <c r="H549" s="98"/>
      <c r="I549" s="98"/>
      <c r="J549" s="98"/>
      <c r="K549" s="98"/>
    </row>
    <row r="550" spans="1:11">
      <c r="A550" s="98"/>
      <c r="B550" s="98"/>
      <c r="C550" s="98"/>
      <c r="D550" s="98"/>
      <c r="E550" s="98"/>
      <c r="F550" s="98"/>
      <c r="G550" s="98"/>
      <c r="H550" s="98"/>
      <c r="I550" s="98"/>
      <c r="J550" s="98"/>
      <c r="K550" s="98"/>
    </row>
    <row r="551" spans="1:11">
      <c r="A551" s="98"/>
      <c r="B551" s="98"/>
      <c r="C551" s="98"/>
      <c r="D551" s="98"/>
      <c r="E551" s="98"/>
      <c r="F551" s="98"/>
      <c r="G551" s="98"/>
      <c r="H551" s="98"/>
      <c r="I551" s="98"/>
      <c r="J551" s="98"/>
      <c r="K551" s="98"/>
    </row>
    <row r="552" spans="1:11">
      <c r="A552" s="98"/>
      <c r="B552" s="98"/>
      <c r="C552" s="98"/>
      <c r="D552" s="98"/>
      <c r="E552" s="98"/>
      <c r="F552" s="98"/>
      <c r="G552" s="98"/>
      <c r="H552" s="98"/>
      <c r="I552" s="98"/>
      <c r="J552" s="98"/>
      <c r="K552" s="98"/>
    </row>
    <row r="553" spans="1:11">
      <c r="A553" s="98"/>
      <c r="B553" s="98"/>
      <c r="C553" s="98"/>
      <c r="D553" s="98"/>
      <c r="E553" s="98"/>
      <c r="F553" s="98"/>
      <c r="G553" s="98"/>
      <c r="H553" s="98"/>
      <c r="I553" s="98"/>
      <c r="J553" s="98"/>
      <c r="K553" s="98"/>
    </row>
    <row r="554" spans="1:11">
      <c r="A554" s="98"/>
      <c r="B554" s="98"/>
      <c r="C554" s="98"/>
      <c r="D554" s="98"/>
      <c r="E554" s="98"/>
      <c r="F554" s="98"/>
      <c r="G554" s="98"/>
      <c r="H554" s="98"/>
      <c r="I554" s="98"/>
      <c r="J554" s="98"/>
      <c r="K554" s="98"/>
    </row>
    <row r="555" spans="1:11">
      <c r="A555" s="98"/>
      <c r="B555" s="98"/>
      <c r="C555" s="98"/>
      <c r="D555" s="98"/>
      <c r="E555" s="98"/>
      <c r="F555" s="98"/>
      <c r="G555" s="98"/>
      <c r="H555" s="98"/>
      <c r="I555" s="98"/>
      <c r="J555" s="98"/>
      <c r="K555" s="98"/>
    </row>
    <row r="556" spans="1:11">
      <c r="A556" s="98"/>
      <c r="B556" s="98"/>
      <c r="C556" s="98"/>
      <c r="D556" s="98"/>
      <c r="E556" s="98"/>
      <c r="F556" s="98"/>
      <c r="G556" s="98"/>
      <c r="H556" s="98"/>
      <c r="I556" s="98"/>
      <c r="J556" s="98"/>
      <c r="K556" s="98"/>
    </row>
    <row r="557" spans="1:11">
      <c r="A557" s="98"/>
      <c r="B557" s="98"/>
      <c r="C557" s="98"/>
      <c r="D557" s="98"/>
      <c r="E557" s="98"/>
      <c r="F557" s="98"/>
      <c r="G557" s="98"/>
      <c r="H557" s="98"/>
      <c r="I557" s="98"/>
      <c r="J557" s="98"/>
      <c r="K557" s="98"/>
    </row>
    <row r="558" spans="1:11">
      <c r="A558" s="98"/>
      <c r="B558" s="98"/>
      <c r="C558" s="98"/>
      <c r="D558" s="98"/>
      <c r="E558" s="98"/>
      <c r="F558" s="98"/>
      <c r="G558" s="98"/>
      <c r="H558" s="98"/>
      <c r="I558" s="98"/>
      <c r="J558" s="98"/>
      <c r="K558" s="98"/>
    </row>
    <row r="559" spans="1:11">
      <c r="A559" s="98"/>
      <c r="B559" s="98"/>
      <c r="C559" s="98"/>
      <c r="D559" s="98"/>
      <c r="E559" s="98"/>
      <c r="F559" s="98"/>
      <c r="G559" s="98"/>
      <c r="H559" s="98"/>
      <c r="I559" s="98"/>
      <c r="J559" s="98"/>
      <c r="K559" s="98"/>
    </row>
    <row r="560" spans="1:11">
      <c r="A560" s="98"/>
      <c r="B560" s="98"/>
      <c r="C560" s="98"/>
      <c r="D560" s="98"/>
      <c r="E560" s="98"/>
      <c r="F560" s="98"/>
      <c r="G560" s="98"/>
      <c r="H560" s="98"/>
      <c r="I560" s="98"/>
      <c r="J560" s="98"/>
      <c r="K560" s="98"/>
    </row>
    <row r="561" spans="1:11">
      <c r="A561" s="98"/>
      <c r="B561" s="98"/>
      <c r="C561" s="98"/>
      <c r="D561" s="98"/>
      <c r="E561" s="98"/>
      <c r="F561" s="98"/>
      <c r="G561" s="98"/>
      <c r="H561" s="98"/>
      <c r="I561" s="98"/>
      <c r="J561" s="98"/>
      <c r="K561" s="98"/>
    </row>
    <row r="562" spans="1:11">
      <c r="A562" s="98"/>
      <c r="B562" s="98"/>
      <c r="C562" s="98"/>
      <c r="D562" s="98"/>
      <c r="E562" s="98"/>
      <c r="F562" s="98"/>
      <c r="G562" s="98"/>
      <c r="H562" s="98"/>
      <c r="I562" s="98"/>
      <c r="J562" s="98"/>
      <c r="K562" s="98"/>
    </row>
    <row r="563" spans="1:11">
      <c r="A563" s="98"/>
      <c r="B563" s="98"/>
      <c r="C563" s="98"/>
      <c r="D563" s="98"/>
      <c r="E563" s="98"/>
      <c r="F563" s="98"/>
      <c r="G563" s="98"/>
      <c r="H563" s="98"/>
      <c r="I563" s="98"/>
      <c r="J563" s="98"/>
      <c r="K563" s="98"/>
    </row>
    <row r="564" spans="1:11">
      <c r="A564" s="98"/>
      <c r="B564" s="98"/>
      <c r="C564" s="98"/>
      <c r="D564" s="98"/>
      <c r="E564" s="98"/>
      <c r="F564" s="98"/>
      <c r="G564" s="98"/>
      <c r="H564" s="98"/>
      <c r="I564" s="98"/>
      <c r="J564" s="98"/>
      <c r="K564" s="98"/>
    </row>
    <row r="565" spans="1:11">
      <c r="A565" s="98"/>
      <c r="B565" s="98"/>
      <c r="C565" s="98"/>
      <c r="D565" s="98"/>
      <c r="E565" s="98"/>
      <c r="F565" s="98"/>
      <c r="G565" s="98"/>
      <c r="H565" s="98"/>
      <c r="I565" s="98"/>
      <c r="J565" s="98"/>
      <c r="K565" s="98"/>
    </row>
    <row r="566" spans="1:11">
      <c r="A566" s="98"/>
      <c r="B566" s="98"/>
      <c r="C566" s="98"/>
      <c r="D566" s="98"/>
      <c r="E566" s="98"/>
      <c r="F566" s="98"/>
      <c r="G566" s="98"/>
      <c r="H566" s="98"/>
      <c r="I566" s="98"/>
      <c r="J566" s="98"/>
      <c r="K566" s="98"/>
    </row>
    <row r="567" spans="1:11">
      <c r="A567" s="98"/>
      <c r="B567" s="98"/>
      <c r="C567" s="98"/>
      <c r="D567" s="98"/>
      <c r="E567" s="98"/>
      <c r="F567" s="98"/>
      <c r="G567" s="98"/>
      <c r="H567" s="98"/>
      <c r="I567" s="98"/>
      <c r="J567" s="98"/>
      <c r="K567" s="98"/>
    </row>
    <row r="568" spans="1:11">
      <c r="A568" s="98"/>
      <c r="B568" s="98"/>
      <c r="C568" s="98"/>
      <c r="D568" s="98"/>
      <c r="E568" s="98"/>
      <c r="F568" s="98"/>
      <c r="G568" s="98"/>
      <c r="H568" s="98"/>
      <c r="I568" s="98"/>
      <c r="J568" s="98"/>
      <c r="K568" s="98"/>
    </row>
    <row r="569" spans="1:11">
      <c r="A569" s="98"/>
      <c r="B569" s="98"/>
      <c r="C569" s="98"/>
      <c r="D569" s="98"/>
      <c r="E569" s="98"/>
      <c r="F569" s="98"/>
      <c r="G569" s="98"/>
      <c r="H569" s="98"/>
      <c r="I569" s="98"/>
      <c r="J569" s="98"/>
      <c r="K569" s="98"/>
    </row>
    <row r="570" spans="1:11">
      <c r="A570" s="98"/>
      <c r="B570" s="98"/>
      <c r="C570" s="98"/>
      <c r="D570" s="98"/>
      <c r="E570" s="98"/>
      <c r="F570" s="98"/>
      <c r="G570" s="98"/>
      <c r="H570" s="98"/>
      <c r="I570" s="98"/>
      <c r="J570" s="98"/>
      <c r="K570" s="98"/>
    </row>
    <row r="571" spans="1:11">
      <c r="A571" s="98"/>
      <c r="B571" s="98"/>
      <c r="C571" s="98"/>
      <c r="D571" s="98"/>
      <c r="E571" s="98"/>
      <c r="F571" s="98"/>
      <c r="G571" s="98"/>
      <c r="H571" s="98"/>
      <c r="I571" s="98"/>
      <c r="J571" s="98"/>
      <c r="K571" s="98"/>
    </row>
    <row r="572" spans="1:11">
      <c r="A572" s="98"/>
      <c r="B572" s="98"/>
      <c r="C572" s="98"/>
      <c r="D572" s="98"/>
      <c r="E572" s="98"/>
      <c r="F572" s="98"/>
      <c r="G572" s="98"/>
      <c r="H572" s="98"/>
      <c r="I572" s="98"/>
      <c r="J572" s="98"/>
      <c r="K572" s="98"/>
    </row>
    <row r="573" spans="1:11">
      <c r="A573" s="98"/>
      <c r="B573" s="98"/>
      <c r="C573" s="98"/>
      <c r="D573" s="98"/>
      <c r="E573" s="98"/>
      <c r="F573" s="98"/>
      <c r="G573" s="98"/>
      <c r="H573" s="98"/>
      <c r="I573" s="98"/>
      <c r="J573" s="98"/>
      <c r="K573" s="98"/>
    </row>
    <row r="574" spans="1:11">
      <c r="A574" s="98"/>
      <c r="B574" s="98"/>
      <c r="C574" s="98"/>
      <c r="D574" s="98"/>
      <c r="E574" s="98"/>
      <c r="F574" s="98"/>
      <c r="G574" s="98"/>
      <c r="H574" s="98"/>
      <c r="I574" s="98"/>
      <c r="J574" s="98"/>
      <c r="K574" s="98"/>
    </row>
    <row r="575" spans="1:11">
      <c r="A575" s="98"/>
      <c r="B575" s="98"/>
      <c r="C575" s="98"/>
      <c r="D575" s="98"/>
      <c r="E575" s="98"/>
      <c r="F575" s="98"/>
      <c r="G575" s="98"/>
      <c r="H575" s="98"/>
      <c r="I575" s="98"/>
      <c r="J575" s="98"/>
      <c r="K575" s="98"/>
    </row>
    <row r="576" spans="1:11">
      <c r="A576" s="98"/>
      <c r="B576" s="98"/>
      <c r="C576" s="98"/>
      <c r="D576" s="98"/>
      <c r="E576" s="98"/>
      <c r="F576" s="98"/>
      <c r="G576" s="98"/>
      <c r="H576" s="98"/>
      <c r="I576" s="98"/>
      <c r="J576" s="98"/>
      <c r="K576" s="98"/>
    </row>
    <row r="577" spans="1:11">
      <c r="A577" s="98"/>
      <c r="B577" s="98"/>
      <c r="C577" s="98"/>
      <c r="D577" s="98"/>
      <c r="E577" s="98"/>
      <c r="F577" s="98"/>
      <c r="G577" s="98"/>
      <c r="H577" s="98"/>
      <c r="I577" s="98"/>
      <c r="J577" s="98"/>
      <c r="K577" s="98"/>
    </row>
    <row r="578" spans="1:11">
      <c r="A578" s="98"/>
      <c r="B578" s="98"/>
      <c r="C578" s="98"/>
      <c r="D578" s="98"/>
      <c r="E578" s="98"/>
      <c r="F578" s="98"/>
      <c r="G578" s="98"/>
      <c r="H578" s="98"/>
      <c r="I578" s="98"/>
      <c r="J578" s="98"/>
      <c r="K578" s="98"/>
    </row>
    <row r="579" spans="1:11">
      <c r="A579" s="98"/>
      <c r="B579" s="98"/>
      <c r="C579" s="98"/>
      <c r="D579" s="98"/>
      <c r="E579" s="98"/>
      <c r="F579" s="98"/>
      <c r="G579" s="98"/>
      <c r="H579" s="98"/>
      <c r="I579" s="98"/>
      <c r="J579" s="98"/>
      <c r="K579" s="98"/>
    </row>
    <row r="580" spans="1:11">
      <c r="A580" s="98"/>
      <c r="B580" s="98"/>
      <c r="C580" s="98"/>
      <c r="D580" s="98"/>
      <c r="E580" s="98"/>
      <c r="F580" s="98"/>
      <c r="G580" s="98"/>
      <c r="H580" s="98"/>
      <c r="I580" s="98"/>
      <c r="J580" s="98"/>
      <c r="K580" s="98"/>
    </row>
    <row r="581" spans="1:11">
      <c r="A581" s="98"/>
      <c r="B581" s="98"/>
      <c r="C581" s="98"/>
      <c r="D581" s="98"/>
      <c r="E581" s="98"/>
      <c r="F581" s="98"/>
      <c r="G581" s="98"/>
      <c r="H581" s="98"/>
      <c r="I581" s="98"/>
      <c r="J581" s="98"/>
      <c r="K581" s="98"/>
    </row>
    <row r="582" spans="1:11">
      <c r="A582" s="98"/>
      <c r="B582" s="98"/>
      <c r="C582" s="98"/>
      <c r="D582" s="98"/>
      <c r="E582" s="98"/>
      <c r="F582" s="98"/>
      <c r="G582" s="98"/>
      <c r="H582" s="98"/>
      <c r="I582" s="98"/>
      <c r="J582" s="98"/>
      <c r="K582" s="98"/>
    </row>
    <row r="583" spans="1:11">
      <c r="A583" s="98"/>
      <c r="B583" s="98"/>
      <c r="C583" s="98"/>
      <c r="D583" s="98"/>
      <c r="E583" s="98"/>
      <c r="F583" s="98"/>
      <c r="G583" s="98"/>
      <c r="H583" s="98"/>
      <c r="I583" s="98"/>
      <c r="J583" s="98"/>
      <c r="K583" s="98"/>
    </row>
    <row r="584" spans="1:11">
      <c r="A584" s="98"/>
      <c r="B584" s="98"/>
      <c r="C584" s="98"/>
      <c r="D584" s="98"/>
      <c r="E584" s="98"/>
      <c r="F584" s="98"/>
      <c r="G584" s="98"/>
      <c r="H584" s="98"/>
      <c r="I584" s="98"/>
      <c r="J584" s="98"/>
      <c r="K584" s="98"/>
    </row>
    <row r="585" spans="1:11">
      <c r="A585" s="98"/>
      <c r="B585" s="98"/>
      <c r="C585" s="98"/>
      <c r="D585" s="98"/>
      <c r="E585" s="98"/>
      <c r="F585" s="98"/>
      <c r="G585" s="98"/>
      <c r="H585" s="98"/>
      <c r="I585" s="98"/>
      <c r="J585" s="98"/>
      <c r="K585" s="98"/>
    </row>
    <row r="586" spans="1:11">
      <c r="A586" s="98"/>
      <c r="B586" s="98"/>
      <c r="C586" s="98"/>
      <c r="D586" s="98"/>
      <c r="E586" s="98"/>
      <c r="F586" s="98"/>
      <c r="G586" s="98"/>
      <c r="H586" s="98"/>
      <c r="I586" s="98"/>
      <c r="J586" s="98"/>
      <c r="K586" s="98"/>
    </row>
    <row r="587" spans="1:11">
      <c r="A587" s="98"/>
      <c r="B587" s="98"/>
      <c r="C587" s="98"/>
      <c r="D587" s="98"/>
      <c r="E587" s="98"/>
      <c r="F587" s="98"/>
      <c r="G587" s="98"/>
      <c r="H587" s="98"/>
      <c r="I587" s="98"/>
      <c r="J587" s="98"/>
      <c r="K587" s="98"/>
    </row>
    <row r="588" spans="1:11">
      <c r="A588" s="98"/>
      <c r="B588" s="98"/>
      <c r="C588" s="98"/>
      <c r="D588" s="98"/>
      <c r="E588" s="98"/>
      <c r="F588" s="98"/>
      <c r="G588" s="98"/>
      <c r="H588" s="98"/>
      <c r="I588" s="98"/>
      <c r="J588" s="98"/>
      <c r="K588" s="98"/>
    </row>
    <row r="589" spans="1:11">
      <c r="A589" s="98"/>
      <c r="B589" s="98"/>
      <c r="C589" s="98"/>
      <c r="D589" s="98"/>
      <c r="E589" s="98"/>
      <c r="F589" s="98"/>
      <c r="G589" s="98"/>
      <c r="H589" s="98"/>
      <c r="I589" s="98"/>
      <c r="J589" s="98"/>
      <c r="K589" s="98"/>
    </row>
    <row r="590" spans="1:11">
      <c r="A590" s="98"/>
      <c r="B590" s="98"/>
      <c r="C590" s="98"/>
      <c r="D590" s="98"/>
      <c r="E590" s="98"/>
      <c r="F590" s="98"/>
      <c r="G590" s="98"/>
      <c r="H590" s="98"/>
      <c r="I590" s="98"/>
      <c r="J590" s="98"/>
      <c r="K590" s="98"/>
    </row>
    <row r="591" spans="1:11">
      <c r="A591" s="98"/>
      <c r="B591" s="98"/>
      <c r="C591" s="98"/>
      <c r="D591" s="98"/>
      <c r="E591" s="98"/>
      <c r="F591" s="98"/>
      <c r="G591" s="98"/>
      <c r="H591" s="98"/>
      <c r="I591" s="98"/>
      <c r="J591" s="98"/>
      <c r="K591" s="98"/>
    </row>
    <row r="592" spans="1:11">
      <c r="A592" s="98"/>
      <c r="B592" s="98"/>
      <c r="C592" s="98"/>
      <c r="D592" s="98"/>
      <c r="E592" s="98"/>
      <c r="F592" s="98"/>
      <c r="G592" s="98"/>
      <c r="H592" s="98"/>
      <c r="I592" s="98"/>
      <c r="J592" s="98"/>
      <c r="K592" s="98"/>
    </row>
    <row r="593" spans="1:11">
      <c r="A593" s="98"/>
      <c r="B593" s="98"/>
      <c r="C593" s="98"/>
      <c r="D593" s="98"/>
      <c r="E593" s="98"/>
      <c r="F593" s="98"/>
      <c r="G593" s="98"/>
      <c r="H593" s="98"/>
      <c r="I593" s="98"/>
      <c r="J593" s="98"/>
      <c r="K593" s="98"/>
    </row>
    <row r="594" spans="1:11">
      <c r="A594" s="98"/>
      <c r="B594" s="98"/>
      <c r="C594" s="98"/>
      <c r="D594" s="98"/>
      <c r="E594" s="98"/>
      <c r="F594" s="98"/>
      <c r="G594" s="98"/>
      <c r="H594" s="98"/>
      <c r="I594" s="98"/>
      <c r="J594" s="98"/>
      <c r="K594" s="98"/>
    </row>
    <row r="595" spans="1:11">
      <c r="A595" s="98"/>
      <c r="B595" s="98"/>
      <c r="C595" s="98"/>
      <c r="D595" s="98"/>
      <c r="E595" s="98"/>
      <c r="F595" s="98"/>
      <c r="G595" s="98"/>
      <c r="H595" s="98"/>
      <c r="I595" s="98"/>
      <c r="J595" s="98"/>
      <c r="K595" s="98"/>
    </row>
    <row r="596" spans="1:11">
      <c r="A596" s="98"/>
      <c r="B596" s="98"/>
      <c r="C596" s="98"/>
      <c r="D596" s="98"/>
      <c r="E596" s="98"/>
      <c r="F596" s="98"/>
      <c r="G596" s="98"/>
      <c r="H596" s="98"/>
      <c r="I596" s="98"/>
      <c r="J596" s="98"/>
      <c r="K596" s="98"/>
    </row>
    <row r="597" spans="1:11">
      <c r="A597" s="98"/>
      <c r="B597" s="98"/>
      <c r="C597" s="98"/>
      <c r="D597" s="98"/>
      <c r="E597" s="98"/>
      <c r="F597" s="98"/>
      <c r="G597" s="98"/>
      <c r="H597" s="98"/>
      <c r="I597" s="98"/>
      <c r="J597" s="98"/>
      <c r="K597" s="98"/>
    </row>
    <row r="598" spans="1:11">
      <c r="A598" s="98"/>
      <c r="B598" s="98"/>
      <c r="C598" s="98"/>
      <c r="D598" s="98"/>
      <c r="E598" s="98"/>
      <c r="F598" s="98"/>
      <c r="G598" s="98"/>
      <c r="H598" s="98"/>
      <c r="I598" s="98"/>
      <c r="J598" s="98"/>
      <c r="K598" s="98"/>
    </row>
    <row r="599" spans="1:11">
      <c r="A599" s="98"/>
      <c r="B599" s="98"/>
      <c r="C599" s="98"/>
      <c r="D599" s="98"/>
      <c r="E599" s="98"/>
      <c r="F599" s="98"/>
      <c r="G599" s="98"/>
      <c r="H599" s="98"/>
      <c r="I599" s="98"/>
      <c r="J599" s="98"/>
      <c r="K599" s="98"/>
    </row>
    <row r="600" spans="1:11">
      <c r="A600" s="98"/>
      <c r="B600" s="98"/>
      <c r="C600" s="98"/>
      <c r="D600" s="98"/>
      <c r="E600" s="98"/>
      <c r="F600" s="98"/>
      <c r="G600" s="98"/>
      <c r="H600" s="98"/>
      <c r="I600" s="98"/>
      <c r="J600" s="98"/>
      <c r="K600" s="98"/>
    </row>
    <row r="601" spans="1:11">
      <c r="A601" s="98"/>
      <c r="B601" s="98"/>
      <c r="C601" s="98"/>
      <c r="D601" s="98"/>
      <c r="E601" s="98"/>
      <c r="F601" s="98"/>
      <c r="G601" s="98"/>
      <c r="H601" s="98"/>
      <c r="I601" s="98"/>
      <c r="J601" s="98"/>
      <c r="K601" s="98"/>
    </row>
    <row r="602" spans="1:11">
      <c r="A602" s="98"/>
      <c r="B602" s="98"/>
      <c r="C602" s="98"/>
      <c r="D602" s="98"/>
      <c r="E602" s="98"/>
      <c r="F602" s="98"/>
      <c r="G602" s="98"/>
      <c r="H602" s="98"/>
      <c r="I602" s="98"/>
      <c r="J602" s="98"/>
      <c r="K602" s="98"/>
    </row>
    <row r="603" spans="1:11">
      <c r="A603" s="98"/>
      <c r="B603" s="98"/>
      <c r="C603" s="98"/>
      <c r="D603" s="98"/>
      <c r="E603" s="98"/>
      <c r="F603" s="98"/>
      <c r="G603" s="98"/>
      <c r="H603" s="98"/>
      <c r="I603" s="98"/>
      <c r="J603" s="98"/>
      <c r="K603" s="98"/>
    </row>
    <row r="604" spans="1:11">
      <c r="A604" s="98"/>
      <c r="B604" s="98"/>
      <c r="C604" s="98"/>
      <c r="D604" s="98"/>
      <c r="E604" s="98"/>
      <c r="F604" s="98"/>
      <c r="G604" s="98"/>
      <c r="H604" s="98"/>
      <c r="I604" s="98"/>
      <c r="J604" s="98"/>
      <c r="K604" s="98"/>
    </row>
    <row r="605" spans="1:11">
      <c r="A605" s="98"/>
      <c r="B605" s="98"/>
      <c r="C605" s="98"/>
      <c r="D605" s="98"/>
      <c r="E605" s="98"/>
      <c r="F605" s="98"/>
      <c r="G605" s="98"/>
      <c r="H605" s="98"/>
      <c r="I605" s="98"/>
      <c r="J605" s="98"/>
      <c r="K605" s="98"/>
    </row>
    <row r="606" spans="1:11">
      <c r="A606" s="98"/>
      <c r="B606" s="98"/>
      <c r="C606" s="98"/>
      <c r="D606" s="98"/>
      <c r="E606" s="98"/>
      <c r="F606" s="98"/>
      <c r="G606" s="98"/>
      <c r="H606" s="98"/>
      <c r="I606" s="98"/>
      <c r="J606" s="98"/>
      <c r="K606" s="98"/>
    </row>
    <row r="607" spans="1:11">
      <c r="A607" s="98"/>
      <c r="B607" s="98"/>
      <c r="C607" s="98"/>
      <c r="D607" s="98"/>
      <c r="E607" s="98"/>
      <c r="F607" s="98"/>
      <c r="G607" s="98"/>
      <c r="H607" s="98"/>
      <c r="I607" s="98"/>
      <c r="J607" s="98"/>
      <c r="K607" s="98"/>
    </row>
    <row r="608" spans="1:11">
      <c r="A608" s="98"/>
      <c r="B608" s="98"/>
      <c r="C608" s="98"/>
      <c r="D608" s="98"/>
      <c r="E608" s="98"/>
      <c r="F608" s="98"/>
      <c r="G608" s="98"/>
      <c r="H608" s="98"/>
      <c r="I608" s="98"/>
      <c r="J608" s="98"/>
      <c r="K608" s="98"/>
    </row>
    <row r="609" spans="1:11">
      <c r="A609" s="98"/>
      <c r="B609" s="98"/>
      <c r="C609" s="98"/>
      <c r="D609" s="98"/>
      <c r="E609" s="98"/>
      <c r="F609" s="98"/>
      <c r="G609" s="98"/>
      <c r="H609" s="98"/>
      <c r="I609" s="98"/>
      <c r="J609" s="98"/>
      <c r="K609" s="98"/>
    </row>
    <row r="610" spans="1:11">
      <c r="A610" s="98"/>
      <c r="B610" s="98"/>
      <c r="C610" s="98"/>
      <c r="D610" s="98"/>
      <c r="E610" s="98"/>
      <c r="F610" s="98"/>
      <c r="G610" s="98"/>
      <c r="H610" s="98"/>
      <c r="I610" s="98"/>
      <c r="J610" s="98"/>
      <c r="K610" s="98"/>
    </row>
    <row r="611" spans="1:11">
      <c r="A611" s="98"/>
      <c r="B611" s="98"/>
      <c r="C611" s="98"/>
      <c r="D611" s="98"/>
      <c r="E611" s="98"/>
      <c r="F611" s="98"/>
      <c r="G611" s="98"/>
      <c r="H611" s="98"/>
      <c r="I611" s="98"/>
      <c r="J611" s="98"/>
      <c r="K611" s="98"/>
    </row>
    <row r="612" spans="1:11">
      <c r="A612" s="98"/>
      <c r="B612" s="98"/>
      <c r="C612" s="98"/>
      <c r="D612" s="98"/>
      <c r="E612" s="98"/>
      <c r="F612" s="98"/>
      <c r="G612" s="98"/>
      <c r="H612" s="98"/>
      <c r="I612" s="98"/>
      <c r="J612" s="98"/>
      <c r="K612" s="98"/>
    </row>
    <row r="613" spans="1:11">
      <c r="A613" s="98"/>
      <c r="B613" s="98"/>
      <c r="C613" s="98"/>
      <c r="D613" s="98"/>
      <c r="E613" s="98"/>
      <c r="F613" s="98"/>
      <c r="G613" s="98"/>
      <c r="H613" s="98"/>
      <c r="I613" s="98"/>
      <c r="J613" s="98"/>
      <c r="K613" s="98"/>
    </row>
    <row r="614" spans="1:11">
      <c r="A614" s="98"/>
      <c r="B614" s="98"/>
      <c r="C614" s="98"/>
      <c r="D614" s="98"/>
      <c r="E614" s="98"/>
      <c r="F614" s="98"/>
      <c r="G614" s="98"/>
      <c r="H614" s="98"/>
      <c r="I614" s="98"/>
      <c r="J614" s="98"/>
      <c r="K614" s="98"/>
    </row>
    <row r="615" spans="1:11">
      <c r="A615" s="98"/>
      <c r="B615" s="98"/>
      <c r="C615" s="98"/>
      <c r="D615" s="98"/>
      <c r="E615" s="98"/>
      <c r="F615" s="98"/>
      <c r="G615" s="98"/>
      <c r="H615" s="98"/>
      <c r="I615" s="98"/>
      <c r="J615" s="98"/>
      <c r="K615" s="98"/>
    </row>
    <row r="616" spans="1:11">
      <c r="A616" s="98"/>
      <c r="B616" s="98"/>
      <c r="C616" s="98"/>
      <c r="D616" s="98"/>
      <c r="E616" s="98"/>
      <c r="F616" s="98"/>
      <c r="G616" s="98"/>
      <c r="H616" s="98"/>
      <c r="I616" s="98"/>
      <c r="J616" s="98"/>
      <c r="K616" s="98"/>
    </row>
    <row r="617" spans="1:11">
      <c r="A617" s="98"/>
      <c r="B617" s="98"/>
      <c r="C617" s="98"/>
      <c r="D617" s="98"/>
      <c r="E617" s="98"/>
      <c r="F617" s="98"/>
      <c r="G617" s="98"/>
      <c r="H617" s="98"/>
      <c r="I617" s="98"/>
      <c r="J617" s="98"/>
      <c r="K617" s="98"/>
    </row>
    <row r="618" spans="1:11">
      <c r="A618" s="98"/>
      <c r="B618" s="98"/>
      <c r="C618" s="98"/>
      <c r="D618" s="98"/>
      <c r="E618" s="98"/>
      <c r="F618" s="98"/>
      <c r="G618" s="98"/>
      <c r="H618" s="98"/>
      <c r="I618" s="98"/>
      <c r="J618" s="98"/>
      <c r="K618" s="98"/>
    </row>
    <row r="619" spans="1:11">
      <c r="A619" s="98"/>
      <c r="B619" s="98"/>
      <c r="C619" s="98"/>
      <c r="D619" s="98"/>
      <c r="E619" s="98"/>
      <c r="F619" s="98"/>
      <c r="G619" s="98"/>
      <c r="H619" s="98"/>
      <c r="I619" s="98"/>
      <c r="J619" s="98"/>
      <c r="K619" s="98"/>
    </row>
    <row r="620" spans="1:11">
      <c r="A620" s="98"/>
      <c r="B620" s="98"/>
      <c r="C620" s="98"/>
      <c r="D620" s="98"/>
      <c r="E620" s="98"/>
      <c r="F620" s="98"/>
      <c r="G620" s="98"/>
      <c r="H620" s="98"/>
      <c r="I620" s="98"/>
      <c r="J620" s="98"/>
      <c r="K620" s="98"/>
    </row>
    <row r="621" spans="1:11">
      <c r="A621" s="98"/>
      <c r="B621" s="98"/>
      <c r="C621" s="98"/>
      <c r="D621" s="98"/>
      <c r="E621" s="98"/>
      <c r="F621" s="98"/>
      <c r="G621" s="98"/>
      <c r="H621" s="98"/>
      <c r="I621" s="98"/>
      <c r="J621" s="98"/>
      <c r="K621" s="98"/>
    </row>
    <row r="622" spans="1:11">
      <c r="A622" s="98"/>
      <c r="B622" s="98"/>
      <c r="C622" s="98"/>
      <c r="D622" s="98"/>
      <c r="E622" s="98"/>
      <c r="F622" s="98"/>
      <c r="G622" s="98"/>
      <c r="H622" s="98"/>
      <c r="I622" s="98"/>
      <c r="J622" s="98"/>
      <c r="K622" s="98"/>
    </row>
    <row r="623" spans="1:11">
      <c r="A623" s="98"/>
      <c r="B623" s="98"/>
      <c r="C623" s="98"/>
      <c r="D623" s="98"/>
      <c r="E623" s="98"/>
      <c r="F623" s="98"/>
      <c r="G623" s="98"/>
      <c r="H623" s="98"/>
      <c r="I623" s="98"/>
      <c r="J623" s="98"/>
      <c r="K623" s="98"/>
    </row>
    <row r="624" spans="1:11">
      <c r="A624" s="98"/>
      <c r="B624" s="98"/>
      <c r="C624" s="98"/>
      <c r="D624" s="98"/>
      <c r="E624" s="98"/>
      <c r="F624" s="98"/>
      <c r="G624" s="98"/>
      <c r="H624" s="98"/>
      <c r="I624" s="98"/>
      <c r="J624" s="98"/>
      <c r="K624" s="98"/>
    </row>
    <row r="625" spans="1:11">
      <c r="A625" s="98"/>
      <c r="B625" s="98"/>
      <c r="C625" s="98"/>
      <c r="D625" s="98"/>
      <c r="E625" s="98"/>
      <c r="F625" s="98"/>
      <c r="G625" s="98"/>
      <c r="H625" s="98"/>
      <c r="I625" s="98"/>
      <c r="J625" s="98"/>
      <c r="K625" s="98"/>
    </row>
    <row r="626" spans="1:11">
      <c r="A626" s="98"/>
      <c r="B626" s="98"/>
      <c r="C626" s="98"/>
      <c r="D626" s="98"/>
      <c r="E626" s="98"/>
      <c r="F626" s="98"/>
      <c r="G626" s="98"/>
      <c r="H626" s="98"/>
      <c r="I626" s="98"/>
      <c r="J626" s="98"/>
      <c r="K626" s="98"/>
    </row>
    <row r="627" spans="1:11">
      <c r="A627" s="98"/>
      <c r="B627" s="98"/>
      <c r="C627" s="98"/>
      <c r="D627" s="98"/>
      <c r="E627" s="98"/>
      <c r="F627" s="98"/>
      <c r="G627" s="98"/>
      <c r="H627" s="98"/>
      <c r="I627" s="98"/>
      <c r="J627" s="98"/>
      <c r="K627" s="98"/>
    </row>
    <row r="628" spans="1:11">
      <c r="A628" s="98"/>
      <c r="B628" s="98"/>
      <c r="C628" s="98"/>
      <c r="D628" s="98"/>
      <c r="E628" s="98"/>
      <c r="F628" s="98"/>
      <c r="G628" s="98"/>
      <c r="H628" s="98"/>
      <c r="I628" s="98"/>
      <c r="J628" s="98"/>
      <c r="K628" s="98"/>
    </row>
    <row r="629" spans="1:11">
      <c r="A629" s="98"/>
      <c r="B629" s="98"/>
      <c r="C629" s="98"/>
      <c r="D629" s="98"/>
      <c r="E629" s="98"/>
      <c r="F629" s="98"/>
      <c r="G629" s="98"/>
      <c r="H629" s="98"/>
      <c r="I629" s="98"/>
      <c r="J629" s="98"/>
      <c r="K629" s="98"/>
    </row>
    <row r="630" spans="1:11">
      <c r="A630" s="98"/>
      <c r="B630" s="98"/>
      <c r="C630" s="98"/>
      <c r="D630" s="98"/>
      <c r="E630" s="98"/>
      <c r="F630" s="98"/>
      <c r="G630" s="98"/>
      <c r="H630" s="98"/>
      <c r="I630" s="98"/>
      <c r="J630" s="98"/>
      <c r="K630" s="98"/>
    </row>
    <row r="631" spans="1:11">
      <c r="A631" s="98"/>
      <c r="B631" s="98"/>
      <c r="C631" s="98"/>
      <c r="D631" s="98"/>
      <c r="E631" s="98"/>
      <c r="F631" s="98"/>
      <c r="G631" s="98"/>
      <c r="H631" s="98"/>
      <c r="I631" s="98"/>
      <c r="J631" s="98"/>
      <c r="K631" s="98"/>
    </row>
    <row r="632" spans="1:11">
      <c r="A632" s="98"/>
      <c r="B632" s="98"/>
      <c r="C632" s="98"/>
      <c r="D632" s="98"/>
      <c r="E632" s="98"/>
      <c r="F632" s="98"/>
      <c r="G632" s="98"/>
      <c r="H632" s="98"/>
      <c r="I632" s="98"/>
      <c r="J632" s="98"/>
      <c r="K632" s="98"/>
    </row>
    <row r="633" spans="1:11">
      <c r="A633" s="98"/>
      <c r="B633" s="98"/>
      <c r="C633" s="98"/>
      <c r="D633" s="98"/>
      <c r="E633" s="98"/>
      <c r="F633" s="98"/>
      <c r="G633" s="98"/>
      <c r="H633" s="98"/>
      <c r="I633" s="98"/>
      <c r="J633" s="98"/>
      <c r="K633" s="98"/>
    </row>
    <row r="634" spans="1:11">
      <c r="A634" s="98"/>
      <c r="B634" s="98"/>
      <c r="C634" s="98"/>
      <c r="D634" s="98"/>
      <c r="E634" s="98"/>
      <c r="F634" s="98"/>
      <c r="G634" s="98"/>
      <c r="H634" s="98"/>
      <c r="I634" s="98"/>
      <c r="J634" s="98"/>
      <c r="K634" s="98"/>
    </row>
    <row r="635" spans="1:11">
      <c r="A635" s="98"/>
      <c r="B635" s="98"/>
      <c r="C635" s="98"/>
      <c r="D635" s="98"/>
      <c r="E635" s="98"/>
      <c r="F635" s="98"/>
      <c r="G635" s="98"/>
      <c r="H635" s="98"/>
      <c r="I635" s="98"/>
      <c r="J635" s="98"/>
      <c r="K635" s="98"/>
    </row>
    <row r="636" spans="1:11">
      <c r="A636" s="98"/>
      <c r="B636" s="98"/>
      <c r="C636" s="98"/>
      <c r="D636" s="98"/>
      <c r="E636" s="98"/>
      <c r="F636" s="98"/>
      <c r="G636" s="98"/>
      <c r="H636" s="98"/>
      <c r="I636" s="98"/>
      <c r="J636" s="98"/>
      <c r="K636" s="98"/>
    </row>
    <row r="637" spans="1:11">
      <c r="A637" s="98"/>
      <c r="B637" s="98"/>
      <c r="C637" s="98"/>
      <c r="D637" s="98"/>
      <c r="E637" s="98"/>
      <c r="F637" s="98"/>
      <c r="G637" s="98"/>
      <c r="H637" s="98"/>
      <c r="I637" s="98"/>
      <c r="J637" s="98"/>
      <c r="K637" s="98"/>
    </row>
    <row r="638" spans="1:11">
      <c r="A638" s="98"/>
      <c r="B638" s="98"/>
      <c r="C638" s="98"/>
      <c r="D638" s="98"/>
      <c r="E638" s="98"/>
      <c r="F638" s="98"/>
      <c r="G638" s="98"/>
      <c r="H638" s="98"/>
      <c r="I638" s="98"/>
      <c r="J638" s="98"/>
      <c r="K638" s="98"/>
    </row>
    <row r="639" spans="1:11">
      <c r="A639" s="98"/>
      <c r="B639" s="98"/>
      <c r="C639" s="98"/>
      <c r="D639" s="98"/>
      <c r="E639" s="98"/>
      <c r="F639" s="98"/>
      <c r="G639" s="98"/>
      <c r="H639" s="98"/>
      <c r="I639" s="98"/>
      <c r="J639" s="98"/>
      <c r="K639" s="98"/>
    </row>
    <row r="640" spans="1:11">
      <c r="A640" s="98"/>
      <c r="B640" s="98"/>
      <c r="C640" s="98"/>
      <c r="D640" s="98"/>
      <c r="E640" s="98"/>
      <c r="F640" s="98"/>
      <c r="G640" s="98"/>
      <c r="H640" s="98"/>
      <c r="I640" s="98"/>
      <c r="J640" s="98"/>
      <c r="K640" s="98"/>
    </row>
    <row r="641" spans="1:11">
      <c r="A641" s="98"/>
      <c r="B641" s="98"/>
      <c r="C641" s="98"/>
      <c r="D641" s="98"/>
      <c r="E641" s="98"/>
      <c r="F641" s="98"/>
      <c r="G641" s="98"/>
      <c r="H641" s="98"/>
      <c r="I641" s="98"/>
      <c r="J641" s="98"/>
      <c r="K641" s="98"/>
    </row>
    <row r="642" spans="1:11">
      <c r="A642" s="98"/>
      <c r="B642" s="98"/>
      <c r="C642" s="98"/>
      <c r="D642" s="98"/>
      <c r="E642" s="98"/>
      <c r="F642" s="98"/>
      <c r="G642" s="98"/>
      <c r="H642" s="98"/>
      <c r="I642" s="98"/>
      <c r="J642" s="98"/>
      <c r="K642" s="98"/>
    </row>
    <row r="643" spans="1:11">
      <c r="A643" s="98"/>
      <c r="B643" s="98"/>
      <c r="C643" s="98"/>
      <c r="D643" s="98"/>
      <c r="E643" s="98"/>
      <c r="F643" s="98"/>
      <c r="G643" s="98"/>
      <c r="H643" s="98"/>
      <c r="I643" s="98"/>
      <c r="J643" s="98"/>
      <c r="K643" s="98"/>
    </row>
    <row r="644" spans="1:11">
      <c r="A644" s="98"/>
      <c r="B644" s="98"/>
      <c r="C644" s="98"/>
      <c r="D644" s="98"/>
      <c r="E644" s="98"/>
      <c r="F644" s="98"/>
      <c r="G644" s="98"/>
      <c r="H644" s="98"/>
      <c r="I644" s="98"/>
      <c r="J644" s="98"/>
      <c r="K644" s="98"/>
    </row>
    <row r="645" spans="1:11">
      <c r="A645" s="98"/>
      <c r="B645" s="98"/>
      <c r="C645" s="98"/>
      <c r="D645" s="98"/>
      <c r="E645" s="98"/>
      <c r="F645" s="98"/>
      <c r="G645" s="98"/>
      <c r="H645" s="98"/>
      <c r="I645" s="98"/>
      <c r="J645" s="98"/>
      <c r="K645" s="98"/>
    </row>
    <row r="646" spans="1:11">
      <c r="A646" s="98"/>
      <c r="B646" s="98"/>
      <c r="C646" s="98"/>
      <c r="D646" s="98"/>
      <c r="E646" s="98"/>
      <c r="F646" s="98"/>
      <c r="G646" s="98"/>
      <c r="H646" s="98"/>
      <c r="I646" s="98"/>
      <c r="J646" s="98"/>
      <c r="K646" s="98"/>
    </row>
    <row r="647" spans="1:11">
      <c r="A647" s="98"/>
      <c r="B647" s="98"/>
      <c r="C647" s="98"/>
      <c r="D647" s="98"/>
      <c r="E647" s="98"/>
      <c r="F647" s="98"/>
      <c r="G647" s="98"/>
      <c r="H647" s="98"/>
      <c r="I647" s="98"/>
      <c r="J647" s="98"/>
      <c r="K647" s="98"/>
    </row>
    <row r="648" spans="1:11">
      <c r="A648" s="98"/>
      <c r="B648" s="98"/>
      <c r="C648" s="98"/>
      <c r="D648" s="98"/>
      <c r="E648" s="98"/>
      <c r="F648" s="98"/>
      <c r="G648" s="98"/>
      <c r="H648" s="98"/>
      <c r="I648" s="98"/>
      <c r="J648" s="98"/>
      <c r="K648" s="98"/>
    </row>
    <row r="649" spans="1:11">
      <c r="A649" s="98"/>
      <c r="B649" s="98"/>
      <c r="C649" s="98"/>
      <c r="D649" s="98"/>
      <c r="E649" s="98"/>
      <c r="F649" s="98"/>
      <c r="G649" s="98"/>
      <c r="H649" s="98"/>
      <c r="I649" s="98"/>
      <c r="J649" s="98"/>
      <c r="K649" s="98"/>
    </row>
    <row r="650" spans="1:11">
      <c r="A650" s="98"/>
      <c r="B650" s="98"/>
      <c r="C650" s="98"/>
      <c r="D650" s="98"/>
      <c r="E650" s="98"/>
      <c r="F650" s="98"/>
      <c r="G650" s="98"/>
      <c r="H650" s="98"/>
      <c r="I650" s="98"/>
      <c r="J650" s="98"/>
      <c r="K650" s="98"/>
    </row>
    <row r="651" spans="1:11">
      <c r="A651" s="98"/>
      <c r="B651" s="98"/>
      <c r="C651" s="98"/>
      <c r="D651" s="98"/>
      <c r="E651" s="98"/>
      <c r="F651" s="98"/>
      <c r="G651" s="98"/>
      <c r="H651" s="98"/>
      <c r="I651" s="98"/>
      <c r="J651" s="98"/>
      <c r="K651" s="98"/>
    </row>
    <row r="652" spans="1:11">
      <c r="A652" s="98"/>
      <c r="B652" s="98"/>
      <c r="C652" s="98"/>
      <c r="D652" s="98"/>
      <c r="E652" s="98"/>
      <c r="F652" s="98"/>
      <c r="G652" s="98"/>
      <c r="H652" s="98"/>
      <c r="I652" s="98"/>
      <c r="J652" s="98"/>
      <c r="K652" s="98"/>
    </row>
    <row r="653" spans="1:11">
      <c r="A653" s="98"/>
      <c r="B653" s="98"/>
      <c r="C653" s="98"/>
      <c r="D653" s="98"/>
      <c r="E653" s="98"/>
      <c r="F653" s="98"/>
      <c r="G653" s="98"/>
      <c r="H653" s="98"/>
      <c r="I653" s="98"/>
      <c r="J653" s="98"/>
      <c r="K653" s="98"/>
    </row>
    <row r="654" spans="1:11">
      <c r="A654" s="98"/>
      <c r="B654" s="98"/>
      <c r="C654" s="98"/>
      <c r="D654" s="98"/>
      <c r="E654" s="98"/>
      <c r="F654" s="98"/>
      <c r="G654" s="98"/>
      <c r="H654" s="98"/>
      <c r="I654" s="98"/>
      <c r="J654" s="98"/>
      <c r="K654" s="98"/>
    </row>
    <row r="655" spans="1:11">
      <c r="A655" s="98"/>
      <c r="B655" s="98"/>
      <c r="C655" s="98"/>
      <c r="D655" s="98"/>
      <c r="E655" s="98"/>
      <c r="F655" s="98"/>
      <c r="G655" s="98"/>
      <c r="H655" s="98"/>
      <c r="I655" s="98"/>
      <c r="J655" s="98"/>
      <c r="K655" s="98"/>
    </row>
    <row r="656" spans="1:11">
      <c r="A656" s="98"/>
      <c r="B656" s="98"/>
      <c r="C656" s="98"/>
      <c r="D656" s="98"/>
      <c r="E656" s="98"/>
      <c r="F656" s="98"/>
      <c r="G656" s="98"/>
      <c r="H656" s="98"/>
      <c r="I656" s="98"/>
      <c r="J656" s="98"/>
      <c r="K656" s="98"/>
    </row>
    <row r="657" spans="1:11">
      <c r="A657" s="98"/>
      <c r="B657" s="98"/>
      <c r="C657" s="98"/>
      <c r="D657" s="98"/>
      <c r="E657" s="98"/>
      <c r="F657" s="98"/>
      <c r="G657" s="98"/>
      <c r="H657" s="98"/>
      <c r="I657" s="98"/>
      <c r="J657" s="98"/>
      <c r="K657" s="98"/>
    </row>
    <row r="658" spans="1:11">
      <c r="A658" s="98"/>
      <c r="B658" s="98"/>
      <c r="C658" s="98"/>
      <c r="D658" s="98"/>
      <c r="E658" s="98"/>
      <c r="F658" s="98"/>
      <c r="G658" s="98"/>
      <c r="H658" s="98"/>
      <c r="I658" s="98"/>
      <c r="J658" s="98"/>
      <c r="K658" s="98"/>
    </row>
    <row r="659" spans="1:11">
      <c r="A659" s="98"/>
      <c r="B659" s="98"/>
      <c r="C659" s="98"/>
      <c r="D659" s="98"/>
      <c r="E659" s="98"/>
      <c r="F659" s="98"/>
      <c r="G659" s="98"/>
      <c r="H659" s="98"/>
      <c r="I659" s="98"/>
      <c r="J659" s="98"/>
      <c r="K659" s="98"/>
    </row>
    <row r="660" spans="1:11">
      <c r="A660" s="98"/>
      <c r="B660" s="98"/>
      <c r="C660" s="98"/>
      <c r="D660" s="98"/>
      <c r="E660" s="98"/>
      <c r="F660" s="98"/>
      <c r="G660" s="98"/>
      <c r="H660" s="98"/>
      <c r="I660" s="98"/>
      <c r="J660" s="98"/>
      <c r="K660" s="98"/>
    </row>
    <row r="661" spans="1:11">
      <c r="A661" s="98"/>
      <c r="B661" s="98"/>
      <c r="C661" s="98"/>
      <c r="D661" s="98"/>
      <c r="E661" s="98"/>
      <c r="F661" s="98"/>
      <c r="G661" s="98"/>
      <c r="H661" s="98"/>
      <c r="I661" s="98"/>
      <c r="J661" s="98"/>
      <c r="K661" s="98"/>
    </row>
    <row r="662" spans="1:11">
      <c r="A662" s="98"/>
      <c r="B662" s="98"/>
      <c r="C662" s="98"/>
      <c r="D662" s="98"/>
      <c r="E662" s="98"/>
      <c r="F662" s="98"/>
      <c r="G662" s="98"/>
      <c r="H662" s="98"/>
      <c r="I662" s="98"/>
      <c r="J662" s="98"/>
      <c r="K662" s="98"/>
    </row>
    <row r="663" spans="1:11">
      <c r="A663" s="98"/>
      <c r="B663" s="98"/>
      <c r="C663" s="98"/>
      <c r="D663" s="98"/>
      <c r="E663" s="98"/>
      <c r="F663" s="98"/>
      <c r="G663" s="98"/>
      <c r="H663" s="98"/>
      <c r="I663" s="98"/>
      <c r="J663" s="98"/>
      <c r="K663" s="98"/>
    </row>
    <row r="664" spans="1:11">
      <c r="A664" s="98"/>
      <c r="B664" s="98"/>
      <c r="C664" s="98"/>
      <c r="D664" s="98"/>
      <c r="E664" s="98"/>
      <c r="F664" s="98"/>
      <c r="G664" s="98"/>
      <c r="H664" s="98"/>
      <c r="I664" s="98"/>
      <c r="J664" s="98"/>
      <c r="K664" s="98"/>
    </row>
    <row r="665" spans="1:11">
      <c r="A665" s="98"/>
      <c r="B665" s="98"/>
      <c r="C665" s="98"/>
      <c r="D665" s="98"/>
      <c r="E665" s="98"/>
      <c r="F665" s="98"/>
      <c r="G665" s="98"/>
      <c r="H665" s="98"/>
      <c r="I665" s="98"/>
      <c r="J665" s="98"/>
      <c r="K665" s="98"/>
    </row>
    <row r="666" spans="1:11">
      <c r="A666" s="98"/>
      <c r="B666" s="98"/>
      <c r="C666" s="98"/>
      <c r="D666" s="98"/>
      <c r="E666" s="98"/>
      <c r="F666" s="98"/>
      <c r="G666" s="98"/>
      <c r="H666" s="98"/>
      <c r="I666" s="98"/>
      <c r="J666" s="98"/>
      <c r="K666" s="98"/>
    </row>
    <row r="667" spans="1:11">
      <c r="A667" s="98"/>
      <c r="B667" s="98"/>
      <c r="C667" s="98"/>
      <c r="D667" s="98"/>
      <c r="E667" s="98"/>
      <c r="F667" s="98"/>
      <c r="G667" s="98"/>
      <c r="H667" s="98"/>
      <c r="I667" s="98"/>
      <c r="J667" s="98"/>
      <c r="K667" s="98"/>
    </row>
    <row r="668" spans="1:11">
      <c r="A668" s="98"/>
      <c r="B668" s="98"/>
      <c r="C668" s="98"/>
      <c r="D668" s="98"/>
      <c r="E668" s="98"/>
      <c r="F668" s="98"/>
      <c r="G668" s="98"/>
      <c r="H668" s="98"/>
      <c r="I668" s="98"/>
      <c r="J668" s="98"/>
      <c r="K668" s="98"/>
    </row>
    <row r="669" spans="1:11">
      <c r="A669" s="98"/>
      <c r="B669" s="98"/>
      <c r="C669" s="98"/>
      <c r="D669" s="98"/>
      <c r="E669" s="98"/>
      <c r="F669" s="98"/>
      <c r="G669" s="98"/>
      <c r="H669" s="98"/>
      <c r="I669" s="98"/>
      <c r="J669" s="98"/>
      <c r="K669" s="98"/>
    </row>
    <row r="670" spans="1:11">
      <c r="A670" s="98"/>
      <c r="B670" s="98"/>
      <c r="C670" s="98"/>
      <c r="D670" s="98"/>
      <c r="E670" s="98"/>
      <c r="F670" s="98"/>
      <c r="G670" s="98"/>
      <c r="H670" s="98"/>
      <c r="I670" s="98"/>
      <c r="J670" s="98"/>
      <c r="K670" s="98"/>
    </row>
    <row r="671" spans="1:11">
      <c r="A671" s="98"/>
      <c r="B671" s="98"/>
      <c r="C671" s="98"/>
      <c r="D671" s="98"/>
      <c r="E671" s="98"/>
      <c r="F671" s="98"/>
      <c r="G671" s="98"/>
      <c r="H671" s="98"/>
      <c r="I671" s="98"/>
      <c r="J671" s="98"/>
      <c r="K671" s="98"/>
    </row>
    <row r="672" spans="1:11">
      <c r="A672" s="98"/>
      <c r="B672" s="98"/>
      <c r="C672" s="98"/>
      <c r="D672" s="98"/>
      <c r="E672" s="98"/>
      <c r="F672" s="98"/>
      <c r="G672" s="98"/>
      <c r="H672" s="98"/>
      <c r="I672" s="98"/>
      <c r="J672" s="98"/>
      <c r="K672" s="98"/>
    </row>
    <row r="673" spans="1:11">
      <c r="A673" s="98"/>
      <c r="B673" s="98"/>
      <c r="C673" s="98"/>
      <c r="D673" s="98"/>
      <c r="E673" s="98"/>
      <c r="F673" s="98"/>
      <c r="G673" s="98"/>
      <c r="H673" s="98"/>
      <c r="I673" s="98"/>
      <c r="J673" s="98"/>
      <c r="K673" s="98"/>
    </row>
    <row r="674" spans="1:11">
      <c r="A674" s="98"/>
      <c r="B674" s="98"/>
      <c r="C674" s="98"/>
      <c r="D674" s="98"/>
      <c r="E674" s="98"/>
      <c r="F674" s="98"/>
      <c r="G674" s="98"/>
      <c r="H674" s="98"/>
      <c r="I674" s="98"/>
      <c r="J674" s="98"/>
      <c r="K674" s="98"/>
    </row>
    <row r="675" spans="1:11">
      <c r="A675" s="98"/>
      <c r="B675" s="98"/>
      <c r="C675" s="98"/>
      <c r="D675" s="98"/>
      <c r="E675" s="98"/>
      <c r="F675" s="98"/>
      <c r="G675" s="98"/>
      <c r="H675" s="98"/>
      <c r="I675" s="98"/>
      <c r="J675" s="98"/>
      <c r="K675" s="98"/>
    </row>
    <row r="676" spans="1:11">
      <c r="A676" s="98"/>
      <c r="B676" s="98"/>
      <c r="C676" s="98"/>
      <c r="D676" s="98"/>
      <c r="E676" s="98"/>
      <c r="F676" s="98"/>
      <c r="G676" s="98"/>
      <c r="H676" s="98"/>
      <c r="I676" s="98"/>
      <c r="J676" s="98"/>
      <c r="K676" s="98"/>
    </row>
    <row r="677" spans="1:11">
      <c r="A677" s="98"/>
      <c r="B677" s="98"/>
      <c r="C677" s="98"/>
      <c r="D677" s="98"/>
      <c r="E677" s="98"/>
      <c r="F677" s="98"/>
      <c r="G677" s="98"/>
      <c r="H677" s="98"/>
      <c r="I677" s="98"/>
      <c r="J677" s="98"/>
      <c r="K677" s="98"/>
    </row>
    <row r="678" spans="1:11">
      <c r="A678" s="98"/>
      <c r="B678" s="98"/>
      <c r="C678" s="98"/>
      <c r="D678" s="98"/>
      <c r="E678" s="98"/>
      <c r="F678" s="98"/>
      <c r="G678" s="98"/>
      <c r="H678" s="98"/>
      <c r="I678" s="98"/>
      <c r="J678" s="98"/>
      <c r="K678" s="98"/>
    </row>
    <row r="679" spans="1:11">
      <c r="A679" s="98"/>
      <c r="B679" s="98"/>
      <c r="C679" s="98"/>
      <c r="D679" s="98"/>
      <c r="E679" s="98"/>
      <c r="F679" s="98"/>
      <c r="G679" s="98"/>
      <c r="H679" s="98"/>
      <c r="I679" s="98"/>
      <c r="J679" s="98"/>
      <c r="K679" s="98"/>
    </row>
    <row r="680" spans="1:11">
      <c r="A680" s="98"/>
      <c r="B680" s="98"/>
      <c r="C680" s="98"/>
      <c r="D680" s="98"/>
      <c r="E680" s="98"/>
      <c r="F680" s="98"/>
      <c r="G680" s="98"/>
      <c r="H680" s="98"/>
      <c r="I680" s="98"/>
      <c r="J680" s="98"/>
      <c r="K680" s="98"/>
    </row>
    <row r="681" spans="1:11">
      <c r="A681" s="98"/>
      <c r="B681" s="98"/>
      <c r="C681" s="98"/>
      <c r="D681" s="98"/>
      <c r="E681" s="98"/>
      <c r="F681" s="98"/>
      <c r="G681" s="98"/>
      <c r="H681" s="98"/>
      <c r="I681" s="98"/>
      <c r="J681" s="98"/>
      <c r="K681" s="98"/>
    </row>
    <row r="682" spans="1:11">
      <c r="A682" s="98"/>
      <c r="B682" s="98"/>
      <c r="C682" s="98"/>
      <c r="D682" s="98"/>
      <c r="E682" s="98"/>
      <c r="F682" s="98"/>
      <c r="G682" s="98"/>
      <c r="H682" s="98"/>
      <c r="I682" s="98"/>
      <c r="J682" s="98"/>
      <c r="K682" s="98"/>
    </row>
    <row r="683" spans="1:11">
      <c r="A683" s="98"/>
      <c r="B683" s="98"/>
      <c r="C683" s="98"/>
      <c r="D683" s="98"/>
      <c r="E683" s="98"/>
      <c r="F683" s="98"/>
      <c r="G683" s="98"/>
      <c r="H683" s="98"/>
      <c r="I683" s="98"/>
      <c r="J683" s="98"/>
      <c r="K683" s="98"/>
    </row>
    <row r="684" spans="1:11">
      <c r="A684" s="98"/>
      <c r="B684" s="98"/>
      <c r="C684" s="98"/>
      <c r="D684" s="98"/>
      <c r="E684" s="98"/>
      <c r="F684" s="98"/>
      <c r="G684" s="98"/>
      <c r="H684" s="98"/>
      <c r="I684" s="98"/>
      <c r="J684" s="98"/>
      <c r="K684" s="98"/>
    </row>
    <row r="685" spans="1:11">
      <c r="A685" s="98"/>
      <c r="B685" s="98"/>
      <c r="C685" s="98"/>
      <c r="D685" s="98"/>
      <c r="E685" s="98"/>
      <c r="F685" s="98"/>
      <c r="G685" s="98"/>
      <c r="H685" s="98"/>
      <c r="I685" s="98"/>
      <c r="J685" s="98"/>
      <c r="K685" s="98"/>
    </row>
    <row r="686" spans="1:11">
      <c r="A686" s="98"/>
      <c r="B686" s="98"/>
      <c r="C686" s="98"/>
      <c r="D686" s="98"/>
      <c r="E686" s="98"/>
      <c r="F686" s="98"/>
      <c r="G686" s="98"/>
      <c r="H686" s="98"/>
      <c r="I686" s="98"/>
      <c r="J686" s="98"/>
      <c r="K686" s="98"/>
    </row>
    <row r="687" spans="1:11">
      <c r="A687" s="98"/>
      <c r="B687" s="98"/>
      <c r="C687" s="98"/>
      <c r="D687" s="98"/>
      <c r="E687" s="98"/>
      <c r="F687" s="98"/>
      <c r="G687" s="98"/>
      <c r="H687" s="98"/>
      <c r="I687" s="98"/>
      <c r="J687" s="98"/>
      <c r="K687" s="98"/>
    </row>
    <row r="688" spans="1:11">
      <c r="A688" s="98"/>
      <c r="B688" s="98"/>
      <c r="C688" s="98"/>
      <c r="D688" s="98"/>
      <c r="E688" s="98"/>
      <c r="F688" s="98"/>
      <c r="G688" s="98"/>
      <c r="H688" s="98"/>
      <c r="I688" s="98"/>
      <c r="J688" s="98"/>
      <c r="K688" s="98"/>
    </row>
    <row r="689" spans="1:11">
      <c r="A689" s="98"/>
      <c r="B689" s="98"/>
      <c r="C689" s="98"/>
      <c r="D689" s="98"/>
      <c r="E689" s="98"/>
      <c r="F689" s="98"/>
      <c r="G689" s="98"/>
      <c r="H689" s="98"/>
      <c r="I689" s="98"/>
      <c r="J689" s="98"/>
      <c r="K689" s="98"/>
    </row>
    <row r="690" spans="1:11">
      <c r="A690" s="98"/>
      <c r="B690" s="98"/>
      <c r="C690" s="98"/>
      <c r="D690" s="98"/>
      <c r="E690" s="98"/>
      <c r="F690" s="98"/>
      <c r="G690" s="98"/>
      <c r="H690" s="98"/>
      <c r="I690" s="98"/>
      <c r="J690" s="98"/>
      <c r="K690" s="98"/>
    </row>
    <row r="691" spans="1:11">
      <c r="A691" s="98"/>
      <c r="B691" s="98"/>
      <c r="C691" s="98"/>
      <c r="D691" s="98"/>
      <c r="E691" s="98"/>
      <c r="F691" s="98"/>
      <c r="G691" s="98"/>
      <c r="H691" s="98"/>
      <c r="I691" s="98"/>
      <c r="J691" s="98"/>
      <c r="K691" s="98"/>
    </row>
    <row r="692" spans="1:11">
      <c r="A692" s="98"/>
      <c r="B692" s="98"/>
      <c r="C692" s="98"/>
      <c r="D692" s="98"/>
      <c r="E692" s="98"/>
      <c r="F692" s="98"/>
      <c r="G692" s="98"/>
      <c r="H692" s="98"/>
      <c r="I692" s="98"/>
      <c r="J692" s="98"/>
      <c r="K692" s="98"/>
    </row>
    <row r="693" spans="1:11">
      <c r="A693" s="98"/>
      <c r="B693" s="98"/>
      <c r="C693" s="98"/>
      <c r="D693" s="98"/>
      <c r="E693" s="98"/>
      <c r="F693" s="98"/>
      <c r="G693" s="98"/>
      <c r="H693" s="98"/>
      <c r="I693" s="98"/>
      <c r="J693" s="98"/>
      <c r="K693" s="98"/>
    </row>
    <row r="694" spans="1:11">
      <c r="A694" s="98"/>
      <c r="B694" s="98"/>
      <c r="C694" s="98"/>
      <c r="D694" s="98"/>
      <c r="E694" s="98"/>
      <c r="F694" s="98"/>
      <c r="G694" s="98"/>
      <c r="H694" s="98"/>
      <c r="I694" s="98"/>
      <c r="J694" s="98"/>
      <c r="K694" s="98"/>
    </row>
    <row r="695" spans="1:11">
      <c r="A695" s="98"/>
      <c r="B695" s="98"/>
      <c r="C695" s="98"/>
      <c r="D695" s="98"/>
      <c r="E695" s="98"/>
      <c r="F695" s="98"/>
      <c r="G695" s="98"/>
      <c r="H695" s="98"/>
      <c r="I695" s="98"/>
      <c r="J695" s="98"/>
      <c r="K695" s="98"/>
    </row>
    <row r="696" spans="1:11">
      <c r="A696" s="98"/>
      <c r="B696" s="98"/>
      <c r="C696" s="98"/>
      <c r="D696" s="98"/>
      <c r="E696" s="98"/>
      <c r="F696" s="98"/>
      <c r="G696" s="98"/>
      <c r="H696" s="98"/>
      <c r="I696" s="98"/>
      <c r="J696" s="98"/>
      <c r="K696" s="98"/>
    </row>
    <row r="697" spans="1:11">
      <c r="A697" s="98"/>
      <c r="B697" s="98"/>
      <c r="C697" s="98"/>
      <c r="D697" s="98"/>
      <c r="E697" s="98"/>
      <c r="F697" s="98"/>
      <c r="G697" s="98"/>
      <c r="H697" s="98"/>
      <c r="I697" s="98"/>
      <c r="J697" s="98"/>
      <c r="K697" s="98"/>
    </row>
    <row r="698" spans="1:11">
      <c r="A698" s="98"/>
      <c r="B698" s="98"/>
      <c r="C698" s="98"/>
      <c r="D698" s="98"/>
      <c r="E698" s="98"/>
      <c r="F698" s="98"/>
      <c r="G698" s="98"/>
      <c r="H698" s="98"/>
      <c r="I698" s="98"/>
      <c r="J698" s="98"/>
      <c r="K698" s="98"/>
    </row>
    <row r="699" spans="1:11">
      <c r="A699" s="98"/>
      <c r="B699" s="98"/>
      <c r="C699" s="98"/>
      <c r="D699" s="98"/>
      <c r="E699" s="98"/>
      <c r="F699" s="98"/>
      <c r="G699" s="98"/>
      <c r="H699" s="98"/>
      <c r="I699" s="98"/>
      <c r="J699" s="98"/>
      <c r="K699" s="98"/>
    </row>
    <row r="700" spans="1:11">
      <c r="A700" s="98"/>
      <c r="B700" s="98"/>
      <c r="C700" s="98"/>
      <c r="D700" s="98"/>
      <c r="E700" s="98"/>
      <c r="F700" s="98"/>
      <c r="G700" s="98"/>
      <c r="H700" s="98"/>
      <c r="I700" s="98"/>
      <c r="J700" s="98"/>
      <c r="K700" s="98"/>
    </row>
    <row r="701" spans="1:11">
      <c r="A701" s="98"/>
      <c r="B701" s="98"/>
      <c r="C701" s="98"/>
      <c r="D701" s="98"/>
      <c r="E701" s="98"/>
      <c r="F701" s="98"/>
      <c r="G701" s="98"/>
      <c r="H701" s="98"/>
      <c r="I701" s="98"/>
      <c r="J701" s="98"/>
      <c r="K701" s="98"/>
    </row>
    <row r="702" spans="1:11">
      <c r="A702" s="98"/>
      <c r="B702" s="98"/>
      <c r="C702" s="98"/>
      <c r="D702" s="98"/>
      <c r="E702" s="98"/>
      <c r="F702" s="98"/>
      <c r="G702" s="98"/>
      <c r="H702" s="98"/>
      <c r="I702" s="98"/>
      <c r="J702" s="98"/>
      <c r="K702" s="98"/>
    </row>
    <row r="703" spans="1:11">
      <c r="A703" s="98"/>
      <c r="B703" s="98"/>
      <c r="C703" s="98"/>
      <c r="D703" s="98"/>
      <c r="E703" s="98"/>
      <c r="F703" s="98"/>
      <c r="G703" s="98"/>
      <c r="H703" s="98"/>
      <c r="I703" s="98"/>
      <c r="J703" s="98"/>
      <c r="K703" s="98"/>
    </row>
    <row r="704" spans="1:11">
      <c r="A704" s="98"/>
      <c r="B704" s="98"/>
      <c r="C704" s="98"/>
      <c r="D704" s="98"/>
      <c r="E704" s="98"/>
      <c r="F704" s="98"/>
      <c r="G704" s="98"/>
      <c r="H704" s="98"/>
      <c r="I704" s="98"/>
      <c r="J704" s="98"/>
      <c r="K704" s="98"/>
    </row>
    <row r="705" spans="1:11">
      <c r="A705" s="98"/>
      <c r="B705" s="98"/>
      <c r="C705" s="98"/>
      <c r="D705" s="98"/>
      <c r="E705" s="98"/>
      <c r="F705" s="98"/>
      <c r="G705" s="98"/>
      <c r="H705" s="98"/>
      <c r="I705" s="98"/>
      <c r="J705" s="98"/>
      <c r="K705" s="98"/>
    </row>
    <row r="706" spans="1:11">
      <c r="A706" s="98"/>
      <c r="B706" s="98"/>
      <c r="C706" s="98"/>
      <c r="D706" s="98"/>
      <c r="E706" s="98"/>
      <c r="F706" s="98"/>
      <c r="G706" s="98"/>
      <c r="H706" s="98"/>
      <c r="I706" s="98"/>
      <c r="J706" s="98"/>
      <c r="K706" s="98"/>
    </row>
    <row r="707" spans="1:11">
      <c r="A707" s="98"/>
      <c r="B707" s="98"/>
      <c r="C707" s="98"/>
      <c r="D707" s="98"/>
      <c r="E707" s="98"/>
      <c r="F707" s="98"/>
      <c r="G707" s="98"/>
      <c r="H707" s="98"/>
      <c r="I707" s="98"/>
      <c r="J707" s="98"/>
      <c r="K707" s="98"/>
    </row>
    <row r="708" spans="1:11">
      <c r="A708" s="98"/>
      <c r="B708" s="98"/>
      <c r="C708" s="98"/>
      <c r="D708" s="98"/>
      <c r="E708" s="98"/>
      <c r="F708" s="98"/>
      <c r="G708" s="98"/>
      <c r="H708" s="98"/>
      <c r="I708" s="98"/>
      <c r="J708" s="98"/>
      <c r="K708" s="98"/>
    </row>
    <row r="709" spans="1:11">
      <c r="A709" s="98"/>
      <c r="B709" s="98"/>
      <c r="C709" s="98"/>
      <c r="D709" s="98"/>
      <c r="E709" s="98"/>
      <c r="F709" s="98"/>
      <c r="G709" s="98"/>
      <c r="H709" s="98"/>
      <c r="I709" s="98"/>
      <c r="J709" s="98"/>
      <c r="K709" s="98"/>
    </row>
    <row r="710" spans="1:11">
      <c r="A710" s="98"/>
      <c r="B710" s="98"/>
      <c r="C710" s="98"/>
      <c r="D710" s="98"/>
      <c r="E710" s="98"/>
      <c r="F710" s="98"/>
      <c r="G710" s="98"/>
      <c r="H710" s="98"/>
      <c r="I710" s="98"/>
      <c r="J710" s="98"/>
      <c r="K710" s="98"/>
    </row>
    <row r="711" spans="1:11">
      <c r="A711" s="98"/>
      <c r="B711" s="98"/>
      <c r="C711" s="98"/>
      <c r="D711" s="98"/>
      <c r="E711" s="98"/>
      <c r="F711" s="98"/>
      <c r="G711" s="98"/>
      <c r="H711" s="98"/>
      <c r="I711" s="98"/>
      <c r="J711" s="98"/>
      <c r="K711" s="98"/>
    </row>
    <row r="712" spans="1:11">
      <c r="A712" s="98"/>
      <c r="B712" s="98"/>
      <c r="C712" s="98"/>
      <c r="D712" s="98"/>
      <c r="E712" s="98"/>
      <c r="F712" s="98"/>
      <c r="G712" s="98"/>
      <c r="H712" s="98"/>
      <c r="I712" s="98"/>
      <c r="J712" s="98"/>
      <c r="K712" s="98"/>
    </row>
    <row r="713" spans="1:11">
      <c r="A713" s="98"/>
      <c r="B713" s="98"/>
      <c r="C713" s="98"/>
      <c r="D713" s="98"/>
      <c r="E713" s="98"/>
      <c r="F713" s="98"/>
      <c r="G713" s="98"/>
      <c r="H713" s="98"/>
      <c r="I713" s="98"/>
      <c r="J713" s="98"/>
      <c r="K713" s="98"/>
    </row>
    <row r="714" spans="1:11">
      <c r="A714" s="98"/>
      <c r="B714" s="98"/>
      <c r="C714" s="98"/>
      <c r="D714" s="98"/>
      <c r="E714" s="98"/>
      <c r="F714" s="98"/>
      <c r="G714" s="98"/>
      <c r="H714" s="98"/>
      <c r="I714" s="98"/>
      <c r="J714" s="98"/>
      <c r="K714" s="98"/>
    </row>
    <row r="715" spans="1:11">
      <c r="A715" s="98"/>
      <c r="B715" s="98"/>
      <c r="C715" s="98"/>
      <c r="D715" s="98"/>
      <c r="E715" s="98"/>
      <c r="F715" s="98"/>
      <c r="G715" s="98"/>
      <c r="H715" s="98"/>
      <c r="I715" s="98"/>
      <c r="J715" s="98"/>
      <c r="K715" s="98"/>
    </row>
    <row r="716" spans="1:11">
      <c r="A716" s="98"/>
      <c r="B716" s="98"/>
      <c r="C716" s="98"/>
      <c r="D716" s="98"/>
      <c r="E716" s="98"/>
      <c r="F716" s="98"/>
      <c r="G716" s="98"/>
      <c r="H716" s="98"/>
      <c r="I716" s="98"/>
      <c r="J716" s="98"/>
      <c r="K716" s="98"/>
    </row>
    <row r="717" spans="1:11">
      <c r="A717" s="98"/>
      <c r="B717" s="98"/>
      <c r="C717" s="98"/>
      <c r="D717" s="98"/>
      <c r="E717" s="98"/>
      <c r="F717" s="98"/>
      <c r="G717" s="98"/>
      <c r="H717" s="98"/>
      <c r="I717" s="98"/>
      <c r="J717" s="98"/>
      <c r="K717" s="98"/>
    </row>
    <row r="718" spans="1:11">
      <c r="A718" s="98"/>
      <c r="B718" s="98"/>
      <c r="C718" s="98"/>
      <c r="D718" s="98"/>
      <c r="E718" s="98"/>
      <c r="F718" s="98"/>
      <c r="G718" s="98"/>
      <c r="H718" s="98"/>
      <c r="I718" s="98"/>
      <c r="J718" s="98"/>
      <c r="K718" s="98"/>
    </row>
    <row r="719" spans="1:11">
      <c r="A719" s="98"/>
      <c r="B719" s="98"/>
      <c r="C719" s="98"/>
      <c r="D719" s="98"/>
      <c r="E719" s="98"/>
      <c r="F719" s="98"/>
      <c r="G719" s="98"/>
      <c r="H719" s="98"/>
      <c r="I719" s="98"/>
      <c r="J719" s="98"/>
      <c r="K719" s="98"/>
    </row>
    <row r="720" spans="1:11">
      <c r="A720" s="98"/>
      <c r="B720" s="98"/>
      <c r="C720" s="98"/>
      <c r="D720" s="98"/>
      <c r="E720" s="98"/>
      <c r="F720" s="98"/>
      <c r="G720" s="98"/>
      <c r="H720" s="98"/>
      <c r="I720" s="98"/>
      <c r="J720" s="98"/>
      <c r="K720" s="98"/>
    </row>
    <row r="721" spans="1:11">
      <c r="A721" s="98"/>
      <c r="B721" s="98"/>
      <c r="C721" s="98"/>
      <c r="D721" s="98"/>
      <c r="E721" s="98"/>
      <c r="F721" s="98"/>
      <c r="G721" s="98"/>
      <c r="H721" s="98"/>
      <c r="I721" s="98"/>
      <c r="J721" s="98"/>
      <c r="K721" s="98"/>
    </row>
    <row r="722" spans="1:11">
      <c r="A722" s="98"/>
      <c r="B722" s="98"/>
      <c r="C722" s="98"/>
      <c r="D722" s="98"/>
      <c r="E722" s="98"/>
      <c r="F722" s="98"/>
      <c r="G722" s="98"/>
      <c r="H722" s="98"/>
      <c r="I722" s="98"/>
      <c r="J722" s="98"/>
      <c r="K722" s="98"/>
    </row>
    <row r="723" spans="1:11">
      <c r="A723" s="98"/>
      <c r="B723" s="98"/>
      <c r="C723" s="98"/>
      <c r="D723" s="98"/>
      <c r="E723" s="98"/>
      <c r="F723" s="98"/>
      <c r="G723" s="98"/>
      <c r="H723" s="98"/>
      <c r="I723" s="98"/>
      <c r="J723" s="98"/>
      <c r="K723" s="98"/>
    </row>
    <row r="724" spans="1:11">
      <c r="A724" s="98"/>
      <c r="B724" s="98"/>
      <c r="C724" s="98"/>
      <c r="D724" s="98"/>
      <c r="E724" s="98"/>
      <c r="F724" s="98"/>
      <c r="G724" s="98"/>
      <c r="H724" s="98"/>
      <c r="I724" s="98"/>
      <c r="J724" s="98"/>
      <c r="K724" s="98"/>
    </row>
    <row r="725" spans="1:11">
      <c r="A725" s="98"/>
      <c r="B725" s="98"/>
      <c r="C725" s="98"/>
      <c r="D725" s="98"/>
      <c r="E725" s="98"/>
      <c r="F725" s="98"/>
      <c r="G725" s="98"/>
      <c r="H725" s="98"/>
      <c r="I725" s="98"/>
      <c r="J725" s="98"/>
      <c r="K725" s="98"/>
    </row>
    <row r="726" spans="1:11">
      <c r="A726" s="98"/>
      <c r="B726" s="98"/>
      <c r="C726" s="98"/>
      <c r="D726" s="98"/>
      <c r="E726" s="98"/>
      <c r="F726" s="98"/>
      <c r="G726" s="98"/>
      <c r="H726" s="98"/>
      <c r="I726" s="98"/>
      <c r="J726" s="98"/>
      <c r="K726" s="98"/>
    </row>
    <row r="727" spans="1:11">
      <c r="A727" s="98"/>
      <c r="B727" s="98"/>
      <c r="C727" s="98"/>
      <c r="D727" s="98"/>
      <c r="E727" s="98"/>
      <c r="F727" s="98"/>
      <c r="G727" s="98"/>
      <c r="H727" s="98"/>
      <c r="I727" s="98"/>
      <c r="J727" s="98"/>
      <c r="K727" s="98"/>
    </row>
    <row r="728" spans="1:11">
      <c r="A728" s="98"/>
      <c r="B728" s="98"/>
      <c r="C728" s="98"/>
      <c r="D728" s="98"/>
      <c r="E728" s="98"/>
      <c r="F728" s="98"/>
      <c r="G728" s="98"/>
      <c r="H728" s="98"/>
      <c r="I728" s="98"/>
      <c r="J728" s="98"/>
      <c r="K728" s="98"/>
    </row>
    <row r="729" spans="1:11">
      <c r="A729" s="98"/>
      <c r="B729" s="98"/>
      <c r="C729" s="98"/>
      <c r="D729" s="98"/>
      <c r="E729" s="98"/>
      <c r="F729" s="98"/>
      <c r="G729" s="98"/>
      <c r="H729" s="98"/>
      <c r="I729" s="98"/>
      <c r="J729" s="98"/>
      <c r="K729" s="98"/>
    </row>
    <row r="730" spans="1:11">
      <c r="A730" s="98"/>
      <c r="B730" s="98"/>
      <c r="C730" s="98"/>
      <c r="D730" s="98"/>
      <c r="E730" s="98"/>
      <c r="F730" s="98"/>
      <c r="G730" s="98"/>
      <c r="H730" s="98"/>
      <c r="I730" s="98"/>
      <c r="J730" s="98"/>
      <c r="K730" s="98"/>
    </row>
    <row r="731" spans="1:11">
      <c r="A731" s="98"/>
      <c r="B731" s="98"/>
      <c r="C731" s="98"/>
      <c r="D731" s="98"/>
      <c r="E731" s="98"/>
      <c r="F731" s="98"/>
      <c r="G731" s="98"/>
      <c r="H731" s="98"/>
      <c r="I731" s="98"/>
      <c r="J731" s="98"/>
      <c r="K731" s="98"/>
    </row>
    <row r="732" spans="1:11">
      <c r="A732" s="98"/>
      <c r="B732" s="98"/>
      <c r="C732" s="98"/>
      <c r="D732" s="98"/>
      <c r="E732" s="98"/>
      <c r="F732" s="98"/>
      <c r="G732" s="98"/>
      <c r="H732" s="98"/>
      <c r="I732" s="98"/>
      <c r="J732" s="98"/>
      <c r="K732" s="98"/>
    </row>
    <row r="733" spans="1:11">
      <c r="A733" s="98"/>
      <c r="B733" s="98"/>
      <c r="C733" s="98"/>
      <c r="D733" s="98"/>
      <c r="E733" s="98"/>
      <c r="F733" s="98"/>
      <c r="G733" s="98"/>
      <c r="H733" s="98"/>
      <c r="I733" s="98"/>
      <c r="J733" s="98"/>
      <c r="K733" s="98"/>
    </row>
    <row r="734" spans="1:11">
      <c r="A734" s="98"/>
      <c r="B734" s="98"/>
      <c r="C734" s="98"/>
      <c r="D734" s="98"/>
      <c r="E734" s="98"/>
      <c r="F734" s="98"/>
      <c r="G734" s="98"/>
      <c r="H734" s="98"/>
      <c r="I734" s="98"/>
      <c r="J734" s="98"/>
      <c r="K734" s="98"/>
    </row>
    <row r="735" spans="1:11">
      <c r="A735" s="98"/>
      <c r="B735" s="98"/>
      <c r="C735" s="98"/>
      <c r="D735" s="98"/>
      <c r="E735" s="98"/>
      <c r="F735" s="98"/>
      <c r="G735" s="98"/>
      <c r="H735" s="98"/>
      <c r="I735" s="98"/>
      <c r="J735" s="98"/>
      <c r="K735" s="98"/>
    </row>
    <row r="736" spans="1:11">
      <c r="A736" s="98"/>
      <c r="B736" s="98"/>
      <c r="C736" s="98"/>
      <c r="D736" s="98"/>
      <c r="E736" s="98"/>
      <c r="F736" s="98"/>
      <c r="G736" s="98"/>
      <c r="H736" s="98"/>
      <c r="I736" s="98"/>
      <c r="J736" s="98"/>
      <c r="K736" s="98"/>
    </row>
    <row r="737" spans="1:11">
      <c r="A737" s="98"/>
      <c r="B737" s="98"/>
      <c r="C737" s="98"/>
      <c r="D737" s="98"/>
      <c r="E737" s="98"/>
      <c r="F737" s="98"/>
      <c r="G737" s="98"/>
      <c r="H737" s="98"/>
      <c r="I737" s="98"/>
      <c r="J737" s="98"/>
      <c r="K737" s="98"/>
    </row>
    <row r="738" spans="1:11">
      <c r="A738" s="98"/>
      <c r="B738" s="98"/>
      <c r="C738" s="98"/>
      <c r="D738" s="98"/>
      <c r="E738" s="98"/>
      <c r="F738" s="98"/>
      <c r="G738" s="98"/>
      <c r="H738" s="98"/>
      <c r="I738" s="98"/>
      <c r="J738" s="98"/>
      <c r="K738" s="98"/>
    </row>
    <row r="739" spans="1:11">
      <c r="A739" s="98"/>
      <c r="B739" s="98"/>
      <c r="C739" s="98"/>
      <c r="D739" s="98"/>
      <c r="E739" s="98"/>
      <c r="F739" s="98"/>
      <c r="G739" s="98"/>
      <c r="H739" s="98"/>
      <c r="I739" s="98"/>
      <c r="J739" s="98"/>
      <c r="K739" s="98"/>
    </row>
    <row r="740" spans="1:11">
      <c r="A740" s="98"/>
      <c r="B740" s="98"/>
      <c r="C740" s="98"/>
      <c r="D740" s="98"/>
      <c r="E740" s="98"/>
      <c r="F740" s="98"/>
      <c r="G740" s="98"/>
      <c r="H740" s="98"/>
      <c r="I740" s="98"/>
      <c r="J740" s="98"/>
      <c r="K740" s="98"/>
    </row>
    <row r="741" spans="1:11">
      <c r="A741" s="98"/>
      <c r="B741" s="98"/>
      <c r="C741" s="98"/>
      <c r="D741" s="98"/>
      <c r="E741" s="98"/>
      <c r="F741" s="98"/>
      <c r="G741" s="98"/>
      <c r="H741" s="98"/>
      <c r="I741" s="98"/>
      <c r="J741" s="98"/>
      <c r="K741" s="98"/>
    </row>
    <row r="742" spans="1:11">
      <c r="A742" s="98"/>
      <c r="B742" s="98"/>
      <c r="C742" s="98"/>
      <c r="D742" s="98"/>
      <c r="E742" s="98"/>
      <c r="F742" s="98"/>
      <c r="G742" s="98"/>
      <c r="H742" s="98"/>
      <c r="I742" s="98"/>
      <c r="J742" s="98"/>
      <c r="K742" s="98"/>
    </row>
    <row r="743" spans="1:11">
      <c r="A743" s="98"/>
      <c r="B743" s="98"/>
      <c r="C743" s="98"/>
      <c r="D743" s="98"/>
      <c r="E743" s="98"/>
      <c r="F743" s="98"/>
      <c r="G743" s="98"/>
      <c r="H743" s="98"/>
      <c r="I743" s="98"/>
      <c r="J743" s="98"/>
      <c r="K743" s="98"/>
    </row>
    <row r="744" spans="1:11">
      <c r="A744" s="98"/>
      <c r="B744" s="98"/>
      <c r="C744" s="98"/>
      <c r="D744" s="98"/>
      <c r="E744" s="98"/>
      <c r="F744" s="98"/>
      <c r="G744" s="98"/>
      <c r="H744" s="98"/>
      <c r="I744" s="98"/>
      <c r="J744" s="98"/>
      <c r="K744" s="98"/>
    </row>
    <row r="745" spans="1:11">
      <c r="A745" s="98"/>
      <c r="B745" s="98"/>
      <c r="C745" s="98"/>
      <c r="D745" s="98"/>
      <c r="E745" s="98"/>
      <c r="F745" s="98"/>
      <c r="G745" s="98"/>
      <c r="H745" s="98"/>
      <c r="I745" s="98"/>
      <c r="J745" s="98"/>
      <c r="K745" s="98"/>
    </row>
    <row r="746" spans="1:11">
      <c r="A746" s="98"/>
      <c r="B746" s="98"/>
      <c r="C746" s="98"/>
      <c r="D746" s="98"/>
      <c r="E746" s="98"/>
      <c r="F746" s="98"/>
      <c r="G746" s="98"/>
      <c r="H746" s="98"/>
      <c r="I746" s="98"/>
      <c r="J746" s="98"/>
      <c r="K746" s="98"/>
    </row>
    <row r="747" spans="1:11">
      <c r="A747" s="98"/>
      <c r="B747" s="98"/>
      <c r="C747" s="98"/>
      <c r="D747" s="98"/>
      <c r="E747" s="98"/>
      <c r="F747" s="98"/>
      <c r="G747" s="98"/>
      <c r="H747" s="98"/>
      <c r="I747" s="98"/>
      <c r="J747" s="98"/>
      <c r="K747" s="98"/>
    </row>
    <row r="748" spans="1:11">
      <c r="A748" s="98"/>
      <c r="B748" s="98"/>
      <c r="C748" s="98"/>
      <c r="D748" s="98"/>
      <c r="E748" s="98"/>
      <c r="F748" s="98"/>
      <c r="G748" s="98"/>
      <c r="H748" s="98"/>
      <c r="I748" s="98"/>
      <c r="J748" s="98"/>
      <c r="K748" s="98"/>
    </row>
    <row r="749" spans="1:11">
      <c r="A749" s="98"/>
      <c r="B749" s="98"/>
      <c r="C749" s="98"/>
      <c r="D749" s="98"/>
      <c r="E749" s="98"/>
      <c r="F749" s="98"/>
      <c r="G749" s="98"/>
      <c r="H749" s="98"/>
      <c r="I749" s="98"/>
      <c r="J749" s="98"/>
      <c r="K749" s="98"/>
    </row>
    <row r="750" spans="1:11">
      <c r="A750" s="98"/>
      <c r="B750" s="98"/>
      <c r="C750" s="98"/>
      <c r="D750" s="98"/>
      <c r="E750" s="98"/>
      <c r="F750" s="98"/>
      <c r="G750" s="98"/>
      <c r="H750" s="98"/>
      <c r="I750" s="98"/>
      <c r="J750" s="98"/>
      <c r="K750" s="98"/>
    </row>
    <row r="751" spans="1:11">
      <c r="A751" s="98"/>
      <c r="B751" s="98"/>
      <c r="C751" s="98"/>
      <c r="D751" s="98"/>
      <c r="E751" s="98"/>
      <c r="F751" s="98"/>
      <c r="G751" s="98"/>
      <c r="H751" s="98"/>
      <c r="I751" s="98"/>
      <c r="J751" s="98"/>
      <c r="K751" s="98"/>
    </row>
    <row r="752" spans="1:11">
      <c r="A752" s="98"/>
      <c r="B752" s="98"/>
      <c r="C752" s="98"/>
      <c r="D752" s="98"/>
      <c r="E752" s="98"/>
      <c r="F752" s="98"/>
      <c r="G752" s="98"/>
      <c r="H752" s="98"/>
      <c r="I752" s="98"/>
      <c r="J752" s="98"/>
      <c r="K752" s="98"/>
    </row>
    <row r="753" spans="1:11">
      <c r="A753" s="98"/>
      <c r="B753" s="98"/>
      <c r="C753" s="98"/>
      <c r="D753" s="98"/>
      <c r="E753" s="98"/>
      <c r="F753" s="98"/>
      <c r="G753" s="98"/>
      <c r="H753" s="98"/>
      <c r="I753" s="98"/>
      <c r="J753" s="98"/>
      <c r="K753" s="98"/>
    </row>
    <row r="754" spans="1:11">
      <c r="A754" s="98"/>
      <c r="B754" s="98"/>
      <c r="C754" s="98"/>
      <c r="D754" s="98"/>
      <c r="E754" s="98"/>
      <c r="F754" s="98"/>
      <c r="G754" s="98"/>
      <c r="H754" s="98"/>
      <c r="I754" s="98"/>
      <c r="J754" s="98"/>
      <c r="K754" s="98"/>
    </row>
    <row r="755" spans="1:11">
      <c r="A755" s="98"/>
      <c r="B755" s="98"/>
      <c r="C755" s="98"/>
      <c r="D755" s="98"/>
      <c r="E755" s="98"/>
      <c r="F755" s="98"/>
      <c r="G755" s="98"/>
      <c r="H755" s="98"/>
      <c r="I755" s="98"/>
      <c r="J755" s="98"/>
      <c r="K755" s="98"/>
    </row>
    <row r="756" spans="1:11">
      <c r="A756" s="98"/>
      <c r="B756" s="98"/>
      <c r="C756" s="98"/>
      <c r="D756" s="98"/>
      <c r="E756" s="98"/>
      <c r="F756" s="98"/>
      <c r="G756" s="98"/>
      <c r="H756" s="98"/>
      <c r="I756" s="98"/>
      <c r="J756" s="98"/>
      <c r="K756" s="98"/>
    </row>
    <row r="757" spans="1:11">
      <c r="A757" s="98"/>
      <c r="B757" s="98"/>
      <c r="C757" s="98"/>
      <c r="D757" s="98"/>
      <c r="E757" s="98"/>
      <c r="F757" s="98"/>
      <c r="G757" s="98"/>
      <c r="H757" s="98"/>
      <c r="I757" s="98"/>
      <c r="J757" s="98"/>
      <c r="K757" s="98"/>
    </row>
    <row r="758" spans="1:11">
      <c r="A758" s="98"/>
      <c r="B758" s="98"/>
      <c r="C758" s="98"/>
      <c r="D758" s="98"/>
      <c r="E758" s="98"/>
      <c r="F758" s="98"/>
      <c r="G758" s="98"/>
      <c r="H758" s="98"/>
      <c r="I758" s="98"/>
      <c r="J758" s="98"/>
      <c r="K758" s="98"/>
    </row>
    <row r="759" spans="1:11">
      <c r="A759" s="98"/>
      <c r="B759" s="98"/>
      <c r="C759" s="98"/>
      <c r="D759" s="98"/>
      <c r="E759" s="98"/>
      <c r="F759" s="98"/>
      <c r="G759" s="98"/>
      <c r="H759" s="98"/>
      <c r="I759" s="98"/>
      <c r="J759" s="98"/>
      <c r="K759" s="98"/>
    </row>
    <row r="760" spans="1:11">
      <c r="A760" s="98"/>
      <c r="B760" s="98"/>
      <c r="C760" s="98"/>
      <c r="D760" s="98"/>
      <c r="E760" s="98"/>
      <c r="F760" s="98"/>
      <c r="G760" s="98"/>
      <c r="H760" s="98"/>
      <c r="I760" s="98"/>
      <c r="J760" s="98"/>
      <c r="K760" s="98"/>
    </row>
    <row r="761" spans="1:11">
      <c r="A761" s="98"/>
      <c r="B761" s="98"/>
      <c r="C761" s="98"/>
      <c r="D761" s="98"/>
      <c r="E761" s="98"/>
      <c r="F761" s="98"/>
      <c r="G761" s="98"/>
      <c r="H761" s="98"/>
      <c r="I761" s="98"/>
      <c r="J761" s="98"/>
      <c r="K761" s="98"/>
    </row>
    <row r="762" spans="1:11">
      <c r="A762" s="98"/>
      <c r="B762" s="98"/>
      <c r="C762" s="98"/>
      <c r="D762" s="98"/>
      <c r="E762" s="98"/>
      <c r="F762" s="98"/>
      <c r="G762" s="98"/>
      <c r="H762" s="98"/>
      <c r="I762" s="98"/>
      <c r="J762" s="98"/>
      <c r="K762" s="98"/>
    </row>
    <row r="763" spans="1:11">
      <c r="A763" s="98"/>
      <c r="B763" s="98"/>
      <c r="C763" s="98"/>
      <c r="D763" s="98"/>
      <c r="E763" s="98"/>
      <c r="F763" s="98"/>
      <c r="G763" s="98"/>
      <c r="H763" s="98"/>
      <c r="I763" s="98"/>
      <c r="J763" s="98"/>
      <c r="K763" s="98"/>
    </row>
    <row r="764" spans="1:11">
      <c r="A764" s="98"/>
      <c r="B764" s="98"/>
      <c r="C764" s="98"/>
      <c r="D764" s="98"/>
      <c r="E764" s="98"/>
      <c r="F764" s="98"/>
      <c r="G764" s="98"/>
      <c r="H764" s="98"/>
      <c r="I764" s="98"/>
      <c r="J764" s="98"/>
      <c r="K764" s="98"/>
    </row>
    <row r="765" spans="1:11">
      <c r="A765" s="98"/>
      <c r="B765" s="98"/>
      <c r="C765" s="98"/>
      <c r="D765" s="98"/>
      <c r="E765" s="98"/>
      <c r="F765" s="98"/>
      <c r="G765" s="98"/>
      <c r="H765" s="98"/>
      <c r="I765" s="98"/>
      <c r="J765" s="98"/>
      <c r="K765" s="98"/>
    </row>
    <row r="766" spans="1:11">
      <c r="A766" s="98"/>
      <c r="B766" s="98"/>
      <c r="C766" s="98"/>
      <c r="D766" s="98"/>
      <c r="E766" s="98"/>
      <c r="F766" s="98"/>
      <c r="G766" s="98"/>
      <c r="H766" s="98"/>
      <c r="I766" s="98"/>
      <c r="J766" s="98"/>
      <c r="K766" s="98"/>
    </row>
    <row r="767" spans="1:11">
      <c r="A767" s="98"/>
      <c r="B767" s="98"/>
      <c r="C767" s="98"/>
      <c r="D767" s="98"/>
      <c r="E767" s="98"/>
      <c r="F767" s="98"/>
      <c r="G767" s="98"/>
      <c r="H767" s="98"/>
      <c r="I767" s="98"/>
      <c r="J767" s="98"/>
      <c r="K767" s="98"/>
    </row>
    <row r="768" spans="1:11">
      <c r="A768" s="98"/>
      <c r="B768" s="98"/>
      <c r="C768" s="98"/>
      <c r="D768" s="98"/>
      <c r="E768" s="98"/>
      <c r="F768" s="98"/>
      <c r="G768" s="98"/>
      <c r="H768" s="98"/>
      <c r="I768" s="98"/>
      <c r="J768" s="98"/>
      <c r="K768" s="98"/>
    </row>
    <row r="769" spans="1:11">
      <c r="A769" s="98"/>
      <c r="B769" s="98"/>
      <c r="C769" s="98"/>
      <c r="D769" s="98"/>
      <c r="E769" s="98"/>
      <c r="F769" s="98"/>
      <c r="G769" s="98"/>
      <c r="H769" s="98"/>
      <c r="I769" s="98"/>
      <c r="J769" s="98"/>
      <c r="K769" s="98"/>
    </row>
    <row r="770" spans="1:11">
      <c r="A770" s="98"/>
      <c r="B770" s="98"/>
      <c r="C770" s="98"/>
      <c r="D770" s="98"/>
      <c r="E770" s="98"/>
      <c r="F770" s="98"/>
      <c r="G770" s="98"/>
      <c r="H770" s="98"/>
      <c r="I770" s="98"/>
      <c r="J770" s="98"/>
      <c r="K770" s="98"/>
    </row>
    <row r="771" spans="1:11">
      <c r="A771" s="98"/>
      <c r="B771" s="98"/>
      <c r="C771" s="98"/>
      <c r="D771" s="98"/>
      <c r="E771" s="98"/>
      <c r="F771" s="98"/>
      <c r="G771" s="98"/>
      <c r="H771" s="98"/>
      <c r="I771" s="98"/>
      <c r="J771" s="98"/>
      <c r="K771" s="98"/>
    </row>
    <row r="772" spans="1:11">
      <c r="A772" s="98"/>
      <c r="B772" s="98"/>
      <c r="C772" s="98"/>
      <c r="D772" s="98"/>
      <c r="E772" s="98"/>
      <c r="F772" s="98"/>
      <c r="G772" s="98"/>
      <c r="H772" s="98"/>
      <c r="I772" s="98"/>
      <c r="J772" s="98"/>
      <c r="K772" s="98"/>
    </row>
    <row r="773" spans="1:11">
      <c r="A773" s="98"/>
      <c r="B773" s="98"/>
      <c r="C773" s="98"/>
      <c r="D773" s="98"/>
      <c r="E773" s="98"/>
      <c r="F773" s="98"/>
      <c r="G773" s="98"/>
      <c r="H773" s="98"/>
      <c r="I773" s="98"/>
      <c r="J773" s="98"/>
      <c r="K773" s="98"/>
    </row>
    <row r="774" spans="1:11">
      <c r="A774" s="98"/>
      <c r="B774" s="98"/>
      <c r="C774" s="98"/>
      <c r="D774" s="98"/>
      <c r="E774" s="98"/>
      <c r="F774" s="98"/>
      <c r="G774" s="98"/>
      <c r="H774" s="98"/>
      <c r="I774" s="98"/>
      <c r="J774" s="98"/>
      <c r="K774" s="98"/>
    </row>
    <row r="775" spans="1:11">
      <c r="A775" s="98"/>
      <c r="B775" s="98"/>
      <c r="C775" s="98"/>
      <c r="D775" s="98"/>
      <c r="E775" s="98"/>
      <c r="F775" s="98"/>
      <c r="G775" s="98"/>
      <c r="H775" s="98"/>
      <c r="I775" s="98"/>
      <c r="J775" s="98"/>
      <c r="K775" s="98"/>
    </row>
    <row r="776" spans="1:11">
      <c r="A776" s="98"/>
      <c r="B776" s="98"/>
      <c r="C776" s="98"/>
      <c r="D776" s="98"/>
      <c r="E776" s="98"/>
      <c r="F776" s="98"/>
      <c r="G776" s="98"/>
      <c r="H776" s="98"/>
      <c r="I776" s="98"/>
      <c r="J776" s="98"/>
      <c r="K776" s="98"/>
    </row>
    <row r="777" spans="1:11">
      <c r="A777" s="98"/>
      <c r="B777" s="98"/>
      <c r="C777" s="98"/>
      <c r="D777" s="98"/>
      <c r="E777" s="98"/>
      <c r="F777" s="98"/>
      <c r="G777" s="98"/>
      <c r="H777" s="98"/>
      <c r="I777" s="98"/>
      <c r="J777" s="98"/>
      <c r="K777" s="98"/>
    </row>
    <row r="778" spans="1:11">
      <c r="A778" s="98"/>
      <c r="B778" s="98"/>
      <c r="C778" s="98"/>
      <c r="D778" s="98"/>
      <c r="E778" s="98"/>
      <c r="F778" s="98"/>
      <c r="G778" s="98"/>
      <c r="H778" s="98"/>
      <c r="I778" s="98"/>
      <c r="J778" s="98"/>
      <c r="K778" s="98"/>
    </row>
    <row r="779" spans="1:11">
      <c r="A779" s="98"/>
      <c r="B779" s="98"/>
      <c r="C779" s="98"/>
      <c r="D779" s="98"/>
      <c r="E779" s="98"/>
      <c r="F779" s="98"/>
      <c r="G779" s="98"/>
      <c r="H779" s="98"/>
      <c r="I779" s="98"/>
      <c r="J779" s="98"/>
      <c r="K779" s="98"/>
    </row>
    <row r="780" spans="1:11">
      <c r="A780" s="98"/>
      <c r="B780" s="98"/>
      <c r="C780" s="98"/>
      <c r="D780" s="98"/>
      <c r="E780" s="98"/>
      <c r="F780" s="98"/>
      <c r="G780" s="98"/>
      <c r="H780" s="98"/>
      <c r="I780" s="98"/>
      <c r="J780" s="98"/>
      <c r="K780" s="98"/>
    </row>
    <row r="781" spans="1:11">
      <c r="A781" s="98"/>
      <c r="B781" s="98"/>
      <c r="C781" s="98"/>
      <c r="D781" s="98"/>
      <c r="E781" s="98"/>
      <c r="F781" s="98"/>
      <c r="G781" s="98"/>
      <c r="H781" s="98"/>
      <c r="I781" s="98"/>
      <c r="J781" s="98"/>
      <c r="K781" s="98"/>
    </row>
    <row r="782" spans="1:11">
      <c r="A782" s="98"/>
      <c r="B782" s="98"/>
      <c r="C782" s="98"/>
      <c r="D782" s="98"/>
      <c r="E782" s="98"/>
      <c r="F782" s="98"/>
      <c r="G782" s="98"/>
      <c r="H782" s="98"/>
      <c r="I782" s="98"/>
      <c r="J782" s="98"/>
      <c r="K782" s="98"/>
    </row>
    <row r="783" spans="1:11">
      <c r="A783" s="98"/>
      <c r="B783" s="98"/>
      <c r="C783" s="98"/>
      <c r="D783" s="98"/>
      <c r="E783" s="98"/>
      <c r="F783" s="98"/>
      <c r="G783" s="98"/>
      <c r="H783" s="98"/>
      <c r="I783" s="98"/>
      <c r="J783" s="98"/>
      <c r="K783" s="98"/>
    </row>
    <row r="784" spans="1:11">
      <c r="A784" s="98"/>
      <c r="B784" s="98"/>
      <c r="C784" s="98"/>
      <c r="D784" s="98"/>
      <c r="E784" s="98"/>
      <c r="F784" s="98"/>
      <c r="G784" s="98"/>
      <c r="H784" s="98"/>
      <c r="I784" s="98"/>
      <c r="J784" s="98"/>
      <c r="K784" s="98"/>
    </row>
    <row r="785" spans="1:11">
      <c r="A785" s="98"/>
      <c r="B785" s="98"/>
      <c r="C785" s="98"/>
      <c r="D785" s="98"/>
      <c r="E785" s="98"/>
      <c r="F785" s="98"/>
      <c r="G785" s="98"/>
      <c r="H785" s="98"/>
      <c r="I785" s="98"/>
      <c r="J785" s="98"/>
      <c r="K785" s="98"/>
    </row>
    <row r="786" spans="1:11">
      <c r="A786" s="98"/>
      <c r="B786" s="98"/>
      <c r="C786" s="98"/>
      <c r="D786" s="98"/>
      <c r="E786" s="98"/>
      <c r="F786" s="98"/>
      <c r="G786" s="98"/>
      <c r="H786" s="98"/>
      <c r="I786" s="98"/>
      <c r="J786" s="98"/>
      <c r="K786" s="98"/>
    </row>
    <row r="787" spans="1:11">
      <c r="A787" s="98"/>
      <c r="B787" s="98"/>
      <c r="C787" s="98"/>
      <c r="D787" s="98"/>
      <c r="E787" s="98"/>
      <c r="F787" s="98"/>
      <c r="G787" s="98"/>
      <c r="H787" s="98"/>
      <c r="I787" s="98"/>
      <c r="J787" s="98"/>
      <c r="K787" s="98"/>
    </row>
    <row r="788" spans="1:11">
      <c r="A788" s="98"/>
      <c r="B788" s="98"/>
      <c r="C788" s="98"/>
      <c r="D788" s="98"/>
      <c r="E788" s="98"/>
      <c r="F788" s="98"/>
      <c r="G788" s="98"/>
      <c r="H788" s="98"/>
      <c r="I788" s="98"/>
      <c r="J788" s="98"/>
      <c r="K788" s="98"/>
    </row>
    <row r="789" spans="1:11">
      <c r="A789" s="98"/>
      <c r="B789" s="98"/>
      <c r="C789" s="98"/>
      <c r="D789" s="98"/>
      <c r="E789" s="98"/>
      <c r="F789" s="98"/>
      <c r="G789" s="98"/>
      <c r="H789" s="98"/>
      <c r="I789" s="98"/>
      <c r="J789" s="98"/>
      <c r="K789" s="98"/>
    </row>
    <row r="790" spans="1:11">
      <c r="A790" s="98"/>
      <c r="B790" s="98"/>
      <c r="C790" s="98"/>
      <c r="D790" s="98"/>
      <c r="E790" s="98"/>
      <c r="F790" s="98"/>
      <c r="G790" s="98"/>
      <c r="H790" s="98"/>
      <c r="I790" s="98"/>
      <c r="J790" s="98"/>
      <c r="K790" s="98"/>
    </row>
    <row r="791" spans="1:11">
      <c r="A791" s="98"/>
      <c r="B791" s="98"/>
      <c r="C791" s="98"/>
      <c r="D791" s="98"/>
      <c r="E791" s="98"/>
      <c r="F791" s="98"/>
      <c r="G791" s="98"/>
      <c r="H791" s="98"/>
      <c r="I791" s="98"/>
      <c r="J791" s="98"/>
      <c r="K791" s="98"/>
    </row>
    <row r="792" spans="1:11">
      <c r="A792" s="98"/>
      <c r="B792" s="98"/>
      <c r="C792" s="98"/>
      <c r="D792" s="98"/>
      <c r="E792" s="98"/>
      <c r="F792" s="98"/>
      <c r="G792" s="98"/>
      <c r="H792" s="98"/>
      <c r="I792" s="98"/>
      <c r="J792" s="98"/>
      <c r="K792" s="98"/>
    </row>
    <row r="793" spans="1:11">
      <c r="A793" s="98"/>
      <c r="B793" s="98"/>
      <c r="C793" s="98"/>
      <c r="D793" s="98"/>
      <c r="E793" s="98"/>
      <c r="F793" s="98"/>
      <c r="G793" s="98"/>
      <c r="H793" s="98"/>
      <c r="I793" s="98"/>
      <c r="J793" s="98"/>
      <c r="K793" s="98"/>
    </row>
    <row r="794" spans="1:11">
      <c r="A794" s="98"/>
      <c r="B794" s="98"/>
      <c r="C794" s="98"/>
      <c r="D794" s="98"/>
      <c r="E794" s="98"/>
      <c r="F794" s="98"/>
      <c r="G794" s="98"/>
      <c r="H794" s="98"/>
      <c r="I794" s="98"/>
      <c r="J794" s="98"/>
      <c r="K794" s="98"/>
    </row>
    <row r="795" spans="1:11">
      <c r="A795" s="98"/>
      <c r="B795" s="98"/>
      <c r="C795" s="98"/>
      <c r="D795" s="98"/>
      <c r="E795" s="98"/>
      <c r="F795" s="98"/>
      <c r="G795" s="98"/>
      <c r="H795" s="98"/>
      <c r="I795" s="98"/>
      <c r="J795" s="98"/>
      <c r="K795" s="98"/>
    </row>
    <row r="796" spans="1:11">
      <c r="A796" s="98"/>
      <c r="B796" s="98"/>
      <c r="C796" s="98"/>
      <c r="D796" s="98"/>
      <c r="E796" s="98"/>
      <c r="F796" s="98"/>
      <c r="G796" s="98"/>
      <c r="H796" s="98"/>
      <c r="I796" s="98"/>
      <c r="J796" s="98"/>
      <c r="K796" s="98"/>
    </row>
    <row r="797" spans="1:11">
      <c r="A797" s="98"/>
      <c r="B797" s="98"/>
      <c r="C797" s="98"/>
      <c r="D797" s="98"/>
      <c r="E797" s="98"/>
      <c r="F797" s="98"/>
      <c r="G797" s="98"/>
      <c r="H797" s="98"/>
      <c r="I797" s="98"/>
      <c r="J797" s="98"/>
      <c r="K797" s="98"/>
    </row>
    <row r="798" spans="1:11">
      <c r="A798" s="98"/>
      <c r="B798" s="98"/>
      <c r="C798" s="98"/>
      <c r="D798" s="98"/>
      <c r="E798" s="98"/>
      <c r="F798" s="98"/>
      <c r="G798" s="98"/>
      <c r="H798" s="98"/>
      <c r="I798" s="98"/>
      <c r="J798" s="98"/>
      <c r="K798" s="98"/>
    </row>
    <row r="799" spans="1:11">
      <c r="A799" s="98"/>
      <c r="B799" s="98"/>
      <c r="C799" s="98"/>
      <c r="D799" s="98"/>
      <c r="E799" s="98"/>
      <c r="F799" s="98"/>
      <c r="G799" s="98"/>
      <c r="H799" s="98"/>
      <c r="I799" s="98"/>
      <c r="J799" s="98"/>
      <c r="K799" s="98"/>
    </row>
    <row r="800" spans="1:11">
      <c r="A800" s="98"/>
      <c r="B800" s="98"/>
      <c r="C800" s="98"/>
      <c r="D800" s="98"/>
      <c r="E800" s="98"/>
      <c r="F800" s="98"/>
      <c r="G800" s="98"/>
      <c r="H800" s="98"/>
      <c r="I800" s="98"/>
      <c r="J800" s="98"/>
      <c r="K800" s="98"/>
    </row>
    <row r="801" spans="1:11">
      <c r="A801" s="98"/>
      <c r="B801" s="98"/>
      <c r="C801" s="98"/>
      <c r="D801" s="98"/>
      <c r="E801" s="98"/>
      <c r="F801" s="98"/>
      <c r="G801" s="98"/>
      <c r="H801" s="98"/>
      <c r="I801" s="98"/>
      <c r="J801" s="98"/>
      <c r="K801" s="98"/>
    </row>
    <row r="802" spans="1:11">
      <c r="A802" s="98"/>
      <c r="B802" s="98"/>
      <c r="C802" s="98"/>
      <c r="D802" s="98"/>
      <c r="E802" s="98"/>
      <c r="F802" s="98"/>
      <c r="G802" s="98"/>
      <c r="H802" s="98"/>
      <c r="I802" s="98"/>
      <c r="J802" s="98"/>
      <c r="K802" s="98"/>
    </row>
    <row r="803" spans="1:11">
      <c r="A803" s="98"/>
      <c r="B803" s="98"/>
      <c r="C803" s="98"/>
      <c r="D803" s="98"/>
      <c r="E803" s="98"/>
      <c r="F803" s="98"/>
      <c r="G803" s="98"/>
      <c r="H803" s="98"/>
      <c r="I803" s="98"/>
      <c r="J803" s="98"/>
      <c r="K803" s="98"/>
    </row>
    <row r="804" spans="1:11">
      <c r="A804" s="98"/>
      <c r="B804" s="98"/>
      <c r="C804" s="98"/>
      <c r="D804" s="98"/>
      <c r="E804" s="98"/>
      <c r="F804" s="98"/>
      <c r="G804" s="98"/>
      <c r="H804" s="98"/>
      <c r="I804" s="98"/>
      <c r="J804" s="98"/>
      <c r="K804" s="98"/>
    </row>
    <row r="805" spans="1:11">
      <c r="A805" s="98"/>
      <c r="B805" s="98"/>
      <c r="C805" s="98"/>
      <c r="D805" s="98"/>
      <c r="E805" s="98"/>
      <c r="F805" s="98"/>
      <c r="G805" s="98"/>
      <c r="H805" s="98"/>
      <c r="I805" s="98"/>
      <c r="J805" s="98"/>
      <c r="K805" s="98"/>
    </row>
    <row r="806" spans="1:11">
      <c r="A806" s="98"/>
      <c r="B806" s="98"/>
      <c r="C806" s="98"/>
      <c r="D806" s="98"/>
      <c r="E806" s="98"/>
      <c r="F806" s="98"/>
      <c r="G806" s="98"/>
      <c r="H806" s="98"/>
      <c r="I806" s="98"/>
      <c r="J806" s="98"/>
      <c r="K806" s="98"/>
    </row>
    <row r="807" spans="1:11">
      <c r="A807" s="98"/>
      <c r="B807" s="98"/>
      <c r="C807" s="98"/>
      <c r="D807" s="98"/>
      <c r="E807" s="98"/>
      <c r="F807" s="98"/>
      <c r="G807" s="98"/>
      <c r="H807" s="98"/>
      <c r="I807" s="98"/>
      <c r="J807" s="98"/>
      <c r="K807" s="98"/>
    </row>
    <row r="808" spans="1:11">
      <c r="A808" s="98"/>
      <c r="B808" s="98"/>
      <c r="C808" s="98"/>
      <c r="D808" s="98"/>
      <c r="E808" s="98"/>
      <c r="F808" s="98"/>
      <c r="G808" s="98"/>
      <c r="H808" s="98"/>
      <c r="I808" s="98"/>
      <c r="J808" s="98"/>
      <c r="K808" s="98"/>
    </row>
    <row r="809" spans="1:11">
      <c r="A809" s="98"/>
      <c r="B809" s="98"/>
      <c r="C809" s="98"/>
      <c r="D809" s="98"/>
      <c r="E809" s="98"/>
      <c r="F809" s="98"/>
      <c r="G809" s="98"/>
      <c r="H809" s="98"/>
      <c r="I809" s="98"/>
      <c r="J809" s="98"/>
      <c r="K809" s="98"/>
    </row>
    <row r="810" spans="1:11">
      <c r="A810" s="98"/>
      <c r="B810" s="98"/>
      <c r="C810" s="98"/>
      <c r="D810" s="98"/>
      <c r="E810" s="98"/>
      <c r="F810" s="98"/>
      <c r="G810" s="98"/>
      <c r="H810" s="98"/>
      <c r="I810" s="98"/>
      <c r="J810" s="98"/>
      <c r="K810" s="98"/>
    </row>
    <row r="811" spans="1:11">
      <c r="A811" s="98"/>
      <c r="B811" s="98"/>
      <c r="C811" s="98"/>
      <c r="D811" s="98"/>
      <c r="E811" s="98"/>
      <c r="F811" s="98"/>
      <c r="G811" s="98"/>
      <c r="H811" s="98"/>
      <c r="I811" s="98"/>
      <c r="J811" s="98"/>
      <c r="K811" s="98"/>
    </row>
    <row r="812" spans="1:11">
      <c r="A812" s="98"/>
      <c r="B812" s="98"/>
      <c r="C812" s="98"/>
      <c r="D812" s="98"/>
      <c r="E812" s="98"/>
      <c r="F812" s="98"/>
      <c r="G812" s="98"/>
      <c r="H812" s="98"/>
      <c r="I812" s="98"/>
      <c r="J812" s="98"/>
      <c r="K812" s="98"/>
    </row>
    <row r="813" spans="1:11">
      <c r="A813" s="98"/>
      <c r="B813" s="98"/>
      <c r="C813" s="98"/>
      <c r="D813" s="98"/>
      <c r="E813" s="98"/>
      <c r="F813" s="98"/>
      <c r="G813" s="98"/>
      <c r="H813" s="98"/>
      <c r="I813" s="98"/>
      <c r="J813" s="98"/>
      <c r="K813" s="98"/>
    </row>
    <row r="814" spans="1:11">
      <c r="A814" s="98"/>
      <c r="B814" s="98"/>
      <c r="C814" s="98"/>
      <c r="D814" s="98"/>
      <c r="E814" s="98"/>
      <c r="F814" s="98"/>
      <c r="G814" s="98"/>
      <c r="H814" s="98"/>
      <c r="I814" s="98"/>
      <c r="J814" s="98"/>
      <c r="K814" s="98"/>
    </row>
    <row r="815" spans="1:11">
      <c r="A815" s="98"/>
      <c r="B815" s="98"/>
      <c r="C815" s="98"/>
      <c r="D815" s="98"/>
      <c r="E815" s="98"/>
      <c r="F815" s="98"/>
      <c r="G815" s="98"/>
      <c r="H815" s="98"/>
      <c r="I815" s="98"/>
      <c r="J815" s="98"/>
      <c r="K815" s="98"/>
    </row>
    <row r="816" spans="1:11">
      <c r="A816" s="98"/>
      <c r="B816" s="98"/>
      <c r="C816" s="98"/>
      <c r="D816" s="98"/>
      <c r="E816" s="98"/>
      <c r="F816" s="98"/>
      <c r="G816" s="98"/>
      <c r="H816" s="98"/>
      <c r="I816" s="98"/>
      <c r="J816" s="98"/>
      <c r="K816" s="98"/>
    </row>
    <row r="817" spans="1:11">
      <c r="A817" s="98"/>
      <c r="B817" s="98"/>
      <c r="C817" s="98"/>
      <c r="D817" s="98"/>
      <c r="E817" s="98"/>
      <c r="F817" s="98"/>
      <c r="G817" s="98"/>
      <c r="H817" s="98"/>
      <c r="I817" s="98"/>
      <c r="J817" s="98"/>
      <c r="K817" s="98"/>
    </row>
    <row r="818" spans="1:11">
      <c r="A818" s="98"/>
      <c r="B818" s="98"/>
      <c r="C818" s="98"/>
      <c r="D818" s="98"/>
      <c r="E818" s="98"/>
      <c r="F818" s="98"/>
      <c r="G818" s="98"/>
      <c r="H818" s="98"/>
      <c r="I818" s="98"/>
      <c r="J818" s="98"/>
      <c r="K818" s="98"/>
    </row>
    <row r="819" spans="1:11">
      <c r="A819" s="98"/>
      <c r="B819" s="98"/>
      <c r="C819" s="98"/>
      <c r="D819" s="98"/>
      <c r="E819" s="98"/>
      <c r="F819" s="98"/>
      <c r="G819" s="98"/>
      <c r="H819" s="98"/>
      <c r="I819" s="98"/>
      <c r="J819" s="98"/>
      <c r="K819" s="98"/>
    </row>
    <row r="820" spans="1:11">
      <c r="A820" s="98"/>
      <c r="B820" s="98"/>
      <c r="C820" s="98"/>
      <c r="D820" s="98"/>
      <c r="E820" s="98"/>
      <c r="F820" s="98"/>
      <c r="G820" s="98"/>
      <c r="H820" s="98"/>
      <c r="I820" s="98"/>
      <c r="J820" s="98"/>
      <c r="K820" s="98"/>
    </row>
    <row r="821" spans="1:11">
      <c r="A821" s="98"/>
      <c r="B821" s="98"/>
      <c r="C821" s="98"/>
      <c r="D821" s="98"/>
      <c r="E821" s="98"/>
      <c r="F821" s="98"/>
      <c r="G821" s="98"/>
      <c r="H821" s="98"/>
      <c r="I821" s="98"/>
      <c r="J821" s="98"/>
      <c r="K821" s="98"/>
    </row>
    <row r="822" spans="1:11">
      <c r="A822" s="98"/>
      <c r="B822" s="98"/>
      <c r="C822" s="98"/>
      <c r="D822" s="98"/>
      <c r="E822" s="98"/>
      <c r="F822" s="98"/>
      <c r="G822" s="98"/>
      <c r="H822" s="98"/>
      <c r="I822" s="98"/>
      <c r="J822" s="98"/>
      <c r="K822" s="98"/>
    </row>
    <row r="823" spans="1:11">
      <c r="A823" s="98"/>
      <c r="B823" s="98"/>
      <c r="C823" s="98"/>
      <c r="D823" s="98"/>
      <c r="E823" s="98"/>
      <c r="F823" s="98"/>
      <c r="G823" s="98"/>
      <c r="H823" s="98"/>
      <c r="I823" s="98"/>
      <c r="J823" s="98"/>
      <c r="K823" s="98"/>
    </row>
    <row r="824" spans="1:11">
      <c r="A824" s="98"/>
      <c r="B824" s="98"/>
      <c r="C824" s="98"/>
      <c r="D824" s="98"/>
      <c r="E824" s="98"/>
      <c r="F824" s="98"/>
      <c r="G824" s="98"/>
      <c r="H824" s="98"/>
      <c r="I824" s="98"/>
      <c r="J824" s="98"/>
      <c r="K824" s="98"/>
    </row>
    <row r="825" spans="1:11">
      <c r="A825" s="98"/>
      <c r="B825" s="98"/>
      <c r="C825" s="98"/>
      <c r="D825" s="98"/>
      <c r="E825" s="98"/>
      <c r="F825" s="98"/>
      <c r="G825" s="98"/>
      <c r="H825" s="98"/>
      <c r="I825" s="98"/>
      <c r="J825" s="98"/>
      <c r="K825" s="98"/>
    </row>
    <row r="826" spans="1:11">
      <c r="A826" s="98"/>
      <c r="B826" s="98"/>
      <c r="C826" s="98"/>
      <c r="D826" s="98"/>
      <c r="E826" s="98"/>
      <c r="F826" s="98"/>
      <c r="G826" s="98"/>
      <c r="H826" s="98"/>
      <c r="I826" s="98"/>
      <c r="J826" s="98"/>
      <c r="K826" s="98"/>
    </row>
    <row r="827" spans="1:11">
      <c r="A827" s="98"/>
      <c r="B827" s="98"/>
      <c r="C827" s="98"/>
      <c r="D827" s="98"/>
      <c r="E827" s="98"/>
      <c r="F827" s="98"/>
      <c r="G827" s="98"/>
      <c r="H827" s="98"/>
      <c r="I827" s="98"/>
      <c r="J827" s="98"/>
      <c r="K827" s="98"/>
    </row>
    <row r="828" spans="1:11">
      <c r="A828" s="98"/>
      <c r="B828" s="98"/>
      <c r="C828" s="98"/>
      <c r="D828" s="98"/>
      <c r="E828" s="98"/>
      <c r="F828" s="98"/>
      <c r="G828" s="98"/>
      <c r="H828" s="98"/>
      <c r="I828" s="98"/>
      <c r="J828" s="98"/>
      <c r="K828" s="98"/>
    </row>
    <row r="829" spans="1:11">
      <c r="A829" s="98"/>
      <c r="B829" s="98"/>
      <c r="C829" s="98"/>
      <c r="D829" s="98"/>
      <c r="E829" s="98"/>
      <c r="F829" s="98"/>
      <c r="G829" s="98"/>
      <c r="H829" s="98"/>
      <c r="I829" s="98"/>
      <c r="J829" s="98"/>
      <c r="K829" s="98"/>
    </row>
    <row r="830" spans="1:11">
      <c r="A830" s="98"/>
      <c r="B830" s="98"/>
      <c r="C830" s="98"/>
      <c r="D830" s="98"/>
      <c r="E830" s="98"/>
      <c r="F830" s="98"/>
      <c r="G830" s="98"/>
      <c r="H830" s="98"/>
      <c r="I830" s="98"/>
      <c r="J830" s="98"/>
      <c r="K830" s="98"/>
    </row>
    <row r="831" spans="1:11">
      <c r="A831" s="98"/>
      <c r="B831" s="98"/>
      <c r="C831" s="98"/>
      <c r="D831" s="98"/>
      <c r="E831" s="98"/>
      <c r="F831" s="98"/>
      <c r="G831" s="98"/>
      <c r="H831" s="98"/>
      <c r="I831" s="98"/>
      <c r="J831" s="98"/>
      <c r="K831" s="98"/>
    </row>
    <row r="832" spans="1:11">
      <c r="A832" s="98"/>
      <c r="B832" s="98"/>
      <c r="C832" s="98"/>
      <c r="D832" s="98"/>
      <c r="E832" s="98"/>
      <c r="F832" s="98"/>
      <c r="G832" s="98"/>
      <c r="H832" s="98"/>
      <c r="I832" s="98"/>
      <c r="J832" s="98"/>
      <c r="K832" s="98"/>
    </row>
    <row r="833" spans="1:11">
      <c r="A833" s="98"/>
      <c r="B833" s="98"/>
      <c r="C833" s="98"/>
      <c r="D833" s="98"/>
      <c r="E833" s="98"/>
      <c r="F833" s="98"/>
      <c r="G833" s="98"/>
      <c r="H833" s="98"/>
      <c r="I833" s="98"/>
      <c r="J833" s="98"/>
      <c r="K833" s="98"/>
    </row>
    <row r="834" spans="1:11">
      <c r="A834" s="98"/>
      <c r="B834" s="98"/>
      <c r="C834" s="98"/>
      <c r="D834" s="98"/>
      <c r="E834" s="98"/>
      <c r="F834" s="98"/>
      <c r="G834" s="98"/>
      <c r="H834" s="98"/>
      <c r="I834" s="98"/>
      <c r="J834" s="98"/>
      <c r="K834" s="98"/>
    </row>
    <row r="835" spans="1:11">
      <c r="A835" s="98"/>
      <c r="B835" s="98"/>
      <c r="C835" s="98"/>
      <c r="D835" s="98"/>
      <c r="E835" s="98"/>
      <c r="F835" s="98"/>
      <c r="G835" s="98"/>
      <c r="H835" s="98"/>
      <c r="I835" s="98"/>
      <c r="J835" s="98"/>
      <c r="K835" s="98"/>
    </row>
    <row r="836" spans="1:11">
      <c r="A836" s="98"/>
      <c r="B836" s="98"/>
      <c r="C836" s="98"/>
      <c r="D836" s="98"/>
      <c r="E836" s="98"/>
      <c r="F836" s="98"/>
      <c r="G836" s="98"/>
      <c r="H836" s="98"/>
      <c r="I836" s="98"/>
      <c r="J836" s="98"/>
      <c r="K836" s="98"/>
    </row>
    <row r="837" spans="1:11">
      <c r="A837" s="98"/>
      <c r="B837" s="98"/>
      <c r="C837" s="98"/>
      <c r="D837" s="98"/>
      <c r="E837" s="98"/>
      <c r="F837" s="98"/>
      <c r="G837" s="98"/>
      <c r="H837" s="98"/>
      <c r="I837" s="98"/>
      <c r="J837" s="98"/>
      <c r="K837" s="98"/>
    </row>
    <row r="838" spans="1:11">
      <c r="A838" s="98"/>
      <c r="B838" s="98"/>
      <c r="C838" s="98"/>
      <c r="D838" s="98"/>
      <c r="E838" s="98"/>
      <c r="F838" s="98"/>
      <c r="G838" s="98"/>
      <c r="H838" s="98"/>
      <c r="I838" s="98"/>
      <c r="J838" s="98"/>
      <c r="K838" s="98"/>
    </row>
    <row r="839" spans="1:11">
      <c r="A839" s="98"/>
      <c r="B839" s="98"/>
      <c r="C839" s="98"/>
      <c r="D839" s="98"/>
      <c r="E839" s="98"/>
      <c r="F839" s="98"/>
      <c r="G839" s="98"/>
      <c r="H839" s="98"/>
      <c r="I839" s="98"/>
      <c r="J839" s="98"/>
      <c r="K839" s="98"/>
    </row>
    <row r="840" spans="1:11">
      <c r="A840" s="98"/>
      <c r="B840" s="98"/>
      <c r="C840" s="98"/>
      <c r="D840" s="98"/>
      <c r="E840" s="98"/>
      <c r="F840" s="98"/>
      <c r="G840" s="98"/>
      <c r="H840" s="98"/>
      <c r="I840" s="98"/>
      <c r="J840" s="98"/>
      <c r="K840" s="98"/>
    </row>
    <row r="841" spans="1:11">
      <c r="A841" s="98"/>
      <c r="B841" s="98"/>
      <c r="C841" s="98"/>
      <c r="D841" s="98"/>
      <c r="E841" s="98"/>
      <c r="F841" s="98"/>
      <c r="G841" s="98"/>
      <c r="H841" s="98"/>
      <c r="I841" s="98"/>
      <c r="J841" s="98"/>
      <c r="K841" s="98"/>
    </row>
    <row r="842" spans="1:11">
      <c r="A842" s="98"/>
      <c r="B842" s="98"/>
      <c r="C842" s="98"/>
      <c r="D842" s="98"/>
      <c r="E842" s="98"/>
      <c r="F842" s="98"/>
      <c r="G842" s="98"/>
      <c r="H842" s="98"/>
      <c r="I842" s="98"/>
      <c r="J842" s="98"/>
      <c r="K842" s="98"/>
    </row>
    <row r="843" spans="1:11">
      <c r="A843" s="98"/>
      <c r="B843" s="98"/>
      <c r="C843" s="98"/>
      <c r="D843" s="98"/>
      <c r="E843" s="98"/>
      <c r="F843" s="98"/>
      <c r="G843" s="98"/>
      <c r="H843" s="98"/>
      <c r="I843" s="98"/>
      <c r="J843" s="98"/>
      <c r="K843" s="98"/>
    </row>
    <row r="844" spans="1:11">
      <c r="A844" s="98"/>
      <c r="B844" s="98"/>
      <c r="C844" s="98"/>
      <c r="D844" s="98"/>
      <c r="E844" s="98"/>
      <c r="F844" s="98"/>
      <c r="G844" s="98"/>
      <c r="H844" s="98"/>
      <c r="I844" s="98"/>
      <c r="J844" s="98"/>
      <c r="K844" s="98"/>
    </row>
    <row r="845" spans="1:11">
      <c r="A845" s="98"/>
      <c r="B845" s="98"/>
      <c r="C845" s="98"/>
      <c r="D845" s="98"/>
      <c r="E845" s="98"/>
      <c r="F845" s="98"/>
      <c r="G845" s="98"/>
      <c r="H845" s="98"/>
      <c r="I845" s="98"/>
      <c r="J845" s="98"/>
      <c r="K845" s="98"/>
    </row>
    <row r="846" spans="1:11">
      <c r="A846" s="98"/>
      <c r="B846" s="98"/>
      <c r="C846" s="98"/>
      <c r="D846" s="98"/>
      <c r="E846" s="98"/>
      <c r="F846" s="98"/>
      <c r="G846" s="98"/>
      <c r="H846" s="98"/>
      <c r="I846" s="98"/>
      <c r="J846" s="98"/>
      <c r="K846" s="98"/>
    </row>
    <row r="847" spans="1:11">
      <c r="A847" s="98"/>
      <c r="B847" s="98"/>
      <c r="C847" s="98"/>
      <c r="D847" s="98"/>
      <c r="E847" s="98"/>
      <c r="F847" s="98"/>
      <c r="G847" s="98"/>
      <c r="H847" s="98"/>
      <c r="I847" s="98"/>
      <c r="J847" s="98"/>
      <c r="K847" s="98"/>
    </row>
    <row r="848" spans="1:11">
      <c r="A848" s="98"/>
      <c r="B848" s="98"/>
      <c r="C848" s="98"/>
      <c r="D848" s="98"/>
      <c r="E848" s="98"/>
      <c r="F848" s="98"/>
      <c r="G848" s="98"/>
      <c r="H848" s="98"/>
      <c r="I848" s="98"/>
      <c r="J848" s="98"/>
      <c r="K848" s="98"/>
    </row>
    <row r="849" spans="1:11">
      <c r="A849" s="98"/>
      <c r="B849" s="98"/>
      <c r="C849" s="98"/>
      <c r="D849" s="98"/>
      <c r="E849" s="98"/>
      <c r="F849" s="98"/>
      <c r="G849" s="98"/>
      <c r="H849" s="98"/>
      <c r="I849" s="98"/>
      <c r="J849" s="98"/>
      <c r="K849" s="98"/>
    </row>
    <row r="850" spans="1:11">
      <c r="A850" s="98"/>
      <c r="B850" s="98"/>
      <c r="C850" s="98"/>
      <c r="D850" s="98"/>
      <c r="E850" s="98"/>
      <c r="F850" s="98"/>
      <c r="G850" s="98"/>
      <c r="H850" s="98"/>
      <c r="I850" s="98"/>
      <c r="J850" s="98"/>
      <c r="K850" s="98"/>
    </row>
    <row r="851" spans="1:11">
      <c r="A851" s="98"/>
      <c r="B851" s="98"/>
      <c r="C851" s="98"/>
      <c r="D851" s="98"/>
      <c r="E851" s="98"/>
      <c r="F851" s="98"/>
      <c r="G851" s="98"/>
      <c r="H851" s="98"/>
      <c r="I851" s="98"/>
      <c r="J851" s="98"/>
      <c r="K851" s="98"/>
    </row>
    <row r="852" spans="1:11">
      <c r="A852" s="98"/>
      <c r="B852" s="98"/>
      <c r="C852" s="98"/>
      <c r="D852" s="98"/>
      <c r="E852" s="98"/>
      <c r="F852" s="98"/>
      <c r="G852" s="98"/>
      <c r="H852" s="98"/>
      <c r="I852" s="98"/>
      <c r="J852" s="98"/>
      <c r="K852" s="98"/>
    </row>
    <row r="853" spans="1:11">
      <c r="A853" s="98"/>
      <c r="B853" s="98"/>
      <c r="C853" s="98"/>
      <c r="D853" s="98"/>
      <c r="E853" s="98"/>
      <c r="F853" s="98"/>
      <c r="G853" s="98"/>
      <c r="H853" s="98"/>
      <c r="I853" s="98"/>
      <c r="J853" s="98"/>
      <c r="K853" s="98"/>
    </row>
    <row r="854" spans="1:11">
      <c r="A854" s="98"/>
      <c r="B854" s="98"/>
      <c r="C854" s="98"/>
      <c r="D854" s="98"/>
      <c r="E854" s="98"/>
      <c r="F854" s="98"/>
      <c r="G854" s="98"/>
      <c r="H854" s="98"/>
      <c r="I854" s="98"/>
      <c r="J854" s="98"/>
      <c r="K854" s="98"/>
    </row>
    <row r="855" spans="1:11">
      <c r="A855" s="98"/>
      <c r="B855" s="98"/>
      <c r="C855" s="98"/>
      <c r="D855" s="98"/>
      <c r="E855" s="98"/>
      <c r="F855" s="98"/>
      <c r="G855" s="98"/>
      <c r="H855" s="98"/>
      <c r="I855" s="98"/>
      <c r="J855" s="98"/>
      <c r="K855" s="98"/>
    </row>
    <row r="856" spans="1:11">
      <c r="A856" s="98"/>
      <c r="B856" s="98"/>
      <c r="C856" s="98"/>
      <c r="D856" s="98"/>
      <c r="E856" s="98"/>
      <c r="F856" s="98"/>
      <c r="G856" s="98"/>
      <c r="H856" s="98"/>
      <c r="I856" s="98"/>
      <c r="J856" s="98"/>
      <c r="K856" s="98"/>
    </row>
    <row r="857" spans="1:11">
      <c r="A857" s="98"/>
      <c r="B857" s="98"/>
      <c r="C857" s="98"/>
      <c r="D857" s="98"/>
      <c r="E857" s="98"/>
      <c r="F857" s="98"/>
      <c r="G857" s="98"/>
      <c r="H857" s="98"/>
      <c r="I857" s="98"/>
      <c r="J857" s="98"/>
      <c r="K857" s="98"/>
    </row>
    <row r="858" spans="1:11">
      <c r="A858" s="98"/>
      <c r="B858" s="98"/>
      <c r="C858" s="98"/>
      <c r="D858" s="98"/>
      <c r="E858" s="98"/>
      <c r="F858" s="98"/>
      <c r="G858" s="98"/>
      <c r="H858" s="98"/>
      <c r="I858" s="98"/>
      <c r="J858" s="98"/>
      <c r="K858" s="98"/>
    </row>
    <row r="859" spans="1:11">
      <c r="A859" s="98"/>
      <c r="B859" s="98"/>
      <c r="C859" s="98"/>
      <c r="D859" s="98"/>
      <c r="E859" s="98"/>
      <c r="F859" s="98"/>
      <c r="G859" s="98"/>
      <c r="H859" s="98"/>
      <c r="I859" s="98"/>
      <c r="J859" s="98"/>
      <c r="K859" s="98"/>
    </row>
    <row r="860" spans="1:11">
      <c r="A860" s="98"/>
      <c r="B860" s="98"/>
      <c r="C860" s="98"/>
      <c r="D860" s="98"/>
      <c r="E860" s="98"/>
      <c r="F860" s="98"/>
      <c r="G860" s="98"/>
      <c r="H860" s="98"/>
      <c r="I860" s="98"/>
      <c r="J860" s="98"/>
      <c r="K860" s="98"/>
    </row>
    <row r="861" spans="1:11">
      <c r="A861" s="98"/>
      <c r="B861" s="98"/>
      <c r="C861" s="98"/>
      <c r="D861" s="98"/>
      <c r="E861" s="98"/>
      <c r="F861" s="98"/>
      <c r="G861" s="98"/>
      <c r="H861" s="98"/>
      <c r="I861" s="98"/>
      <c r="J861" s="98"/>
      <c r="K861" s="98"/>
    </row>
    <row r="862" spans="1:11">
      <c r="A862" s="98"/>
      <c r="B862" s="98"/>
      <c r="C862" s="98"/>
      <c r="D862" s="98"/>
      <c r="E862" s="98"/>
      <c r="F862" s="98"/>
      <c r="G862" s="98"/>
      <c r="H862" s="98"/>
      <c r="I862" s="98"/>
      <c r="J862" s="98"/>
      <c r="K862" s="98"/>
    </row>
    <row r="863" spans="1:11">
      <c r="A863" s="98"/>
      <c r="B863" s="98"/>
      <c r="C863" s="98"/>
      <c r="D863" s="98"/>
      <c r="E863" s="98"/>
      <c r="F863" s="98"/>
      <c r="G863" s="98"/>
      <c r="H863" s="98"/>
      <c r="I863" s="98"/>
      <c r="J863" s="98"/>
      <c r="K863" s="98"/>
    </row>
    <row r="864" spans="1:11">
      <c r="A864" s="98"/>
      <c r="B864" s="98"/>
      <c r="C864" s="98"/>
      <c r="D864" s="98"/>
      <c r="E864" s="98"/>
      <c r="F864" s="98"/>
      <c r="G864" s="98"/>
      <c r="H864" s="98"/>
      <c r="I864" s="98"/>
      <c r="J864" s="98"/>
      <c r="K864" s="98"/>
    </row>
    <row r="865" spans="1:11">
      <c r="A865" s="98"/>
      <c r="B865" s="98"/>
      <c r="C865" s="98"/>
      <c r="D865" s="98"/>
      <c r="E865" s="98"/>
      <c r="F865" s="98"/>
      <c r="G865" s="98"/>
      <c r="H865" s="98"/>
      <c r="I865" s="98"/>
      <c r="J865" s="98"/>
      <c r="K865" s="98"/>
    </row>
    <row r="866" spans="1:11">
      <c r="A866" s="98"/>
      <c r="B866" s="98"/>
      <c r="C866" s="98"/>
      <c r="D866" s="98"/>
      <c r="E866" s="98"/>
      <c r="F866" s="98"/>
      <c r="G866" s="98"/>
      <c r="H866" s="98"/>
      <c r="I866" s="98"/>
      <c r="J866" s="98"/>
      <c r="K866" s="98"/>
    </row>
    <row r="867" spans="1:11">
      <c r="A867" s="98"/>
      <c r="B867" s="98"/>
      <c r="C867" s="98"/>
      <c r="D867" s="98"/>
      <c r="E867" s="98"/>
      <c r="F867" s="98"/>
      <c r="G867" s="98"/>
      <c r="H867" s="98"/>
      <c r="I867" s="98"/>
      <c r="J867" s="98"/>
      <c r="K867" s="98"/>
    </row>
    <row r="868" spans="1:11">
      <c r="A868" s="98"/>
      <c r="B868" s="98"/>
      <c r="C868" s="98"/>
      <c r="D868" s="98"/>
      <c r="E868" s="98"/>
      <c r="F868" s="98"/>
      <c r="G868" s="98"/>
      <c r="H868" s="98"/>
      <c r="I868" s="98"/>
      <c r="J868" s="98"/>
      <c r="K868" s="98"/>
    </row>
    <row r="869" spans="1:11">
      <c r="A869" s="98"/>
      <c r="B869" s="98"/>
      <c r="C869" s="98"/>
      <c r="D869" s="98"/>
      <c r="E869" s="98"/>
      <c r="F869" s="98"/>
      <c r="G869" s="98"/>
      <c r="H869" s="98"/>
      <c r="I869" s="98"/>
      <c r="J869" s="98"/>
      <c r="K869" s="98"/>
    </row>
    <row r="870" spans="1:11">
      <c r="A870" s="98"/>
      <c r="B870" s="98"/>
      <c r="C870" s="98"/>
      <c r="D870" s="98"/>
      <c r="E870" s="98"/>
      <c r="F870" s="98"/>
      <c r="G870" s="98"/>
      <c r="H870" s="98"/>
      <c r="I870" s="98"/>
      <c r="J870" s="98"/>
      <c r="K870" s="98"/>
    </row>
    <row r="871" spans="1:11">
      <c r="A871" s="98"/>
      <c r="B871" s="98"/>
      <c r="C871" s="98"/>
      <c r="D871" s="98"/>
      <c r="E871" s="98"/>
      <c r="F871" s="98"/>
      <c r="G871" s="98"/>
      <c r="H871" s="98"/>
      <c r="I871" s="98"/>
      <c r="J871" s="98"/>
      <c r="K871" s="98"/>
    </row>
    <row r="872" spans="1:11">
      <c r="A872" s="98"/>
      <c r="B872" s="98"/>
      <c r="C872" s="98"/>
      <c r="D872" s="98"/>
      <c r="E872" s="98"/>
      <c r="F872" s="98"/>
      <c r="G872" s="98"/>
      <c r="H872" s="98"/>
      <c r="I872" s="98"/>
      <c r="J872" s="98"/>
      <c r="K872" s="98"/>
    </row>
    <row r="873" spans="1:11">
      <c r="A873" s="98"/>
      <c r="B873" s="98"/>
      <c r="C873" s="98"/>
      <c r="D873" s="98"/>
      <c r="E873" s="98"/>
      <c r="F873" s="98"/>
      <c r="G873" s="98"/>
      <c r="H873" s="98"/>
      <c r="I873" s="98"/>
      <c r="J873" s="98"/>
      <c r="K873" s="98"/>
    </row>
    <row r="874" spans="1:11">
      <c r="A874" s="98"/>
      <c r="B874" s="98"/>
      <c r="C874" s="98"/>
      <c r="D874" s="98"/>
      <c r="E874" s="98"/>
      <c r="F874" s="98"/>
      <c r="G874" s="98"/>
      <c r="H874" s="98"/>
      <c r="I874" s="98"/>
      <c r="J874" s="98"/>
      <c r="K874" s="98"/>
    </row>
    <row r="875" spans="1:11">
      <c r="A875" s="98"/>
      <c r="B875" s="98"/>
      <c r="C875" s="98"/>
      <c r="D875" s="98"/>
      <c r="E875" s="98"/>
      <c r="F875" s="98"/>
      <c r="G875" s="98"/>
      <c r="H875" s="98"/>
      <c r="I875" s="98"/>
      <c r="J875" s="98"/>
      <c r="K875" s="98"/>
    </row>
    <row r="876" spans="1:11">
      <c r="A876" s="98"/>
      <c r="B876" s="98"/>
      <c r="C876" s="98"/>
      <c r="D876" s="98"/>
      <c r="E876" s="98"/>
      <c r="F876" s="98"/>
      <c r="G876" s="98"/>
      <c r="H876" s="98"/>
      <c r="I876" s="98"/>
      <c r="J876" s="98"/>
      <c r="K876" s="98"/>
    </row>
    <row r="877" spans="1:11">
      <c r="A877" s="98"/>
      <c r="B877" s="98"/>
      <c r="C877" s="98"/>
      <c r="D877" s="98"/>
      <c r="E877" s="98"/>
      <c r="F877" s="98"/>
      <c r="G877" s="98"/>
      <c r="H877" s="98"/>
      <c r="I877" s="98"/>
      <c r="J877" s="98"/>
      <c r="K877" s="98"/>
    </row>
    <row r="878" spans="1:11">
      <c r="A878" s="98"/>
      <c r="B878" s="98"/>
      <c r="C878" s="98"/>
      <c r="D878" s="98"/>
      <c r="E878" s="98"/>
      <c r="F878" s="98"/>
      <c r="G878" s="98"/>
      <c r="H878" s="98"/>
      <c r="I878" s="98"/>
      <c r="J878" s="98"/>
      <c r="K878" s="98"/>
    </row>
    <row r="879" spans="1:11">
      <c r="A879" s="98"/>
      <c r="B879" s="98"/>
      <c r="C879" s="98"/>
      <c r="D879" s="98"/>
      <c r="E879" s="98"/>
      <c r="F879" s="98"/>
      <c r="G879" s="98"/>
      <c r="H879" s="98"/>
      <c r="I879" s="98"/>
      <c r="J879" s="98"/>
      <c r="K879" s="98"/>
    </row>
    <row r="880" spans="1:11">
      <c r="A880" s="98"/>
      <c r="B880" s="98"/>
      <c r="C880" s="98"/>
      <c r="D880" s="98"/>
      <c r="E880" s="98"/>
      <c r="F880" s="98"/>
      <c r="G880" s="98"/>
      <c r="H880" s="98"/>
      <c r="I880" s="98"/>
      <c r="J880" s="98"/>
      <c r="K880" s="98"/>
    </row>
    <row r="881" spans="1:11">
      <c r="A881" s="98"/>
      <c r="B881" s="98"/>
      <c r="C881" s="98"/>
      <c r="D881" s="98"/>
      <c r="E881" s="98"/>
      <c r="F881" s="98"/>
      <c r="G881" s="98"/>
      <c r="H881" s="98"/>
      <c r="I881" s="98"/>
      <c r="J881" s="98"/>
      <c r="K881" s="98"/>
    </row>
    <row r="882" spans="1:11">
      <c r="A882" s="98"/>
      <c r="B882" s="98"/>
      <c r="C882" s="98"/>
      <c r="D882" s="98"/>
      <c r="E882" s="98"/>
      <c r="F882" s="98"/>
      <c r="G882" s="98"/>
      <c r="H882" s="98"/>
      <c r="I882" s="98"/>
      <c r="J882" s="98"/>
      <c r="K882" s="98"/>
    </row>
    <row r="883" spans="1:11">
      <c r="A883" s="98"/>
      <c r="B883" s="98"/>
      <c r="C883" s="98"/>
      <c r="D883" s="98"/>
      <c r="E883" s="98"/>
      <c r="F883" s="98"/>
      <c r="G883" s="98"/>
      <c r="H883" s="98"/>
      <c r="I883" s="98"/>
      <c r="J883" s="98"/>
      <c r="K883" s="98"/>
    </row>
    <row r="884" spans="1:11">
      <c r="A884" s="98"/>
      <c r="B884" s="98"/>
      <c r="C884" s="98"/>
      <c r="D884" s="98"/>
      <c r="E884" s="98"/>
      <c r="F884" s="98"/>
      <c r="G884" s="98"/>
      <c r="H884" s="98"/>
      <c r="I884" s="98"/>
      <c r="J884" s="98"/>
      <c r="K884" s="98"/>
    </row>
    <row r="885" spans="1:11">
      <c r="A885" s="98"/>
      <c r="B885" s="98"/>
      <c r="C885" s="98"/>
      <c r="D885" s="98"/>
      <c r="E885" s="98"/>
      <c r="F885" s="98"/>
      <c r="G885" s="98"/>
      <c r="H885" s="98"/>
      <c r="I885" s="98"/>
      <c r="J885" s="98"/>
      <c r="K885" s="98"/>
    </row>
    <row r="886" spans="1:11">
      <c r="A886" s="98"/>
      <c r="B886" s="98"/>
      <c r="C886" s="98"/>
      <c r="D886" s="98"/>
      <c r="E886" s="98"/>
      <c r="F886" s="98"/>
      <c r="G886" s="98"/>
      <c r="H886" s="98"/>
      <c r="I886" s="98"/>
      <c r="J886" s="98"/>
      <c r="K886" s="98"/>
    </row>
    <row r="887" spans="1:11">
      <c r="A887" s="98"/>
      <c r="B887" s="98"/>
      <c r="C887" s="98"/>
      <c r="D887" s="98"/>
      <c r="E887" s="98"/>
      <c r="F887" s="98"/>
      <c r="G887" s="98"/>
      <c r="H887" s="98"/>
      <c r="I887" s="98"/>
      <c r="J887" s="98"/>
      <c r="K887" s="98"/>
    </row>
    <row r="888" spans="1:11">
      <c r="A888" s="98"/>
      <c r="B888" s="98"/>
      <c r="C888" s="98"/>
      <c r="D888" s="98"/>
      <c r="E888" s="98"/>
      <c r="F888" s="98"/>
      <c r="G888" s="98"/>
      <c r="H888" s="98"/>
      <c r="I888" s="98"/>
      <c r="J888" s="98"/>
      <c r="K888" s="98"/>
    </row>
    <row r="889" spans="1:11">
      <c r="A889" s="98"/>
      <c r="B889" s="98"/>
      <c r="C889" s="98"/>
      <c r="D889" s="98"/>
      <c r="E889" s="98"/>
      <c r="F889" s="98"/>
      <c r="G889" s="98"/>
      <c r="H889" s="98"/>
      <c r="I889" s="98"/>
      <c r="J889" s="98"/>
      <c r="K889" s="98"/>
    </row>
    <row r="890" spans="1:11">
      <c r="A890" s="98"/>
      <c r="B890" s="98"/>
      <c r="C890" s="98"/>
      <c r="D890" s="98"/>
      <c r="E890" s="98"/>
      <c r="F890" s="98"/>
      <c r="G890" s="98"/>
      <c r="H890" s="98"/>
      <c r="I890" s="98"/>
      <c r="J890" s="98"/>
      <c r="K890" s="98"/>
    </row>
    <row r="891" spans="1:11">
      <c r="A891" s="98"/>
      <c r="B891" s="98"/>
      <c r="C891" s="98"/>
      <c r="D891" s="98"/>
      <c r="E891" s="98"/>
      <c r="F891" s="98"/>
      <c r="G891" s="98"/>
      <c r="H891" s="98"/>
      <c r="I891" s="98"/>
      <c r="J891" s="98"/>
      <c r="K891" s="98"/>
    </row>
    <row r="892" spans="1:11">
      <c r="A892" s="98"/>
      <c r="B892" s="98"/>
      <c r="C892" s="98"/>
      <c r="D892" s="98"/>
      <c r="E892" s="98"/>
      <c r="F892" s="98"/>
      <c r="G892" s="98"/>
      <c r="H892" s="98"/>
      <c r="I892" s="98"/>
      <c r="J892" s="98"/>
      <c r="K892" s="98"/>
    </row>
    <row r="893" spans="1:11">
      <c r="A893" s="98"/>
      <c r="B893" s="98"/>
      <c r="C893" s="98"/>
      <c r="D893" s="98"/>
      <c r="E893" s="98"/>
      <c r="F893" s="98"/>
      <c r="G893" s="98"/>
      <c r="H893" s="98"/>
      <c r="I893" s="98"/>
      <c r="J893" s="98"/>
      <c r="K893" s="98"/>
    </row>
    <row r="894" spans="1:11">
      <c r="A894" s="98"/>
      <c r="B894" s="98"/>
      <c r="C894" s="98"/>
      <c r="D894" s="98"/>
      <c r="E894" s="98"/>
      <c r="F894" s="98"/>
      <c r="G894" s="98"/>
      <c r="H894" s="98"/>
      <c r="I894" s="98"/>
      <c r="J894" s="98"/>
      <c r="K894" s="98"/>
    </row>
    <row r="895" spans="1:11">
      <c r="A895" s="98"/>
      <c r="B895" s="98"/>
      <c r="C895" s="98"/>
      <c r="D895" s="98"/>
      <c r="E895" s="98"/>
      <c r="F895" s="98"/>
      <c r="G895" s="98"/>
      <c r="H895" s="98"/>
      <c r="I895" s="98"/>
      <c r="J895" s="98"/>
      <c r="K895" s="98"/>
    </row>
    <row r="896" spans="1:11">
      <c r="A896" s="98"/>
      <c r="B896" s="98"/>
      <c r="C896" s="98"/>
      <c r="D896" s="98"/>
      <c r="E896" s="98"/>
      <c r="F896" s="98"/>
      <c r="G896" s="98"/>
      <c r="H896" s="98"/>
      <c r="I896" s="98"/>
      <c r="J896" s="98"/>
      <c r="K896" s="98"/>
    </row>
    <row r="897" spans="1:11">
      <c r="A897" s="98"/>
      <c r="B897" s="98"/>
      <c r="C897" s="98"/>
      <c r="D897" s="98"/>
      <c r="E897" s="98"/>
      <c r="F897" s="98"/>
      <c r="G897" s="98"/>
      <c r="H897" s="98"/>
      <c r="I897" s="98"/>
      <c r="J897" s="98"/>
      <c r="K897" s="98"/>
    </row>
    <row r="898" spans="1:11">
      <c r="A898" s="98"/>
      <c r="B898" s="98"/>
      <c r="C898" s="98"/>
      <c r="D898" s="98"/>
      <c r="E898" s="98"/>
      <c r="F898" s="98"/>
      <c r="G898" s="98"/>
      <c r="H898" s="98"/>
      <c r="I898" s="98"/>
      <c r="J898" s="98"/>
      <c r="K898" s="98"/>
    </row>
    <row r="899" spans="1:11">
      <c r="A899" s="98"/>
      <c r="B899" s="98"/>
      <c r="C899" s="98"/>
      <c r="D899" s="98"/>
      <c r="E899" s="98"/>
      <c r="F899" s="98"/>
      <c r="G899" s="98"/>
      <c r="H899" s="98"/>
      <c r="I899" s="98"/>
      <c r="J899" s="98"/>
      <c r="K899" s="98"/>
    </row>
    <row r="900" spans="1:11">
      <c r="A900" s="98"/>
      <c r="B900" s="98"/>
      <c r="C900" s="98"/>
      <c r="D900" s="98"/>
      <c r="E900" s="98"/>
      <c r="F900" s="98"/>
      <c r="G900" s="98"/>
      <c r="H900" s="98"/>
      <c r="I900" s="98"/>
      <c r="J900" s="98"/>
      <c r="K900" s="98"/>
    </row>
    <row r="901" spans="1:11">
      <c r="A901" s="98"/>
      <c r="B901" s="98"/>
      <c r="C901" s="98"/>
      <c r="D901" s="98"/>
      <c r="E901" s="98"/>
      <c r="F901" s="98"/>
      <c r="G901" s="98"/>
      <c r="H901" s="98"/>
      <c r="I901" s="98"/>
      <c r="J901" s="98"/>
      <c r="K901" s="98"/>
    </row>
    <row r="902" spans="1:11">
      <c r="A902" s="98"/>
      <c r="B902" s="98"/>
      <c r="C902" s="98"/>
      <c r="D902" s="98"/>
      <c r="E902" s="98"/>
      <c r="F902" s="98"/>
      <c r="G902" s="98"/>
      <c r="H902" s="98"/>
      <c r="I902" s="98"/>
      <c r="J902" s="98"/>
      <c r="K902" s="98"/>
    </row>
    <row r="903" spans="1:11">
      <c r="A903" s="98"/>
      <c r="B903" s="98"/>
      <c r="C903" s="98"/>
      <c r="D903" s="98"/>
      <c r="E903" s="98"/>
      <c r="F903" s="98"/>
      <c r="G903" s="98"/>
      <c r="H903" s="98"/>
      <c r="I903" s="98"/>
      <c r="J903" s="98"/>
      <c r="K903" s="98"/>
    </row>
    <row r="904" spans="1:11">
      <c r="A904" s="98"/>
      <c r="B904" s="98"/>
      <c r="C904" s="98"/>
      <c r="D904" s="98"/>
      <c r="E904" s="98"/>
      <c r="F904" s="98"/>
      <c r="G904" s="98"/>
      <c r="H904" s="98"/>
      <c r="I904" s="98"/>
      <c r="J904" s="98"/>
      <c r="K904" s="98"/>
    </row>
    <row r="905" spans="1:11">
      <c r="A905" s="98"/>
      <c r="B905" s="98"/>
      <c r="C905" s="98"/>
      <c r="D905" s="98"/>
      <c r="E905" s="98"/>
      <c r="F905" s="98"/>
      <c r="G905" s="98"/>
      <c r="H905" s="98"/>
      <c r="I905" s="98"/>
      <c r="J905" s="98"/>
      <c r="K905" s="98"/>
    </row>
    <row r="906" spans="1:11">
      <c r="A906" s="98"/>
      <c r="B906" s="98"/>
      <c r="C906" s="98"/>
      <c r="D906" s="98"/>
      <c r="E906" s="98"/>
      <c r="F906" s="98"/>
      <c r="G906" s="98"/>
      <c r="H906" s="98"/>
      <c r="I906" s="98"/>
      <c r="J906" s="98"/>
      <c r="K906" s="98"/>
    </row>
    <row r="907" spans="1:11">
      <c r="A907" s="98"/>
      <c r="B907" s="98"/>
      <c r="C907" s="98"/>
      <c r="D907" s="98"/>
      <c r="E907" s="98"/>
      <c r="F907" s="98"/>
      <c r="G907" s="98"/>
      <c r="H907" s="98"/>
      <c r="I907" s="98"/>
      <c r="J907" s="98"/>
      <c r="K907" s="98"/>
    </row>
    <row r="908" spans="1:11">
      <c r="A908" s="98"/>
      <c r="B908" s="98"/>
      <c r="C908" s="98"/>
      <c r="D908" s="98"/>
      <c r="E908" s="98"/>
      <c r="F908" s="98"/>
      <c r="G908" s="98"/>
      <c r="H908" s="98"/>
      <c r="I908" s="98"/>
      <c r="J908" s="98"/>
      <c r="K908" s="98"/>
    </row>
    <row r="909" spans="1:11">
      <c r="A909" s="98"/>
      <c r="B909" s="98"/>
      <c r="C909" s="98"/>
      <c r="D909" s="98"/>
      <c r="E909" s="98"/>
      <c r="F909" s="98"/>
      <c r="G909" s="98"/>
      <c r="H909" s="98"/>
      <c r="I909" s="98"/>
      <c r="J909" s="98"/>
      <c r="K909" s="98"/>
    </row>
    <row r="910" spans="1:11">
      <c r="A910" s="98"/>
      <c r="B910" s="98"/>
      <c r="C910" s="98"/>
      <c r="D910" s="98"/>
      <c r="E910" s="98"/>
      <c r="F910" s="98"/>
      <c r="G910" s="98"/>
      <c r="H910" s="98"/>
      <c r="I910" s="98"/>
      <c r="J910" s="98"/>
      <c r="K910" s="98"/>
    </row>
    <row r="911" spans="1:11">
      <c r="A911" s="98"/>
      <c r="B911" s="98"/>
      <c r="C911" s="98"/>
      <c r="D911" s="98"/>
      <c r="E911" s="98"/>
      <c r="F911" s="98"/>
      <c r="G911" s="98"/>
      <c r="H911" s="98"/>
      <c r="I911" s="98"/>
      <c r="J911" s="98"/>
      <c r="K911" s="98"/>
    </row>
    <row r="912" spans="1:11">
      <c r="A912" s="98"/>
      <c r="B912" s="98"/>
      <c r="C912" s="98"/>
      <c r="D912" s="98"/>
      <c r="E912" s="98"/>
      <c r="F912" s="98"/>
      <c r="G912" s="98"/>
      <c r="H912" s="98"/>
      <c r="I912" s="98"/>
      <c r="J912" s="98"/>
      <c r="K912" s="98"/>
    </row>
    <row r="913" spans="1:11">
      <c r="A913" s="98"/>
      <c r="B913" s="98"/>
      <c r="C913" s="98"/>
      <c r="D913" s="98"/>
      <c r="E913" s="98"/>
      <c r="F913" s="98"/>
      <c r="G913" s="98"/>
      <c r="H913" s="98"/>
      <c r="I913" s="98"/>
      <c r="J913" s="98"/>
      <c r="K913" s="98"/>
    </row>
    <row r="914" spans="1:11">
      <c r="A914" s="98"/>
      <c r="B914" s="98"/>
      <c r="C914" s="98"/>
      <c r="D914" s="98"/>
      <c r="E914" s="98"/>
      <c r="F914" s="98"/>
      <c r="G914" s="98"/>
      <c r="H914" s="98"/>
      <c r="I914" s="98"/>
      <c r="J914" s="98"/>
      <c r="K914" s="98"/>
    </row>
    <row r="915" spans="1:11">
      <c r="A915" s="98"/>
      <c r="B915" s="98"/>
      <c r="C915" s="98"/>
      <c r="D915" s="98"/>
      <c r="E915" s="98"/>
      <c r="F915" s="98"/>
      <c r="G915" s="98"/>
      <c r="H915" s="98"/>
      <c r="I915" s="98"/>
      <c r="J915" s="98"/>
      <c r="K915" s="98"/>
    </row>
    <row r="916" spans="1:11">
      <c r="A916" s="98"/>
      <c r="B916" s="98"/>
      <c r="C916" s="98"/>
      <c r="D916" s="98"/>
      <c r="E916" s="98"/>
      <c r="F916" s="98"/>
      <c r="G916" s="98"/>
      <c r="H916" s="98"/>
      <c r="I916" s="98"/>
      <c r="J916" s="98"/>
      <c r="K916" s="98"/>
    </row>
    <row r="917" spans="1:11">
      <c r="A917" s="98"/>
      <c r="B917" s="98"/>
      <c r="C917" s="98"/>
      <c r="D917" s="98"/>
      <c r="E917" s="98"/>
      <c r="F917" s="98"/>
      <c r="G917" s="98"/>
      <c r="H917" s="98"/>
      <c r="I917" s="98"/>
      <c r="J917" s="98"/>
      <c r="K917" s="98"/>
    </row>
    <row r="918" spans="1:11">
      <c r="A918" s="98"/>
      <c r="B918" s="98"/>
      <c r="C918" s="98"/>
      <c r="D918" s="98"/>
      <c r="E918" s="98"/>
      <c r="F918" s="98"/>
      <c r="G918" s="98"/>
      <c r="H918" s="98"/>
      <c r="I918" s="98"/>
      <c r="J918" s="98"/>
      <c r="K918" s="98"/>
    </row>
    <row r="919" spans="1:11">
      <c r="A919" s="98"/>
      <c r="B919" s="98"/>
      <c r="C919" s="98"/>
      <c r="D919" s="98"/>
      <c r="E919" s="98"/>
      <c r="F919" s="98"/>
      <c r="G919" s="98"/>
      <c r="H919" s="98"/>
      <c r="I919" s="98"/>
      <c r="J919" s="98"/>
      <c r="K919" s="98"/>
    </row>
    <row r="920" spans="1:11">
      <c r="A920" s="98"/>
      <c r="B920" s="98"/>
      <c r="C920" s="98"/>
      <c r="D920" s="98"/>
      <c r="E920" s="98"/>
      <c r="F920" s="98"/>
      <c r="G920" s="98"/>
      <c r="H920" s="98"/>
      <c r="I920" s="98"/>
      <c r="J920" s="98"/>
      <c r="K920" s="98"/>
    </row>
    <row r="921" spans="1:11">
      <c r="A921" s="98"/>
      <c r="B921" s="98"/>
      <c r="C921" s="98"/>
      <c r="D921" s="98"/>
      <c r="E921" s="98"/>
      <c r="F921" s="98"/>
      <c r="G921" s="98"/>
      <c r="H921" s="98"/>
      <c r="I921" s="98"/>
      <c r="J921" s="98"/>
      <c r="K921" s="98"/>
    </row>
    <row r="922" spans="1:11">
      <c r="A922" s="98"/>
      <c r="B922" s="98"/>
      <c r="C922" s="98"/>
      <c r="D922" s="98"/>
      <c r="E922" s="98"/>
      <c r="F922" s="98"/>
      <c r="G922" s="98"/>
      <c r="H922" s="98"/>
      <c r="I922" s="98"/>
      <c r="J922" s="98"/>
      <c r="K922" s="98"/>
    </row>
    <row r="923" spans="1:11">
      <c r="A923" s="98"/>
      <c r="B923" s="98"/>
      <c r="C923" s="98"/>
      <c r="D923" s="98"/>
      <c r="E923" s="98"/>
      <c r="F923" s="98"/>
      <c r="G923" s="98"/>
      <c r="H923" s="98"/>
      <c r="I923" s="98"/>
      <c r="J923" s="98"/>
      <c r="K923" s="98"/>
    </row>
    <row r="924" spans="1:11">
      <c r="A924" s="98"/>
      <c r="B924" s="98"/>
      <c r="C924" s="98"/>
      <c r="D924" s="98"/>
      <c r="E924" s="98"/>
      <c r="F924" s="98"/>
      <c r="G924" s="98"/>
      <c r="H924" s="98"/>
      <c r="I924" s="98"/>
      <c r="J924" s="98"/>
      <c r="K924" s="98"/>
    </row>
    <row r="925" spans="1:11">
      <c r="A925" s="98"/>
      <c r="B925" s="98"/>
      <c r="C925" s="98"/>
      <c r="D925" s="98"/>
      <c r="E925" s="98"/>
      <c r="F925" s="98"/>
      <c r="G925" s="98"/>
      <c r="H925" s="98"/>
      <c r="I925" s="98"/>
      <c r="J925" s="98"/>
      <c r="K925" s="98"/>
    </row>
    <row r="926" spans="1:11">
      <c r="A926" s="98"/>
      <c r="B926" s="98"/>
      <c r="C926" s="98"/>
      <c r="D926" s="98"/>
      <c r="E926" s="98"/>
      <c r="F926" s="98"/>
      <c r="G926" s="98"/>
      <c r="H926" s="98"/>
      <c r="I926" s="98"/>
      <c r="J926" s="98"/>
      <c r="K926" s="98"/>
    </row>
    <row r="927" spans="1:11">
      <c r="A927" s="98"/>
      <c r="B927" s="98"/>
      <c r="C927" s="98"/>
      <c r="D927" s="98"/>
      <c r="E927" s="98"/>
      <c r="F927" s="98"/>
      <c r="G927" s="98"/>
      <c r="H927" s="98"/>
      <c r="I927" s="98"/>
      <c r="J927" s="98"/>
      <c r="K927" s="98"/>
    </row>
    <row r="928" spans="1:11">
      <c r="A928" s="98"/>
      <c r="B928" s="98"/>
      <c r="C928" s="98"/>
      <c r="D928" s="98"/>
      <c r="E928" s="98"/>
      <c r="F928" s="98"/>
      <c r="G928" s="98"/>
      <c r="H928" s="98"/>
      <c r="I928" s="98"/>
      <c r="J928" s="98"/>
      <c r="K928" s="98"/>
    </row>
    <row r="929" spans="1:11">
      <c r="A929" s="98"/>
      <c r="B929" s="98"/>
      <c r="C929" s="98"/>
      <c r="D929" s="98"/>
      <c r="E929" s="98"/>
      <c r="F929" s="98"/>
      <c r="G929" s="98"/>
      <c r="H929" s="98"/>
      <c r="I929" s="98"/>
      <c r="J929" s="98"/>
      <c r="K929" s="98"/>
    </row>
    <row r="930" spans="1:11">
      <c r="A930" s="98"/>
      <c r="B930" s="98"/>
      <c r="C930" s="98"/>
      <c r="D930" s="98"/>
      <c r="E930" s="98"/>
      <c r="F930" s="98"/>
      <c r="G930" s="98"/>
      <c r="H930" s="98"/>
      <c r="I930" s="98"/>
      <c r="J930" s="98"/>
      <c r="K930" s="98"/>
    </row>
    <row r="931" spans="1:11">
      <c r="A931" s="98"/>
      <c r="B931" s="98"/>
      <c r="C931" s="98"/>
      <c r="D931" s="98"/>
      <c r="E931" s="98"/>
      <c r="F931" s="98"/>
      <c r="G931" s="98"/>
      <c r="H931" s="98"/>
      <c r="I931" s="98"/>
      <c r="J931" s="98"/>
      <c r="K931" s="98"/>
    </row>
    <row r="932" spans="1:11">
      <c r="A932" s="98"/>
      <c r="B932" s="98"/>
      <c r="C932" s="98"/>
      <c r="D932" s="98"/>
      <c r="E932" s="98"/>
      <c r="F932" s="98"/>
      <c r="G932" s="98"/>
      <c r="H932" s="98"/>
      <c r="I932" s="98"/>
      <c r="J932" s="98"/>
      <c r="K932" s="98"/>
    </row>
    <row r="933" spans="1:11">
      <c r="A933" s="98"/>
      <c r="B933" s="98"/>
      <c r="C933" s="98"/>
      <c r="D933" s="98"/>
      <c r="E933" s="98"/>
      <c r="F933" s="98"/>
      <c r="G933" s="98"/>
      <c r="H933" s="98"/>
      <c r="I933" s="98"/>
      <c r="J933" s="98"/>
      <c r="K933" s="98"/>
    </row>
    <row r="934" spans="1:11">
      <c r="A934" s="98"/>
      <c r="B934" s="98"/>
      <c r="C934" s="98"/>
      <c r="D934" s="98"/>
      <c r="E934" s="98"/>
      <c r="F934" s="98"/>
      <c r="G934" s="98"/>
      <c r="H934" s="98"/>
      <c r="I934" s="98"/>
      <c r="J934" s="98"/>
      <c r="K934" s="98"/>
    </row>
    <row r="935" spans="1:11">
      <c r="A935" s="98"/>
      <c r="B935" s="98"/>
      <c r="C935" s="98"/>
      <c r="D935" s="98"/>
      <c r="E935" s="98"/>
      <c r="F935" s="98"/>
      <c r="G935" s="98"/>
      <c r="H935" s="98"/>
      <c r="I935" s="98"/>
      <c r="J935" s="98"/>
      <c r="K935" s="98"/>
    </row>
    <row r="936" spans="1:11">
      <c r="A936" s="98"/>
      <c r="B936" s="98"/>
      <c r="C936" s="98"/>
      <c r="D936" s="98"/>
      <c r="E936" s="98"/>
      <c r="F936" s="98"/>
      <c r="G936" s="98"/>
      <c r="H936" s="98"/>
      <c r="I936" s="98"/>
      <c r="J936" s="98"/>
      <c r="K936" s="98"/>
    </row>
    <row r="937" spans="1:11">
      <c r="A937" s="98"/>
      <c r="B937" s="98"/>
      <c r="C937" s="98"/>
      <c r="D937" s="98"/>
      <c r="E937" s="98"/>
      <c r="F937" s="98"/>
      <c r="G937" s="98"/>
      <c r="H937" s="98"/>
      <c r="I937" s="98"/>
      <c r="J937" s="98"/>
      <c r="K937" s="98"/>
    </row>
    <row r="938" spans="1:11">
      <c r="A938" s="98"/>
      <c r="B938" s="98"/>
      <c r="C938" s="98"/>
      <c r="D938" s="98"/>
      <c r="E938" s="98"/>
      <c r="F938" s="98"/>
      <c r="G938" s="98"/>
      <c r="H938" s="98"/>
      <c r="I938" s="98"/>
      <c r="J938" s="98"/>
      <c r="K938" s="98"/>
    </row>
    <row r="939" spans="1:11">
      <c r="A939" s="98"/>
      <c r="B939" s="98"/>
      <c r="C939" s="98"/>
      <c r="D939" s="98"/>
      <c r="E939" s="98"/>
      <c r="F939" s="98"/>
      <c r="G939" s="98"/>
      <c r="H939" s="98"/>
      <c r="I939" s="98"/>
      <c r="J939" s="98"/>
      <c r="K939" s="98"/>
    </row>
    <row r="940" spans="1:11">
      <c r="A940" s="98"/>
      <c r="B940" s="98"/>
      <c r="C940" s="98"/>
      <c r="D940" s="98"/>
      <c r="E940" s="98"/>
      <c r="F940" s="98"/>
      <c r="G940" s="98"/>
      <c r="H940" s="98"/>
      <c r="I940" s="98"/>
      <c r="J940" s="98"/>
      <c r="K940" s="98"/>
    </row>
    <row r="941" spans="1:11">
      <c r="A941" s="98"/>
      <c r="B941" s="98"/>
      <c r="C941" s="98"/>
      <c r="D941" s="98"/>
      <c r="E941" s="98"/>
      <c r="F941" s="98"/>
      <c r="G941" s="98"/>
      <c r="H941" s="98"/>
      <c r="I941" s="98"/>
      <c r="J941" s="98"/>
      <c r="K941" s="98"/>
    </row>
    <row r="942" spans="1:11">
      <c r="A942" s="98"/>
      <c r="B942" s="98"/>
      <c r="C942" s="98"/>
      <c r="D942" s="98"/>
      <c r="E942" s="98"/>
      <c r="F942" s="98"/>
      <c r="G942" s="98"/>
      <c r="H942" s="98"/>
      <c r="I942" s="98"/>
      <c r="J942" s="98"/>
      <c r="K942" s="98"/>
    </row>
    <row r="943" spans="1:11">
      <c r="A943" s="98"/>
      <c r="B943" s="98"/>
      <c r="C943" s="98"/>
      <c r="D943" s="98"/>
      <c r="E943" s="98"/>
      <c r="F943" s="98"/>
      <c r="G943" s="98"/>
      <c r="H943" s="98"/>
      <c r="I943" s="98"/>
      <c r="J943" s="98"/>
      <c r="K943" s="98"/>
    </row>
    <row r="944" spans="1:11">
      <c r="A944" s="98"/>
      <c r="B944" s="98"/>
      <c r="C944" s="98"/>
      <c r="D944" s="98"/>
      <c r="E944" s="98"/>
      <c r="F944" s="98"/>
      <c r="G944" s="98"/>
      <c r="H944" s="98"/>
      <c r="I944" s="98"/>
      <c r="J944" s="98"/>
      <c r="K944" s="98"/>
    </row>
    <row r="945" spans="1:11">
      <c r="A945" s="98"/>
      <c r="B945" s="98"/>
      <c r="C945" s="98"/>
      <c r="D945" s="98"/>
      <c r="E945" s="98"/>
      <c r="F945" s="98"/>
      <c r="G945" s="98"/>
      <c r="H945" s="98"/>
      <c r="I945" s="98"/>
      <c r="J945" s="98"/>
      <c r="K945" s="98"/>
    </row>
    <row r="946" spans="1:11">
      <c r="A946" s="98"/>
      <c r="B946" s="98"/>
      <c r="C946" s="98"/>
      <c r="D946" s="98"/>
      <c r="E946" s="98"/>
      <c r="F946" s="98"/>
      <c r="G946" s="98"/>
      <c r="H946" s="98"/>
      <c r="I946" s="98"/>
      <c r="J946" s="98"/>
      <c r="K946" s="98"/>
    </row>
    <row r="947" spans="1:11">
      <c r="A947" s="98"/>
      <c r="B947" s="98"/>
      <c r="C947" s="98"/>
      <c r="D947" s="98"/>
      <c r="E947" s="98"/>
      <c r="F947" s="98"/>
      <c r="G947" s="98"/>
      <c r="H947" s="98"/>
      <c r="I947" s="98"/>
      <c r="J947" s="98"/>
      <c r="K947" s="98"/>
    </row>
    <row r="948" spans="1:11">
      <c r="A948" s="98"/>
      <c r="B948" s="98"/>
      <c r="C948" s="98"/>
      <c r="D948" s="98"/>
      <c r="E948" s="98"/>
      <c r="F948" s="98"/>
      <c r="G948" s="98"/>
      <c r="H948" s="98"/>
      <c r="I948" s="98"/>
      <c r="J948" s="98"/>
      <c r="K948" s="98"/>
    </row>
    <row r="949" spans="1:11">
      <c r="A949" s="98"/>
      <c r="B949" s="98"/>
      <c r="C949" s="98"/>
      <c r="D949" s="98"/>
      <c r="E949" s="98"/>
      <c r="F949" s="98"/>
      <c r="G949" s="98"/>
      <c r="H949" s="98"/>
      <c r="I949" s="98"/>
      <c r="J949" s="98"/>
      <c r="K949" s="98"/>
    </row>
    <row r="950" spans="1:11">
      <c r="A950" s="98"/>
      <c r="B950" s="98"/>
      <c r="C950" s="98"/>
      <c r="D950" s="98"/>
      <c r="E950" s="98"/>
      <c r="F950" s="98"/>
      <c r="G950" s="98"/>
      <c r="H950" s="98"/>
      <c r="I950" s="98"/>
      <c r="J950" s="98"/>
      <c r="K950" s="98"/>
    </row>
    <row r="951" spans="1:11">
      <c r="A951" s="98"/>
      <c r="B951" s="98"/>
      <c r="C951" s="98"/>
      <c r="D951" s="98"/>
      <c r="E951" s="98"/>
      <c r="F951" s="98"/>
      <c r="G951" s="98"/>
      <c r="H951" s="98"/>
      <c r="I951" s="98"/>
      <c r="J951" s="98"/>
      <c r="K951" s="98"/>
    </row>
    <row r="952" spans="1:11">
      <c r="A952" s="98"/>
      <c r="B952" s="98"/>
      <c r="C952" s="98"/>
      <c r="D952" s="98"/>
      <c r="E952" s="98"/>
      <c r="F952" s="98"/>
      <c r="G952" s="98"/>
      <c r="H952" s="98"/>
      <c r="I952" s="98"/>
      <c r="J952" s="98"/>
      <c r="K952" s="98"/>
    </row>
    <row r="953" spans="1:11">
      <c r="A953" s="98"/>
      <c r="B953" s="98"/>
      <c r="C953" s="98"/>
      <c r="D953" s="98"/>
      <c r="E953" s="98"/>
      <c r="F953" s="98"/>
      <c r="G953" s="98"/>
      <c r="H953" s="98"/>
      <c r="I953" s="98"/>
      <c r="J953" s="98"/>
      <c r="K953" s="98"/>
    </row>
    <row r="954" spans="1:11">
      <c r="A954" s="98"/>
      <c r="B954" s="98"/>
      <c r="C954" s="98"/>
      <c r="D954" s="98"/>
      <c r="E954" s="98"/>
      <c r="F954" s="98"/>
      <c r="G954" s="98"/>
      <c r="H954" s="98"/>
      <c r="I954" s="98"/>
      <c r="J954" s="98"/>
      <c r="K954" s="98"/>
    </row>
    <row r="955" spans="1:11">
      <c r="A955" s="98"/>
      <c r="B955" s="98"/>
      <c r="C955" s="98"/>
      <c r="D955" s="98"/>
      <c r="E955" s="98"/>
      <c r="F955" s="98"/>
      <c r="G955" s="98"/>
      <c r="H955" s="98"/>
      <c r="I955" s="98"/>
      <c r="J955" s="98"/>
      <c r="K955" s="98"/>
    </row>
    <row r="956" spans="1:11">
      <c r="A956" s="98"/>
      <c r="B956" s="98"/>
      <c r="C956" s="98"/>
      <c r="D956" s="98"/>
      <c r="E956" s="98"/>
      <c r="F956" s="98"/>
      <c r="G956" s="98"/>
      <c r="H956" s="98"/>
      <c r="I956" s="98"/>
      <c r="J956" s="98"/>
      <c r="K956" s="98"/>
    </row>
    <row r="957" spans="1:11">
      <c r="A957" s="98"/>
      <c r="B957" s="98"/>
      <c r="C957" s="98"/>
      <c r="D957" s="98"/>
      <c r="E957" s="98"/>
      <c r="F957" s="98"/>
      <c r="G957" s="98"/>
      <c r="H957" s="98"/>
      <c r="I957" s="98"/>
      <c r="J957" s="98"/>
      <c r="K957" s="98"/>
    </row>
    <row r="958" spans="1:11">
      <c r="A958" s="98"/>
      <c r="B958" s="98"/>
      <c r="C958" s="98"/>
      <c r="D958" s="98"/>
      <c r="E958" s="98"/>
      <c r="F958" s="98"/>
      <c r="G958" s="98"/>
      <c r="H958" s="98"/>
      <c r="I958" s="98"/>
      <c r="J958" s="98"/>
      <c r="K958" s="98"/>
    </row>
    <row r="959" spans="1:11">
      <c r="A959" s="98"/>
      <c r="B959" s="98"/>
      <c r="C959" s="98"/>
      <c r="D959" s="98"/>
      <c r="E959" s="98"/>
      <c r="F959" s="98"/>
      <c r="G959" s="98"/>
      <c r="H959" s="98"/>
      <c r="I959" s="98"/>
      <c r="J959" s="98"/>
      <c r="K959" s="98"/>
    </row>
    <row r="960" spans="1:11">
      <c r="A960" s="98"/>
      <c r="B960" s="98"/>
      <c r="C960" s="98"/>
      <c r="D960" s="98"/>
      <c r="E960" s="98"/>
      <c r="F960" s="98"/>
      <c r="G960" s="98"/>
      <c r="H960" s="98"/>
      <c r="I960" s="98"/>
      <c r="J960" s="98"/>
      <c r="K960" s="98"/>
    </row>
    <row r="961" spans="1:11">
      <c r="A961" s="98"/>
      <c r="B961" s="98"/>
      <c r="C961" s="98"/>
      <c r="D961" s="98"/>
      <c r="E961" s="98"/>
      <c r="F961" s="98"/>
      <c r="G961" s="98"/>
      <c r="H961" s="98"/>
      <c r="I961" s="98"/>
      <c r="J961" s="98"/>
      <c r="K961" s="98"/>
    </row>
    <row r="962" spans="1:11">
      <c r="A962" s="98"/>
      <c r="B962" s="98"/>
      <c r="C962" s="98"/>
      <c r="D962" s="98"/>
      <c r="E962" s="98"/>
      <c r="F962" s="98"/>
      <c r="G962" s="98"/>
      <c r="H962" s="98"/>
      <c r="I962" s="98"/>
      <c r="J962" s="98"/>
      <c r="K962" s="98"/>
    </row>
    <row r="963" spans="1:11">
      <c r="A963" s="98"/>
      <c r="B963" s="98"/>
      <c r="C963" s="98"/>
      <c r="D963" s="98"/>
      <c r="E963" s="98"/>
      <c r="F963" s="98"/>
      <c r="G963" s="98"/>
      <c r="H963" s="98"/>
      <c r="I963" s="98"/>
      <c r="J963" s="98"/>
      <c r="K963" s="98"/>
    </row>
    <row r="964" spans="1:11">
      <c r="A964" s="98"/>
      <c r="B964" s="98"/>
      <c r="C964" s="98"/>
      <c r="D964" s="98"/>
      <c r="E964" s="98"/>
      <c r="F964" s="98"/>
      <c r="G964" s="98"/>
      <c r="H964" s="98"/>
      <c r="I964" s="98"/>
      <c r="J964" s="98"/>
      <c r="K964" s="98"/>
    </row>
    <row r="965" spans="1:11">
      <c r="A965" s="98"/>
      <c r="B965" s="98"/>
      <c r="C965" s="98"/>
      <c r="D965" s="98"/>
      <c r="E965" s="98"/>
      <c r="F965" s="98"/>
      <c r="G965" s="98"/>
      <c r="H965" s="98"/>
      <c r="I965" s="98"/>
      <c r="J965" s="98"/>
      <c r="K965" s="98"/>
    </row>
    <row r="966" spans="1:11">
      <c r="A966" s="98"/>
      <c r="B966" s="98"/>
      <c r="C966" s="98"/>
      <c r="D966" s="98"/>
      <c r="E966" s="98"/>
      <c r="F966" s="98"/>
      <c r="G966" s="98"/>
      <c r="H966" s="98"/>
      <c r="I966" s="98"/>
      <c r="J966" s="98"/>
      <c r="K966" s="98"/>
    </row>
    <row r="967" spans="1:11">
      <c r="A967" s="98"/>
      <c r="B967" s="98"/>
      <c r="C967" s="98"/>
      <c r="D967" s="98"/>
      <c r="E967" s="98"/>
      <c r="F967" s="98"/>
      <c r="G967" s="98"/>
      <c r="H967" s="98"/>
      <c r="I967" s="98"/>
      <c r="J967" s="98"/>
      <c r="K967" s="98"/>
    </row>
    <row r="968" spans="1:11">
      <c r="A968" s="98"/>
      <c r="B968" s="98"/>
      <c r="C968" s="98"/>
      <c r="D968" s="98"/>
      <c r="E968" s="98"/>
      <c r="F968" s="98"/>
      <c r="G968" s="98"/>
      <c r="H968" s="98"/>
      <c r="I968" s="98"/>
      <c r="J968" s="98"/>
      <c r="K968" s="98"/>
    </row>
    <row r="969" spans="1:11">
      <c r="A969" s="98"/>
      <c r="B969" s="98"/>
      <c r="C969" s="98"/>
      <c r="D969" s="98"/>
      <c r="E969" s="98"/>
      <c r="F969" s="98"/>
      <c r="G969" s="98"/>
      <c r="H969" s="98"/>
      <c r="I969" s="98"/>
      <c r="J969" s="98"/>
      <c r="K969" s="98"/>
    </row>
    <row r="970" spans="1:11">
      <c r="A970" s="98"/>
      <c r="B970" s="98"/>
      <c r="C970" s="98"/>
      <c r="D970" s="98"/>
      <c r="E970" s="98"/>
      <c r="F970" s="98"/>
      <c r="G970" s="98"/>
      <c r="H970" s="98"/>
      <c r="I970" s="98"/>
      <c r="J970" s="98"/>
      <c r="K970" s="98"/>
    </row>
    <row r="971" spans="1:11">
      <c r="A971" s="98"/>
      <c r="B971" s="98"/>
      <c r="C971" s="98"/>
      <c r="D971" s="98"/>
      <c r="E971" s="98"/>
      <c r="F971" s="98"/>
      <c r="G971" s="98"/>
      <c r="H971" s="98"/>
      <c r="I971" s="98"/>
      <c r="J971" s="98"/>
      <c r="K971" s="98"/>
    </row>
    <row r="972" spans="1:11">
      <c r="A972" s="98"/>
      <c r="B972" s="98"/>
      <c r="C972" s="98"/>
      <c r="D972" s="98"/>
      <c r="E972" s="98"/>
      <c r="F972" s="98"/>
      <c r="G972" s="98"/>
      <c r="H972" s="98"/>
      <c r="I972" s="98"/>
      <c r="J972" s="98"/>
      <c r="K972" s="98"/>
    </row>
    <row r="973" spans="1:11">
      <c r="A973" s="98"/>
      <c r="B973" s="98"/>
      <c r="C973" s="98"/>
      <c r="D973" s="98"/>
      <c r="E973" s="98"/>
      <c r="F973" s="98"/>
      <c r="G973" s="98"/>
      <c r="H973" s="98"/>
      <c r="I973" s="98"/>
      <c r="J973" s="98"/>
      <c r="K973" s="98"/>
    </row>
    <row r="974" spans="1:11">
      <c r="A974" s="98"/>
      <c r="B974" s="98"/>
      <c r="C974" s="98"/>
      <c r="D974" s="98"/>
      <c r="E974" s="98"/>
      <c r="F974" s="98"/>
      <c r="G974" s="98"/>
      <c r="H974" s="98"/>
      <c r="I974" s="98"/>
      <c r="J974" s="98"/>
      <c r="K974" s="98"/>
    </row>
    <row r="975" spans="1:11">
      <c r="A975" s="98"/>
      <c r="B975" s="98"/>
      <c r="C975" s="98"/>
      <c r="D975" s="98"/>
      <c r="E975" s="98"/>
      <c r="F975" s="98"/>
      <c r="G975" s="98"/>
      <c r="H975" s="98"/>
      <c r="I975" s="98"/>
      <c r="J975" s="98"/>
      <c r="K975" s="98"/>
    </row>
    <row r="976" spans="1:11">
      <c r="A976" s="98"/>
      <c r="B976" s="98"/>
      <c r="C976" s="98"/>
      <c r="D976" s="98"/>
      <c r="E976" s="98"/>
      <c r="F976" s="98"/>
      <c r="G976" s="98"/>
      <c r="H976" s="98"/>
      <c r="I976" s="98"/>
      <c r="J976" s="98"/>
      <c r="K976" s="98"/>
    </row>
    <row r="977" spans="1:11">
      <c r="A977" s="98"/>
      <c r="B977" s="98"/>
      <c r="C977" s="98"/>
      <c r="D977" s="98"/>
      <c r="E977" s="98"/>
      <c r="F977" s="98"/>
      <c r="G977" s="98"/>
      <c r="H977" s="98"/>
      <c r="I977" s="98"/>
      <c r="J977" s="98"/>
      <c r="K977" s="98"/>
    </row>
    <row r="978" spans="1:11">
      <c r="A978" s="98"/>
      <c r="B978" s="98"/>
      <c r="C978" s="98"/>
      <c r="D978" s="98"/>
      <c r="E978" s="98"/>
      <c r="F978" s="98"/>
      <c r="G978" s="98"/>
      <c r="H978" s="98"/>
      <c r="I978" s="98"/>
      <c r="J978" s="98"/>
      <c r="K978" s="98"/>
    </row>
    <row r="979" spans="1:11">
      <c r="A979" s="98"/>
      <c r="B979" s="98"/>
      <c r="C979" s="98"/>
      <c r="D979" s="98"/>
      <c r="E979" s="98"/>
      <c r="F979" s="98"/>
      <c r="G979" s="98"/>
      <c r="H979" s="98"/>
      <c r="I979" s="98"/>
      <c r="J979" s="98"/>
      <c r="K979" s="98"/>
    </row>
    <row r="980" spans="1:11">
      <c r="A980" s="98"/>
      <c r="B980" s="98"/>
      <c r="C980" s="98"/>
      <c r="D980" s="98"/>
      <c r="E980" s="98"/>
      <c r="F980" s="98"/>
      <c r="G980" s="98"/>
      <c r="H980" s="98"/>
      <c r="I980" s="98"/>
      <c r="J980" s="98"/>
      <c r="K980" s="98"/>
    </row>
    <row r="981" spans="1:11">
      <c r="A981" s="98"/>
      <c r="B981" s="98"/>
      <c r="C981" s="98"/>
      <c r="D981" s="98"/>
      <c r="E981" s="98"/>
      <c r="F981" s="98"/>
      <c r="G981" s="98"/>
      <c r="H981" s="98"/>
      <c r="I981" s="98"/>
      <c r="J981" s="98"/>
      <c r="K981" s="98"/>
    </row>
    <row r="982" spans="1:11">
      <c r="A982" s="98"/>
      <c r="B982" s="98"/>
      <c r="C982" s="98"/>
      <c r="D982" s="98"/>
      <c r="E982" s="98"/>
      <c r="F982" s="98"/>
      <c r="G982" s="98"/>
      <c r="H982" s="98"/>
      <c r="I982" s="98"/>
      <c r="J982" s="98"/>
      <c r="K982" s="98"/>
    </row>
    <row r="983" spans="1:11">
      <c r="A983" s="98"/>
      <c r="B983" s="98"/>
      <c r="C983" s="98"/>
      <c r="D983" s="98"/>
      <c r="E983" s="98"/>
      <c r="F983" s="98"/>
      <c r="G983" s="98"/>
      <c r="H983" s="98"/>
      <c r="I983" s="98"/>
      <c r="J983" s="98"/>
      <c r="K983" s="98"/>
    </row>
    <row r="984" spans="1:11">
      <c r="A984" s="98"/>
      <c r="B984" s="98"/>
      <c r="C984" s="98"/>
      <c r="D984" s="98"/>
      <c r="E984" s="98"/>
      <c r="F984" s="98"/>
      <c r="G984" s="98"/>
      <c r="H984" s="98"/>
      <c r="I984" s="98"/>
      <c r="J984" s="98"/>
      <c r="K984" s="98"/>
    </row>
    <row r="985" spans="1:11">
      <c r="A985" s="98"/>
      <c r="B985" s="98"/>
      <c r="C985" s="98"/>
      <c r="D985" s="98"/>
      <c r="E985" s="98"/>
      <c r="F985" s="98"/>
      <c r="G985" s="98"/>
      <c r="H985" s="98"/>
      <c r="I985" s="98"/>
      <c r="J985" s="98"/>
      <c r="K985" s="98"/>
    </row>
    <row r="986" spans="1:11">
      <c r="A986" s="98"/>
      <c r="B986" s="98"/>
      <c r="C986" s="98"/>
      <c r="D986" s="98"/>
      <c r="E986" s="98"/>
      <c r="F986" s="98"/>
      <c r="G986" s="98"/>
      <c r="H986" s="98"/>
      <c r="I986" s="98"/>
      <c r="J986" s="98"/>
      <c r="K986" s="98"/>
    </row>
    <row r="987" spans="1:11">
      <c r="A987" s="98"/>
      <c r="B987" s="98"/>
      <c r="C987" s="98"/>
      <c r="D987" s="98"/>
      <c r="E987" s="98"/>
      <c r="F987" s="98"/>
      <c r="G987" s="98"/>
      <c r="H987" s="98"/>
      <c r="I987" s="98"/>
      <c r="J987" s="98"/>
      <c r="K987" s="98"/>
    </row>
    <row r="988" spans="1:11">
      <c r="A988" s="98"/>
      <c r="B988" s="98"/>
      <c r="C988" s="98"/>
      <c r="D988" s="98"/>
      <c r="E988" s="98"/>
      <c r="F988" s="98"/>
      <c r="G988" s="98"/>
      <c r="H988" s="98"/>
      <c r="I988" s="98"/>
      <c r="J988" s="98"/>
      <c r="K988" s="98"/>
    </row>
    <row r="989" spans="1:11">
      <c r="A989" s="98"/>
      <c r="B989" s="98"/>
      <c r="C989" s="98"/>
      <c r="D989" s="98"/>
      <c r="E989" s="98"/>
      <c r="F989" s="98"/>
      <c r="G989" s="98"/>
      <c r="H989" s="98"/>
      <c r="I989" s="98"/>
      <c r="J989" s="98"/>
      <c r="K989" s="98"/>
    </row>
    <row r="990" spans="1:11">
      <c r="A990" s="98"/>
      <c r="B990" s="98"/>
      <c r="C990" s="98"/>
      <c r="D990" s="98"/>
      <c r="E990" s="98"/>
      <c r="F990" s="98"/>
      <c r="G990" s="98"/>
      <c r="H990" s="98"/>
      <c r="I990" s="98"/>
      <c r="J990" s="98"/>
      <c r="K990" s="98"/>
    </row>
    <row r="991" spans="1:11">
      <c r="A991" s="98"/>
      <c r="B991" s="98"/>
      <c r="C991" s="98"/>
      <c r="D991" s="98"/>
      <c r="E991" s="98"/>
      <c r="F991" s="98"/>
      <c r="G991" s="98"/>
      <c r="H991" s="98"/>
      <c r="I991" s="98"/>
      <c r="J991" s="98"/>
      <c r="K991" s="98"/>
    </row>
    <row r="992" spans="1:11">
      <c r="A992" s="98"/>
      <c r="B992" s="98"/>
      <c r="C992" s="98"/>
      <c r="D992" s="98"/>
      <c r="E992" s="98"/>
      <c r="F992" s="98"/>
      <c r="G992" s="98"/>
      <c r="H992" s="98"/>
      <c r="I992" s="98"/>
      <c r="J992" s="98"/>
      <c r="K992" s="98"/>
    </row>
    <row r="993" spans="1:11">
      <c r="A993" s="98"/>
      <c r="B993" s="98"/>
      <c r="C993" s="98"/>
      <c r="D993" s="98"/>
      <c r="E993" s="98"/>
      <c r="F993" s="98"/>
      <c r="G993" s="98"/>
      <c r="H993" s="98"/>
      <c r="I993" s="98"/>
      <c r="J993" s="98"/>
      <c r="K993" s="98"/>
    </row>
    <row r="994" spans="1:11">
      <c r="A994" s="98"/>
      <c r="B994" s="98"/>
      <c r="C994" s="98"/>
      <c r="D994" s="98"/>
      <c r="E994" s="98"/>
      <c r="F994" s="98"/>
      <c r="G994" s="98"/>
      <c r="H994" s="98"/>
      <c r="I994" s="98"/>
      <c r="J994" s="98"/>
      <c r="K994" s="98"/>
    </row>
    <row r="995" spans="1:11">
      <c r="A995" s="98"/>
      <c r="B995" s="98"/>
      <c r="C995" s="98"/>
      <c r="D995" s="98"/>
      <c r="E995" s="98"/>
      <c r="F995" s="98"/>
      <c r="G995" s="98"/>
      <c r="H995" s="98"/>
      <c r="I995" s="98"/>
      <c r="J995" s="98"/>
      <c r="K995" s="98"/>
    </row>
    <row r="996" spans="1:11">
      <c r="A996" s="98"/>
      <c r="B996" s="98"/>
      <c r="C996" s="98"/>
      <c r="D996" s="98"/>
      <c r="E996" s="98"/>
      <c r="F996" s="98"/>
      <c r="G996" s="98"/>
      <c r="H996" s="98"/>
      <c r="I996" s="98"/>
      <c r="J996" s="98"/>
      <c r="K996" s="98"/>
    </row>
    <row r="997" spans="1:11">
      <c r="A997" s="98"/>
      <c r="B997" s="98"/>
      <c r="C997" s="98"/>
      <c r="D997" s="98"/>
      <c r="E997" s="98"/>
      <c r="F997" s="98"/>
      <c r="G997" s="98"/>
      <c r="H997" s="98"/>
      <c r="I997" s="98"/>
      <c r="J997" s="98"/>
      <c r="K997" s="98"/>
    </row>
    <row r="998" spans="1:11">
      <c r="A998" s="98"/>
      <c r="B998" s="98"/>
      <c r="C998" s="98"/>
      <c r="D998" s="98"/>
      <c r="E998" s="98"/>
      <c r="F998" s="98"/>
      <c r="G998" s="98"/>
      <c r="H998" s="98"/>
      <c r="I998" s="98"/>
      <c r="J998" s="98"/>
      <c r="K998" s="98"/>
    </row>
    <row r="999" spans="1:11">
      <c r="A999" s="98"/>
      <c r="B999" s="98"/>
      <c r="C999" s="98"/>
      <c r="D999" s="98"/>
      <c r="E999" s="98"/>
      <c r="F999" s="98"/>
      <c r="G999" s="98"/>
      <c r="H999" s="98"/>
      <c r="I999" s="98"/>
      <c r="J999" s="98"/>
      <c r="K999" s="98"/>
    </row>
    <row r="1000" spans="1:11">
      <c r="A1000" s="98"/>
      <c r="B1000" s="98"/>
      <c r="C1000" s="98"/>
      <c r="D1000" s="98"/>
      <c r="E1000" s="98"/>
      <c r="F1000" s="98"/>
      <c r="G1000" s="98"/>
      <c r="H1000" s="98"/>
      <c r="I1000" s="98"/>
      <c r="J1000" s="98"/>
      <c r="K1000" s="98"/>
    </row>
    <row r="1001" spans="1:11">
      <c r="A1001" s="98"/>
      <c r="B1001" s="98"/>
      <c r="C1001" s="98"/>
      <c r="D1001" s="98"/>
      <c r="E1001" s="98"/>
      <c r="F1001" s="98"/>
      <c r="G1001" s="98"/>
      <c r="H1001" s="98"/>
      <c r="I1001" s="98"/>
      <c r="J1001" s="98"/>
      <c r="K1001" s="98"/>
    </row>
  </sheetData>
  <mergeCells count="14">
    <mergeCell ref="G6:G7"/>
    <mergeCell ref="H6:H7"/>
    <mergeCell ref="I6:I7"/>
    <mergeCell ref="J6:J7"/>
    <mergeCell ref="A2:J2"/>
    <mergeCell ref="A3:J3"/>
    <mergeCell ref="A5:A7"/>
    <mergeCell ref="B5:B7"/>
    <mergeCell ref="C5:F5"/>
    <mergeCell ref="G5:J5"/>
    <mergeCell ref="C6:C7"/>
    <mergeCell ref="D6:D7"/>
    <mergeCell ref="E6:E7"/>
    <mergeCell ref="F6:F7"/>
  </mergeCells>
  <hyperlinks>
    <hyperlink ref="A27" r:id="rId1"/>
    <hyperlink ref="A28" r:id="rId2"/>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986"/>
  <sheetViews>
    <sheetView workbookViewId="0"/>
  </sheetViews>
  <sheetFormatPr defaultRowHeight="12.75"/>
  <cols>
    <col min="1" max="1" width="14.28515625" style="82" customWidth="1"/>
    <col min="2" max="2" width="10.28515625" style="82" customWidth="1"/>
    <col min="3" max="3" width="8.5703125" style="82" customWidth="1"/>
    <col min="4" max="4" width="8.140625" style="82" customWidth="1"/>
    <col min="5" max="5" width="9.5703125" style="82" customWidth="1"/>
    <col min="6" max="6" width="8.28515625" style="82" customWidth="1"/>
    <col min="7" max="7" width="7.5703125" style="82" customWidth="1"/>
    <col min="8" max="8" width="7" style="82" customWidth="1"/>
    <col min="9" max="9" width="9.5703125" style="82" customWidth="1"/>
    <col min="10" max="10" width="8.42578125" style="82" customWidth="1"/>
    <col min="11" max="11" width="4.85546875" style="82" customWidth="1"/>
    <col min="12" max="16384" width="9.140625" style="82"/>
  </cols>
  <sheetData>
    <row r="2" spans="1:13" ht="19.5" customHeight="1">
      <c r="A2" s="2249" t="s">
        <v>1044</v>
      </c>
      <c r="B2" s="2249"/>
      <c r="C2" s="2249"/>
      <c r="D2" s="2249"/>
      <c r="E2" s="2249"/>
      <c r="F2" s="2249"/>
      <c r="G2" s="2249"/>
      <c r="H2" s="2249"/>
      <c r="I2" s="2249"/>
      <c r="J2" s="2249"/>
    </row>
    <row r="3" spans="1:13" ht="23.25" customHeight="1">
      <c r="A3" s="2275" t="s">
        <v>1045</v>
      </c>
      <c r="B3" s="2275"/>
      <c r="C3" s="2275"/>
      <c r="D3" s="2275"/>
      <c r="E3" s="2275"/>
      <c r="F3" s="2275"/>
      <c r="G3" s="2275"/>
      <c r="H3" s="2275"/>
      <c r="I3" s="2275"/>
      <c r="J3" s="2275"/>
    </row>
    <row r="4" spans="1:13" ht="12.95" customHeight="1">
      <c r="A4" s="83">
        <v>2019</v>
      </c>
      <c r="B4" s="83"/>
      <c r="C4" s="85"/>
      <c r="D4" s="85"/>
      <c r="E4" s="85"/>
      <c r="F4" s="85"/>
      <c r="G4" s="85"/>
      <c r="H4" s="85"/>
      <c r="I4" s="85"/>
      <c r="J4" s="823" t="s">
        <v>359</v>
      </c>
      <c r="K4" s="98"/>
      <c r="L4" s="98"/>
      <c r="M4" s="98"/>
    </row>
    <row r="5" spans="1:13" ht="15" customHeight="1">
      <c r="A5" s="2251" t="s">
        <v>1004</v>
      </c>
      <c r="B5" s="2254" t="s">
        <v>1013</v>
      </c>
      <c r="C5" s="2257" t="s">
        <v>1034</v>
      </c>
      <c r="D5" s="2258"/>
      <c r="E5" s="2258"/>
      <c r="F5" s="2259"/>
      <c r="G5" s="2257" t="s">
        <v>1035</v>
      </c>
      <c r="H5" s="2258"/>
      <c r="I5" s="2258"/>
      <c r="J5" s="2259"/>
      <c r="K5" s="824"/>
    </row>
    <row r="6" spans="1:13" ht="6" customHeight="1">
      <c r="A6" s="2252"/>
      <c r="B6" s="2255"/>
      <c r="C6" s="2251" t="s">
        <v>0</v>
      </c>
      <c r="D6" s="2260" t="s">
        <v>1041</v>
      </c>
      <c r="E6" s="2251" t="s">
        <v>1042</v>
      </c>
      <c r="F6" s="2260" t="s">
        <v>931</v>
      </c>
      <c r="G6" s="2251" t="s">
        <v>0</v>
      </c>
      <c r="H6" s="2260" t="s">
        <v>1041</v>
      </c>
      <c r="I6" s="2251" t="s">
        <v>1042</v>
      </c>
      <c r="J6" s="2251" t="s">
        <v>931</v>
      </c>
      <c r="K6" s="174"/>
    </row>
    <row r="7" spans="1:13" ht="45" customHeight="1">
      <c r="A7" s="2253"/>
      <c r="B7" s="2256"/>
      <c r="C7" s="2253"/>
      <c r="D7" s="2261"/>
      <c r="E7" s="2253"/>
      <c r="F7" s="2261"/>
      <c r="G7" s="2253"/>
      <c r="H7" s="2261"/>
      <c r="I7" s="2253"/>
      <c r="J7" s="2253"/>
      <c r="K7" s="825"/>
    </row>
    <row r="8" spans="1:13" ht="12.95" customHeight="1">
      <c r="A8" s="98"/>
      <c r="B8" s="98"/>
      <c r="C8" s="98"/>
      <c r="D8" s="98"/>
      <c r="E8" s="98"/>
      <c r="F8" s="98"/>
      <c r="G8" s="85"/>
      <c r="H8" s="85"/>
      <c r="I8" s="85"/>
      <c r="J8" s="85"/>
      <c r="K8" s="85"/>
    </row>
    <row r="9" spans="1:13" s="829" customFormat="1" ht="12.95" customHeight="1">
      <c r="A9" s="829" t="s">
        <v>1046</v>
      </c>
      <c r="B9" s="831">
        <f>SUM(B11:B15)</f>
        <v>963</v>
      </c>
      <c r="C9" s="831">
        <f>SUM(C11:C15)</f>
        <v>9490299.9999999981</v>
      </c>
      <c r="D9" s="831">
        <f>SUM(D11:D15)</f>
        <v>410292</v>
      </c>
      <c r="E9" s="831">
        <f t="shared" ref="E9:J9" si="0">SUM(E11:E15)</f>
        <v>1349308</v>
      </c>
      <c r="F9" s="831">
        <f t="shared" si="0"/>
        <v>7730700</v>
      </c>
      <c r="G9" s="831">
        <f t="shared" si="0"/>
        <v>7907384</v>
      </c>
      <c r="H9" s="831">
        <f t="shared" si="0"/>
        <v>257080</v>
      </c>
      <c r="I9" s="831">
        <f t="shared" si="0"/>
        <v>901095.99999999988</v>
      </c>
      <c r="J9" s="831">
        <f t="shared" si="0"/>
        <v>6749207.9999999972</v>
      </c>
    </row>
    <row r="10" spans="1:13" s="829" customFormat="1" ht="12.95" customHeight="1"/>
    <row r="11" spans="1:13" s="832" customFormat="1" ht="12.95" customHeight="1">
      <c r="A11" s="832" t="s">
        <v>1047</v>
      </c>
      <c r="B11" s="831">
        <v>364</v>
      </c>
      <c r="C11" s="835">
        <v>1918691.9999999986</v>
      </c>
      <c r="D11" s="835">
        <v>410292</v>
      </c>
      <c r="E11" s="835">
        <v>446151.00000000023</v>
      </c>
      <c r="F11" s="835">
        <v>1062248.9999999991</v>
      </c>
      <c r="G11" s="835">
        <v>1568437.9999999993</v>
      </c>
      <c r="H11" s="835">
        <v>257080</v>
      </c>
      <c r="I11" s="835">
        <v>323207.99999999988</v>
      </c>
      <c r="J11" s="835">
        <v>988149.99999999953</v>
      </c>
    </row>
    <row r="12" spans="1:13" s="829" customFormat="1" ht="12.95" customHeight="1">
      <c r="A12" s="832" t="s">
        <v>1048</v>
      </c>
      <c r="B12" s="860">
        <v>448</v>
      </c>
      <c r="C12" s="835">
        <v>6421965</v>
      </c>
      <c r="D12" s="853" t="s">
        <v>321</v>
      </c>
      <c r="E12" s="861">
        <v>901966.99999999988</v>
      </c>
      <c r="F12" s="862">
        <v>5519998.0000000009</v>
      </c>
      <c r="G12" s="863">
        <v>5225268.0000000009</v>
      </c>
      <c r="H12" s="854" t="s">
        <v>321</v>
      </c>
      <c r="I12" s="863">
        <v>576698</v>
      </c>
      <c r="J12" s="863">
        <v>4648569.9999999981</v>
      </c>
    </row>
    <row r="13" spans="1:13" s="832" customFormat="1" ht="12.95" customHeight="1">
      <c r="A13" s="832" t="s">
        <v>1049</v>
      </c>
      <c r="B13" s="860">
        <v>109</v>
      </c>
      <c r="C13" s="835">
        <v>988630</v>
      </c>
      <c r="D13" s="853" t="s">
        <v>321</v>
      </c>
      <c r="E13" s="861">
        <v>1190</v>
      </c>
      <c r="F13" s="862">
        <v>987440.00000000035</v>
      </c>
      <c r="G13" s="863">
        <v>957539.00000000023</v>
      </c>
      <c r="H13" s="854" t="s">
        <v>321</v>
      </c>
      <c r="I13" s="863">
        <v>1190</v>
      </c>
      <c r="J13" s="863">
        <v>956348.99999999942</v>
      </c>
    </row>
    <row r="14" spans="1:13" s="832" customFormat="1" ht="12.95" customHeight="1">
      <c r="A14" s="832" t="s">
        <v>1050</v>
      </c>
      <c r="B14" s="860">
        <v>23</v>
      </c>
      <c r="C14" s="835">
        <v>69102</v>
      </c>
      <c r="D14" s="853" t="s">
        <v>321</v>
      </c>
      <c r="E14" s="853" t="s">
        <v>321</v>
      </c>
      <c r="F14" s="862">
        <v>69102</v>
      </c>
      <c r="G14" s="863">
        <v>66252</v>
      </c>
      <c r="H14" s="854" t="s">
        <v>321</v>
      </c>
      <c r="I14" s="854" t="s">
        <v>321</v>
      </c>
      <c r="J14" s="863">
        <v>66252</v>
      </c>
    </row>
    <row r="15" spans="1:13" s="832" customFormat="1" ht="12.95" customHeight="1">
      <c r="A15" s="832" t="s">
        <v>1051</v>
      </c>
      <c r="B15" s="860">
        <v>19</v>
      </c>
      <c r="C15" s="835">
        <v>91911</v>
      </c>
      <c r="D15" s="853" t="s">
        <v>321</v>
      </c>
      <c r="E15" s="853" t="s">
        <v>321</v>
      </c>
      <c r="F15" s="862">
        <v>91911</v>
      </c>
      <c r="G15" s="863">
        <v>89887.000000000015</v>
      </c>
      <c r="H15" s="854" t="s">
        <v>321</v>
      </c>
      <c r="I15" s="854" t="s">
        <v>321</v>
      </c>
      <c r="J15" s="863">
        <v>89887.000000000015</v>
      </c>
    </row>
    <row r="16" spans="1:13" s="829" customFormat="1" ht="6.75" customHeight="1" thickBot="1">
      <c r="A16" s="840"/>
      <c r="B16" s="840"/>
      <c r="C16" s="840"/>
      <c r="D16" s="840"/>
      <c r="E16" s="840"/>
      <c r="F16" s="840"/>
      <c r="G16" s="840"/>
      <c r="H16" s="840"/>
      <c r="I16" s="840"/>
      <c r="J16" s="840"/>
    </row>
    <row r="17" spans="1:11" s="211" customFormat="1" ht="12.95" customHeight="1" thickTop="1">
      <c r="A17" s="850" t="s">
        <v>995</v>
      </c>
      <c r="B17" s="850"/>
      <c r="C17" s="850"/>
      <c r="D17" s="850"/>
      <c r="E17" s="850"/>
    </row>
    <row r="18" spans="1:11" ht="9" customHeight="1">
      <c r="A18" s="98"/>
      <c r="B18" s="98"/>
      <c r="C18" s="98"/>
      <c r="D18" s="98"/>
      <c r="E18" s="98"/>
      <c r="F18" s="98"/>
      <c r="G18" s="98"/>
      <c r="H18" s="98"/>
      <c r="I18" s="98"/>
      <c r="J18" s="98"/>
      <c r="K18" s="98"/>
    </row>
    <row r="19" spans="1:11" s="132" customFormat="1" ht="9.9499999999999993" customHeight="1">
      <c r="A19" s="346" t="s">
        <v>377</v>
      </c>
      <c r="D19" s="280"/>
    </row>
    <row r="20" spans="1:11" s="132" customFormat="1" ht="15" customHeight="1">
      <c r="A20" s="843" t="s">
        <v>1010</v>
      </c>
      <c r="D20" s="280"/>
    </row>
    <row r="21" spans="1:11">
      <c r="A21" s="843" t="s">
        <v>1043</v>
      </c>
      <c r="B21" s="98"/>
      <c r="C21" s="98"/>
      <c r="D21" s="98"/>
      <c r="E21" s="98"/>
      <c r="F21" s="98"/>
      <c r="G21" s="98"/>
      <c r="H21" s="98"/>
      <c r="I21" s="98"/>
      <c r="J21" s="98"/>
      <c r="K21" s="98"/>
    </row>
    <row r="22" spans="1:11">
      <c r="A22" s="98"/>
      <c r="B22" s="98"/>
      <c r="C22" s="98"/>
      <c r="D22" s="98"/>
      <c r="E22" s="98"/>
      <c r="F22" s="98"/>
      <c r="G22" s="98"/>
      <c r="H22" s="98"/>
      <c r="I22" s="98"/>
      <c r="J22" s="98"/>
      <c r="K22" s="98"/>
    </row>
    <row r="23" spans="1:11">
      <c r="A23" s="98"/>
      <c r="B23" s="98"/>
      <c r="C23" s="98"/>
      <c r="D23" s="98"/>
      <c r="E23" s="98"/>
      <c r="F23" s="98"/>
      <c r="G23" s="98"/>
      <c r="H23" s="98"/>
      <c r="I23" s="98"/>
      <c r="J23" s="98"/>
      <c r="K23" s="98"/>
    </row>
    <row r="24" spans="1:11">
      <c r="A24" s="98"/>
      <c r="B24" s="98"/>
      <c r="C24" s="98"/>
      <c r="D24" s="98"/>
      <c r="E24" s="98"/>
      <c r="F24" s="98"/>
      <c r="G24" s="98"/>
      <c r="H24" s="98"/>
      <c r="I24" s="98"/>
      <c r="J24" s="98"/>
      <c r="K24" s="98"/>
    </row>
    <row r="25" spans="1:11">
      <c r="A25" s="98"/>
      <c r="B25" s="98"/>
      <c r="C25" s="98"/>
      <c r="D25" s="98"/>
      <c r="E25" s="98"/>
      <c r="F25" s="98"/>
      <c r="G25" s="98"/>
      <c r="H25" s="98"/>
      <c r="I25" s="98"/>
      <c r="J25" s="98"/>
      <c r="K25" s="98"/>
    </row>
    <row r="26" spans="1:11">
      <c r="A26" s="98"/>
      <c r="B26" s="98"/>
      <c r="C26" s="98"/>
      <c r="D26" s="98"/>
      <c r="E26" s="98"/>
      <c r="F26" s="98"/>
      <c r="G26" s="98"/>
      <c r="H26" s="98"/>
      <c r="I26" s="98"/>
      <c r="J26" s="98"/>
      <c r="K26" s="98"/>
    </row>
    <row r="27" spans="1:11">
      <c r="A27" s="98"/>
      <c r="B27" s="98"/>
      <c r="C27" s="98"/>
      <c r="D27" s="98"/>
      <c r="E27" s="98"/>
      <c r="F27" s="98"/>
      <c r="G27" s="98"/>
      <c r="H27" s="98"/>
      <c r="I27" s="98"/>
      <c r="J27" s="98"/>
      <c r="K27" s="98"/>
    </row>
    <row r="28" spans="1:11">
      <c r="A28" s="98"/>
      <c r="B28" s="98"/>
      <c r="C28" s="98"/>
      <c r="D28" s="98"/>
      <c r="E28" s="98"/>
      <c r="F28" s="98"/>
      <c r="G28" s="98"/>
      <c r="H28" s="98"/>
      <c r="I28" s="98"/>
      <c r="J28" s="98"/>
      <c r="K28" s="98"/>
    </row>
    <row r="29" spans="1:11">
      <c r="A29" s="98"/>
      <c r="B29" s="98"/>
      <c r="C29" s="98"/>
      <c r="D29" s="98"/>
      <c r="E29" s="98"/>
      <c r="F29" s="98"/>
      <c r="G29" s="98"/>
      <c r="H29" s="98"/>
      <c r="I29" s="98"/>
      <c r="J29" s="98"/>
      <c r="K29" s="98"/>
    </row>
    <row r="30" spans="1:11">
      <c r="A30" s="98"/>
      <c r="B30" s="98"/>
      <c r="C30" s="98"/>
      <c r="D30" s="98"/>
      <c r="E30" s="98"/>
      <c r="F30" s="98"/>
      <c r="G30" s="98"/>
      <c r="H30" s="98"/>
      <c r="I30" s="98"/>
      <c r="J30" s="98"/>
      <c r="K30" s="98"/>
    </row>
    <row r="31" spans="1:11">
      <c r="A31" s="98"/>
      <c r="B31" s="98"/>
      <c r="C31" s="98"/>
      <c r="D31" s="98"/>
      <c r="E31" s="98"/>
      <c r="F31" s="98"/>
      <c r="G31" s="98"/>
      <c r="H31" s="98"/>
      <c r="I31" s="98"/>
      <c r="J31" s="98"/>
      <c r="K31" s="98"/>
    </row>
    <row r="32" spans="1:11">
      <c r="A32" s="98"/>
      <c r="B32" s="98"/>
      <c r="C32" s="98"/>
      <c r="D32" s="98"/>
      <c r="E32" s="98"/>
      <c r="F32" s="98"/>
      <c r="G32" s="98"/>
      <c r="H32" s="98"/>
      <c r="I32" s="98"/>
      <c r="J32" s="98"/>
      <c r="K32" s="98"/>
    </row>
    <row r="33" spans="1:11">
      <c r="A33" s="98"/>
      <c r="B33" s="98"/>
      <c r="C33" s="98"/>
      <c r="D33" s="98"/>
      <c r="E33" s="98"/>
      <c r="F33" s="98"/>
      <c r="G33" s="98"/>
      <c r="H33" s="98"/>
      <c r="I33" s="98"/>
      <c r="J33" s="98"/>
      <c r="K33" s="98"/>
    </row>
    <row r="34" spans="1:11">
      <c r="A34" s="98"/>
      <c r="B34" s="98"/>
      <c r="C34" s="98"/>
      <c r="D34" s="98"/>
      <c r="E34" s="98"/>
      <c r="F34" s="98"/>
      <c r="G34" s="98"/>
      <c r="H34" s="98"/>
      <c r="I34" s="98"/>
      <c r="J34" s="98"/>
      <c r="K34" s="98"/>
    </row>
    <row r="35" spans="1:11">
      <c r="A35" s="98"/>
      <c r="B35" s="98"/>
      <c r="C35" s="98"/>
      <c r="D35" s="98"/>
      <c r="E35" s="98"/>
      <c r="F35" s="98"/>
      <c r="G35" s="98"/>
      <c r="H35" s="98"/>
      <c r="I35" s="98"/>
      <c r="J35" s="98"/>
      <c r="K35" s="98"/>
    </row>
    <row r="36" spans="1:11">
      <c r="A36" s="98"/>
      <c r="B36" s="98"/>
      <c r="C36" s="98"/>
      <c r="D36" s="98"/>
      <c r="E36" s="98"/>
      <c r="F36" s="98"/>
      <c r="G36" s="98"/>
      <c r="H36" s="98"/>
      <c r="I36" s="98"/>
      <c r="J36" s="98"/>
      <c r="K36" s="98"/>
    </row>
    <row r="37" spans="1:11">
      <c r="A37" s="98"/>
      <c r="B37" s="98"/>
      <c r="C37" s="98"/>
      <c r="D37" s="98"/>
      <c r="E37" s="98"/>
      <c r="F37" s="98"/>
      <c r="G37" s="98"/>
      <c r="H37" s="98"/>
      <c r="I37" s="98"/>
      <c r="J37" s="98"/>
      <c r="K37" s="98"/>
    </row>
    <row r="38" spans="1:11">
      <c r="A38" s="98"/>
      <c r="B38" s="98"/>
      <c r="C38" s="98"/>
      <c r="D38" s="98"/>
      <c r="E38" s="98"/>
      <c r="F38" s="98"/>
      <c r="G38" s="98"/>
      <c r="H38" s="98"/>
      <c r="I38" s="98"/>
      <c r="J38" s="98"/>
      <c r="K38" s="98"/>
    </row>
    <row r="39" spans="1:11">
      <c r="A39" s="98"/>
      <c r="B39" s="98"/>
      <c r="C39" s="98"/>
      <c r="D39" s="98"/>
      <c r="E39" s="98"/>
      <c r="F39" s="98"/>
      <c r="G39" s="98"/>
      <c r="H39" s="98"/>
      <c r="I39" s="98"/>
      <c r="J39" s="98"/>
      <c r="K39" s="98"/>
    </row>
    <row r="40" spans="1:11">
      <c r="A40" s="98"/>
      <c r="B40" s="98"/>
      <c r="C40" s="98"/>
      <c r="D40" s="98"/>
      <c r="E40" s="98"/>
      <c r="F40" s="98"/>
      <c r="G40" s="98"/>
      <c r="H40" s="98"/>
      <c r="I40" s="98"/>
      <c r="J40" s="98"/>
      <c r="K40" s="98"/>
    </row>
    <row r="41" spans="1:11">
      <c r="A41" s="98"/>
      <c r="B41" s="98"/>
      <c r="C41" s="98"/>
      <c r="D41" s="98"/>
      <c r="E41" s="98"/>
      <c r="F41" s="98"/>
      <c r="G41" s="98"/>
      <c r="H41" s="98"/>
      <c r="I41" s="98"/>
      <c r="J41" s="98"/>
      <c r="K41" s="98"/>
    </row>
    <row r="42" spans="1:11">
      <c r="A42" s="98"/>
      <c r="B42" s="98"/>
      <c r="C42" s="98"/>
      <c r="D42" s="98"/>
      <c r="E42" s="98"/>
      <c r="F42" s="98"/>
      <c r="G42" s="98"/>
      <c r="H42" s="98"/>
      <c r="I42" s="98"/>
      <c r="J42" s="98"/>
      <c r="K42" s="98"/>
    </row>
    <row r="43" spans="1:11">
      <c r="A43" s="98"/>
      <c r="B43" s="98"/>
      <c r="C43" s="98"/>
      <c r="D43" s="98"/>
      <c r="E43" s="98"/>
      <c r="F43" s="98"/>
      <c r="G43" s="98"/>
      <c r="H43" s="98"/>
      <c r="I43" s="98"/>
      <c r="J43" s="98"/>
      <c r="K43" s="98"/>
    </row>
    <row r="44" spans="1:11">
      <c r="A44" s="98"/>
      <c r="B44" s="98"/>
      <c r="C44" s="98"/>
      <c r="D44" s="98"/>
      <c r="E44" s="98"/>
      <c r="F44" s="98"/>
      <c r="G44" s="98"/>
      <c r="H44" s="98"/>
      <c r="I44" s="98"/>
      <c r="J44" s="98"/>
      <c r="K44" s="98"/>
    </row>
    <row r="45" spans="1:11">
      <c r="A45" s="98"/>
      <c r="B45" s="98"/>
      <c r="C45" s="98"/>
      <c r="D45" s="98"/>
      <c r="E45" s="98"/>
      <c r="F45" s="98"/>
      <c r="G45" s="98"/>
      <c r="H45" s="98"/>
      <c r="I45" s="98"/>
      <c r="J45" s="98"/>
      <c r="K45" s="98"/>
    </row>
    <row r="46" spans="1:11">
      <c r="A46" s="98"/>
      <c r="B46" s="98"/>
      <c r="C46" s="98"/>
      <c r="D46" s="98"/>
      <c r="E46" s="98"/>
      <c r="F46" s="98"/>
      <c r="G46" s="98"/>
      <c r="H46" s="98"/>
      <c r="I46" s="98"/>
      <c r="J46" s="98"/>
      <c r="K46" s="98"/>
    </row>
    <row r="47" spans="1:11">
      <c r="A47" s="98"/>
      <c r="B47" s="98"/>
      <c r="C47" s="98"/>
      <c r="D47" s="98"/>
      <c r="E47" s="98"/>
      <c r="F47" s="98"/>
      <c r="G47" s="98"/>
      <c r="H47" s="98"/>
      <c r="I47" s="98"/>
      <c r="J47" s="98"/>
      <c r="K47" s="98"/>
    </row>
    <row r="48" spans="1:11">
      <c r="A48" s="98"/>
      <c r="B48" s="98"/>
      <c r="C48" s="98"/>
      <c r="D48" s="98"/>
      <c r="E48" s="98"/>
      <c r="F48" s="98"/>
      <c r="G48" s="98"/>
      <c r="H48" s="98"/>
      <c r="I48" s="98"/>
      <c r="J48" s="98"/>
      <c r="K48" s="98"/>
    </row>
    <row r="49" spans="1:11">
      <c r="A49" s="98"/>
      <c r="B49" s="98"/>
      <c r="C49" s="98"/>
      <c r="D49" s="98"/>
      <c r="E49" s="98"/>
      <c r="F49" s="98"/>
      <c r="G49" s="98"/>
      <c r="H49" s="98"/>
      <c r="I49" s="98"/>
      <c r="J49" s="98"/>
      <c r="K49" s="98"/>
    </row>
    <row r="50" spans="1:11">
      <c r="A50" s="98"/>
      <c r="B50" s="98"/>
      <c r="C50" s="98"/>
      <c r="D50" s="98"/>
      <c r="E50" s="98"/>
      <c r="F50" s="98"/>
      <c r="G50" s="98"/>
      <c r="H50" s="98"/>
      <c r="I50" s="98"/>
      <c r="J50" s="98"/>
      <c r="K50" s="98"/>
    </row>
    <row r="51" spans="1:11">
      <c r="A51" s="98"/>
      <c r="B51" s="98"/>
      <c r="C51" s="98"/>
      <c r="D51" s="98"/>
      <c r="E51" s="98"/>
      <c r="F51" s="98"/>
      <c r="G51" s="98"/>
      <c r="H51" s="98"/>
      <c r="I51" s="98"/>
      <c r="J51" s="98"/>
      <c r="K51" s="98"/>
    </row>
    <row r="52" spans="1:11">
      <c r="A52" s="98"/>
      <c r="B52" s="98"/>
      <c r="C52" s="98"/>
      <c r="D52" s="98"/>
      <c r="E52" s="98"/>
      <c r="F52" s="98"/>
      <c r="G52" s="98"/>
      <c r="H52" s="98"/>
      <c r="I52" s="98"/>
      <c r="J52" s="98"/>
      <c r="K52" s="98"/>
    </row>
    <row r="53" spans="1:11">
      <c r="A53" s="98"/>
      <c r="B53" s="98"/>
      <c r="C53" s="98"/>
      <c r="D53" s="98"/>
      <c r="E53" s="98"/>
      <c r="F53" s="98"/>
      <c r="G53" s="98"/>
      <c r="H53" s="98"/>
      <c r="I53" s="98"/>
      <c r="J53" s="98"/>
      <c r="K53" s="98"/>
    </row>
    <row r="54" spans="1:11">
      <c r="A54" s="98"/>
      <c r="B54" s="98"/>
      <c r="C54" s="98"/>
      <c r="D54" s="98"/>
      <c r="E54" s="98"/>
      <c r="F54" s="98"/>
      <c r="G54" s="98"/>
      <c r="H54" s="98"/>
      <c r="I54" s="98"/>
      <c r="J54" s="98"/>
      <c r="K54" s="98"/>
    </row>
    <row r="55" spans="1:11">
      <c r="A55" s="98"/>
      <c r="B55" s="98"/>
      <c r="C55" s="98"/>
      <c r="D55" s="98"/>
      <c r="E55" s="98"/>
      <c r="F55" s="98"/>
      <c r="G55" s="98"/>
      <c r="H55" s="98"/>
      <c r="I55" s="98"/>
      <c r="J55" s="98"/>
      <c r="K55" s="98"/>
    </row>
    <row r="56" spans="1:11">
      <c r="A56" s="98"/>
      <c r="B56" s="98"/>
      <c r="C56" s="98"/>
      <c r="D56" s="98"/>
      <c r="E56" s="98"/>
      <c r="F56" s="98"/>
      <c r="G56" s="98"/>
      <c r="H56" s="98"/>
      <c r="I56" s="98"/>
      <c r="J56" s="98"/>
      <c r="K56" s="98"/>
    </row>
    <row r="57" spans="1:11">
      <c r="A57" s="98"/>
      <c r="B57" s="98"/>
      <c r="C57" s="98"/>
      <c r="D57" s="98"/>
      <c r="E57" s="98"/>
      <c r="F57" s="98"/>
      <c r="G57" s="98"/>
      <c r="H57" s="98"/>
      <c r="I57" s="98"/>
      <c r="J57" s="98"/>
      <c r="K57" s="98"/>
    </row>
    <row r="58" spans="1:11">
      <c r="A58" s="98"/>
      <c r="B58" s="98"/>
      <c r="C58" s="98"/>
      <c r="D58" s="98"/>
      <c r="E58" s="98"/>
      <c r="F58" s="98"/>
      <c r="G58" s="98"/>
      <c r="H58" s="98"/>
      <c r="I58" s="98"/>
      <c r="J58" s="98"/>
      <c r="K58" s="98"/>
    </row>
    <row r="59" spans="1:11">
      <c r="A59" s="98"/>
      <c r="B59" s="98"/>
      <c r="C59" s="98"/>
      <c r="D59" s="98"/>
      <c r="E59" s="98"/>
      <c r="F59" s="98"/>
      <c r="G59" s="98"/>
      <c r="H59" s="98"/>
      <c r="I59" s="98"/>
      <c r="J59" s="98"/>
      <c r="K59" s="98"/>
    </row>
    <row r="60" spans="1:11">
      <c r="A60" s="98"/>
      <c r="B60" s="98"/>
      <c r="C60" s="98"/>
      <c r="D60" s="98"/>
      <c r="E60" s="98"/>
      <c r="F60" s="98"/>
      <c r="G60" s="98"/>
      <c r="H60" s="98"/>
      <c r="I60" s="98"/>
      <c r="J60" s="98"/>
      <c r="K60" s="98"/>
    </row>
    <row r="61" spans="1:11">
      <c r="A61" s="98"/>
      <c r="B61" s="98"/>
      <c r="C61" s="98"/>
      <c r="D61" s="98"/>
      <c r="E61" s="98"/>
      <c r="F61" s="98"/>
      <c r="G61" s="98"/>
      <c r="H61" s="98"/>
      <c r="I61" s="98"/>
      <c r="J61" s="98"/>
      <c r="K61" s="98"/>
    </row>
    <row r="62" spans="1:11">
      <c r="A62" s="98"/>
      <c r="B62" s="98"/>
      <c r="C62" s="98"/>
      <c r="D62" s="98"/>
      <c r="E62" s="98"/>
      <c r="F62" s="98"/>
      <c r="G62" s="98"/>
      <c r="H62" s="98"/>
      <c r="I62" s="98"/>
      <c r="J62" s="98"/>
      <c r="K62" s="98"/>
    </row>
    <row r="63" spans="1:11">
      <c r="A63" s="98"/>
      <c r="B63" s="98"/>
      <c r="C63" s="98"/>
      <c r="D63" s="98"/>
      <c r="E63" s="98"/>
      <c r="F63" s="98"/>
      <c r="G63" s="98"/>
      <c r="H63" s="98"/>
      <c r="I63" s="98"/>
      <c r="J63" s="98"/>
      <c r="K63" s="98"/>
    </row>
    <row r="64" spans="1:11">
      <c r="A64" s="98"/>
      <c r="B64" s="98"/>
      <c r="C64" s="98"/>
      <c r="D64" s="98"/>
      <c r="E64" s="98"/>
      <c r="F64" s="98"/>
      <c r="G64" s="98"/>
      <c r="H64" s="98"/>
      <c r="I64" s="98"/>
      <c r="J64" s="98"/>
      <c r="K64" s="98"/>
    </row>
    <row r="65" spans="1:11">
      <c r="A65" s="98"/>
      <c r="B65" s="98"/>
      <c r="C65" s="98"/>
      <c r="D65" s="98"/>
      <c r="E65" s="98"/>
      <c r="F65" s="98"/>
      <c r="G65" s="98"/>
      <c r="H65" s="98"/>
      <c r="I65" s="98"/>
      <c r="J65" s="98"/>
      <c r="K65" s="98"/>
    </row>
    <row r="66" spans="1:11">
      <c r="A66" s="98"/>
      <c r="B66" s="98"/>
      <c r="C66" s="98"/>
      <c r="D66" s="98"/>
      <c r="E66" s="98"/>
      <c r="F66" s="98"/>
      <c r="G66" s="98"/>
      <c r="H66" s="98"/>
      <c r="I66" s="98"/>
      <c r="J66" s="98"/>
      <c r="K66" s="98"/>
    </row>
    <row r="67" spans="1:11">
      <c r="A67" s="98"/>
      <c r="B67" s="98"/>
      <c r="C67" s="98"/>
      <c r="D67" s="98"/>
      <c r="E67" s="98"/>
      <c r="F67" s="98"/>
      <c r="G67" s="98"/>
      <c r="H67" s="98"/>
      <c r="I67" s="98"/>
      <c r="J67" s="98"/>
      <c r="K67" s="98"/>
    </row>
    <row r="68" spans="1:11">
      <c r="A68" s="98"/>
      <c r="B68" s="98"/>
      <c r="C68" s="98"/>
      <c r="D68" s="98"/>
      <c r="E68" s="98"/>
      <c r="F68" s="98"/>
      <c r="G68" s="98"/>
      <c r="H68" s="98"/>
      <c r="I68" s="98"/>
      <c r="J68" s="98"/>
      <c r="K68" s="98"/>
    </row>
    <row r="69" spans="1:11">
      <c r="A69" s="98"/>
      <c r="B69" s="98"/>
      <c r="C69" s="98"/>
      <c r="D69" s="98"/>
      <c r="E69" s="98"/>
      <c r="F69" s="98"/>
      <c r="G69" s="98"/>
      <c r="H69" s="98"/>
      <c r="I69" s="98"/>
      <c r="J69" s="98"/>
      <c r="K69" s="98"/>
    </row>
    <row r="70" spans="1:11">
      <c r="A70" s="98"/>
      <c r="B70" s="98"/>
      <c r="C70" s="98"/>
      <c r="D70" s="98"/>
      <c r="E70" s="98"/>
      <c r="F70" s="98"/>
      <c r="G70" s="98"/>
      <c r="H70" s="98"/>
      <c r="I70" s="98"/>
      <c r="J70" s="98"/>
      <c r="K70" s="98"/>
    </row>
    <row r="71" spans="1:11">
      <c r="A71" s="98"/>
      <c r="B71" s="98"/>
      <c r="C71" s="98"/>
      <c r="D71" s="98"/>
      <c r="E71" s="98"/>
      <c r="F71" s="98"/>
      <c r="G71" s="98"/>
      <c r="H71" s="98"/>
      <c r="I71" s="98"/>
      <c r="J71" s="98"/>
      <c r="K71" s="98"/>
    </row>
    <row r="72" spans="1:11">
      <c r="A72" s="98"/>
      <c r="B72" s="98"/>
      <c r="C72" s="98"/>
      <c r="D72" s="98"/>
      <c r="E72" s="98"/>
      <c r="F72" s="98"/>
      <c r="G72" s="98"/>
      <c r="H72" s="98"/>
      <c r="I72" s="98"/>
      <c r="J72" s="98"/>
      <c r="K72" s="98"/>
    </row>
    <row r="73" spans="1:11">
      <c r="A73" s="98"/>
      <c r="B73" s="98"/>
      <c r="C73" s="98"/>
      <c r="D73" s="98"/>
      <c r="E73" s="98"/>
      <c r="F73" s="98"/>
      <c r="G73" s="98"/>
      <c r="H73" s="98"/>
      <c r="I73" s="98"/>
      <c r="J73" s="98"/>
      <c r="K73" s="98"/>
    </row>
    <row r="74" spans="1:11">
      <c r="A74" s="98"/>
      <c r="B74" s="98"/>
      <c r="C74" s="98"/>
      <c r="D74" s="98"/>
      <c r="E74" s="98"/>
      <c r="F74" s="98"/>
      <c r="G74" s="98"/>
      <c r="H74" s="98"/>
      <c r="I74" s="98"/>
      <c r="J74" s="98"/>
      <c r="K74" s="98"/>
    </row>
    <row r="75" spans="1:11">
      <c r="A75" s="98"/>
      <c r="B75" s="98"/>
      <c r="C75" s="98"/>
      <c r="D75" s="98"/>
      <c r="E75" s="98"/>
      <c r="F75" s="98"/>
      <c r="G75" s="98"/>
      <c r="H75" s="98"/>
      <c r="I75" s="98"/>
      <c r="J75" s="98"/>
      <c r="K75" s="98"/>
    </row>
    <row r="76" spans="1:11">
      <c r="A76" s="98"/>
      <c r="B76" s="98"/>
      <c r="C76" s="98"/>
      <c r="D76" s="98"/>
      <c r="E76" s="98"/>
      <c r="F76" s="98"/>
      <c r="G76" s="98"/>
      <c r="H76" s="98"/>
      <c r="I76" s="98"/>
      <c r="J76" s="98"/>
      <c r="K76" s="98"/>
    </row>
    <row r="77" spans="1:11">
      <c r="A77" s="98"/>
      <c r="B77" s="98"/>
      <c r="C77" s="98"/>
      <c r="D77" s="98"/>
      <c r="E77" s="98"/>
      <c r="F77" s="98"/>
      <c r="G77" s="98"/>
      <c r="H77" s="98"/>
      <c r="I77" s="98"/>
      <c r="J77" s="98"/>
      <c r="K77" s="98"/>
    </row>
    <row r="78" spans="1:11">
      <c r="A78" s="98"/>
      <c r="B78" s="98"/>
      <c r="C78" s="98"/>
      <c r="D78" s="98"/>
      <c r="E78" s="98"/>
      <c r="F78" s="98"/>
      <c r="G78" s="98"/>
      <c r="H78" s="98"/>
      <c r="I78" s="98"/>
      <c r="J78" s="98"/>
      <c r="K78" s="98"/>
    </row>
    <row r="79" spans="1:11">
      <c r="A79" s="98"/>
      <c r="B79" s="98"/>
      <c r="C79" s="98"/>
      <c r="D79" s="98"/>
      <c r="E79" s="98"/>
      <c r="F79" s="98"/>
      <c r="G79" s="98"/>
      <c r="H79" s="98"/>
      <c r="I79" s="98"/>
      <c r="J79" s="98"/>
      <c r="K79" s="98"/>
    </row>
    <row r="80" spans="1:11">
      <c r="A80" s="98"/>
      <c r="B80" s="98"/>
      <c r="C80" s="98"/>
      <c r="D80" s="98"/>
      <c r="E80" s="98"/>
      <c r="F80" s="98"/>
      <c r="G80" s="98"/>
      <c r="H80" s="98"/>
      <c r="I80" s="98"/>
      <c r="J80" s="98"/>
      <c r="K80" s="98"/>
    </row>
    <row r="81" spans="1:11">
      <c r="A81" s="98"/>
      <c r="B81" s="98"/>
      <c r="C81" s="98"/>
      <c r="D81" s="98"/>
      <c r="E81" s="98"/>
      <c r="F81" s="98"/>
      <c r="G81" s="98"/>
      <c r="H81" s="98"/>
      <c r="I81" s="98"/>
      <c r="J81" s="98"/>
      <c r="K81" s="98"/>
    </row>
    <row r="82" spans="1:11">
      <c r="A82" s="98"/>
      <c r="B82" s="98"/>
      <c r="C82" s="98"/>
      <c r="D82" s="98"/>
      <c r="E82" s="98"/>
      <c r="F82" s="98"/>
      <c r="G82" s="98"/>
      <c r="H82" s="98"/>
      <c r="I82" s="98"/>
      <c r="J82" s="98"/>
      <c r="K82" s="98"/>
    </row>
    <row r="83" spans="1:11">
      <c r="A83" s="98"/>
      <c r="B83" s="98"/>
      <c r="C83" s="98"/>
      <c r="D83" s="98"/>
      <c r="E83" s="98"/>
      <c r="F83" s="98"/>
      <c r="G83" s="98"/>
      <c r="H83" s="98"/>
      <c r="I83" s="98"/>
      <c r="J83" s="98"/>
      <c r="K83" s="98"/>
    </row>
    <row r="84" spans="1:11">
      <c r="A84" s="98"/>
      <c r="B84" s="98"/>
      <c r="C84" s="98"/>
      <c r="D84" s="98"/>
      <c r="E84" s="98"/>
      <c r="F84" s="98"/>
      <c r="G84" s="98"/>
      <c r="H84" s="98"/>
      <c r="I84" s="98"/>
      <c r="J84" s="98"/>
      <c r="K84" s="98"/>
    </row>
    <row r="85" spans="1:11">
      <c r="A85" s="98"/>
      <c r="B85" s="98"/>
      <c r="C85" s="98"/>
      <c r="D85" s="98"/>
      <c r="E85" s="98"/>
      <c r="F85" s="98"/>
      <c r="G85" s="98"/>
      <c r="H85" s="98"/>
      <c r="I85" s="98"/>
      <c r="J85" s="98"/>
      <c r="K85" s="98"/>
    </row>
    <row r="86" spans="1:11">
      <c r="A86" s="98"/>
      <c r="B86" s="98"/>
      <c r="C86" s="98"/>
      <c r="D86" s="98"/>
      <c r="E86" s="98"/>
      <c r="F86" s="98"/>
      <c r="G86" s="98"/>
      <c r="H86" s="98"/>
      <c r="I86" s="98"/>
      <c r="J86" s="98"/>
      <c r="K86" s="98"/>
    </row>
    <row r="87" spans="1:11">
      <c r="A87" s="98"/>
      <c r="B87" s="98"/>
      <c r="C87" s="98"/>
      <c r="D87" s="98"/>
      <c r="E87" s="98"/>
      <c r="F87" s="98"/>
      <c r="G87" s="98"/>
      <c r="H87" s="98"/>
      <c r="I87" s="98"/>
      <c r="J87" s="98"/>
      <c r="K87" s="98"/>
    </row>
    <row r="88" spans="1:11">
      <c r="A88" s="98"/>
      <c r="B88" s="98"/>
      <c r="C88" s="98"/>
      <c r="D88" s="98"/>
      <c r="E88" s="98"/>
      <c r="F88" s="98"/>
      <c r="G88" s="98"/>
      <c r="H88" s="98"/>
      <c r="I88" s="98"/>
      <c r="J88" s="98"/>
      <c r="K88" s="98"/>
    </row>
    <row r="89" spans="1:11">
      <c r="A89" s="98"/>
      <c r="B89" s="98"/>
      <c r="C89" s="98"/>
      <c r="D89" s="98"/>
      <c r="E89" s="98"/>
      <c r="F89" s="98"/>
      <c r="G89" s="98"/>
      <c r="H89" s="98"/>
      <c r="I89" s="98"/>
      <c r="J89" s="98"/>
      <c r="K89" s="98"/>
    </row>
    <row r="90" spans="1:11">
      <c r="A90" s="98"/>
      <c r="B90" s="98"/>
      <c r="C90" s="98"/>
      <c r="D90" s="98"/>
      <c r="E90" s="98"/>
      <c r="F90" s="98"/>
      <c r="G90" s="98"/>
      <c r="H90" s="98"/>
      <c r="I90" s="98"/>
      <c r="J90" s="98"/>
      <c r="K90" s="98"/>
    </row>
    <row r="91" spans="1:11">
      <c r="A91" s="98"/>
      <c r="B91" s="98"/>
      <c r="C91" s="98"/>
      <c r="D91" s="98"/>
      <c r="E91" s="98"/>
      <c r="F91" s="98"/>
      <c r="G91" s="98"/>
      <c r="H91" s="98"/>
      <c r="I91" s="98"/>
      <c r="J91" s="98"/>
      <c r="K91" s="98"/>
    </row>
    <row r="92" spans="1:11">
      <c r="A92" s="98"/>
      <c r="B92" s="98"/>
      <c r="C92" s="98"/>
      <c r="D92" s="98"/>
      <c r="E92" s="98"/>
      <c r="F92" s="98"/>
      <c r="G92" s="98"/>
      <c r="H92" s="98"/>
      <c r="I92" s="98"/>
      <c r="J92" s="98"/>
      <c r="K92" s="98"/>
    </row>
    <row r="93" spans="1:11">
      <c r="A93" s="98"/>
      <c r="B93" s="98"/>
      <c r="C93" s="98"/>
      <c r="D93" s="98"/>
      <c r="E93" s="98"/>
      <c r="F93" s="98"/>
      <c r="G93" s="98"/>
      <c r="H93" s="98"/>
      <c r="I93" s="98"/>
      <c r="J93" s="98"/>
      <c r="K93" s="98"/>
    </row>
    <row r="94" spans="1:11">
      <c r="A94" s="98"/>
      <c r="B94" s="98"/>
      <c r="C94" s="98"/>
      <c r="D94" s="98"/>
      <c r="E94" s="98"/>
      <c r="F94" s="98"/>
      <c r="G94" s="98"/>
      <c r="H94" s="98"/>
      <c r="I94" s="98"/>
      <c r="J94" s="98"/>
      <c r="K94" s="98"/>
    </row>
    <row r="95" spans="1:11">
      <c r="A95" s="98"/>
      <c r="B95" s="98"/>
      <c r="C95" s="98"/>
      <c r="D95" s="98"/>
      <c r="E95" s="98"/>
      <c r="F95" s="98"/>
      <c r="G95" s="98"/>
      <c r="H95" s="98"/>
      <c r="I95" s="98"/>
      <c r="J95" s="98"/>
      <c r="K95" s="98"/>
    </row>
    <row r="96" spans="1:11">
      <c r="A96" s="98"/>
      <c r="B96" s="98"/>
      <c r="C96" s="98"/>
      <c r="D96" s="98"/>
      <c r="E96" s="98"/>
      <c r="F96" s="98"/>
      <c r="G96" s="98"/>
      <c r="H96" s="98"/>
      <c r="I96" s="98"/>
      <c r="J96" s="98"/>
      <c r="K96" s="98"/>
    </row>
    <row r="97" spans="1:11">
      <c r="A97" s="98"/>
      <c r="B97" s="98"/>
      <c r="C97" s="98"/>
      <c r="D97" s="98"/>
      <c r="E97" s="98"/>
      <c r="F97" s="98"/>
      <c r="G97" s="98"/>
      <c r="H97" s="98"/>
      <c r="I97" s="98"/>
      <c r="J97" s="98"/>
      <c r="K97" s="98"/>
    </row>
    <row r="98" spans="1:11">
      <c r="A98" s="98"/>
      <c r="B98" s="98"/>
      <c r="C98" s="98"/>
      <c r="D98" s="98"/>
      <c r="E98" s="98"/>
      <c r="F98" s="98"/>
      <c r="G98" s="98"/>
      <c r="H98" s="98"/>
      <c r="I98" s="98"/>
      <c r="J98" s="98"/>
      <c r="K98" s="98"/>
    </row>
    <row r="99" spans="1:11">
      <c r="A99" s="98"/>
      <c r="B99" s="98"/>
      <c r="C99" s="98"/>
      <c r="D99" s="98"/>
      <c r="E99" s="98"/>
      <c r="F99" s="98"/>
      <c r="G99" s="98"/>
      <c r="H99" s="98"/>
      <c r="I99" s="98"/>
      <c r="J99" s="98"/>
      <c r="K99" s="98"/>
    </row>
    <row r="100" spans="1:11">
      <c r="A100" s="98"/>
      <c r="B100" s="98"/>
      <c r="C100" s="98"/>
      <c r="D100" s="98"/>
      <c r="E100" s="98"/>
      <c r="F100" s="98"/>
      <c r="G100" s="98"/>
      <c r="H100" s="98"/>
      <c r="I100" s="98"/>
      <c r="J100" s="98"/>
      <c r="K100" s="98"/>
    </row>
    <row r="101" spans="1:11">
      <c r="A101" s="98"/>
      <c r="B101" s="98"/>
      <c r="C101" s="98"/>
      <c r="D101" s="98"/>
      <c r="E101" s="98"/>
      <c r="F101" s="98"/>
      <c r="G101" s="98"/>
      <c r="H101" s="98"/>
      <c r="I101" s="98"/>
      <c r="J101" s="98"/>
      <c r="K101" s="98"/>
    </row>
    <row r="102" spans="1:11">
      <c r="A102" s="98"/>
      <c r="B102" s="98"/>
      <c r="C102" s="98"/>
      <c r="D102" s="98"/>
      <c r="E102" s="98"/>
      <c r="F102" s="98"/>
      <c r="G102" s="98"/>
      <c r="H102" s="98"/>
      <c r="I102" s="98"/>
      <c r="J102" s="98"/>
      <c r="K102" s="98"/>
    </row>
    <row r="103" spans="1:11">
      <c r="A103" s="98"/>
      <c r="B103" s="98"/>
      <c r="C103" s="98"/>
      <c r="D103" s="98"/>
      <c r="E103" s="98"/>
      <c r="F103" s="98"/>
      <c r="G103" s="98"/>
      <c r="H103" s="98"/>
      <c r="I103" s="98"/>
      <c r="J103" s="98"/>
      <c r="K103" s="98"/>
    </row>
    <row r="104" spans="1:11">
      <c r="A104" s="98"/>
      <c r="B104" s="98"/>
      <c r="C104" s="98"/>
      <c r="D104" s="98"/>
      <c r="E104" s="98"/>
      <c r="F104" s="98"/>
      <c r="G104" s="98"/>
      <c r="H104" s="98"/>
      <c r="I104" s="98"/>
      <c r="J104" s="98"/>
      <c r="K104" s="98"/>
    </row>
    <row r="105" spans="1:11">
      <c r="A105" s="98"/>
      <c r="B105" s="98"/>
      <c r="C105" s="98"/>
      <c r="D105" s="98"/>
      <c r="E105" s="98"/>
      <c r="F105" s="98"/>
      <c r="G105" s="98"/>
      <c r="H105" s="98"/>
      <c r="I105" s="98"/>
      <c r="J105" s="98"/>
      <c r="K105" s="98"/>
    </row>
    <row r="106" spans="1:11">
      <c r="A106" s="98"/>
      <c r="B106" s="98"/>
      <c r="C106" s="98"/>
      <c r="D106" s="98"/>
      <c r="E106" s="98"/>
      <c r="F106" s="98"/>
      <c r="G106" s="98"/>
      <c r="H106" s="98"/>
      <c r="I106" s="98"/>
      <c r="J106" s="98"/>
      <c r="K106" s="98"/>
    </row>
    <row r="107" spans="1:11">
      <c r="A107" s="98"/>
      <c r="B107" s="98"/>
      <c r="C107" s="98"/>
      <c r="D107" s="98"/>
      <c r="E107" s="98"/>
      <c r="F107" s="98"/>
      <c r="G107" s="98"/>
      <c r="H107" s="98"/>
      <c r="I107" s="98"/>
      <c r="J107" s="98"/>
      <c r="K107" s="98"/>
    </row>
    <row r="108" spans="1:11">
      <c r="A108" s="98"/>
      <c r="B108" s="98"/>
      <c r="C108" s="98"/>
      <c r="D108" s="98"/>
      <c r="E108" s="98"/>
      <c r="F108" s="98"/>
      <c r="G108" s="98"/>
      <c r="H108" s="98"/>
      <c r="I108" s="98"/>
      <c r="J108" s="98"/>
      <c r="K108" s="98"/>
    </row>
    <row r="109" spans="1:11">
      <c r="A109" s="98"/>
      <c r="B109" s="98"/>
      <c r="C109" s="98"/>
      <c r="D109" s="98"/>
      <c r="E109" s="98"/>
      <c r="F109" s="98"/>
      <c r="G109" s="98"/>
      <c r="H109" s="98"/>
      <c r="I109" s="98"/>
      <c r="J109" s="98"/>
      <c r="K109" s="98"/>
    </row>
    <row r="110" spans="1:11">
      <c r="A110" s="98"/>
      <c r="B110" s="98"/>
      <c r="C110" s="98"/>
      <c r="D110" s="98"/>
      <c r="E110" s="98"/>
      <c r="F110" s="98"/>
      <c r="G110" s="98"/>
      <c r="H110" s="98"/>
      <c r="I110" s="98"/>
      <c r="J110" s="98"/>
      <c r="K110" s="98"/>
    </row>
    <row r="111" spans="1:11">
      <c r="A111" s="98"/>
      <c r="B111" s="98"/>
      <c r="C111" s="98"/>
      <c r="D111" s="98"/>
      <c r="E111" s="98"/>
      <c r="F111" s="98"/>
      <c r="G111" s="98"/>
      <c r="H111" s="98"/>
      <c r="I111" s="98"/>
      <c r="J111" s="98"/>
      <c r="K111" s="98"/>
    </row>
    <row r="112" spans="1:11">
      <c r="A112" s="98"/>
      <c r="B112" s="98"/>
      <c r="C112" s="98"/>
      <c r="D112" s="98"/>
      <c r="E112" s="98"/>
      <c r="F112" s="98"/>
      <c r="G112" s="98"/>
      <c r="H112" s="98"/>
      <c r="I112" s="98"/>
      <c r="J112" s="98"/>
      <c r="K112" s="98"/>
    </row>
    <row r="113" spans="1:11">
      <c r="A113" s="98"/>
      <c r="B113" s="98"/>
      <c r="C113" s="98"/>
      <c r="D113" s="98"/>
      <c r="E113" s="98"/>
      <c r="F113" s="98"/>
      <c r="G113" s="98"/>
      <c r="H113" s="98"/>
      <c r="I113" s="98"/>
      <c r="J113" s="98"/>
      <c r="K113" s="98"/>
    </row>
    <row r="114" spans="1:11">
      <c r="A114" s="98"/>
      <c r="B114" s="98"/>
      <c r="C114" s="98"/>
      <c r="D114" s="98"/>
      <c r="E114" s="98"/>
      <c r="F114" s="98"/>
      <c r="G114" s="98"/>
      <c r="H114" s="98"/>
      <c r="I114" s="98"/>
      <c r="J114" s="98"/>
      <c r="K114" s="98"/>
    </row>
    <row r="115" spans="1:11">
      <c r="A115" s="98"/>
      <c r="B115" s="98"/>
      <c r="C115" s="98"/>
      <c r="D115" s="98"/>
      <c r="E115" s="98"/>
      <c r="F115" s="98"/>
      <c r="G115" s="98"/>
      <c r="H115" s="98"/>
      <c r="I115" s="98"/>
      <c r="J115" s="98"/>
      <c r="K115" s="98"/>
    </row>
    <row r="116" spans="1:11">
      <c r="A116" s="98"/>
      <c r="B116" s="98"/>
      <c r="C116" s="98"/>
      <c r="D116" s="98"/>
      <c r="E116" s="98"/>
      <c r="F116" s="98"/>
      <c r="G116" s="98"/>
      <c r="H116" s="98"/>
      <c r="I116" s="98"/>
      <c r="J116" s="98"/>
      <c r="K116" s="98"/>
    </row>
    <row r="117" spans="1:11">
      <c r="A117" s="98"/>
      <c r="B117" s="98"/>
      <c r="C117" s="98"/>
      <c r="D117" s="98"/>
      <c r="E117" s="98"/>
      <c r="F117" s="98"/>
      <c r="G117" s="98"/>
      <c r="H117" s="98"/>
      <c r="I117" s="98"/>
      <c r="J117" s="98"/>
      <c r="K117" s="98"/>
    </row>
    <row r="118" spans="1:11">
      <c r="A118" s="98"/>
      <c r="B118" s="98"/>
      <c r="C118" s="98"/>
      <c r="D118" s="98"/>
      <c r="E118" s="98"/>
      <c r="F118" s="98"/>
      <c r="G118" s="98"/>
      <c r="H118" s="98"/>
      <c r="I118" s="98"/>
      <c r="J118" s="98"/>
      <c r="K118" s="98"/>
    </row>
    <row r="119" spans="1:11">
      <c r="A119" s="98"/>
      <c r="B119" s="98"/>
      <c r="C119" s="98"/>
      <c r="D119" s="98"/>
      <c r="E119" s="98"/>
      <c r="F119" s="98"/>
      <c r="G119" s="98"/>
      <c r="H119" s="98"/>
      <c r="I119" s="98"/>
      <c r="J119" s="98"/>
      <c r="K119" s="98"/>
    </row>
    <row r="120" spans="1:11">
      <c r="A120" s="98"/>
      <c r="B120" s="98"/>
      <c r="C120" s="98"/>
      <c r="D120" s="98"/>
      <c r="E120" s="98"/>
      <c r="F120" s="98"/>
      <c r="G120" s="98"/>
      <c r="H120" s="98"/>
      <c r="I120" s="98"/>
      <c r="J120" s="98"/>
      <c r="K120" s="98"/>
    </row>
    <row r="121" spans="1:11">
      <c r="A121" s="98"/>
      <c r="B121" s="98"/>
      <c r="C121" s="98"/>
      <c r="D121" s="98"/>
      <c r="E121" s="98"/>
      <c r="F121" s="98"/>
      <c r="G121" s="98"/>
      <c r="H121" s="98"/>
      <c r="I121" s="98"/>
      <c r="J121" s="98"/>
      <c r="K121" s="98"/>
    </row>
    <row r="122" spans="1:11">
      <c r="A122" s="98"/>
      <c r="B122" s="98"/>
      <c r="C122" s="98"/>
      <c r="D122" s="98"/>
      <c r="E122" s="98"/>
      <c r="F122" s="98"/>
      <c r="G122" s="98"/>
      <c r="H122" s="98"/>
      <c r="I122" s="98"/>
      <c r="J122" s="98"/>
      <c r="K122" s="98"/>
    </row>
    <row r="123" spans="1:11">
      <c r="A123" s="98"/>
      <c r="B123" s="98"/>
      <c r="C123" s="98"/>
      <c r="D123" s="98"/>
      <c r="E123" s="98"/>
      <c r="F123" s="98"/>
      <c r="G123" s="98"/>
      <c r="H123" s="98"/>
      <c r="I123" s="98"/>
      <c r="J123" s="98"/>
      <c r="K123" s="98"/>
    </row>
    <row r="124" spans="1:11">
      <c r="A124" s="98"/>
      <c r="B124" s="98"/>
      <c r="C124" s="98"/>
      <c r="D124" s="98"/>
      <c r="E124" s="98"/>
      <c r="F124" s="98"/>
      <c r="G124" s="98"/>
      <c r="H124" s="98"/>
      <c r="I124" s="98"/>
      <c r="J124" s="98"/>
      <c r="K124" s="98"/>
    </row>
    <row r="125" spans="1:11">
      <c r="A125" s="98"/>
      <c r="B125" s="98"/>
      <c r="C125" s="98"/>
      <c r="D125" s="98"/>
      <c r="E125" s="98"/>
      <c r="F125" s="98"/>
      <c r="G125" s="98"/>
      <c r="H125" s="98"/>
      <c r="I125" s="98"/>
      <c r="J125" s="98"/>
      <c r="K125" s="98"/>
    </row>
    <row r="126" spans="1:11">
      <c r="A126" s="98"/>
      <c r="B126" s="98"/>
      <c r="C126" s="98"/>
      <c r="D126" s="98"/>
      <c r="E126" s="98"/>
      <c r="F126" s="98"/>
      <c r="G126" s="98"/>
      <c r="H126" s="98"/>
      <c r="I126" s="98"/>
      <c r="J126" s="98"/>
      <c r="K126" s="98"/>
    </row>
    <row r="127" spans="1:11">
      <c r="A127" s="98"/>
      <c r="B127" s="98"/>
      <c r="C127" s="98"/>
      <c r="D127" s="98"/>
      <c r="E127" s="98"/>
      <c r="F127" s="98"/>
      <c r="G127" s="98"/>
      <c r="H127" s="98"/>
      <c r="I127" s="98"/>
      <c r="J127" s="98"/>
      <c r="K127" s="98"/>
    </row>
    <row r="128" spans="1:11">
      <c r="A128" s="98"/>
      <c r="B128" s="98"/>
      <c r="C128" s="98"/>
      <c r="D128" s="98"/>
      <c r="E128" s="98"/>
      <c r="F128" s="98"/>
      <c r="G128" s="98"/>
      <c r="H128" s="98"/>
      <c r="I128" s="98"/>
      <c r="J128" s="98"/>
      <c r="K128" s="98"/>
    </row>
    <row r="129" spans="1:11">
      <c r="A129" s="98"/>
      <c r="B129" s="98"/>
      <c r="C129" s="98"/>
      <c r="D129" s="98"/>
      <c r="E129" s="98"/>
      <c r="F129" s="98"/>
      <c r="G129" s="98"/>
      <c r="H129" s="98"/>
      <c r="I129" s="98"/>
      <c r="J129" s="98"/>
      <c r="K129" s="98"/>
    </row>
    <row r="130" spans="1:11">
      <c r="A130" s="98"/>
      <c r="B130" s="98"/>
      <c r="C130" s="98"/>
      <c r="D130" s="98"/>
      <c r="E130" s="98"/>
      <c r="F130" s="98"/>
      <c r="G130" s="98"/>
      <c r="H130" s="98"/>
      <c r="I130" s="98"/>
      <c r="J130" s="98"/>
      <c r="K130" s="98"/>
    </row>
    <row r="131" spans="1:11">
      <c r="A131" s="98"/>
      <c r="B131" s="98"/>
      <c r="C131" s="98"/>
      <c r="D131" s="98"/>
      <c r="E131" s="98"/>
      <c r="F131" s="98"/>
      <c r="G131" s="98"/>
      <c r="H131" s="98"/>
      <c r="I131" s="98"/>
      <c r="J131" s="98"/>
      <c r="K131" s="98"/>
    </row>
    <row r="132" spans="1:11">
      <c r="A132" s="98"/>
      <c r="B132" s="98"/>
      <c r="C132" s="98"/>
      <c r="D132" s="98"/>
      <c r="E132" s="98"/>
      <c r="F132" s="98"/>
      <c r="G132" s="98"/>
      <c r="H132" s="98"/>
      <c r="I132" s="98"/>
      <c r="J132" s="98"/>
      <c r="K132" s="98"/>
    </row>
    <row r="133" spans="1:11">
      <c r="A133" s="98"/>
      <c r="B133" s="98"/>
      <c r="C133" s="98"/>
      <c r="D133" s="98"/>
      <c r="E133" s="98"/>
      <c r="F133" s="98"/>
      <c r="G133" s="98"/>
      <c r="H133" s="98"/>
      <c r="I133" s="98"/>
      <c r="J133" s="98"/>
      <c r="K133" s="98"/>
    </row>
    <row r="134" spans="1:11">
      <c r="A134" s="98"/>
      <c r="B134" s="98"/>
      <c r="C134" s="98"/>
      <c r="D134" s="98"/>
      <c r="E134" s="98"/>
      <c r="F134" s="98"/>
      <c r="G134" s="98"/>
      <c r="H134" s="98"/>
      <c r="I134" s="98"/>
      <c r="J134" s="98"/>
      <c r="K134" s="98"/>
    </row>
    <row r="135" spans="1:11">
      <c r="A135" s="98"/>
      <c r="B135" s="98"/>
      <c r="C135" s="98"/>
      <c r="D135" s="98"/>
      <c r="E135" s="98"/>
      <c r="F135" s="98"/>
      <c r="G135" s="98"/>
      <c r="H135" s="98"/>
      <c r="I135" s="98"/>
      <c r="J135" s="98"/>
      <c r="K135" s="98"/>
    </row>
    <row r="136" spans="1:11">
      <c r="A136" s="98"/>
      <c r="B136" s="98"/>
      <c r="C136" s="98"/>
      <c r="D136" s="98"/>
      <c r="E136" s="98"/>
      <c r="F136" s="98"/>
      <c r="G136" s="98"/>
      <c r="H136" s="98"/>
      <c r="I136" s="98"/>
      <c r="J136" s="98"/>
      <c r="K136" s="98"/>
    </row>
    <row r="137" spans="1:11">
      <c r="A137" s="98"/>
      <c r="B137" s="98"/>
      <c r="C137" s="98"/>
      <c r="D137" s="98"/>
      <c r="E137" s="98"/>
      <c r="F137" s="98"/>
      <c r="G137" s="98"/>
      <c r="H137" s="98"/>
      <c r="I137" s="98"/>
      <c r="J137" s="98"/>
      <c r="K137" s="98"/>
    </row>
    <row r="138" spans="1:11">
      <c r="A138" s="98"/>
      <c r="B138" s="98"/>
      <c r="C138" s="98"/>
      <c r="D138" s="98"/>
      <c r="E138" s="98"/>
      <c r="F138" s="98"/>
      <c r="G138" s="98"/>
      <c r="H138" s="98"/>
      <c r="I138" s="98"/>
      <c r="J138" s="98"/>
      <c r="K138" s="98"/>
    </row>
    <row r="139" spans="1:11">
      <c r="A139" s="98"/>
      <c r="B139" s="98"/>
      <c r="C139" s="98"/>
      <c r="D139" s="98"/>
      <c r="E139" s="98"/>
      <c r="F139" s="98"/>
      <c r="G139" s="98"/>
      <c r="H139" s="98"/>
      <c r="I139" s="98"/>
      <c r="J139" s="98"/>
      <c r="K139" s="98"/>
    </row>
    <row r="140" spans="1:11">
      <c r="A140" s="98"/>
      <c r="B140" s="98"/>
      <c r="C140" s="98"/>
      <c r="D140" s="98"/>
      <c r="E140" s="98"/>
      <c r="F140" s="98"/>
      <c r="G140" s="98"/>
      <c r="H140" s="98"/>
      <c r="I140" s="98"/>
      <c r="J140" s="98"/>
      <c r="K140" s="98"/>
    </row>
    <row r="141" spans="1:11">
      <c r="A141" s="98"/>
      <c r="B141" s="98"/>
      <c r="C141" s="98"/>
      <c r="D141" s="98"/>
      <c r="E141" s="98"/>
      <c r="F141" s="98"/>
      <c r="G141" s="98"/>
      <c r="H141" s="98"/>
      <c r="I141" s="98"/>
      <c r="J141" s="98"/>
      <c r="K141" s="98"/>
    </row>
    <row r="142" spans="1:11">
      <c r="A142" s="98"/>
      <c r="B142" s="98"/>
      <c r="C142" s="98"/>
      <c r="D142" s="98"/>
      <c r="E142" s="98"/>
      <c r="F142" s="98"/>
      <c r="G142" s="98"/>
      <c r="H142" s="98"/>
      <c r="I142" s="98"/>
      <c r="J142" s="98"/>
      <c r="K142" s="98"/>
    </row>
    <row r="143" spans="1:11">
      <c r="A143" s="98"/>
      <c r="B143" s="98"/>
      <c r="C143" s="98"/>
      <c r="D143" s="98"/>
      <c r="E143" s="98"/>
      <c r="F143" s="98"/>
      <c r="G143" s="98"/>
      <c r="H143" s="98"/>
      <c r="I143" s="98"/>
      <c r="J143" s="98"/>
      <c r="K143" s="98"/>
    </row>
    <row r="144" spans="1:11">
      <c r="A144" s="98"/>
      <c r="B144" s="98"/>
      <c r="C144" s="98"/>
      <c r="D144" s="98"/>
      <c r="E144" s="98"/>
      <c r="F144" s="98"/>
      <c r="G144" s="98"/>
      <c r="H144" s="98"/>
      <c r="I144" s="98"/>
      <c r="J144" s="98"/>
      <c r="K144" s="98"/>
    </row>
    <row r="145" spans="1:11">
      <c r="A145" s="98"/>
      <c r="B145" s="98"/>
      <c r="C145" s="98"/>
      <c r="D145" s="98"/>
      <c r="E145" s="98"/>
      <c r="F145" s="98"/>
      <c r="G145" s="98"/>
      <c r="H145" s="98"/>
      <c r="I145" s="98"/>
      <c r="J145" s="98"/>
      <c r="K145" s="98"/>
    </row>
    <row r="146" spans="1:11">
      <c r="A146" s="98"/>
      <c r="B146" s="98"/>
      <c r="C146" s="98"/>
      <c r="D146" s="98"/>
      <c r="E146" s="98"/>
      <c r="F146" s="98"/>
      <c r="G146" s="98"/>
      <c r="H146" s="98"/>
      <c r="I146" s="98"/>
      <c r="J146" s="98"/>
      <c r="K146" s="98"/>
    </row>
    <row r="147" spans="1:11">
      <c r="A147" s="98"/>
      <c r="B147" s="98"/>
      <c r="C147" s="98"/>
      <c r="D147" s="98"/>
      <c r="E147" s="98"/>
      <c r="F147" s="98"/>
      <c r="G147" s="98"/>
      <c r="H147" s="98"/>
      <c r="I147" s="98"/>
      <c r="J147" s="98"/>
      <c r="K147" s="98"/>
    </row>
    <row r="148" spans="1:11">
      <c r="A148" s="98"/>
      <c r="B148" s="98"/>
      <c r="C148" s="98"/>
      <c r="D148" s="98"/>
      <c r="E148" s="98"/>
      <c r="F148" s="98"/>
      <c r="G148" s="98"/>
      <c r="H148" s="98"/>
      <c r="I148" s="98"/>
      <c r="J148" s="98"/>
      <c r="K148" s="98"/>
    </row>
    <row r="149" spans="1:11">
      <c r="A149" s="98"/>
      <c r="B149" s="98"/>
      <c r="C149" s="98"/>
      <c r="D149" s="98"/>
      <c r="E149" s="98"/>
      <c r="F149" s="98"/>
      <c r="G149" s="98"/>
      <c r="H149" s="98"/>
      <c r="I149" s="98"/>
      <c r="J149" s="98"/>
      <c r="K149" s="98"/>
    </row>
    <row r="150" spans="1:11">
      <c r="A150" s="98"/>
      <c r="B150" s="98"/>
      <c r="C150" s="98"/>
      <c r="D150" s="98"/>
      <c r="E150" s="98"/>
      <c r="F150" s="98"/>
      <c r="G150" s="98"/>
      <c r="H150" s="98"/>
      <c r="I150" s="98"/>
      <c r="J150" s="98"/>
      <c r="K150" s="98"/>
    </row>
    <row r="151" spans="1:11">
      <c r="A151" s="98"/>
      <c r="B151" s="98"/>
      <c r="C151" s="98"/>
      <c r="D151" s="98"/>
      <c r="E151" s="98"/>
      <c r="F151" s="98"/>
      <c r="G151" s="98"/>
      <c r="H151" s="98"/>
      <c r="I151" s="98"/>
      <c r="J151" s="98"/>
      <c r="K151" s="98"/>
    </row>
    <row r="152" spans="1:11">
      <c r="A152" s="98"/>
      <c r="B152" s="98"/>
      <c r="C152" s="98"/>
      <c r="D152" s="98"/>
      <c r="E152" s="98"/>
      <c r="F152" s="98"/>
      <c r="G152" s="98"/>
      <c r="H152" s="98"/>
      <c r="I152" s="98"/>
      <c r="J152" s="98"/>
      <c r="K152" s="98"/>
    </row>
    <row r="153" spans="1:11">
      <c r="A153" s="98"/>
      <c r="B153" s="98"/>
      <c r="C153" s="98"/>
      <c r="D153" s="98"/>
      <c r="E153" s="98"/>
      <c r="F153" s="98"/>
      <c r="G153" s="98"/>
      <c r="H153" s="98"/>
      <c r="I153" s="98"/>
      <c r="J153" s="98"/>
      <c r="K153" s="98"/>
    </row>
    <row r="154" spans="1:11">
      <c r="A154" s="98"/>
      <c r="B154" s="98"/>
      <c r="C154" s="98"/>
      <c r="D154" s="98"/>
      <c r="E154" s="98"/>
      <c r="F154" s="98"/>
      <c r="G154" s="98"/>
      <c r="H154" s="98"/>
      <c r="I154" s="98"/>
      <c r="J154" s="98"/>
      <c r="K154" s="98"/>
    </row>
    <row r="155" spans="1:11">
      <c r="A155" s="98"/>
      <c r="B155" s="98"/>
      <c r="C155" s="98"/>
      <c r="D155" s="98"/>
      <c r="E155" s="98"/>
      <c r="F155" s="98"/>
      <c r="G155" s="98"/>
      <c r="H155" s="98"/>
      <c r="I155" s="98"/>
      <c r="J155" s="98"/>
      <c r="K155" s="98"/>
    </row>
    <row r="156" spans="1:11">
      <c r="A156" s="98"/>
      <c r="B156" s="98"/>
      <c r="C156" s="98"/>
      <c r="D156" s="98"/>
      <c r="E156" s="98"/>
      <c r="F156" s="98"/>
      <c r="G156" s="98"/>
      <c r="H156" s="98"/>
      <c r="I156" s="98"/>
      <c r="J156" s="98"/>
      <c r="K156" s="98"/>
    </row>
    <row r="157" spans="1:11">
      <c r="A157" s="98"/>
      <c r="B157" s="98"/>
      <c r="C157" s="98"/>
      <c r="D157" s="98"/>
      <c r="E157" s="98"/>
      <c r="F157" s="98"/>
      <c r="G157" s="98"/>
      <c r="H157" s="98"/>
      <c r="I157" s="98"/>
      <c r="J157" s="98"/>
      <c r="K157" s="98"/>
    </row>
    <row r="158" spans="1:11">
      <c r="A158" s="98"/>
      <c r="B158" s="98"/>
      <c r="C158" s="98"/>
      <c r="D158" s="98"/>
      <c r="E158" s="98"/>
      <c r="F158" s="98"/>
      <c r="G158" s="98"/>
      <c r="H158" s="98"/>
      <c r="I158" s="98"/>
      <c r="J158" s="98"/>
      <c r="K158" s="98"/>
    </row>
    <row r="159" spans="1:11">
      <c r="A159" s="98"/>
      <c r="B159" s="98"/>
      <c r="C159" s="98"/>
      <c r="D159" s="98"/>
      <c r="E159" s="98"/>
      <c r="F159" s="98"/>
      <c r="G159" s="98"/>
      <c r="H159" s="98"/>
      <c r="I159" s="98"/>
      <c r="J159" s="98"/>
      <c r="K159" s="98"/>
    </row>
    <row r="160" spans="1:11">
      <c r="A160" s="98"/>
      <c r="B160" s="98"/>
      <c r="C160" s="98"/>
      <c r="D160" s="98"/>
      <c r="E160" s="98"/>
      <c r="F160" s="98"/>
      <c r="G160" s="98"/>
      <c r="H160" s="98"/>
      <c r="I160" s="98"/>
      <c r="J160" s="98"/>
      <c r="K160" s="98"/>
    </row>
    <row r="161" spans="1:11">
      <c r="A161" s="98"/>
      <c r="B161" s="98"/>
      <c r="C161" s="98"/>
      <c r="D161" s="98"/>
      <c r="E161" s="98"/>
      <c r="F161" s="98"/>
      <c r="G161" s="98"/>
      <c r="H161" s="98"/>
      <c r="I161" s="98"/>
      <c r="J161" s="98"/>
      <c r="K161" s="98"/>
    </row>
    <row r="162" spans="1:11">
      <c r="A162" s="98"/>
      <c r="B162" s="98"/>
      <c r="C162" s="98"/>
      <c r="D162" s="98"/>
      <c r="E162" s="98"/>
      <c r="F162" s="98"/>
      <c r="G162" s="98"/>
      <c r="H162" s="98"/>
      <c r="I162" s="98"/>
      <c r="J162" s="98"/>
      <c r="K162" s="98"/>
    </row>
    <row r="163" spans="1:11">
      <c r="A163" s="98"/>
      <c r="B163" s="98"/>
      <c r="C163" s="98"/>
      <c r="D163" s="98"/>
      <c r="E163" s="98"/>
      <c r="F163" s="98"/>
      <c r="G163" s="98"/>
      <c r="H163" s="98"/>
      <c r="I163" s="98"/>
      <c r="J163" s="98"/>
      <c r="K163" s="98"/>
    </row>
    <row r="164" spans="1:11">
      <c r="A164" s="98"/>
      <c r="B164" s="98"/>
      <c r="C164" s="98"/>
      <c r="D164" s="98"/>
      <c r="E164" s="98"/>
      <c r="F164" s="98"/>
      <c r="G164" s="98"/>
      <c r="H164" s="98"/>
      <c r="I164" s="98"/>
      <c r="J164" s="98"/>
      <c r="K164" s="98"/>
    </row>
    <row r="165" spans="1:11">
      <c r="A165" s="98"/>
      <c r="B165" s="98"/>
      <c r="C165" s="98"/>
      <c r="D165" s="98"/>
      <c r="E165" s="98"/>
      <c r="F165" s="98"/>
      <c r="G165" s="98"/>
      <c r="H165" s="98"/>
      <c r="I165" s="98"/>
      <c r="J165" s="98"/>
      <c r="K165" s="98"/>
    </row>
    <row r="166" spans="1:11">
      <c r="A166" s="98"/>
      <c r="B166" s="98"/>
      <c r="C166" s="98"/>
      <c r="D166" s="98"/>
      <c r="E166" s="98"/>
      <c r="F166" s="98"/>
      <c r="G166" s="98"/>
      <c r="H166" s="98"/>
      <c r="I166" s="98"/>
      <c r="J166" s="98"/>
      <c r="K166" s="98"/>
    </row>
    <row r="167" spans="1:11">
      <c r="A167" s="98"/>
      <c r="B167" s="98"/>
      <c r="C167" s="98"/>
      <c r="D167" s="98"/>
      <c r="E167" s="98"/>
      <c r="F167" s="98"/>
      <c r="G167" s="98"/>
      <c r="H167" s="98"/>
      <c r="I167" s="98"/>
      <c r="J167" s="98"/>
      <c r="K167" s="98"/>
    </row>
    <row r="168" spans="1:11">
      <c r="A168" s="98"/>
      <c r="B168" s="98"/>
      <c r="C168" s="98"/>
      <c r="D168" s="98"/>
      <c r="E168" s="98"/>
      <c r="F168" s="98"/>
      <c r="G168" s="98"/>
      <c r="H168" s="98"/>
      <c r="I168" s="98"/>
      <c r="J168" s="98"/>
      <c r="K168" s="98"/>
    </row>
    <row r="169" spans="1:11">
      <c r="A169" s="98"/>
      <c r="B169" s="98"/>
      <c r="C169" s="98"/>
      <c r="D169" s="98"/>
      <c r="E169" s="98"/>
      <c r="F169" s="98"/>
      <c r="G169" s="98"/>
      <c r="H169" s="98"/>
      <c r="I169" s="98"/>
      <c r="J169" s="98"/>
      <c r="K169" s="98"/>
    </row>
    <row r="170" spans="1:11">
      <c r="A170" s="98"/>
      <c r="B170" s="98"/>
      <c r="C170" s="98"/>
      <c r="D170" s="98"/>
      <c r="E170" s="98"/>
      <c r="F170" s="98"/>
      <c r="G170" s="98"/>
      <c r="H170" s="98"/>
      <c r="I170" s="98"/>
      <c r="J170" s="98"/>
      <c r="K170" s="98"/>
    </row>
    <row r="171" spans="1:11">
      <c r="A171" s="98"/>
      <c r="B171" s="98"/>
      <c r="C171" s="98"/>
      <c r="D171" s="98"/>
      <c r="E171" s="98"/>
      <c r="F171" s="98"/>
      <c r="G171" s="98"/>
      <c r="H171" s="98"/>
      <c r="I171" s="98"/>
      <c r="J171" s="98"/>
      <c r="K171" s="98"/>
    </row>
    <row r="172" spans="1:11">
      <c r="A172" s="98"/>
      <c r="B172" s="98"/>
      <c r="C172" s="98"/>
      <c r="D172" s="98"/>
      <c r="E172" s="98"/>
      <c r="F172" s="98"/>
      <c r="G172" s="98"/>
      <c r="H172" s="98"/>
      <c r="I172" s="98"/>
      <c r="J172" s="98"/>
      <c r="K172" s="98"/>
    </row>
    <row r="173" spans="1:11">
      <c r="A173" s="98"/>
      <c r="B173" s="98"/>
      <c r="C173" s="98"/>
      <c r="D173" s="98"/>
      <c r="E173" s="98"/>
      <c r="F173" s="98"/>
      <c r="G173" s="98"/>
      <c r="H173" s="98"/>
      <c r="I173" s="98"/>
      <c r="J173" s="98"/>
      <c r="K173" s="98"/>
    </row>
    <row r="174" spans="1:11">
      <c r="A174" s="98"/>
      <c r="B174" s="98"/>
      <c r="C174" s="98"/>
      <c r="D174" s="98"/>
      <c r="E174" s="98"/>
      <c r="F174" s="98"/>
      <c r="G174" s="98"/>
      <c r="H174" s="98"/>
      <c r="I174" s="98"/>
      <c r="J174" s="98"/>
      <c r="K174" s="98"/>
    </row>
    <row r="175" spans="1:11">
      <c r="A175" s="98"/>
      <c r="B175" s="98"/>
      <c r="C175" s="98"/>
      <c r="D175" s="98"/>
      <c r="E175" s="98"/>
      <c r="F175" s="98"/>
      <c r="G175" s="98"/>
      <c r="H175" s="98"/>
      <c r="I175" s="98"/>
      <c r="J175" s="98"/>
      <c r="K175" s="98"/>
    </row>
    <row r="176" spans="1:11">
      <c r="A176" s="98"/>
      <c r="B176" s="98"/>
      <c r="C176" s="98"/>
      <c r="D176" s="98"/>
      <c r="E176" s="98"/>
      <c r="F176" s="98"/>
      <c r="G176" s="98"/>
      <c r="H176" s="98"/>
      <c r="I176" s="98"/>
      <c r="J176" s="98"/>
      <c r="K176" s="98"/>
    </row>
    <row r="177" spans="1:11">
      <c r="A177" s="98"/>
      <c r="B177" s="98"/>
      <c r="C177" s="98"/>
      <c r="D177" s="98"/>
      <c r="E177" s="98"/>
      <c r="F177" s="98"/>
      <c r="G177" s="98"/>
      <c r="H177" s="98"/>
      <c r="I177" s="98"/>
      <c r="J177" s="98"/>
      <c r="K177" s="98"/>
    </row>
    <row r="178" spans="1:11">
      <c r="A178" s="98"/>
      <c r="B178" s="98"/>
      <c r="C178" s="98"/>
      <c r="D178" s="98"/>
      <c r="E178" s="98"/>
      <c r="F178" s="98"/>
      <c r="G178" s="98"/>
      <c r="H178" s="98"/>
      <c r="I178" s="98"/>
      <c r="J178" s="98"/>
      <c r="K178" s="98"/>
    </row>
    <row r="179" spans="1:11">
      <c r="A179" s="98"/>
      <c r="B179" s="98"/>
      <c r="C179" s="98"/>
      <c r="D179" s="98"/>
      <c r="E179" s="98"/>
      <c r="F179" s="98"/>
      <c r="G179" s="98"/>
      <c r="H179" s="98"/>
      <c r="I179" s="98"/>
      <c r="J179" s="98"/>
      <c r="K179" s="98"/>
    </row>
    <row r="180" spans="1:11">
      <c r="A180" s="98"/>
      <c r="B180" s="98"/>
      <c r="C180" s="98"/>
      <c r="D180" s="98"/>
      <c r="E180" s="98"/>
      <c r="F180" s="98"/>
      <c r="G180" s="98"/>
      <c r="H180" s="98"/>
      <c r="I180" s="98"/>
      <c r="J180" s="98"/>
      <c r="K180" s="98"/>
    </row>
    <row r="181" spans="1:11">
      <c r="A181" s="98"/>
      <c r="B181" s="98"/>
      <c r="C181" s="98"/>
      <c r="D181" s="98"/>
      <c r="E181" s="98"/>
      <c r="F181" s="98"/>
      <c r="G181" s="98"/>
      <c r="H181" s="98"/>
      <c r="I181" s="98"/>
      <c r="J181" s="98"/>
      <c r="K181" s="98"/>
    </row>
    <row r="182" spans="1:11">
      <c r="A182" s="98"/>
      <c r="B182" s="98"/>
      <c r="C182" s="98"/>
      <c r="D182" s="98"/>
      <c r="E182" s="98"/>
      <c r="F182" s="98"/>
      <c r="G182" s="98"/>
      <c r="H182" s="98"/>
      <c r="I182" s="98"/>
      <c r="J182" s="98"/>
      <c r="K182" s="98"/>
    </row>
    <row r="183" spans="1:11">
      <c r="A183" s="98"/>
      <c r="B183" s="98"/>
      <c r="C183" s="98"/>
      <c r="D183" s="98"/>
      <c r="E183" s="98"/>
      <c r="F183" s="98"/>
      <c r="G183" s="98"/>
      <c r="H183" s="98"/>
      <c r="I183" s="98"/>
      <c r="J183" s="98"/>
      <c r="K183" s="98"/>
    </row>
    <row r="184" spans="1:11">
      <c r="A184" s="98"/>
      <c r="B184" s="98"/>
      <c r="C184" s="98"/>
      <c r="D184" s="98"/>
      <c r="E184" s="98"/>
      <c r="F184" s="98"/>
      <c r="G184" s="98"/>
      <c r="H184" s="98"/>
      <c r="I184" s="98"/>
      <c r="J184" s="98"/>
      <c r="K184" s="98"/>
    </row>
    <row r="185" spans="1:11">
      <c r="A185" s="98"/>
      <c r="B185" s="98"/>
      <c r="C185" s="98"/>
      <c r="D185" s="98"/>
      <c r="E185" s="98"/>
      <c r="F185" s="98"/>
      <c r="G185" s="98"/>
      <c r="H185" s="98"/>
      <c r="I185" s="98"/>
      <c r="J185" s="98"/>
      <c r="K185" s="98"/>
    </row>
    <row r="186" spans="1:11">
      <c r="A186" s="98"/>
      <c r="B186" s="98"/>
      <c r="C186" s="98"/>
      <c r="D186" s="98"/>
      <c r="E186" s="98"/>
      <c r="F186" s="98"/>
      <c r="G186" s="98"/>
      <c r="H186" s="98"/>
      <c r="I186" s="98"/>
      <c r="J186" s="98"/>
      <c r="K186" s="98"/>
    </row>
    <row r="187" spans="1:11">
      <c r="A187" s="98"/>
      <c r="B187" s="98"/>
      <c r="C187" s="98"/>
      <c r="D187" s="98"/>
      <c r="E187" s="98"/>
      <c r="F187" s="98"/>
      <c r="G187" s="98"/>
      <c r="H187" s="98"/>
      <c r="I187" s="98"/>
      <c r="J187" s="98"/>
      <c r="K187" s="98"/>
    </row>
    <row r="188" spans="1:11">
      <c r="A188" s="98"/>
      <c r="B188" s="98"/>
      <c r="C188" s="98"/>
      <c r="D188" s="98"/>
      <c r="E188" s="98"/>
      <c r="F188" s="98"/>
      <c r="G188" s="98"/>
      <c r="H188" s="98"/>
      <c r="I188" s="98"/>
      <c r="J188" s="98"/>
      <c r="K188" s="98"/>
    </row>
    <row r="189" spans="1:11">
      <c r="A189" s="98"/>
      <c r="B189" s="98"/>
      <c r="C189" s="98"/>
      <c r="D189" s="98"/>
      <c r="E189" s="98"/>
      <c r="F189" s="98"/>
      <c r="G189" s="98"/>
      <c r="H189" s="98"/>
      <c r="I189" s="98"/>
      <c r="J189" s="98"/>
      <c r="K189" s="98"/>
    </row>
    <row r="190" spans="1:11">
      <c r="A190" s="98"/>
      <c r="B190" s="98"/>
      <c r="C190" s="98"/>
      <c r="D190" s="98"/>
      <c r="E190" s="98"/>
      <c r="F190" s="98"/>
      <c r="G190" s="98"/>
      <c r="H190" s="98"/>
      <c r="I190" s="98"/>
      <c r="J190" s="98"/>
      <c r="K190" s="98"/>
    </row>
    <row r="191" spans="1:11">
      <c r="A191" s="98"/>
      <c r="B191" s="98"/>
      <c r="C191" s="98"/>
      <c r="D191" s="98"/>
      <c r="E191" s="98"/>
      <c r="F191" s="98"/>
      <c r="G191" s="98"/>
      <c r="H191" s="98"/>
      <c r="I191" s="98"/>
      <c r="J191" s="98"/>
      <c r="K191" s="98"/>
    </row>
    <row r="192" spans="1:11">
      <c r="A192" s="98"/>
      <c r="B192" s="98"/>
      <c r="C192" s="98"/>
      <c r="D192" s="98"/>
      <c r="E192" s="98"/>
      <c r="F192" s="98"/>
      <c r="G192" s="98"/>
      <c r="H192" s="98"/>
      <c r="I192" s="98"/>
      <c r="J192" s="98"/>
      <c r="K192" s="98"/>
    </row>
    <row r="193" spans="1:11">
      <c r="A193" s="98"/>
      <c r="B193" s="98"/>
      <c r="C193" s="98"/>
      <c r="D193" s="98"/>
      <c r="E193" s="98"/>
      <c r="F193" s="98"/>
      <c r="G193" s="98"/>
      <c r="H193" s="98"/>
      <c r="I193" s="98"/>
      <c r="J193" s="98"/>
      <c r="K193" s="98"/>
    </row>
    <row r="194" spans="1:11">
      <c r="A194" s="98"/>
      <c r="B194" s="98"/>
      <c r="C194" s="98"/>
      <c r="D194" s="98"/>
      <c r="E194" s="98"/>
      <c r="F194" s="98"/>
      <c r="G194" s="98"/>
      <c r="H194" s="98"/>
      <c r="I194" s="98"/>
      <c r="J194" s="98"/>
      <c r="K194" s="98"/>
    </row>
    <row r="195" spans="1:11">
      <c r="A195" s="98"/>
      <c r="B195" s="98"/>
      <c r="C195" s="98"/>
      <c r="D195" s="98"/>
      <c r="E195" s="98"/>
      <c r="F195" s="98"/>
      <c r="G195" s="98"/>
      <c r="H195" s="98"/>
      <c r="I195" s="98"/>
      <c r="J195" s="98"/>
      <c r="K195" s="98"/>
    </row>
    <row r="196" spans="1:11">
      <c r="A196" s="98"/>
      <c r="B196" s="98"/>
      <c r="C196" s="98"/>
      <c r="D196" s="98"/>
      <c r="E196" s="98"/>
      <c r="F196" s="98"/>
      <c r="G196" s="98"/>
      <c r="H196" s="98"/>
      <c r="I196" s="98"/>
      <c r="J196" s="98"/>
      <c r="K196" s="98"/>
    </row>
    <row r="197" spans="1:11">
      <c r="A197" s="98"/>
      <c r="B197" s="98"/>
      <c r="C197" s="98"/>
      <c r="D197" s="98"/>
      <c r="E197" s="98"/>
      <c r="F197" s="98"/>
      <c r="G197" s="98"/>
      <c r="H197" s="98"/>
      <c r="I197" s="98"/>
      <c r="J197" s="98"/>
      <c r="K197" s="98"/>
    </row>
    <row r="198" spans="1:11">
      <c r="A198" s="98"/>
      <c r="B198" s="98"/>
      <c r="C198" s="98"/>
      <c r="D198" s="98"/>
      <c r="E198" s="98"/>
      <c r="F198" s="98"/>
      <c r="G198" s="98"/>
      <c r="H198" s="98"/>
      <c r="I198" s="98"/>
      <c r="J198" s="98"/>
      <c r="K198" s="98"/>
    </row>
    <row r="199" spans="1:11">
      <c r="A199" s="98"/>
      <c r="B199" s="98"/>
      <c r="C199" s="98"/>
      <c r="D199" s="98"/>
      <c r="E199" s="98"/>
      <c r="F199" s="98"/>
      <c r="G199" s="98"/>
      <c r="H199" s="98"/>
      <c r="I199" s="98"/>
      <c r="J199" s="98"/>
      <c r="K199" s="98"/>
    </row>
    <row r="200" spans="1:11">
      <c r="A200" s="98"/>
      <c r="B200" s="98"/>
      <c r="C200" s="98"/>
      <c r="D200" s="98"/>
      <c r="E200" s="98"/>
      <c r="F200" s="98"/>
      <c r="G200" s="98"/>
      <c r="H200" s="98"/>
      <c r="I200" s="98"/>
      <c r="J200" s="98"/>
      <c r="K200" s="98"/>
    </row>
    <row r="201" spans="1:11">
      <c r="A201" s="98"/>
      <c r="B201" s="98"/>
      <c r="C201" s="98"/>
      <c r="D201" s="98"/>
      <c r="E201" s="98"/>
      <c r="F201" s="98"/>
      <c r="G201" s="98"/>
      <c r="H201" s="98"/>
      <c r="I201" s="98"/>
      <c r="J201" s="98"/>
      <c r="K201" s="98"/>
    </row>
    <row r="202" spans="1:11">
      <c r="A202" s="98"/>
      <c r="B202" s="98"/>
      <c r="C202" s="98"/>
      <c r="D202" s="98"/>
      <c r="E202" s="98"/>
      <c r="F202" s="98"/>
      <c r="G202" s="98"/>
      <c r="H202" s="98"/>
      <c r="I202" s="98"/>
      <c r="J202" s="98"/>
      <c r="K202" s="98"/>
    </row>
    <row r="203" spans="1:11">
      <c r="A203" s="98"/>
      <c r="B203" s="98"/>
      <c r="C203" s="98"/>
      <c r="D203" s="98"/>
      <c r="E203" s="98"/>
      <c r="F203" s="98"/>
      <c r="G203" s="98"/>
      <c r="H203" s="98"/>
      <c r="I203" s="98"/>
      <c r="J203" s="98"/>
      <c r="K203" s="98"/>
    </row>
    <row r="204" spans="1:11">
      <c r="A204" s="98"/>
      <c r="B204" s="98"/>
      <c r="C204" s="98"/>
      <c r="D204" s="98"/>
      <c r="E204" s="98"/>
      <c r="F204" s="98"/>
      <c r="G204" s="98"/>
      <c r="H204" s="98"/>
      <c r="I204" s="98"/>
      <c r="J204" s="98"/>
      <c r="K204" s="98"/>
    </row>
    <row r="205" spans="1:11">
      <c r="A205" s="98"/>
      <c r="B205" s="98"/>
      <c r="C205" s="98"/>
      <c r="D205" s="98"/>
      <c r="E205" s="98"/>
      <c r="F205" s="98"/>
      <c r="G205" s="98"/>
      <c r="H205" s="98"/>
      <c r="I205" s="98"/>
      <c r="J205" s="98"/>
      <c r="K205" s="98"/>
    </row>
    <row r="206" spans="1:11">
      <c r="A206" s="98"/>
      <c r="B206" s="98"/>
      <c r="C206" s="98"/>
      <c r="D206" s="98"/>
      <c r="E206" s="98"/>
      <c r="F206" s="98"/>
      <c r="G206" s="98"/>
      <c r="H206" s="98"/>
      <c r="I206" s="98"/>
      <c r="J206" s="98"/>
      <c r="K206" s="98"/>
    </row>
    <row r="207" spans="1:11">
      <c r="A207" s="98"/>
      <c r="B207" s="98"/>
      <c r="C207" s="98"/>
      <c r="D207" s="98"/>
      <c r="E207" s="98"/>
      <c r="F207" s="98"/>
      <c r="G207" s="98"/>
      <c r="H207" s="98"/>
      <c r="I207" s="98"/>
      <c r="J207" s="98"/>
      <c r="K207" s="98"/>
    </row>
    <row r="208" spans="1:11">
      <c r="A208" s="98"/>
      <c r="B208" s="98"/>
      <c r="C208" s="98"/>
      <c r="D208" s="98"/>
      <c r="E208" s="98"/>
      <c r="F208" s="98"/>
      <c r="G208" s="98"/>
      <c r="H208" s="98"/>
      <c r="I208" s="98"/>
      <c r="J208" s="98"/>
      <c r="K208" s="98"/>
    </row>
    <row r="209" spans="1:11">
      <c r="A209" s="98"/>
      <c r="B209" s="98"/>
      <c r="C209" s="98"/>
      <c r="D209" s="98"/>
      <c r="E209" s="98"/>
      <c r="F209" s="98"/>
      <c r="G209" s="98"/>
      <c r="H209" s="98"/>
      <c r="I209" s="98"/>
      <c r="J209" s="98"/>
      <c r="K209" s="98"/>
    </row>
    <row r="210" spans="1:11">
      <c r="A210" s="98"/>
      <c r="B210" s="98"/>
      <c r="C210" s="98"/>
      <c r="D210" s="98"/>
      <c r="E210" s="98"/>
      <c r="F210" s="98"/>
      <c r="G210" s="98"/>
      <c r="H210" s="98"/>
      <c r="I210" s="98"/>
      <c r="J210" s="98"/>
      <c r="K210" s="98"/>
    </row>
    <row r="211" spans="1:11">
      <c r="A211" s="98"/>
      <c r="B211" s="98"/>
      <c r="C211" s="98"/>
      <c r="D211" s="98"/>
      <c r="E211" s="98"/>
      <c r="F211" s="98"/>
      <c r="G211" s="98"/>
      <c r="H211" s="98"/>
      <c r="I211" s="98"/>
      <c r="J211" s="98"/>
      <c r="K211" s="98"/>
    </row>
    <row r="212" spans="1:11">
      <c r="A212" s="98"/>
      <c r="B212" s="98"/>
      <c r="C212" s="98"/>
      <c r="D212" s="98"/>
      <c r="E212" s="98"/>
      <c r="F212" s="98"/>
      <c r="G212" s="98"/>
      <c r="H212" s="98"/>
      <c r="I212" s="98"/>
      <c r="J212" s="98"/>
      <c r="K212" s="98"/>
    </row>
    <row r="213" spans="1:11">
      <c r="A213" s="98"/>
      <c r="B213" s="98"/>
      <c r="C213" s="98"/>
      <c r="D213" s="98"/>
      <c r="E213" s="98"/>
      <c r="F213" s="98"/>
      <c r="G213" s="98"/>
      <c r="H213" s="98"/>
      <c r="I213" s="98"/>
      <c r="J213" s="98"/>
      <c r="K213" s="98"/>
    </row>
    <row r="214" spans="1:11">
      <c r="A214" s="98"/>
      <c r="B214" s="98"/>
      <c r="C214" s="98"/>
      <c r="D214" s="98"/>
      <c r="E214" s="98"/>
      <c r="F214" s="98"/>
      <c r="G214" s="98"/>
      <c r="H214" s="98"/>
      <c r="I214" s="98"/>
      <c r="J214" s="98"/>
      <c r="K214" s="98"/>
    </row>
    <row r="215" spans="1:11">
      <c r="A215" s="98"/>
      <c r="B215" s="98"/>
      <c r="C215" s="98"/>
      <c r="D215" s="98"/>
      <c r="E215" s="98"/>
      <c r="F215" s="98"/>
      <c r="G215" s="98"/>
      <c r="H215" s="98"/>
      <c r="I215" s="98"/>
      <c r="J215" s="98"/>
      <c r="K215" s="98"/>
    </row>
    <row r="216" spans="1:11">
      <c r="A216" s="98"/>
      <c r="B216" s="98"/>
      <c r="C216" s="98"/>
      <c r="D216" s="98"/>
      <c r="E216" s="98"/>
      <c r="F216" s="98"/>
      <c r="G216" s="98"/>
      <c r="H216" s="98"/>
      <c r="I216" s="98"/>
      <c r="J216" s="98"/>
      <c r="K216" s="98"/>
    </row>
    <row r="217" spans="1:11">
      <c r="A217" s="98"/>
      <c r="B217" s="98"/>
      <c r="C217" s="98"/>
      <c r="D217" s="98"/>
      <c r="E217" s="98"/>
      <c r="F217" s="98"/>
      <c r="G217" s="98"/>
      <c r="H217" s="98"/>
      <c r="I217" s="98"/>
      <c r="J217" s="98"/>
      <c r="K217" s="98"/>
    </row>
    <row r="218" spans="1:11">
      <c r="A218" s="98"/>
      <c r="B218" s="98"/>
      <c r="C218" s="98"/>
      <c r="D218" s="98"/>
      <c r="E218" s="98"/>
      <c r="F218" s="98"/>
      <c r="G218" s="98"/>
      <c r="H218" s="98"/>
      <c r="I218" s="98"/>
      <c r="J218" s="98"/>
      <c r="K218" s="98"/>
    </row>
    <row r="219" spans="1:11">
      <c r="A219" s="98"/>
      <c r="B219" s="98"/>
      <c r="C219" s="98"/>
      <c r="D219" s="98"/>
      <c r="E219" s="98"/>
      <c r="F219" s="98"/>
      <c r="G219" s="98"/>
      <c r="H219" s="98"/>
      <c r="I219" s="98"/>
      <c r="J219" s="98"/>
      <c r="K219" s="98"/>
    </row>
    <row r="220" spans="1:11">
      <c r="A220" s="98"/>
      <c r="B220" s="98"/>
      <c r="C220" s="98"/>
      <c r="D220" s="98"/>
      <c r="E220" s="98"/>
      <c r="F220" s="98"/>
      <c r="G220" s="98"/>
      <c r="H220" s="98"/>
      <c r="I220" s="98"/>
      <c r="J220" s="98"/>
      <c r="K220" s="98"/>
    </row>
    <row r="221" spans="1:11">
      <c r="A221" s="98"/>
      <c r="B221" s="98"/>
      <c r="C221" s="98"/>
      <c r="D221" s="98"/>
      <c r="E221" s="98"/>
      <c r="F221" s="98"/>
      <c r="G221" s="98"/>
      <c r="H221" s="98"/>
      <c r="I221" s="98"/>
      <c r="J221" s="98"/>
      <c r="K221" s="98"/>
    </row>
    <row r="222" spans="1:11">
      <c r="A222" s="98"/>
      <c r="B222" s="98"/>
      <c r="C222" s="98"/>
      <c r="D222" s="98"/>
      <c r="E222" s="98"/>
      <c r="F222" s="98"/>
      <c r="G222" s="98"/>
      <c r="H222" s="98"/>
      <c r="I222" s="98"/>
      <c r="J222" s="98"/>
      <c r="K222" s="98"/>
    </row>
    <row r="223" spans="1:11">
      <c r="A223" s="98"/>
      <c r="B223" s="98"/>
      <c r="C223" s="98"/>
      <c r="D223" s="98"/>
      <c r="E223" s="98"/>
      <c r="F223" s="98"/>
      <c r="G223" s="98"/>
      <c r="H223" s="98"/>
      <c r="I223" s="98"/>
      <c r="J223" s="98"/>
      <c r="K223" s="98"/>
    </row>
    <row r="224" spans="1:11">
      <c r="A224" s="98"/>
      <c r="B224" s="98"/>
      <c r="C224" s="98"/>
      <c r="D224" s="98"/>
      <c r="E224" s="98"/>
      <c r="F224" s="98"/>
      <c r="G224" s="98"/>
      <c r="H224" s="98"/>
      <c r="I224" s="98"/>
      <c r="J224" s="98"/>
      <c r="K224" s="98"/>
    </row>
    <row r="225" spans="1:11">
      <c r="A225" s="98"/>
      <c r="B225" s="98"/>
      <c r="C225" s="98"/>
      <c r="D225" s="98"/>
      <c r="E225" s="98"/>
      <c r="F225" s="98"/>
      <c r="G225" s="98"/>
      <c r="H225" s="98"/>
      <c r="I225" s="98"/>
      <c r="J225" s="98"/>
      <c r="K225" s="98"/>
    </row>
    <row r="226" spans="1:11">
      <c r="A226" s="98"/>
      <c r="B226" s="98"/>
      <c r="C226" s="98"/>
      <c r="D226" s="98"/>
      <c r="E226" s="98"/>
      <c r="F226" s="98"/>
      <c r="G226" s="98"/>
      <c r="H226" s="98"/>
      <c r="I226" s="98"/>
      <c r="J226" s="98"/>
      <c r="K226" s="98"/>
    </row>
    <row r="227" spans="1:11">
      <c r="A227" s="98"/>
      <c r="B227" s="98"/>
      <c r="C227" s="98"/>
      <c r="D227" s="98"/>
      <c r="E227" s="98"/>
      <c r="F227" s="98"/>
      <c r="G227" s="98"/>
      <c r="H227" s="98"/>
      <c r="I227" s="98"/>
      <c r="J227" s="98"/>
      <c r="K227" s="98"/>
    </row>
    <row r="228" spans="1:11">
      <c r="A228" s="98"/>
      <c r="B228" s="98"/>
      <c r="C228" s="98"/>
      <c r="D228" s="98"/>
      <c r="E228" s="98"/>
      <c r="F228" s="98"/>
      <c r="G228" s="98"/>
      <c r="H228" s="98"/>
      <c r="I228" s="98"/>
      <c r="J228" s="98"/>
      <c r="K228" s="98"/>
    </row>
    <row r="229" spans="1:11">
      <c r="A229" s="98"/>
      <c r="B229" s="98"/>
      <c r="C229" s="98"/>
      <c r="D229" s="98"/>
      <c r="E229" s="98"/>
      <c r="F229" s="98"/>
      <c r="G229" s="98"/>
      <c r="H229" s="98"/>
      <c r="I229" s="98"/>
      <c r="J229" s="98"/>
      <c r="K229" s="98"/>
    </row>
    <row r="230" spans="1:11">
      <c r="A230" s="98"/>
      <c r="B230" s="98"/>
      <c r="C230" s="98"/>
      <c r="D230" s="98"/>
      <c r="E230" s="98"/>
      <c r="F230" s="98"/>
      <c r="G230" s="98"/>
      <c r="H230" s="98"/>
      <c r="I230" s="98"/>
      <c r="J230" s="98"/>
      <c r="K230" s="98"/>
    </row>
    <row r="231" spans="1:11">
      <c r="A231" s="98"/>
      <c r="B231" s="98"/>
      <c r="C231" s="98"/>
      <c r="D231" s="98"/>
      <c r="E231" s="98"/>
      <c r="F231" s="98"/>
      <c r="G231" s="98"/>
      <c r="H231" s="98"/>
      <c r="I231" s="98"/>
      <c r="J231" s="98"/>
      <c r="K231" s="98"/>
    </row>
    <row r="232" spans="1:11">
      <c r="A232" s="98"/>
      <c r="B232" s="98"/>
      <c r="C232" s="98"/>
      <c r="D232" s="98"/>
      <c r="E232" s="98"/>
      <c r="F232" s="98"/>
      <c r="G232" s="98"/>
      <c r="H232" s="98"/>
      <c r="I232" s="98"/>
      <c r="J232" s="98"/>
      <c r="K232" s="98"/>
    </row>
    <row r="233" spans="1:11">
      <c r="A233" s="98"/>
      <c r="B233" s="98"/>
      <c r="C233" s="98"/>
      <c r="D233" s="98"/>
      <c r="E233" s="98"/>
      <c r="F233" s="98"/>
      <c r="G233" s="98"/>
      <c r="H233" s="98"/>
      <c r="I233" s="98"/>
      <c r="J233" s="98"/>
      <c r="K233" s="98"/>
    </row>
    <row r="234" spans="1:11">
      <c r="A234" s="98"/>
      <c r="B234" s="98"/>
      <c r="C234" s="98"/>
      <c r="D234" s="98"/>
      <c r="E234" s="98"/>
      <c r="F234" s="98"/>
      <c r="G234" s="98"/>
      <c r="H234" s="98"/>
      <c r="I234" s="98"/>
      <c r="J234" s="98"/>
      <c r="K234" s="98"/>
    </row>
    <row r="235" spans="1:11">
      <c r="A235" s="98"/>
      <c r="B235" s="98"/>
      <c r="C235" s="98"/>
      <c r="D235" s="98"/>
      <c r="E235" s="98"/>
      <c r="F235" s="98"/>
      <c r="G235" s="98"/>
      <c r="H235" s="98"/>
      <c r="I235" s="98"/>
      <c r="J235" s="98"/>
      <c r="K235" s="98"/>
    </row>
    <row r="236" spans="1:11">
      <c r="A236" s="98"/>
      <c r="B236" s="98"/>
      <c r="C236" s="98"/>
      <c r="D236" s="98"/>
      <c r="E236" s="98"/>
      <c r="F236" s="98"/>
      <c r="G236" s="98"/>
      <c r="H236" s="98"/>
      <c r="I236" s="98"/>
      <c r="J236" s="98"/>
      <c r="K236" s="98"/>
    </row>
    <row r="237" spans="1:11">
      <c r="A237" s="98"/>
      <c r="B237" s="98"/>
      <c r="C237" s="98"/>
      <c r="D237" s="98"/>
      <c r="E237" s="98"/>
      <c r="F237" s="98"/>
      <c r="G237" s="98"/>
      <c r="H237" s="98"/>
      <c r="I237" s="98"/>
      <c r="J237" s="98"/>
      <c r="K237" s="98"/>
    </row>
    <row r="238" spans="1:11">
      <c r="A238" s="98"/>
      <c r="B238" s="98"/>
      <c r="C238" s="98"/>
      <c r="D238" s="98"/>
      <c r="E238" s="98"/>
      <c r="F238" s="98"/>
      <c r="G238" s="98"/>
      <c r="H238" s="98"/>
      <c r="I238" s="98"/>
      <c r="J238" s="98"/>
      <c r="K238" s="98"/>
    </row>
    <row r="239" spans="1:11">
      <c r="A239" s="98"/>
      <c r="B239" s="98"/>
      <c r="C239" s="98"/>
      <c r="D239" s="98"/>
      <c r="E239" s="98"/>
      <c r="F239" s="98"/>
      <c r="G239" s="98"/>
      <c r="H239" s="98"/>
      <c r="I239" s="98"/>
      <c r="J239" s="98"/>
      <c r="K239" s="98"/>
    </row>
    <row r="240" spans="1:11">
      <c r="A240" s="98"/>
      <c r="B240" s="98"/>
      <c r="C240" s="98"/>
      <c r="D240" s="98"/>
      <c r="E240" s="98"/>
      <c r="F240" s="98"/>
      <c r="G240" s="98"/>
      <c r="H240" s="98"/>
      <c r="I240" s="98"/>
      <c r="J240" s="98"/>
      <c r="K240" s="98"/>
    </row>
    <row r="241" spans="1:11">
      <c r="A241" s="98"/>
      <c r="B241" s="98"/>
      <c r="C241" s="98"/>
      <c r="D241" s="98"/>
      <c r="E241" s="98"/>
      <c r="F241" s="98"/>
      <c r="G241" s="98"/>
      <c r="H241" s="98"/>
      <c r="I241" s="98"/>
      <c r="J241" s="98"/>
      <c r="K241" s="98"/>
    </row>
    <row r="242" spans="1:11">
      <c r="A242" s="98"/>
      <c r="B242" s="98"/>
      <c r="C242" s="98"/>
      <c r="D242" s="98"/>
      <c r="E242" s="98"/>
      <c r="F242" s="98"/>
      <c r="G242" s="98"/>
      <c r="H242" s="98"/>
      <c r="I242" s="98"/>
      <c r="J242" s="98"/>
      <c r="K242" s="98"/>
    </row>
    <row r="243" spans="1:11">
      <c r="A243" s="98"/>
      <c r="B243" s="98"/>
      <c r="C243" s="98"/>
      <c r="D243" s="98"/>
      <c r="E243" s="98"/>
      <c r="F243" s="98"/>
      <c r="G243" s="98"/>
      <c r="H243" s="98"/>
      <c r="I243" s="98"/>
      <c r="J243" s="98"/>
      <c r="K243" s="98"/>
    </row>
    <row r="244" spans="1:11">
      <c r="A244" s="98"/>
      <c r="B244" s="98"/>
      <c r="C244" s="98"/>
      <c r="D244" s="98"/>
      <c r="E244" s="98"/>
      <c r="F244" s="98"/>
      <c r="G244" s="98"/>
      <c r="H244" s="98"/>
      <c r="I244" s="98"/>
      <c r="J244" s="98"/>
      <c r="K244" s="98"/>
    </row>
    <row r="245" spans="1:11">
      <c r="A245" s="98"/>
      <c r="B245" s="98"/>
      <c r="C245" s="98"/>
      <c r="D245" s="98"/>
      <c r="E245" s="98"/>
      <c r="F245" s="98"/>
      <c r="G245" s="98"/>
      <c r="H245" s="98"/>
      <c r="I245" s="98"/>
      <c r="J245" s="98"/>
      <c r="K245" s="98"/>
    </row>
    <row r="246" spans="1:11">
      <c r="A246" s="98"/>
      <c r="B246" s="98"/>
      <c r="C246" s="98"/>
      <c r="D246" s="98"/>
      <c r="E246" s="98"/>
      <c r="F246" s="98"/>
      <c r="G246" s="98"/>
      <c r="H246" s="98"/>
      <c r="I246" s="98"/>
      <c r="J246" s="98"/>
      <c r="K246" s="98"/>
    </row>
    <row r="247" spans="1:11">
      <c r="A247" s="98"/>
      <c r="B247" s="98"/>
      <c r="C247" s="98"/>
      <c r="D247" s="98"/>
      <c r="E247" s="98"/>
      <c r="F247" s="98"/>
      <c r="G247" s="98"/>
      <c r="H247" s="98"/>
      <c r="I247" s="98"/>
      <c r="J247" s="98"/>
      <c r="K247" s="98"/>
    </row>
    <row r="248" spans="1:11">
      <c r="A248" s="98"/>
      <c r="B248" s="98"/>
      <c r="C248" s="98"/>
      <c r="D248" s="98"/>
      <c r="E248" s="98"/>
      <c r="F248" s="98"/>
      <c r="G248" s="98"/>
      <c r="H248" s="98"/>
      <c r="I248" s="98"/>
      <c r="J248" s="98"/>
      <c r="K248" s="98"/>
    </row>
    <row r="249" spans="1:11">
      <c r="A249" s="98"/>
      <c r="B249" s="98"/>
      <c r="C249" s="98"/>
      <c r="D249" s="98"/>
      <c r="E249" s="98"/>
      <c r="F249" s="98"/>
      <c r="G249" s="98"/>
      <c r="H249" s="98"/>
      <c r="I249" s="98"/>
      <c r="J249" s="98"/>
      <c r="K249" s="98"/>
    </row>
    <row r="250" spans="1:11">
      <c r="A250" s="98"/>
      <c r="B250" s="98"/>
      <c r="C250" s="98"/>
      <c r="D250" s="98"/>
      <c r="E250" s="98"/>
      <c r="F250" s="98"/>
      <c r="G250" s="98"/>
      <c r="H250" s="98"/>
      <c r="I250" s="98"/>
      <c r="J250" s="98"/>
      <c r="K250" s="98"/>
    </row>
    <row r="251" spans="1:11">
      <c r="A251" s="98"/>
      <c r="B251" s="98"/>
      <c r="C251" s="98"/>
      <c r="D251" s="98"/>
      <c r="E251" s="98"/>
      <c r="F251" s="98"/>
      <c r="G251" s="98"/>
      <c r="H251" s="98"/>
      <c r="I251" s="98"/>
      <c r="J251" s="98"/>
      <c r="K251" s="98"/>
    </row>
    <row r="252" spans="1:11">
      <c r="A252" s="98"/>
      <c r="B252" s="98"/>
      <c r="C252" s="98"/>
      <c r="D252" s="98"/>
      <c r="E252" s="98"/>
      <c r="F252" s="98"/>
      <c r="G252" s="98"/>
      <c r="H252" s="98"/>
      <c r="I252" s="98"/>
      <c r="J252" s="98"/>
      <c r="K252" s="98"/>
    </row>
    <row r="253" spans="1:11">
      <c r="A253" s="98"/>
      <c r="B253" s="98"/>
      <c r="C253" s="98"/>
      <c r="D253" s="98"/>
      <c r="E253" s="98"/>
      <c r="F253" s="98"/>
      <c r="G253" s="98"/>
      <c r="H253" s="98"/>
      <c r="I253" s="98"/>
      <c r="J253" s="98"/>
      <c r="K253" s="98"/>
    </row>
    <row r="254" spans="1:11">
      <c r="A254" s="98"/>
      <c r="B254" s="98"/>
      <c r="C254" s="98"/>
      <c r="D254" s="98"/>
      <c r="E254" s="98"/>
      <c r="F254" s="98"/>
      <c r="G254" s="98"/>
      <c r="H254" s="98"/>
      <c r="I254" s="98"/>
      <c r="J254" s="98"/>
      <c r="K254" s="98"/>
    </row>
    <row r="255" spans="1:11">
      <c r="A255" s="98"/>
      <c r="B255" s="98"/>
      <c r="C255" s="98"/>
      <c r="D255" s="98"/>
      <c r="E255" s="98"/>
      <c r="F255" s="98"/>
      <c r="G255" s="98"/>
      <c r="H255" s="98"/>
      <c r="I255" s="98"/>
      <c r="J255" s="98"/>
      <c r="K255" s="98"/>
    </row>
    <row r="256" spans="1:11">
      <c r="A256" s="98"/>
      <c r="B256" s="98"/>
      <c r="C256" s="98"/>
      <c r="D256" s="98"/>
      <c r="E256" s="98"/>
      <c r="F256" s="98"/>
      <c r="G256" s="98"/>
      <c r="H256" s="98"/>
      <c r="I256" s="98"/>
      <c r="J256" s="98"/>
      <c r="K256" s="98"/>
    </row>
    <row r="257" spans="1:11">
      <c r="A257" s="98"/>
      <c r="B257" s="98"/>
      <c r="C257" s="98"/>
      <c r="D257" s="98"/>
      <c r="E257" s="98"/>
      <c r="F257" s="98"/>
      <c r="G257" s="98"/>
      <c r="H257" s="98"/>
      <c r="I257" s="98"/>
      <c r="J257" s="98"/>
      <c r="K257" s="98"/>
    </row>
    <row r="258" spans="1:11">
      <c r="A258" s="98"/>
      <c r="B258" s="98"/>
      <c r="C258" s="98"/>
      <c r="D258" s="98"/>
      <c r="E258" s="98"/>
      <c r="F258" s="98"/>
      <c r="G258" s="98"/>
      <c r="H258" s="98"/>
      <c r="I258" s="98"/>
      <c r="J258" s="98"/>
      <c r="K258" s="98"/>
    </row>
    <row r="259" spans="1:11">
      <c r="A259" s="98"/>
      <c r="B259" s="98"/>
      <c r="C259" s="98"/>
      <c r="D259" s="98"/>
      <c r="E259" s="98"/>
      <c r="F259" s="98"/>
      <c r="G259" s="98"/>
      <c r="H259" s="98"/>
      <c r="I259" s="98"/>
      <c r="J259" s="98"/>
      <c r="K259" s="98"/>
    </row>
    <row r="260" spans="1:11">
      <c r="A260" s="98"/>
      <c r="B260" s="98"/>
      <c r="C260" s="98"/>
      <c r="D260" s="98"/>
      <c r="E260" s="98"/>
      <c r="F260" s="98"/>
      <c r="G260" s="98"/>
      <c r="H260" s="98"/>
      <c r="I260" s="98"/>
      <c r="J260" s="98"/>
      <c r="K260" s="98"/>
    </row>
    <row r="261" spans="1:11">
      <c r="A261" s="98"/>
      <c r="B261" s="98"/>
      <c r="C261" s="98"/>
      <c r="D261" s="98"/>
      <c r="E261" s="98"/>
      <c r="F261" s="98"/>
      <c r="G261" s="98"/>
      <c r="H261" s="98"/>
      <c r="I261" s="98"/>
      <c r="J261" s="98"/>
      <c r="K261" s="98"/>
    </row>
    <row r="262" spans="1:11">
      <c r="A262" s="98"/>
      <c r="B262" s="98"/>
      <c r="C262" s="98"/>
      <c r="D262" s="98"/>
      <c r="E262" s="98"/>
      <c r="F262" s="98"/>
      <c r="G262" s="98"/>
      <c r="H262" s="98"/>
      <c r="I262" s="98"/>
      <c r="J262" s="98"/>
      <c r="K262" s="98"/>
    </row>
    <row r="263" spans="1:11">
      <c r="A263" s="98"/>
      <c r="B263" s="98"/>
      <c r="C263" s="98"/>
      <c r="D263" s="98"/>
      <c r="E263" s="98"/>
      <c r="F263" s="98"/>
      <c r="G263" s="98"/>
      <c r="H263" s="98"/>
      <c r="I263" s="98"/>
      <c r="J263" s="98"/>
      <c r="K263" s="98"/>
    </row>
    <row r="264" spans="1:11">
      <c r="A264" s="98"/>
      <c r="B264" s="98"/>
      <c r="C264" s="98"/>
      <c r="D264" s="98"/>
      <c r="E264" s="98"/>
      <c r="F264" s="98"/>
      <c r="G264" s="98"/>
      <c r="H264" s="98"/>
      <c r="I264" s="98"/>
      <c r="J264" s="98"/>
      <c r="K264" s="98"/>
    </row>
    <row r="265" spans="1:11">
      <c r="A265" s="98"/>
      <c r="B265" s="98"/>
      <c r="C265" s="98"/>
      <c r="D265" s="98"/>
      <c r="E265" s="98"/>
      <c r="F265" s="98"/>
      <c r="G265" s="98"/>
      <c r="H265" s="98"/>
      <c r="I265" s="98"/>
      <c r="J265" s="98"/>
      <c r="K265" s="98"/>
    </row>
    <row r="266" spans="1:11">
      <c r="A266" s="98"/>
      <c r="B266" s="98"/>
      <c r="C266" s="98"/>
      <c r="D266" s="98"/>
      <c r="E266" s="98"/>
      <c r="F266" s="98"/>
      <c r="G266" s="98"/>
      <c r="H266" s="98"/>
      <c r="I266" s="98"/>
      <c r="J266" s="98"/>
      <c r="K266" s="98"/>
    </row>
    <row r="267" spans="1:11">
      <c r="A267" s="98"/>
      <c r="B267" s="98"/>
      <c r="C267" s="98"/>
      <c r="D267" s="98"/>
      <c r="E267" s="98"/>
      <c r="F267" s="98"/>
      <c r="G267" s="98"/>
      <c r="H267" s="98"/>
      <c r="I267" s="98"/>
      <c r="J267" s="98"/>
      <c r="K267" s="98"/>
    </row>
    <row r="268" spans="1:11">
      <c r="A268" s="98"/>
      <c r="B268" s="98"/>
      <c r="C268" s="98"/>
      <c r="D268" s="98"/>
      <c r="E268" s="98"/>
      <c r="F268" s="98"/>
      <c r="G268" s="98"/>
      <c r="H268" s="98"/>
      <c r="I268" s="98"/>
      <c r="J268" s="98"/>
      <c r="K268" s="98"/>
    </row>
    <row r="269" spans="1:11">
      <c r="A269" s="98"/>
      <c r="B269" s="98"/>
      <c r="C269" s="98"/>
      <c r="D269" s="98"/>
      <c r="E269" s="98"/>
      <c r="F269" s="98"/>
      <c r="G269" s="98"/>
      <c r="H269" s="98"/>
      <c r="I269" s="98"/>
      <c r="J269" s="98"/>
      <c r="K269" s="98"/>
    </row>
    <row r="270" spans="1:11">
      <c r="A270" s="98"/>
      <c r="B270" s="98"/>
      <c r="C270" s="98"/>
      <c r="D270" s="98"/>
      <c r="E270" s="98"/>
      <c r="F270" s="98"/>
      <c r="G270" s="98"/>
      <c r="H270" s="98"/>
      <c r="I270" s="98"/>
      <c r="J270" s="98"/>
      <c r="K270" s="98"/>
    </row>
    <row r="271" spans="1:11">
      <c r="A271" s="98"/>
      <c r="B271" s="98"/>
      <c r="C271" s="98"/>
      <c r="D271" s="98"/>
      <c r="E271" s="98"/>
      <c r="F271" s="98"/>
      <c r="G271" s="98"/>
      <c r="H271" s="98"/>
      <c r="I271" s="98"/>
      <c r="J271" s="98"/>
      <c r="K271" s="98"/>
    </row>
    <row r="272" spans="1:11">
      <c r="A272" s="98"/>
      <c r="B272" s="98"/>
      <c r="C272" s="98"/>
      <c r="D272" s="98"/>
      <c r="E272" s="98"/>
      <c r="F272" s="98"/>
      <c r="G272" s="98"/>
      <c r="H272" s="98"/>
      <c r="I272" s="98"/>
      <c r="J272" s="98"/>
      <c r="K272" s="98"/>
    </row>
    <row r="273" spans="1:11">
      <c r="A273" s="98"/>
      <c r="B273" s="98"/>
      <c r="C273" s="98"/>
      <c r="D273" s="98"/>
      <c r="E273" s="98"/>
      <c r="F273" s="98"/>
      <c r="G273" s="98"/>
      <c r="H273" s="98"/>
      <c r="I273" s="98"/>
      <c r="J273" s="98"/>
      <c r="K273" s="98"/>
    </row>
    <row r="274" spans="1:11">
      <c r="A274" s="98"/>
      <c r="B274" s="98"/>
      <c r="C274" s="98"/>
      <c r="D274" s="98"/>
      <c r="E274" s="98"/>
      <c r="F274" s="98"/>
      <c r="G274" s="98"/>
      <c r="H274" s="98"/>
      <c r="I274" s="98"/>
      <c r="J274" s="98"/>
      <c r="K274" s="98"/>
    </row>
    <row r="275" spans="1:11">
      <c r="A275" s="98"/>
      <c r="B275" s="98"/>
      <c r="C275" s="98"/>
      <c r="D275" s="98"/>
      <c r="E275" s="98"/>
      <c r="F275" s="98"/>
      <c r="G275" s="98"/>
      <c r="H275" s="98"/>
      <c r="I275" s="98"/>
      <c r="J275" s="98"/>
      <c r="K275" s="98"/>
    </row>
    <row r="276" spans="1:11">
      <c r="A276" s="98"/>
      <c r="B276" s="98"/>
      <c r="C276" s="98"/>
      <c r="D276" s="98"/>
      <c r="E276" s="98"/>
      <c r="F276" s="98"/>
      <c r="G276" s="98"/>
      <c r="H276" s="98"/>
      <c r="I276" s="98"/>
      <c r="J276" s="98"/>
      <c r="K276" s="98"/>
    </row>
    <row r="277" spans="1:11">
      <c r="A277" s="98"/>
      <c r="B277" s="98"/>
      <c r="C277" s="98"/>
      <c r="D277" s="98"/>
      <c r="E277" s="98"/>
      <c r="F277" s="98"/>
      <c r="G277" s="98"/>
      <c r="H277" s="98"/>
      <c r="I277" s="98"/>
      <c r="J277" s="98"/>
      <c r="K277" s="98"/>
    </row>
    <row r="278" spans="1:11">
      <c r="A278" s="98"/>
      <c r="B278" s="98"/>
      <c r="C278" s="98"/>
      <c r="D278" s="98"/>
      <c r="E278" s="98"/>
      <c r="F278" s="98"/>
      <c r="G278" s="98"/>
      <c r="H278" s="98"/>
      <c r="I278" s="98"/>
      <c r="J278" s="98"/>
      <c r="K278" s="98"/>
    </row>
    <row r="279" spans="1:11">
      <c r="A279" s="98"/>
      <c r="B279" s="98"/>
      <c r="C279" s="98"/>
      <c r="D279" s="98"/>
      <c r="E279" s="98"/>
      <c r="F279" s="98"/>
      <c r="G279" s="98"/>
      <c r="H279" s="98"/>
      <c r="I279" s="98"/>
      <c r="J279" s="98"/>
      <c r="K279" s="98"/>
    </row>
    <row r="280" spans="1:11">
      <c r="A280" s="98"/>
      <c r="B280" s="98"/>
      <c r="C280" s="98"/>
      <c r="D280" s="98"/>
      <c r="E280" s="98"/>
      <c r="F280" s="98"/>
      <c r="G280" s="98"/>
      <c r="H280" s="98"/>
      <c r="I280" s="98"/>
      <c r="J280" s="98"/>
      <c r="K280" s="98"/>
    </row>
    <row r="281" spans="1:11">
      <c r="A281" s="98"/>
      <c r="B281" s="98"/>
      <c r="C281" s="98"/>
      <c r="D281" s="98"/>
      <c r="E281" s="98"/>
      <c r="F281" s="98"/>
      <c r="G281" s="98"/>
      <c r="H281" s="98"/>
      <c r="I281" s="98"/>
      <c r="J281" s="98"/>
      <c r="K281" s="98"/>
    </row>
    <row r="282" spans="1:11">
      <c r="A282" s="98"/>
      <c r="B282" s="98"/>
      <c r="C282" s="98"/>
      <c r="D282" s="98"/>
      <c r="E282" s="98"/>
      <c r="F282" s="98"/>
      <c r="G282" s="98"/>
      <c r="H282" s="98"/>
      <c r="I282" s="98"/>
      <c r="J282" s="98"/>
      <c r="K282" s="98"/>
    </row>
    <row r="283" spans="1:11">
      <c r="A283" s="98"/>
      <c r="B283" s="98"/>
      <c r="C283" s="98"/>
      <c r="D283" s="98"/>
      <c r="E283" s="98"/>
      <c r="F283" s="98"/>
      <c r="G283" s="98"/>
      <c r="H283" s="98"/>
      <c r="I283" s="98"/>
      <c r="J283" s="98"/>
      <c r="K283" s="98"/>
    </row>
    <row r="284" spans="1:11">
      <c r="A284" s="98"/>
      <c r="B284" s="98"/>
      <c r="C284" s="98"/>
      <c r="D284" s="98"/>
      <c r="E284" s="98"/>
      <c r="F284" s="98"/>
      <c r="G284" s="98"/>
      <c r="H284" s="98"/>
      <c r="I284" s="98"/>
      <c r="J284" s="98"/>
      <c r="K284" s="98"/>
    </row>
    <row r="285" spans="1:11">
      <c r="A285" s="98"/>
      <c r="B285" s="98"/>
      <c r="C285" s="98"/>
      <c r="D285" s="98"/>
      <c r="E285" s="98"/>
      <c r="F285" s="98"/>
      <c r="G285" s="98"/>
      <c r="H285" s="98"/>
      <c r="I285" s="98"/>
      <c r="J285" s="98"/>
      <c r="K285" s="98"/>
    </row>
    <row r="286" spans="1:11">
      <c r="A286" s="98"/>
      <c r="B286" s="98"/>
      <c r="C286" s="98"/>
      <c r="D286" s="98"/>
      <c r="E286" s="98"/>
      <c r="F286" s="98"/>
      <c r="G286" s="98"/>
      <c r="H286" s="98"/>
      <c r="I286" s="98"/>
      <c r="J286" s="98"/>
      <c r="K286" s="98"/>
    </row>
    <row r="287" spans="1:11">
      <c r="A287" s="98"/>
      <c r="B287" s="98"/>
      <c r="C287" s="98"/>
      <c r="D287" s="98"/>
      <c r="E287" s="98"/>
      <c r="F287" s="98"/>
      <c r="G287" s="98"/>
      <c r="H287" s="98"/>
      <c r="I287" s="98"/>
      <c r="J287" s="98"/>
      <c r="K287" s="98"/>
    </row>
    <row r="288" spans="1:11">
      <c r="A288" s="98"/>
      <c r="B288" s="98"/>
      <c r="C288" s="98"/>
      <c r="D288" s="98"/>
      <c r="E288" s="98"/>
      <c r="F288" s="98"/>
      <c r="G288" s="98"/>
      <c r="H288" s="98"/>
      <c r="I288" s="98"/>
      <c r="J288" s="98"/>
      <c r="K288" s="98"/>
    </row>
    <row r="289" spans="1:11">
      <c r="A289" s="98"/>
      <c r="B289" s="98"/>
      <c r="C289" s="98"/>
      <c r="D289" s="98"/>
      <c r="E289" s="98"/>
      <c r="F289" s="98"/>
      <c r="G289" s="98"/>
      <c r="H289" s="98"/>
      <c r="I289" s="98"/>
      <c r="J289" s="98"/>
      <c r="K289" s="98"/>
    </row>
    <row r="290" spans="1:11">
      <c r="A290" s="98"/>
      <c r="B290" s="98"/>
      <c r="C290" s="98"/>
      <c r="D290" s="98"/>
      <c r="E290" s="98"/>
      <c r="F290" s="98"/>
      <c r="G290" s="98"/>
      <c r="H290" s="98"/>
      <c r="I290" s="98"/>
      <c r="J290" s="98"/>
      <c r="K290" s="98"/>
    </row>
    <row r="291" spans="1:11">
      <c r="A291" s="98"/>
      <c r="B291" s="98"/>
      <c r="C291" s="98"/>
      <c r="D291" s="98"/>
      <c r="E291" s="98"/>
      <c r="F291" s="98"/>
      <c r="G291" s="98"/>
      <c r="H291" s="98"/>
      <c r="I291" s="98"/>
      <c r="J291" s="98"/>
      <c r="K291" s="98"/>
    </row>
    <row r="292" spans="1:11">
      <c r="A292" s="98"/>
      <c r="B292" s="98"/>
      <c r="C292" s="98"/>
      <c r="D292" s="98"/>
      <c r="E292" s="98"/>
      <c r="F292" s="98"/>
      <c r="G292" s="98"/>
      <c r="H292" s="98"/>
      <c r="I292" s="98"/>
      <c r="J292" s="98"/>
      <c r="K292" s="98"/>
    </row>
    <row r="293" spans="1:11">
      <c r="A293" s="98"/>
      <c r="B293" s="98"/>
      <c r="C293" s="98"/>
      <c r="D293" s="98"/>
      <c r="E293" s="98"/>
      <c r="F293" s="98"/>
      <c r="G293" s="98"/>
      <c r="H293" s="98"/>
      <c r="I293" s="98"/>
      <c r="J293" s="98"/>
      <c r="K293" s="98"/>
    </row>
    <row r="294" spans="1:11">
      <c r="A294" s="98"/>
      <c r="B294" s="98"/>
      <c r="C294" s="98"/>
      <c r="D294" s="98"/>
      <c r="E294" s="98"/>
      <c r="F294" s="98"/>
      <c r="G294" s="98"/>
      <c r="H294" s="98"/>
      <c r="I294" s="98"/>
      <c r="J294" s="98"/>
      <c r="K294" s="98"/>
    </row>
    <row r="295" spans="1:11">
      <c r="A295" s="98"/>
      <c r="B295" s="98"/>
      <c r="C295" s="98"/>
      <c r="D295" s="98"/>
      <c r="E295" s="98"/>
      <c r="F295" s="98"/>
      <c r="G295" s="98"/>
      <c r="H295" s="98"/>
      <c r="I295" s="98"/>
      <c r="J295" s="98"/>
      <c r="K295" s="98"/>
    </row>
    <row r="296" spans="1:11">
      <c r="A296" s="98"/>
      <c r="B296" s="98"/>
      <c r="C296" s="98"/>
      <c r="D296" s="98"/>
      <c r="E296" s="98"/>
      <c r="F296" s="98"/>
      <c r="G296" s="98"/>
      <c r="H296" s="98"/>
      <c r="I296" s="98"/>
      <c r="J296" s="98"/>
      <c r="K296" s="98"/>
    </row>
    <row r="297" spans="1:11">
      <c r="A297" s="98"/>
      <c r="B297" s="98"/>
      <c r="C297" s="98"/>
      <c r="D297" s="98"/>
      <c r="E297" s="98"/>
      <c r="F297" s="98"/>
      <c r="G297" s="98"/>
      <c r="H297" s="98"/>
      <c r="I297" s="98"/>
      <c r="J297" s="98"/>
      <c r="K297" s="98"/>
    </row>
    <row r="298" spans="1:11">
      <c r="A298" s="98"/>
      <c r="B298" s="98"/>
      <c r="C298" s="98"/>
      <c r="D298" s="98"/>
      <c r="E298" s="98"/>
      <c r="F298" s="98"/>
      <c r="G298" s="98"/>
      <c r="H298" s="98"/>
      <c r="I298" s="98"/>
      <c r="J298" s="98"/>
      <c r="K298" s="98"/>
    </row>
    <row r="299" spans="1:11">
      <c r="A299" s="98"/>
      <c r="B299" s="98"/>
      <c r="C299" s="98"/>
      <c r="D299" s="98"/>
      <c r="E299" s="98"/>
      <c r="F299" s="98"/>
      <c r="G299" s="98"/>
      <c r="H299" s="98"/>
      <c r="I299" s="98"/>
      <c r="J299" s="98"/>
      <c r="K299" s="98"/>
    </row>
    <row r="300" spans="1:11">
      <c r="A300" s="98"/>
      <c r="B300" s="98"/>
      <c r="C300" s="98"/>
      <c r="D300" s="98"/>
      <c r="E300" s="98"/>
      <c r="F300" s="98"/>
      <c r="G300" s="98"/>
      <c r="H300" s="98"/>
      <c r="I300" s="98"/>
      <c r="J300" s="98"/>
      <c r="K300" s="98"/>
    </row>
    <row r="301" spans="1:11">
      <c r="A301" s="98"/>
      <c r="B301" s="98"/>
      <c r="C301" s="98"/>
      <c r="D301" s="98"/>
      <c r="E301" s="98"/>
      <c r="F301" s="98"/>
      <c r="G301" s="98"/>
      <c r="H301" s="98"/>
      <c r="I301" s="98"/>
      <c r="J301" s="98"/>
      <c r="K301" s="98"/>
    </row>
    <row r="302" spans="1:11">
      <c r="A302" s="98"/>
      <c r="B302" s="98"/>
      <c r="C302" s="98"/>
      <c r="D302" s="98"/>
      <c r="E302" s="98"/>
      <c r="F302" s="98"/>
      <c r="G302" s="98"/>
      <c r="H302" s="98"/>
      <c r="I302" s="98"/>
      <c r="J302" s="98"/>
      <c r="K302" s="98"/>
    </row>
    <row r="303" spans="1:11">
      <c r="A303" s="98"/>
      <c r="B303" s="98"/>
      <c r="C303" s="98"/>
      <c r="D303" s="98"/>
      <c r="E303" s="98"/>
      <c r="F303" s="98"/>
      <c r="G303" s="98"/>
      <c r="H303" s="98"/>
      <c r="I303" s="98"/>
      <c r="J303" s="98"/>
      <c r="K303" s="98"/>
    </row>
    <row r="304" spans="1:11">
      <c r="A304" s="98"/>
      <c r="B304" s="98"/>
      <c r="C304" s="98"/>
      <c r="D304" s="98"/>
      <c r="E304" s="98"/>
      <c r="F304" s="98"/>
      <c r="G304" s="98"/>
      <c r="H304" s="98"/>
      <c r="I304" s="98"/>
      <c r="J304" s="98"/>
      <c r="K304" s="98"/>
    </row>
    <row r="305" spans="1:11">
      <c r="A305" s="98"/>
      <c r="B305" s="98"/>
      <c r="C305" s="98"/>
      <c r="D305" s="98"/>
      <c r="E305" s="98"/>
      <c r="F305" s="98"/>
      <c r="G305" s="98"/>
      <c r="H305" s="98"/>
      <c r="I305" s="98"/>
      <c r="J305" s="98"/>
      <c r="K305" s="98"/>
    </row>
    <row r="306" spans="1:11">
      <c r="A306" s="98"/>
      <c r="B306" s="98"/>
      <c r="C306" s="98"/>
      <c r="D306" s="98"/>
      <c r="E306" s="98"/>
      <c r="F306" s="98"/>
      <c r="G306" s="98"/>
      <c r="H306" s="98"/>
      <c r="I306" s="98"/>
      <c r="J306" s="98"/>
      <c r="K306" s="98"/>
    </row>
    <row r="307" spans="1:11">
      <c r="A307" s="98"/>
      <c r="B307" s="98"/>
      <c r="C307" s="98"/>
      <c r="D307" s="98"/>
      <c r="E307" s="98"/>
      <c r="F307" s="98"/>
      <c r="G307" s="98"/>
      <c r="H307" s="98"/>
      <c r="I307" s="98"/>
      <c r="J307" s="98"/>
      <c r="K307" s="98"/>
    </row>
    <row r="308" spans="1:11">
      <c r="A308" s="98"/>
      <c r="B308" s="98"/>
      <c r="C308" s="98"/>
      <c r="D308" s="98"/>
      <c r="E308" s="98"/>
      <c r="F308" s="98"/>
      <c r="G308" s="98"/>
      <c r="H308" s="98"/>
      <c r="I308" s="98"/>
      <c r="J308" s="98"/>
      <c r="K308" s="98"/>
    </row>
    <row r="309" spans="1:11">
      <c r="A309" s="98"/>
      <c r="B309" s="98"/>
      <c r="C309" s="98"/>
      <c r="D309" s="98"/>
      <c r="E309" s="98"/>
      <c r="F309" s="98"/>
      <c r="G309" s="98"/>
      <c r="H309" s="98"/>
      <c r="I309" s="98"/>
      <c r="J309" s="98"/>
      <c r="K309" s="98"/>
    </row>
    <row r="310" spans="1:11">
      <c r="A310" s="98"/>
      <c r="B310" s="98"/>
      <c r="C310" s="98"/>
      <c r="D310" s="98"/>
      <c r="E310" s="98"/>
      <c r="F310" s="98"/>
      <c r="G310" s="98"/>
      <c r="H310" s="98"/>
      <c r="I310" s="98"/>
      <c r="J310" s="98"/>
      <c r="K310" s="98"/>
    </row>
    <row r="311" spans="1:11">
      <c r="A311" s="98"/>
      <c r="B311" s="98"/>
      <c r="C311" s="98"/>
      <c r="D311" s="98"/>
      <c r="E311" s="98"/>
      <c r="F311" s="98"/>
      <c r="G311" s="98"/>
      <c r="H311" s="98"/>
      <c r="I311" s="98"/>
      <c r="J311" s="98"/>
      <c r="K311" s="98"/>
    </row>
    <row r="312" spans="1:11">
      <c r="A312" s="98"/>
      <c r="B312" s="98"/>
      <c r="C312" s="98"/>
      <c r="D312" s="98"/>
      <c r="E312" s="98"/>
      <c r="F312" s="98"/>
      <c r="G312" s="98"/>
      <c r="H312" s="98"/>
      <c r="I312" s="98"/>
      <c r="J312" s="98"/>
      <c r="K312" s="98"/>
    </row>
    <row r="313" spans="1:11">
      <c r="A313" s="98"/>
      <c r="B313" s="98"/>
      <c r="C313" s="98"/>
      <c r="D313" s="98"/>
      <c r="E313" s="98"/>
      <c r="F313" s="98"/>
      <c r="G313" s="98"/>
      <c r="H313" s="98"/>
      <c r="I313" s="98"/>
      <c r="J313" s="98"/>
      <c r="K313" s="98"/>
    </row>
    <row r="314" spans="1:11">
      <c r="A314" s="98"/>
      <c r="B314" s="98"/>
      <c r="C314" s="98"/>
      <c r="D314" s="98"/>
      <c r="E314" s="98"/>
      <c r="F314" s="98"/>
      <c r="G314" s="98"/>
      <c r="H314" s="98"/>
      <c r="I314" s="98"/>
      <c r="J314" s="98"/>
      <c r="K314" s="98"/>
    </row>
    <row r="315" spans="1:11">
      <c r="A315" s="98"/>
      <c r="B315" s="98"/>
      <c r="C315" s="98"/>
      <c r="D315" s="98"/>
      <c r="E315" s="98"/>
      <c r="F315" s="98"/>
      <c r="G315" s="98"/>
      <c r="H315" s="98"/>
      <c r="I315" s="98"/>
      <c r="J315" s="98"/>
      <c r="K315" s="98"/>
    </row>
    <row r="316" spans="1:11">
      <c r="A316" s="98"/>
      <c r="B316" s="98"/>
      <c r="C316" s="98"/>
      <c r="D316" s="98"/>
      <c r="E316" s="98"/>
      <c r="F316" s="98"/>
      <c r="G316" s="98"/>
      <c r="H316" s="98"/>
      <c r="I316" s="98"/>
      <c r="J316" s="98"/>
      <c r="K316" s="98"/>
    </row>
    <row r="317" spans="1:11">
      <c r="A317" s="98"/>
      <c r="B317" s="98"/>
      <c r="C317" s="98"/>
      <c r="D317" s="98"/>
      <c r="E317" s="98"/>
      <c r="F317" s="98"/>
      <c r="G317" s="98"/>
      <c r="H317" s="98"/>
      <c r="I317" s="98"/>
      <c r="J317" s="98"/>
      <c r="K317" s="98"/>
    </row>
    <row r="318" spans="1:11">
      <c r="A318" s="98"/>
      <c r="B318" s="98"/>
      <c r="C318" s="98"/>
      <c r="D318" s="98"/>
      <c r="E318" s="98"/>
      <c r="F318" s="98"/>
      <c r="G318" s="98"/>
      <c r="H318" s="98"/>
      <c r="I318" s="98"/>
      <c r="J318" s="98"/>
      <c r="K318" s="98"/>
    </row>
    <row r="319" spans="1:11">
      <c r="A319" s="98"/>
      <c r="B319" s="98"/>
      <c r="C319" s="98"/>
      <c r="D319" s="98"/>
      <c r="E319" s="98"/>
      <c r="F319" s="98"/>
      <c r="G319" s="98"/>
      <c r="H319" s="98"/>
      <c r="I319" s="98"/>
      <c r="J319" s="98"/>
      <c r="K319" s="98"/>
    </row>
    <row r="320" spans="1:11">
      <c r="A320" s="98"/>
      <c r="B320" s="98"/>
      <c r="C320" s="98"/>
      <c r="D320" s="98"/>
      <c r="E320" s="98"/>
      <c r="F320" s="98"/>
      <c r="G320" s="98"/>
      <c r="H320" s="98"/>
      <c r="I320" s="98"/>
      <c r="J320" s="98"/>
      <c r="K320" s="98"/>
    </row>
    <row r="321" spans="1:11">
      <c r="A321" s="98"/>
      <c r="B321" s="98"/>
      <c r="C321" s="98"/>
      <c r="D321" s="98"/>
      <c r="E321" s="98"/>
      <c r="F321" s="98"/>
      <c r="G321" s="98"/>
      <c r="H321" s="98"/>
      <c r="I321" s="98"/>
      <c r="J321" s="98"/>
      <c r="K321" s="98"/>
    </row>
    <row r="322" spans="1:11">
      <c r="A322" s="98"/>
      <c r="B322" s="98"/>
      <c r="C322" s="98"/>
      <c r="D322" s="98"/>
      <c r="E322" s="98"/>
      <c r="F322" s="98"/>
      <c r="G322" s="98"/>
      <c r="H322" s="98"/>
      <c r="I322" s="98"/>
      <c r="J322" s="98"/>
      <c r="K322" s="98"/>
    </row>
    <row r="323" spans="1:11">
      <c r="A323" s="98"/>
      <c r="B323" s="98"/>
      <c r="C323" s="98"/>
      <c r="D323" s="98"/>
      <c r="E323" s="98"/>
      <c r="F323" s="98"/>
      <c r="G323" s="98"/>
      <c r="H323" s="98"/>
      <c r="I323" s="98"/>
      <c r="J323" s="98"/>
      <c r="K323" s="98"/>
    </row>
    <row r="324" spans="1:11">
      <c r="A324" s="98"/>
      <c r="B324" s="98"/>
      <c r="C324" s="98"/>
      <c r="D324" s="98"/>
      <c r="E324" s="98"/>
      <c r="F324" s="98"/>
      <c r="G324" s="98"/>
      <c r="H324" s="98"/>
      <c r="I324" s="98"/>
      <c r="J324" s="98"/>
      <c r="K324" s="98"/>
    </row>
    <row r="325" spans="1:11">
      <c r="A325" s="98"/>
      <c r="B325" s="98"/>
      <c r="C325" s="98"/>
      <c r="D325" s="98"/>
      <c r="E325" s="98"/>
      <c r="F325" s="98"/>
      <c r="G325" s="98"/>
      <c r="H325" s="98"/>
      <c r="I325" s="98"/>
      <c r="J325" s="98"/>
      <c r="K325" s="98"/>
    </row>
    <row r="326" spans="1:11">
      <c r="A326" s="98"/>
      <c r="B326" s="98"/>
      <c r="C326" s="98"/>
      <c r="D326" s="98"/>
      <c r="E326" s="98"/>
      <c r="F326" s="98"/>
      <c r="G326" s="98"/>
      <c r="H326" s="98"/>
      <c r="I326" s="98"/>
      <c r="J326" s="98"/>
      <c r="K326" s="98"/>
    </row>
    <row r="327" spans="1:11">
      <c r="A327" s="98"/>
      <c r="B327" s="98"/>
      <c r="C327" s="98"/>
      <c r="D327" s="98"/>
      <c r="E327" s="98"/>
      <c r="F327" s="98"/>
      <c r="G327" s="98"/>
      <c r="H327" s="98"/>
      <c r="I327" s="98"/>
      <c r="J327" s="98"/>
      <c r="K327" s="98"/>
    </row>
    <row r="328" spans="1:11">
      <c r="A328" s="98"/>
      <c r="B328" s="98"/>
      <c r="C328" s="98"/>
      <c r="D328" s="98"/>
      <c r="E328" s="98"/>
      <c r="F328" s="98"/>
      <c r="G328" s="98"/>
      <c r="H328" s="98"/>
      <c r="I328" s="98"/>
      <c r="J328" s="98"/>
      <c r="K328" s="98"/>
    </row>
    <row r="329" spans="1:11">
      <c r="A329" s="98"/>
      <c r="B329" s="98"/>
      <c r="C329" s="98"/>
      <c r="D329" s="98"/>
      <c r="E329" s="98"/>
      <c r="F329" s="98"/>
      <c r="G329" s="98"/>
      <c r="H329" s="98"/>
      <c r="I329" s="98"/>
      <c r="J329" s="98"/>
      <c r="K329" s="98"/>
    </row>
    <row r="330" spans="1:11">
      <c r="A330" s="98"/>
      <c r="B330" s="98"/>
      <c r="C330" s="98"/>
      <c r="D330" s="98"/>
      <c r="E330" s="98"/>
      <c r="F330" s="98"/>
      <c r="G330" s="98"/>
      <c r="H330" s="98"/>
      <c r="I330" s="98"/>
      <c r="J330" s="98"/>
      <c r="K330" s="98"/>
    </row>
    <row r="331" spans="1:11">
      <c r="A331" s="98"/>
      <c r="B331" s="98"/>
      <c r="C331" s="98"/>
      <c r="D331" s="98"/>
      <c r="E331" s="98"/>
      <c r="F331" s="98"/>
      <c r="G331" s="98"/>
      <c r="H331" s="98"/>
      <c r="I331" s="98"/>
      <c r="J331" s="98"/>
      <c r="K331" s="98"/>
    </row>
    <row r="332" spans="1:11">
      <c r="A332" s="98"/>
      <c r="B332" s="98"/>
      <c r="C332" s="98"/>
      <c r="D332" s="98"/>
      <c r="E332" s="98"/>
      <c r="F332" s="98"/>
      <c r="G332" s="98"/>
      <c r="H332" s="98"/>
      <c r="I332" s="98"/>
      <c r="J332" s="98"/>
      <c r="K332" s="98"/>
    </row>
    <row r="333" spans="1:11">
      <c r="A333" s="98"/>
      <c r="B333" s="98"/>
      <c r="C333" s="98"/>
      <c r="D333" s="98"/>
      <c r="E333" s="98"/>
      <c r="F333" s="98"/>
      <c r="G333" s="98"/>
      <c r="H333" s="98"/>
      <c r="I333" s="98"/>
      <c r="J333" s="98"/>
      <c r="K333" s="98"/>
    </row>
    <row r="334" spans="1:11">
      <c r="A334" s="98"/>
      <c r="B334" s="98"/>
      <c r="C334" s="98"/>
      <c r="D334" s="98"/>
      <c r="E334" s="98"/>
      <c r="F334" s="98"/>
      <c r="G334" s="98"/>
      <c r="H334" s="98"/>
      <c r="I334" s="98"/>
      <c r="J334" s="98"/>
      <c r="K334" s="98"/>
    </row>
    <row r="335" spans="1:11">
      <c r="A335" s="98"/>
      <c r="B335" s="98"/>
      <c r="C335" s="98"/>
      <c r="D335" s="98"/>
      <c r="E335" s="98"/>
      <c r="F335" s="98"/>
      <c r="G335" s="98"/>
      <c r="H335" s="98"/>
      <c r="I335" s="98"/>
      <c r="J335" s="98"/>
      <c r="K335" s="98"/>
    </row>
    <row r="336" spans="1:11">
      <c r="A336" s="98"/>
      <c r="B336" s="98"/>
      <c r="C336" s="98"/>
      <c r="D336" s="98"/>
      <c r="E336" s="98"/>
      <c r="F336" s="98"/>
      <c r="G336" s="98"/>
      <c r="H336" s="98"/>
      <c r="I336" s="98"/>
      <c r="J336" s="98"/>
      <c r="K336" s="98"/>
    </row>
    <row r="337" spans="1:11">
      <c r="A337" s="98"/>
      <c r="B337" s="98"/>
      <c r="C337" s="98"/>
      <c r="D337" s="98"/>
      <c r="E337" s="98"/>
      <c r="F337" s="98"/>
      <c r="G337" s="98"/>
      <c r="H337" s="98"/>
      <c r="I337" s="98"/>
      <c r="J337" s="98"/>
      <c r="K337" s="98"/>
    </row>
    <row r="338" spans="1:11">
      <c r="A338" s="98"/>
      <c r="B338" s="98"/>
      <c r="C338" s="98"/>
      <c r="D338" s="98"/>
      <c r="E338" s="98"/>
      <c r="F338" s="98"/>
      <c r="G338" s="98"/>
      <c r="H338" s="98"/>
      <c r="I338" s="98"/>
      <c r="J338" s="98"/>
      <c r="K338" s="98"/>
    </row>
    <row r="339" spans="1:11">
      <c r="A339" s="98"/>
      <c r="B339" s="98"/>
      <c r="C339" s="98"/>
      <c r="D339" s="98"/>
      <c r="E339" s="98"/>
      <c r="F339" s="98"/>
      <c r="G339" s="98"/>
      <c r="H339" s="98"/>
      <c r="I339" s="98"/>
      <c r="J339" s="98"/>
      <c r="K339" s="98"/>
    </row>
    <row r="340" spans="1:11">
      <c r="A340" s="98"/>
      <c r="B340" s="98"/>
      <c r="C340" s="98"/>
      <c r="D340" s="98"/>
      <c r="E340" s="98"/>
      <c r="F340" s="98"/>
      <c r="G340" s="98"/>
      <c r="H340" s="98"/>
      <c r="I340" s="98"/>
      <c r="J340" s="98"/>
      <c r="K340" s="98"/>
    </row>
    <row r="341" spans="1:11">
      <c r="A341" s="98"/>
      <c r="B341" s="98"/>
      <c r="C341" s="98"/>
      <c r="D341" s="98"/>
      <c r="E341" s="98"/>
      <c r="F341" s="98"/>
      <c r="G341" s="98"/>
      <c r="H341" s="98"/>
      <c r="I341" s="98"/>
      <c r="J341" s="98"/>
      <c r="K341" s="98"/>
    </row>
    <row r="342" spans="1:11">
      <c r="A342" s="98"/>
      <c r="B342" s="98"/>
      <c r="C342" s="98"/>
      <c r="D342" s="98"/>
      <c r="E342" s="98"/>
      <c r="F342" s="98"/>
      <c r="G342" s="98"/>
      <c r="H342" s="98"/>
      <c r="I342" s="98"/>
      <c r="J342" s="98"/>
      <c r="K342" s="98"/>
    </row>
    <row r="343" spans="1:11">
      <c r="A343" s="98"/>
      <c r="B343" s="98"/>
      <c r="C343" s="98"/>
      <c r="D343" s="98"/>
      <c r="E343" s="98"/>
      <c r="F343" s="98"/>
      <c r="G343" s="98"/>
      <c r="H343" s="98"/>
      <c r="I343" s="98"/>
      <c r="J343" s="98"/>
      <c r="K343" s="98"/>
    </row>
    <row r="344" spans="1:11">
      <c r="A344" s="98"/>
      <c r="B344" s="98"/>
      <c r="C344" s="98"/>
      <c r="D344" s="98"/>
      <c r="E344" s="98"/>
      <c r="F344" s="98"/>
      <c r="G344" s="98"/>
      <c r="H344" s="98"/>
      <c r="I344" s="98"/>
      <c r="J344" s="98"/>
      <c r="K344" s="98"/>
    </row>
    <row r="345" spans="1:11">
      <c r="A345" s="98"/>
      <c r="B345" s="98"/>
      <c r="C345" s="98"/>
      <c r="D345" s="98"/>
      <c r="E345" s="98"/>
      <c r="F345" s="98"/>
      <c r="G345" s="98"/>
      <c r="H345" s="98"/>
      <c r="I345" s="98"/>
      <c r="J345" s="98"/>
      <c r="K345" s="98"/>
    </row>
    <row r="346" spans="1:11">
      <c r="A346" s="98"/>
      <c r="B346" s="98"/>
      <c r="C346" s="98"/>
      <c r="D346" s="98"/>
      <c r="E346" s="98"/>
      <c r="F346" s="98"/>
      <c r="G346" s="98"/>
      <c r="H346" s="98"/>
      <c r="I346" s="98"/>
      <c r="J346" s="98"/>
      <c r="K346" s="98"/>
    </row>
    <row r="347" spans="1:11">
      <c r="A347" s="98"/>
      <c r="B347" s="98"/>
      <c r="C347" s="98"/>
      <c r="D347" s="98"/>
      <c r="E347" s="98"/>
      <c r="F347" s="98"/>
      <c r="G347" s="98"/>
      <c r="H347" s="98"/>
      <c r="I347" s="98"/>
      <c r="J347" s="98"/>
      <c r="K347" s="98"/>
    </row>
    <row r="348" spans="1:11">
      <c r="A348" s="98"/>
      <c r="B348" s="98"/>
      <c r="C348" s="98"/>
      <c r="D348" s="98"/>
      <c r="E348" s="98"/>
      <c r="F348" s="98"/>
      <c r="G348" s="98"/>
      <c r="H348" s="98"/>
      <c r="I348" s="98"/>
      <c r="J348" s="98"/>
      <c r="K348" s="98"/>
    </row>
    <row r="349" spans="1:11">
      <c r="A349" s="98"/>
      <c r="B349" s="98"/>
      <c r="C349" s="98"/>
      <c r="D349" s="98"/>
      <c r="E349" s="98"/>
      <c r="F349" s="98"/>
      <c r="G349" s="98"/>
      <c r="H349" s="98"/>
      <c r="I349" s="98"/>
      <c r="J349" s="98"/>
      <c r="K349" s="98"/>
    </row>
    <row r="350" spans="1:11">
      <c r="A350" s="98"/>
      <c r="B350" s="98"/>
      <c r="C350" s="98"/>
      <c r="D350" s="98"/>
      <c r="E350" s="98"/>
      <c r="F350" s="98"/>
      <c r="G350" s="98"/>
      <c r="H350" s="98"/>
      <c r="I350" s="98"/>
      <c r="J350" s="98"/>
      <c r="K350" s="98"/>
    </row>
    <row r="351" spans="1:11">
      <c r="A351" s="98"/>
      <c r="B351" s="98"/>
      <c r="C351" s="98"/>
      <c r="D351" s="98"/>
      <c r="E351" s="98"/>
      <c r="F351" s="98"/>
      <c r="G351" s="98"/>
      <c r="H351" s="98"/>
      <c r="I351" s="98"/>
      <c r="J351" s="98"/>
      <c r="K351" s="98"/>
    </row>
    <row r="352" spans="1:11">
      <c r="A352" s="98"/>
      <c r="B352" s="98"/>
      <c r="C352" s="98"/>
      <c r="D352" s="98"/>
      <c r="E352" s="98"/>
      <c r="F352" s="98"/>
      <c r="G352" s="98"/>
      <c r="H352" s="98"/>
      <c r="I352" s="98"/>
      <c r="J352" s="98"/>
      <c r="K352" s="98"/>
    </row>
    <row r="353" spans="1:11">
      <c r="A353" s="98"/>
      <c r="B353" s="98"/>
      <c r="C353" s="98"/>
      <c r="D353" s="98"/>
      <c r="E353" s="98"/>
      <c r="F353" s="98"/>
      <c r="G353" s="98"/>
      <c r="H353" s="98"/>
      <c r="I353" s="98"/>
      <c r="J353" s="98"/>
      <c r="K353" s="98"/>
    </row>
    <row r="354" spans="1:11">
      <c r="A354" s="98"/>
      <c r="B354" s="98"/>
      <c r="C354" s="98"/>
      <c r="D354" s="98"/>
      <c r="E354" s="98"/>
      <c r="F354" s="98"/>
      <c r="G354" s="98"/>
      <c r="H354" s="98"/>
      <c r="I354" s="98"/>
      <c r="J354" s="98"/>
      <c r="K354" s="98"/>
    </row>
    <row r="355" spans="1:11">
      <c r="A355" s="98"/>
      <c r="B355" s="98"/>
      <c r="C355" s="98"/>
      <c r="D355" s="98"/>
      <c r="E355" s="98"/>
      <c r="F355" s="98"/>
      <c r="G355" s="98"/>
      <c r="H355" s="98"/>
      <c r="I355" s="98"/>
      <c r="J355" s="98"/>
      <c r="K355" s="98"/>
    </row>
    <row r="356" spans="1:11">
      <c r="A356" s="98"/>
      <c r="B356" s="98"/>
      <c r="C356" s="98"/>
      <c r="D356" s="98"/>
      <c r="E356" s="98"/>
      <c r="F356" s="98"/>
      <c r="G356" s="98"/>
      <c r="H356" s="98"/>
      <c r="I356" s="98"/>
      <c r="J356" s="98"/>
      <c r="K356" s="98"/>
    </row>
    <row r="357" spans="1:11">
      <c r="A357" s="98"/>
      <c r="B357" s="98"/>
      <c r="C357" s="98"/>
      <c r="D357" s="98"/>
      <c r="E357" s="98"/>
      <c r="F357" s="98"/>
      <c r="G357" s="98"/>
      <c r="H357" s="98"/>
      <c r="I357" s="98"/>
      <c r="J357" s="98"/>
      <c r="K357" s="98"/>
    </row>
    <row r="358" spans="1:11">
      <c r="A358" s="98"/>
      <c r="B358" s="98"/>
      <c r="C358" s="98"/>
      <c r="D358" s="98"/>
      <c r="E358" s="98"/>
      <c r="F358" s="98"/>
      <c r="G358" s="98"/>
      <c r="H358" s="98"/>
      <c r="I358" s="98"/>
      <c r="J358" s="98"/>
      <c r="K358" s="98"/>
    </row>
    <row r="359" spans="1:11">
      <c r="A359" s="98"/>
      <c r="B359" s="98"/>
      <c r="C359" s="98"/>
      <c r="D359" s="98"/>
      <c r="E359" s="98"/>
      <c r="F359" s="98"/>
      <c r="G359" s="98"/>
      <c r="H359" s="98"/>
      <c r="I359" s="98"/>
      <c r="J359" s="98"/>
      <c r="K359" s="98"/>
    </row>
    <row r="360" spans="1:11">
      <c r="A360" s="98"/>
      <c r="B360" s="98"/>
      <c r="C360" s="98"/>
      <c r="D360" s="98"/>
      <c r="E360" s="98"/>
      <c r="F360" s="98"/>
      <c r="G360" s="98"/>
      <c r="H360" s="98"/>
      <c r="I360" s="98"/>
      <c r="J360" s="98"/>
      <c r="K360" s="98"/>
    </row>
    <row r="361" spans="1:11">
      <c r="A361" s="98"/>
      <c r="B361" s="98"/>
      <c r="C361" s="98"/>
      <c r="D361" s="98"/>
      <c r="E361" s="98"/>
      <c r="F361" s="98"/>
      <c r="G361" s="98"/>
      <c r="H361" s="98"/>
      <c r="I361" s="98"/>
      <c r="J361" s="98"/>
      <c r="K361" s="98"/>
    </row>
    <row r="362" spans="1:11">
      <c r="A362" s="98"/>
      <c r="B362" s="98"/>
      <c r="C362" s="98"/>
      <c r="D362" s="98"/>
      <c r="E362" s="98"/>
      <c r="F362" s="98"/>
      <c r="G362" s="98"/>
      <c r="H362" s="98"/>
      <c r="I362" s="98"/>
      <c r="J362" s="98"/>
      <c r="K362" s="98"/>
    </row>
    <row r="363" spans="1:11">
      <c r="A363" s="98"/>
      <c r="B363" s="98"/>
      <c r="C363" s="98"/>
      <c r="D363" s="98"/>
      <c r="E363" s="98"/>
      <c r="F363" s="98"/>
      <c r="G363" s="98"/>
      <c r="H363" s="98"/>
      <c r="I363" s="98"/>
      <c r="J363" s="98"/>
      <c r="K363" s="98"/>
    </row>
    <row r="364" spans="1:11">
      <c r="A364" s="98"/>
      <c r="B364" s="98"/>
      <c r="C364" s="98"/>
      <c r="D364" s="98"/>
      <c r="E364" s="98"/>
      <c r="F364" s="98"/>
      <c r="G364" s="98"/>
      <c r="H364" s="98"/>
      <c r="I364" s="98"/>
      <c r="J364" s="98"/>
      <c r="K364" s="98"/>
    </row>
    <row r="365" spans="1:11">
      <c r="A365" s="98"/>
      <c r="B365" s="98"/>
      <c r="C365" s="98"/>
      <c r="D365" s="98"/>
      <c r="E365" s="98"/>
      <c r="F365" s="98"/>
      <c r="G365" s="98"/>
      <c r="H365" s="98"/>
      <c r="I365" s="98"/>
      <c r="J365" s="98"/>
      <c r="K365" s="98"/>
    </row>
    <row r="366" spans="1:11">
      <c r="A366" s="98"/>
      <c r="B366" s="98"/>
      <c r="C366" s="98"/>
      <c r="D366" s="98"/>
      <c r="E366" s="98"/>
      <c r="F366" s="98"/>
      <c r="G366" s="98"/>
      <c r="H366" s="98"/>
      <c r="I366" s="98"/>
      <c r="J366" s="98"/>
      <c r="K366" s="98"/>
    </row>
    <row r="367" spans="1:11">
      <c r="A367" s="98"/>
      <c r="B367" s="98"/>
      <c r="C367" s="98"/>
      <c r="D367" s="98"/>
      <c r="E367" s="98"/>
      <c r="F367" s="98"/>
      <c r="G367" s="98"/>
      <c r="H367" s="98"/>
      <c r="I367" s="98"/>
      <c r="J367" s="98"/>
      <c r="K367" s="98"/>
    </row>
    <row r="368" spans="1:11">
      <c r="A368" s="98"/>
      <c r="B368" s="98"/>
      <c r="C368" s="98"/>
      <c r="D368" s="98"/>
      <c r="E368" s="98"/>
      <c r="F368" s="98"/>
      <c r="G368" s="98"/>
      <c r="H368" s="98"/>
      <c r="I368" s="98"/>
      <c r="J368" s="98"/>
      <c r="K368" s="98"/>
    </row>
    <row r="369" spans="1:11">
      <c r="A369" s="98"/>
      <c r="B369" s="98"/>
      <c r="C369" s="98"/>
      <c r="D369" s="98"/>
      <c r="E369" s="98"/>
      <c r="F369" s="98"/>
      <c r="G369" s="98"/>
      <c r="H369" s="98"/>
      <c r="I369" s="98"/>
      <c r="J369" s="98"/>
      <c r="K369" s="98"/>
    </row>
    <row r="370" spans="1:11">
      <c r="A370" s="98"/>
      <c r="B370" s="98"/>
      <c r="C370" s="98"/>
      <c r="D370" s="98"/>
      <c r="E370" s="98"/>
      <c r="F370" s="98"/>
      <c r="G370" s="98"/>
      <c r="H370" s="98"/>
      <c r="I370" s="98"/>
      <c r="J370" s="98"/>
      <c r="K370" s="98"/>
    </row>
    <row r="371" spans="1:11">
      <c r="A371" s="98"/>
      <c r="B371" s="98"/>
      <c r="C371" s="98"/>
      <c r="D371" s="98"/>
      <c r="E371" s="98"/>
      <c r="F371" s="98"/>
      <c r="G371" s="98"/>
      <c r="H371" s="98"/>
      <c r="I371" s="98"/>
      <c r="J371" s="98"/>
      <c r="K371" s="98"/>
    </row>
    <row r="372" spans="1:11">
      <c r="A372" s="98"/>
      <c r="B372" s="98"/>
      <c r="C372" s="98"/>
      <c r="D372" s="98"/>
      <c r="E372" s="98"/>
      <c r="F372" s="98"/>
      <c r="G372" s="98"/>
      <c r="H372" s="98"/>
      <c r="I372" s="98"/>
      <c r="J372" s="98"/>
      <c r="K372" s="98"/>
    </row>
    <row r="373" spans="1:11">
      <c r="A373" s="98"/>
      <c r="B373" s="98"/>
      <c r="C373" s="98"/>
      <c r="D373" s="98"/>
      <c r="E373" s="98"/>
      <c r="F373" s="98"/>
      <c r="G373" s="98"/>
      <c r="H373" s="98"/>
      <c r="I373" s="98"/>
      <c r="J373" s="98"/>
      <c r="K373" s="98"/>
    </row>
    <row r="374" spans="1:11">
      <c r="A374" s="98"/>
      <c r="B374" s="98"/>
      <c r="C374" s="98"/>
      <c r="D374" s="98"/>
      <c r="E374" s="98"/>
      <c r="F374" s="98"/>
      <c r="G374" s="98"/>
      <c r="H374" s="98"/>
      <c r="I374" s="98"/>
      <c r="J374" s="98"/>
      <c r="K374" s="98"/>
    </row>
    <row r="375" spans="1:11">
      <c r="A375" s="98"/>
      <c r="B375" s="98"/>
      <c r="C375" s="98"/>
      <c r="D375" s="98"/>
      <c r="E375" s="98"/>
      <c r="F375" s="98"/>
      <c r="G375" s="98"/>
      <c r="H375" s="98"/>
      <c r="I375" s="98"/>
      <c r="J375" s="98"/>
      <c r="K375" s="98"/>
    </row>
    <row r="376" spans="1:11">
      <c r="A376" s="98"/>
      <c r="B376" s="98"/>
      <c r="C376" s="98"/>
      <c r="D376" s="98"/>
      <c r="E376" s="98"/>
      <c r="F376" s="98"/>
      <c r="G376" s="98"/>
      <c r="H376" s="98"/>
      <c r="I376" s="98"/>
      <c r="J376" s="98"/>
      <c r="K376" s="98"/>
    </row>
    <row r="377" spans="1:11">
      <c r="A377" s="98"/>
      <c r="B377" s="98"/>
      <c r="C377" s="98"/>
      <c r="D377" s="98"/>
      <c r="E377" s="98"/>
      <c r="F377" s="98"/>
      <c r="G377" s="98"/>
      <c r="H377" s="98"/>
      <c r="I377" s="98"/>
      <c r="J377" s="98"/>
      <c r="K377" s="98"/>
    </row>
    <row r="378" spans="1:11">
      <c r="A378" s="98"/>
      <c r="B378" s="98"/>
      <c r="C378" s="98"/>
      <c r="D378" s="98"/>
      <c r="E378" s="98"/>
      <c r="F378" s="98"/>
      <c r="G378" s="98"/>
      <c r="H378" s="98"/>
      <c r="I378" s="98"/>
      <c r="J378" s="98"/>
      <c r="K378" s="98"/>
    </row>
    <row r="379" spans="1:11">
      <c r="A379" s="98"/>
      <c r="B379" s="98"/>
      <c r="C379" s="98"/>
      <c r="D379" s="98"/>
      <c r="E379" s="98"/>
      <c r="F379" s="98"/>
      <c r="G379" s="98"/>
      <c r="H379" s="98"/>
      <c r="I379" s="98"/>
      <c r="J379" s="98"/>
      <c r="K379" s="98"/>
    </row>
    <row r="380" spans="1:11">
      <c r="A380" s="98"/>
      <c r="B380" s="98"/>
      <c r="C380" s="98"/>
      <c r="D380" s="98"/>
      <c r="E380" s="98"/>
      <c r="F380" s="98"/>
      <c r="G380" s="98"/>
      <c r="H380" s="98"/>
      <c r="I380" s="98"/>
      <c r="J380" s="98"/>
      <c r="K380" s="98"/>
    </row>
    <row r="381" spans="1:11">
      <c r="A381" s="98"/>
      <c r="B381" s="98"/>
      <c r="C381" s="98"/>
      <c r="D381" s="98"/>
      <c r="E381" s="98"/>
      <c r="F381" s="98"/>
      <c r="G381" s="98"/>
      <c r="H381" s="98"/>
      <c r="I381" s="98"/>
      <c r="J381" s="98"/>
      <c r="K381" s="98"/>
    </row>
    <row r="382" spans="1:11">
      <c r="A382" s="98"/>
      <c r="B382" s="98"/>
      <c r="C382" s="98"/>
      <c r="D382" s="98"/>
      <c r="E382" s="98"/>
      <c r="F382" s="98"/>
      <c r="G382" s="98"/>
      <c r="H382" s="98"/>
      <c r="I382" s="98"/>
      <c r="J382" s="98"/>
      <c r="K382" s="98"/>
    </row>
    <row r="383" spans="1:11">
      <c r="A383" s="98"/>
      <c r="B383" s="98"/>
      <c r="C383" s="98"/>
      <c r="D383" s="98"/>
      <c r="E383" s="98"/>
      <c r="F383" s="98"/>
      <c r="G383" s="98"/>
      <c r="H383" s="98"/>
      <c r="I383" s="98"/>
      <c r="J383" s="98"/>
      <c r="K383" s="98"/>
    </row>
    <row r="384" spans="1:11">
      <c r="A384" s="98"/>
      <c r="B384" s="98"/>
      <c r="C384" s="98"/>
      <c r="D384" s="98"/>
      <c r="E384" s="98"/>
      <c r="F384" s="98"/>
      <c r="G384" s="98"/>
      <c r="H384" s="98"/>
      <c r="I384" s="98"/>
      <c r="J384" s="98"/>
      <c r="K384" s="98"/>
    </row>
    <row r="385" spans="1:11">
      <c r="A385" s="98"/>
      <c r="B385" s="98"/>
      <c r="C385" s="98"/>
      <c r="D385" s="98"/>
      <c r="E385" s="98"/>
      <c r="F385" s="98"/>
      <c r="G385" s="98"/>
      <c r="H385" s="98"/>
      <c r="I385" s="98"/>
      <c r="J385" s="98"/>
      <c r="K385" s="98"/>
    </row>
    <row r="386" spans="1:11">
      <c r="A386" s="98"/>
      <c r="B386" s="98"/>
      <c r="C386" s="98"/>
      <c r="D386" s="98"/>
      <c r="E386" s="98"/>
      <c r="F386" s="98"/>
      <c r="G386" s="98"/>
      <c r="H386" s="98"/>
      <c r="I386" s="98"/>
      <c r="J386" s="98"/>
      <c r="K386" s="98"/>
    </row>
    <row r="387" spans="1:11">
      <c r="A387" s="98"/>
      <c r="B387" s="98"/>
      <c r="C387" s="98"/>
      <c r="D387" s="98"/>
      <c r="E387" s="98"/>
      <c r="F387" s="98"/>
      <c r="G387" s="98"/>
      <c r="H387" s="98"/>
      <c r="I387" s="98"/>
      <c r="J387" s="98"/>
      <c r="K387" s="98"/>
    </row>
    <row r="388" spans="1:11">
      <c r="A388" s="98"/>
      <c r="B388" s="98"/>
      <c r="C388" s="98"/>
      <c r="D388" s="98"/>
      <c r="E388" s="98"/>
      <c r="F388" s="98"/>
      <c r="G388" s="98"/>
      <c r="H388" s="98"/>
      <c r="I388" s="98"/>
      <c r="J388" s="98"/>
      <c r="K388" s="98"/>
    </row>
    <row r="389" spans="1:11">
      <c r="A389" s="98"/>
      <c r="B389" s="98"/>
      <c r="C389" s="98"/>
      <c r="D389" s="98"/>
      <c r="E389" s="98"/>
      <c r="F389" s="98"/>
      <c r="G389" s="98"/>
      <c r="H389" s="98"/>
      <c r="I389" s="98"/>
      <c r="J389" s="98"/>
      <c r="K389" s="98"/>
    </row>
    <row r="390" spans="1:11">
      <c r="A390" s="98"/>
      <c r="B390" s="98"/>
      <c r="C390" s="98"/>
      <c r="D390" s="98"/>
      <c r="E390" s="98"/>
      <c r="F390" s="98"/>
      <c r="G390" s="98"/>
      <c r="H390" s="98"/>
      <c r="I390" s="98"/>
      <c r="J390" s="98"/>
      <c r="K390" s="98"/>
    </row>
    <row r="391" spans="1:11">
      <c r="A391" s="98"/>
      <c r="B391" s="98"/>
      <c r="C391" s="98"/>
      <c r="D391" s="98"/>
      <c r="E391" s="98"/>
      <c r="F391" s="98"/>
      <c r="G391" s="98"/>
      <c r="H391" s="98"/>
      <c r="I391" s="98"/>
      <c r="J391" s="98"/>
      <c r="K391" s="98"/>
    </row>
    <row r="392" spans="1:11">
      <c r="A392" s="98"/>
      <c r="B392" s="98"/>
      <c r="C392" s="98"/>
      <c r="D392" s="98"/>
      <c r="E392" s="98"/>
      <c r="F392" s="98"/>
      <c r="G392" s="98"/>
      <c r="H392" s="98"/>
      <c r="I392" s="98"/>
      <c r="J392" s="98"/>
      <c r="K392" s="98"/>
    </row>
    <row r="393" spans="1:11">
      <c r="A393" s="98"/>
      <c r="B393" s="98"/>
      <c r="C393" s="98"/>
      <c r="D393" s="98"/>
      <c r="E393" s="98"/>
      <c r="F393" s="98"/>
      <c r="G393" s="98"/>
      <c r="H393" s="98"/>
      <c r="I393" s="98"/>
      <c r="J393" s="98"/>
      <c r="K393" s="98"/>
    </row>
    <row r="394" spans="1:11">
      <c r="A394" s="98"/>
      <c r="B394" s="98"/>
      <c r="C394" s="98"/>
      <c r="D394" s="98"/>
      <c r="E394" s="98"/>
      <c r="F394" s="98"/>
      <c r="G394" s="98"/>
      <c r="H394" s="98"/>
      <c r="I394" s="98"/>
      <c r="J394" s="98"/>
      <c r="K394" s="98"/>
    </row>
    <row r="395" spans="1:11">
      <c r="A395" s="98"/>
      <c r="B395" s="98"/>
      <c r="C395" s="98"/>
      <c r="D395" s="98"/>
      <c r="E395" s="98"/>
      <c r="F395" s="98"/>
      <c r="G395" s="98"/>
      <c r="H395" s="98"/>
      <c r="I395" s="98"/>
      <c r="J395" s="98"/>
      <c r="K395" s="98"/>
    </row>
    <row r="396" spans="1:11">
      <c r="A396" s="98"/>
      <c r="B396" s="98"/>
      <c r="C396" s="98"/>
      <c r="D396" s="98"/>
      <c r="E396" s="98"/>
      <c r="F396" s="98"/>
      <c r="G396" s="98"/>
      <c r="H396" s="98"/>
      <c r="I396" s="98"/>
      <c r="J396" s="98"/>
      <c r="K396" s="98"/>
    </row>
    <row r="397" spans="1:11">
      <c r="A397" s="98"/>
      <c r="B397" s="98"/>
      <c r="C397" s="98"/>
      <c r="D397" s="98"/>
      <c r="E397" s="98"/>
      <c r="F397" s="98"/>
      <c r="G397" s="98"/>
      <c r="H397" s="98"/>
      <c r="I397" s="98"/>
      <c r="J397" s="98"/>
      <c r="K397" s="98"/>
    </row>
    <row r="398" spans="1:11">
      <c r="A398" s="98"/>
      <c r="B398" s="98"/>
      <c r="C398" s="98"/>
      <c r="D398" s="98"/>
      <c r="E398" s="98"/>
      <c r="F398" s="98"/>
      <c r="G398" s="98"/>
      <c r="H398" s="98"/>
      <c r="I398" s="98"/>
      <c r="J398" s="98"/>
      <c r="K398" s="98"/>
    </row>
    <row r="399" spans="1:11">
      <c r="A399" s="98"/>
      <c r="B399" s="98"/>
      <c r="C399" s="98"/>
      <c r="D399" s="98"/>
      <c r="E399" s="98"/>
      <c r="F399" s="98"/>
      <c r="G399" s="98"/>
      <c r="H399" s="98"/>
      <c r="I399" s="98"/>
      <c r="J399" s="98"/>
      <c r="K399" s="98"/>
    </row>
    <row r="400" spans="1:11">
      <c r="A400" s="98"/>
      <c r="B400" s="98"/>
      <c r="C400" s="98"/>
      <c r="D400" s="98"/>
      <c r="E400" s="98"/>
      <c r="F400" s="98"/>
      <c r="G400" s="98"/>
      <c r="H400" s="98"/>
      <c r="I400" s="98"/>
      <c r="J400" s="98"/>
      <c r="K400" s="98"/>
    </row>
    <row r="401" spans="1:11">
      <c r="A401" s="98"/>
      <c r="B401" s="98"/>
      <c r="C401" s="98"/>
      <c r="D401" s="98"/>
      <c r="E401" s="98"/>
      <c r="F401" s="98"/>
      <c r="G401" s="98"/>
      <c r="H401" s="98"/>
      <c r="I401" s="98"/>
      <c r="J401" s="98"/>
      <c r="K401" s="98"/>
    </row>
    <row r="402" spans="1:11">
      <c r="A402" s="98"/>
      <c r="B402" s="98"/>
      <c r="C402" s="98"/>
      <c r="D402" s="98"/>
      <c r="E402" s="98"/>
      <c r="F402" s="98"/>
      <c r="G402" s="98"/>
      <c r="H402" s="98"/>
      <c r="I402" s="98"/>
      <c r="J402" s="98"/>
      <c r="K402" s="98"/>
    </row>
    <row r="403" spans="1:11">
      <c r="A403" s="98"/>
      <c r="B403" s="98"/>
      <c r="C403" s="98"/>
      <c r="D403" s="98"/>
      <c r="E403" s="98"/>
      <c r="F403" s="98"/>
      <c r="G403" s="98"/>
      <c r="H403" s="98"/>
      <c r="I403" s="98"/>
      <c r="J403" s="98"/>
      <c r="K403" s="98"/>
    </row>
    <row r="404" spans="1:11">
      <c r="A404" s="98"/>
      <c r="B404" s="98"/>
      <c r="C404" s="98"/>
      <c r="D404" s="98"/>
      <c r="E404" s="98"/>
      <c r="F404" s="98"/>
      <c r="G404" s="98"/>
      <c r="H404" s="98"/>
      <c r="I404" s="98"/>
      <c r="J404" s="98"/>
      <c r="K404" s="98"/>
    </row>
    <row r="405" spans="1:11">
      <c r="A405" s="98"/>
      <c r="B405" s="98"/>
      <c r="C405" s="98"/>
      <c r="D405" s="98"/>
      <c r="E405" s="98"/>
      <c r="F405" s="98"/>
      <c r="G405" s="98"/>
      <c r="H405" s="98"/>
      <c r="I405" s="98"/>
      <c r="J405" s="98"/>
      <c r="K405" s="98"/>
    </row>
    <row r="406" spans="1:11">
      <c r="A406" s="98"/>
      <c r="B406" s="98"/>
      <c r="C406" s="98"/>
      <c r="D406" s="98"/>
      <c r="E406" s="98"/>
      <c r="F406" s="98"/>
      <c r="G406" s="98"/>
      <c r="H406" s="98"/>
      <c r="I406" s="98"/>
      <c r="J406" s="98"/>
      <c r="K406" s="98"/>
    </row>
    <row r="407" spans="1:11">
      <c r="A407" s="98"/>
      <c r="B407" s="98"/>
      <c r="C407" s="98"/>
      <c r="D407" s="98"/>
      <c r="E407" s="98"/>
      <c r="F407" s="98"/>
      <c r="G407" s="98"/>
      <c r="H407" s="98"/>
      <c r="I407" s="98"/>
      <c r="J407" s="98"/>
      <c r="K407" s="98"/>
    </row>
    <row r="408" spans="1:11">
      <c r="A408" s="98"/>
      <c r="B408" s="98"/>
      <c r="C408" s="98"/>
      <c r="D408" s="98"/>
      <c r="E408" s="98"/>
      <c r="F408" s="98"/>
      <c r="G408" s="98"/>
      <c r="H408" s="98"/>
      <c r="I408" s="98"/>
      <c r="J408" s="98"/>
      <c r="K408" s="98"/>
    </row>
    <row r="409" spans="1:11">
      <c r="A409" s="98"/>
      <c r="B409" s="98"/>
      <c r="C409" s="98"/>
      <c r="D409" s="98"/>
      <c r="E409" s="98"/>
      <c r="F409" s="98"/>
      <c r="G409" s="98"/>
      <c r="H409" s="98"/>
      <c r="I409" s="98"/>
      <c r="J409" s="98"/>
      <c r="K409" s="98"/>
    </row>
    <row r="410" spans="1:11">
      <c r="A410" s="98"/>
      <c r="B410" s="98"/>
      <c r="C410" s="98"/>
      <c r="D410" s="98"/>
      <c r="E410" s="98"/>
      <c r="F410" s="98"/>
      <c r="G410" s="98"/>
      <c r="H410" s="98"/>
      <c r="I410" s="98"/>
      <c r="J410" s="98"/>
      <c r="K410" s="98"/>
    </row>
    <row r="411" spans="1:11">
      <c r="A411" s="98"/>
      <c r="B411" s="98"/>
      <c r="C411" s="98"/>
      <c r="D411" s="98"/>
      <c r="E411" s="98"/>
      <c r="F411" s="98"/>
      <c r="G411" s="98"/>
      <c r="H411" s="98"/>
      <c r="I411" s="98"/>
      <c r="J411" s="98"/>
      <c r="K411" s="98"/>
    </row>
    <row r="412" spans="1:11">
      <c r="A412" s="98"/>
      <c r="B412" s="98"/>
      <c r="C412" s="98"/>
      <c r="D412" s="98"/>
      <c r="E412" s="98"/>
      <c r="F412" s="98"/>
      <c r="G412" s="98"/>
      <c r="H412" s="98"/>
      <c r="I412" s="98"/>
      <c r="J412" s="98"/>
      <c r="K412" s="98"/>
    </row>
    <row r="413" spans="1:11">
      <c r="A413" s="98"/>
      <c r="B413" s="98"/>
      <c r="C413" s="98"/>
      <c r="D413" s="98"/>
      <c r="E413" s="98"/>
      <c r="F413" s="98"/>
      <c r="G413" s="98"/>
      <c r="H413" s="98"/>
      <c r="I413" s="98"/>
      <c r="J413" s="98"/>
      <c r="K413" s="98"/>
    </row>
    <row r="414" spans="1:11">
      <c r="A414" s="98"/>
      <c r="B414" s="98"/>
      <c r="C414" s="98"/>
      <c r="D414" s="98"/>
      <c r="E414" s="98"/>
      <c r="F414" s="98"/>
      <c r="G414" s="98"/>
      <c r="H414" s="98"/>
      <c r="I414" s="98"/>
      <c r="J414" s="98"/>
      <c r="K414" s="98"/>
    </row>
    <row r="415" spans="1:11">
      <c r="A415" s="98"/>
      <c r="B415" s="98"/>
      <c r="C415" s="98"/>
      <c r="D415" s="98"/>
      <c r="E415" s="98"/>
      <c r="F415" s="98"/>
      <c r="G415" s="98"/>
      <c r="H415" s="98"/>
      <c r="I415" s="98"/>
      <c r="J415" s="98"/>
      <c r="K415" s="98"/>
    </row>
    <row r="416" spans="1:11">
      <c r="A416" s="98"/>
      <c r="B416" s="98"/>
      <c r="C416" s="98"/>
      <c r="D416" s="98"/>
      <c r="E416" s="98"/>
      <c r="F416" s="98"/>
      <c r="G416" s="98"/>
      <c r="H416" s="98"/>
      <c r="I416" s="98"/>
      <c r="J416" s="98"/>
      <c r="K416" s="98"/>
    </row>
    <row r="417" spans="1:11">
      <c r="A417" s="98"/>
      <c r="B417" s="98"/>
      <c r="C417" s="98"/>
      <c r="D417" s="98"/>
      <c r="E417" s="98"/>
      <c r="F417" s="98"/>
      <c r="G417" s="98"/>
      <c r="H417" s="98"/>
      <c r="I417" s="98"/>
      <c r="J417" s="98"/>
      <c r="K417" s="98"/>
    </row>
    <row r="418" spans="1:11">
      <c r="A418" s="98"/>
      <c r="B418" s="98"/>
      <c r="C418" s="98"/>
      <c r="D418" s="98"/>
      <c r="E418" s="98"/>
      <c r="F418" s="98"/>
      <c r="G418" s="98"/>
      <c r="H418" s="98"/>
      <c r="I418" s="98"/>
      <c r="J418" s="98"/>
      <c r="K418" s="98"/>
    </row>
    <row r="419" spans="1:11">
      <c r="A419" s="98"/>
      <c r="B419" s="98"/>
      <c r="C419" s="98"/>
      <c r="D419" s="98"/>
      <c r="E419" s="98"/>
      <c r="F419" s="98"/>
      <c r="G419" s="98"/>
      <c r="H419" s="98"/>
      <c r="I419" s="98"/>
      <c r="J419" s="98"/>
      <c r="K419" s="98"/>
    </row>
    <row r="420" spans="1:11">
      <c r="A420" s="98"/>
      <c r="B420" s="98"/>
      <c r="C420" s="98"/>
      <c r="D420" s="98"/>
      <c r="E420" s="98"/>
      <c r="F420" s="98"/>
      <c r="G420" s="98"/>
      <c r="H420" s="98"/>
      <c r="I420" s="98"/>
      <c r="J420" s="98"/>
      <c r="K420" s="98"/>
    </row>
    <row r="421" spans="1:11">
      <c r="A421" s="98"/>
      <c r="B421" s="98"/>
      <c r="C421" s="98"/>
      <c r="D421" s="98"/>
      <c r="E421" s="98"/>
      <c r="F421" s="98"/>
      <c r="G421" s="98"/>
      <c r="H421" s="98"/>
      <c r="I421" s="98"/>
      <c r="J421" s="98"/>
      <c r="K421" s="98"/>
    </row>
    <row r="422" spans="1:11">
      <c r="A422" s="98"/>
      <c r="B422" s="98"/>
      <c r="C422" s="98"/>
      <c r="D422" s="98"/>
      <c r="E422" s="98"/>
      <c r="F422" s="98"/>
      <c r="G422" s="98"/>
      <c r="H422" s="98"/>
      <c r="I422" s="98"/>
      <c r="J422" s="98"/>
      <c r="K422" s="98"/>
    </row>
    <row r="423" spans="1:11">
      <c r="A423" s="98"/>
      <c r="B423" s="98"/>
      <c r="C423" s="98"/>
      <c r="D423" s="98"/>
      <c r="E423" s="98"/>
      <c r="F423" s="98"/>
      <c r="G423" s="98"/>
      <c r="H423" s="98"/>
      <c r="I423" s="98"/>
      <c r="J423" s="98"/>
      <c r="K423" s="98"/>
    </row>
    <row r="424" spans="1:11">
      <c r="A424" s="98"/>
      <c r="B424" s="98"/>
      <c r="C424" s="98"/>
      <c r="D424" s="98"/>
      <c r="E424" s="98"/>
      <c r="F424" s="98"/>
      <c r="G424" s="98"/>
      <c r="H424" s="98"/>
      <c r="I424" s="98"/>
      <c r="J424" s="98"/>
      <c r="K424" s="98"/>
    </row>
    <row r="425" spans="1:11">
      <c r="A425" s="98"/>
      <c r="B425" s="98"/>
      <c r="C425" s="98"/>
      <c r="D425" s="98"/>
      <c r="E425" s="98"/>
      <c r="F425" s="98"/>
      <c r="G425" s="98"/>
      <c r="H425" s="98"/>
      <c r="I425" s="98"/>
      <c r="J425" s="98"/>
      <c r="K425" s="98"/>
    </row>
    <row r="426" spans="1:11">
      <c r="A426" s="98"/>
      <c r="B426" s="98"/>
      <c r="C426" s="98"/>
      <c r="D426" s="98"/>
      <c r="E426" s="98"/>
      <c r="F426" s="98"/>
      <c r="G426" s="98"/>
      <c r="H426" s="98"/>
      <c r="I426" s="98"/>
      <c r="J426" s="98"/>
      <c r="K426" s="98"/>
    </row>
    <row r="427" spans="1:11">
      <c r="A427" s="98"/>
      <c r="B427" s="98"/>
      <c r="C427" s="98"/>
      <c r="D427" s="98"/>
      <c r="E427" s="98"/>
      <c r="F427" s="98"/>
      <c r="G427" s="98"/>
      <c r="H427" s="98"/>
      <c r="I427" s="98"/>
      <c r="J427" s="98"/>
      <c r="K427" s="98"/>
    </row>
    <row r="428" spans="1:11">
      <c r="A428" s="98"/>
      <c r="B428" s="98"/>
      <c r="C428" s="98"/>
      <c r="D428" s="98"/>
      <c r="E428" s="98"/>
      <c r="F428" s="98"/>
      <c r="G428" s="98"/>
      <c r="H428" s="98"/>
      <c r="I428" s="98"/>
      <c r="J428" s="98"/>
      <c r="K428" s="98"/>
    </row>
    <row r="429" spans="1:11">
      <c r="A429" s="98"/>
      <c r="B429" s="98"/>
      <c r="C429" s="98"/>
      <c r="D429" s="98"/>
      <c r="E429" s="98"/>
      <c r="F429" s="98"/>
      <c r="G429" s="98"/>
      <c r="H429" s="98"/>
      <c r="I429" s="98"/>
      <c r="J429" s="98"/>
      <c r="K429" s="98"/>
    </row>
    <row r="430" spans="1:11">
      <c r="A430" s="98"/>
      <c r="B430" s="98"/>
      <c r="C430" s="98"/>
      <c r="D430" s="98"/>
      <c r="E430" s="98"/>
      <c r="F430" s="98"/>
      <c r="G430" s="98"/>
      <c r="H430" s="98"/>
      <c r="I430" s="98"/>
      <c r="J430" s="98"/>
      <c r="K430" s="98"/>
    </row>
    <row r="431" spans="1:11">
      <c r="A431" s="98"/>
      <c r="B431" s="98"/>
      <c r="C431" s="98"/>
      <c r="D431" s="98"/>
      <c r="E431" s="98"/>
      <c r="F431" s="98"/>
      <c r="G431" s="98"/>
      <c r="H431" s="98"/>
      <c r="I431" s="98"/>
      <c r="J431" s="98"/>
      <c r="K431" s="98"/>
    </row>
    <row r="432" spans="1:11">
      <c r="A432" s="98"/>
      <c r="B432" s="98"/>
      <c r="C432" s="98"/>
      <c r="D432" s="98"/>
      <c r="E432" s="98"/>
      <c r="F432" s="98"/>
      <c r="G432" s="98"/>
      <c r="H432" s="98"/>
      <c r="I432" s="98"/>
      <c r="J432" s="98"/>
      <c r="K432" s="98"/>
    </row>
    <row r="433" spans="1:11">
      <c r="A433" s="98"/>
      <c r="B433" s="98"/>
      <c r="C433" s="98"/>
      <c r="D433" s="98"/>
      <c r="E433" s="98"/>
      <c r="F433" s="98"/>
      <c r="G433" s="98"/>
      <c r="H433" s="98"/>
      <c r="I433" s="98"/>
      <c r="J433" s="98"/>
      <c r="K433" s="98"/>
    </row>
    <row r="434" spans="1:11">
      <c r="A434" s="98"/>
      <c r="B434" s="98"/>
      <c r="C434" s="98"/>
      <c r="D434" s="98"/>
      <c r="E434" s="98"/>
      <c r="F434" s="98"/>
      <c r="G434" s="98"/>
      <c r="H434" s="98"/>
      <c r="I434" s="98"/>
      <c r="J434" s="98"/>
      <c r="K434" s="98"/>
    </row>
    <row r="435" spans="1:11">
      <c r="A435" s="98"/>
      <c r="B435" s="98"/>
      <c r="C435" s="98"/>
      <c r="D435" s="98"/>
      <c r="E435" s="98"/>
      <c r="F435" s="98"/>
      <c r="G435" s="98"/>
      <c r="H435" s="98"/>
      <c r="I435" s="98"/>
      <c r="J435" s="98"/>
      <c r="K435" s="98"/>
    </row>
    <row r="436" spans="1:11">
      <c r="A436" s="98"/>
      <c r="B436" s="98"/>
      <c r="C436" s="98"/>
      <c r="D436" s="98"/>
      <c r="E436" s="98"/>
      <c r="F436" s="98"/>
      <c r="G436" s="98"/>
      <c r="H436" s="98"/>
      <c r="I436" s="98"/>
      <c r="J436" s="98"/>
      <c r="K436" s="98"/>
    </row>
    <row r="437" spans="1:11">
      <c r="A437" s="98"/>
      <c r="B437" s="98"/>
      <c r="C437" s="98"/>
      <c r="D437" s="98"/>
      <c r="E437" s="98"/>
      <c r="F437" s="98"/>
      <c r="G437" s="98"/>
      <c r="H437" s="98"/>
      <c r="I437" s="98"/>
      <c r="J437" s="98"/>
      <c r="K437" s="98"/>
    </row>
    <row r="438" spans="1:11">
      <c r="A438" s="98"/>
      <c r="B438" s="98"/>
      <c r="C438" s="98"/>
      <c r="D438" s="98"/>
      <c r="E438" s="98"/>
      <c r="F438" s="98"/>
      <c r="G438" s="98"/>
      <c r="H438" s="98"/>
      <c r="I438" s="98"/>
      <c r="J438" s="98"/>
      <c r="K438" s="98"/>
    </row>
    <row r="439" spans="1:11">
      <c r="A439" s="98"/>
      <c r="B439" s="98"/>
      <c r="C439" s="98"/>
      <c r="D439" s="98"/>
      <c r="E439" s="98"/>
      <c r="F439" s="98"/>
      <c r="G439" s="98"/>
      <c r="H439" s="98"/>
      <c r="I439" s="98"/>
      <c r="J439" s="98"/>
      <c r="K439" s="98"/>
    </row>
    <row r="440" spans="1:11">
      <c r="A440" s="98"/>
      <c r="B440" s="98"/>
      <c r="C440" s="98"/>
      <c r="D440" s="98"/>
      <c r="E440" s="98"/>
      <c r="F440" s="98"/>
      <c r="G440" s="98"/>
      <c r="H440" s="98"/>
      <c r="I440" s="98"/>
      <c r="J440" s="98"/>
      <c r="K440" s="98"/>
    </row>
    <row r="441" spans="1:11">
      <c r="A441" s="98"/>
      <c r="B441" s="98"/>
      <c r="C441" s="98"/>
      <c r="D441" s="98"/>
      <c r="E441" s="98"/>
      <c r="F441" s="98"/>
      <c r="G441" s="98"/>
      <c r="H441" s="98"/>
      <c r="I441" s="98"/>
      <c r="J441" s="98"/>
      <c r="K441" s="98"/>
    </row>
    <row r="442" spans="1:11">
      <c r="A442" s="98"/>
      <c r="B442" s="98"/>
      <c r="C442" s="98"/>
      <c r="D442" s="98"/>
      <c r="E442" s="98"/>
      <c r="F442" s="98"/>
      <c r="G442" s="98"/>
      <c r="H442" s="98"/>
      <c r="I442" s="98"/>
      <c r="J442" s="98"/>
      <c r="K442" s="98"/>
    </row>
    <row r="443" spans="1:11">
      <c r="A443" s="98"/>
      <c r="B443" s="98"/>
      <c r="C443" s="98"/>
      <c r="D443" s="98"/>
      <c r="E443" s="98"/>
      <c r="F443" s="98"/>
      <c r="G443" s="98"/>
      <c r="H443" s="98"/>
      <c r="I443" s="98"/>
      <c r="J443" s="98"/>
      <c r="K443" s="98"/>
    </row>
    <row r="444" spans="1:11">
      <c r="A444" s="98"/>
      <c r="B444" s="98"/>
      <c r="C444" s="98"/>
      <c r="D444" s="98"/>
      <c r="E444" s="98"/>
      <c r="F444" s="98"/>
      <c r="G444" s="98"/>
      <c r="H444" s="98"/>
      <c r="I444" s="98"/>
      <c r="J444" s="98"/>
      <c r="K444" s="98"/>
    </row>
    <row r="445" spans="1:11">
      <c r="A445" s="98"/>
      <c r="B445" s="98"/>
      <c r="C445" s="98"/>
      <c r="D445" s="98"/>
      <c r="E445" s="98"/>
      <c r="F445" s="98"/>
      <c r="G445" s="98"/>
      <c r="H445" s="98"/>
      <c r="I445" s="98"/>
      <c r="J445" s="98"/>
      <c r="K445" s="98"/>
    </row>
    <row r="446" spans="1:11">
      <c r="A446" s="98"/>
      <c r="B446" s="98"/>
      <c r="C446" s="98"/>
      <c r="D446" s="98"/>
      <c r="E446" s="98"/>
      <c r="F446" s="98"/>
      <c r="G446" s="98"/>
      <c r="H446" s="98"/>
      <c r="I446" s="98"/>
      <c r="J446" s="98"/>
      <c r="K446" s="98"/>
    </row>
    <row r="447" spans="1:11">
      <c r="A447" s="98"/>
      <c r="B447" s="98"/>
      <c r="C447" s="98"/>
      <c r="D447" s="98"/>
      <c r="E447" s="98"/>
      <c r="F447" s="98"/>
      <c r="G447" s="98"/>
      <c r="H447" s="98"/>
      <c r="I447" s="98"/>
      <c r="J447" s="98"/>
      <c r="K447" s="98"/>
    </row>
    <row r="448" spans="1:11">
      <c r="A448" s="98"/>
      <c r="B448" s="98"/>
      <c r="C448" s="98"/>
      <c r="D448" s="98"/>
      <c r="E448" s="98"/>
      <c r="F448" s="98"/>
      <c r="G448" s="98"/>
      <c r="H448" s="98"/>
      <c r="I448" s="98"/>
      <c r="J448" s="98"/>
      <c r="K448" s="98"/>
    </row>
    <row r="449" spans="1:11">
      <c r="A449" s="98"/>
      <c r="B449" s="98"/>
      <c r="C449" s="98"/>
      <c r="D449" s="98"/>
      <c r="E449" s="98"/>
      <c r="F449" s="98"/>
      <c r="G449" s="98"/>
      <c r="H449" s="98"/>
      <c r="I449" s="98"/>
      <c r="J449" s="98"/>
      <c r="K449" s="98"/>
    </row>
    <row r="450" spans="1:11">
      <c r="A450" s="98"/>
      <c r="B450" s="98"/>
      <c r="C450" s="98"/>
      <c r="D450" s="98"/>
      <c r="E450" s="98"/>
      <c r="F450" s="98"/>
      <c r="G450" s="98"/>
      <c r="H450" s="98"/>
      <c r="I450" s="98"/>
      <c r="J450" s="98"/>
      <c r="K450" s="98"/>
    </row>
    <row r="451" spans="1:11">
      <c r="A451" s="98"/>
      <c r="B451" s="98"/>
      <c r="C451" s="98"/>
      <c r="D451" s="98"/>
      <c r="E451" s="98"/>
      <c r="F451" s="98"/>
      <c r="G451" s="98"/>
      <c r="H451" s="98"/>
      <c r="I451" s="98"/>
      <c r="J451" s="98"/>
      <c r="K451" s="98"/>
    </row>
    <row r="452" spans="1:11">
      <c r="A452" s="98"/>
      <c r="B452" s="98"/>
      <c r="C452" s="98"/>
      <c r="D452" s="98"/>
      <c r="E452" s="98"/>
      <c r="F452" s="98"/>
      <c r="G452" s="98"/>
      <c r="H452" s="98"/>
      <c r="I452" s="98"/>
      <c r="J452" s="98"/>
      <c r="K452" s="98"/>
    </row>
    <row r="453" spans="1:11">
      <c r="A453" s="98"/>
      <c r="B453" s="98"/>
      <c r="C453" s="98"/>
      <c r="D453" s="98"/>
      <c r="E453" s="98"/>
      <c r="F453" s="98"/>
      <c r="G453" s="98"/>
      <c r="H453" s="98"/>
      <c r="I453" s="98"/>
      <c r="J453" s="98"/>
      <c r="K453" s="98"/>
    </row>
    <row r="454" spans="1:11">
      <c r="A454" s="98"/>
      <c r="B454" s="98"/>
      <c r="C454" s="98"/>
      <c r="D454" s="98"/>
      <c r="E454" s="98"/>
      <c r="F454" s="98"/>
      <c r="G454" s="98"/>
      <c r="H454" s="98"/>
      <c r="I454" s="98"/>
      <c r="J454" s="98"/>
      <c r="K454" s="98"/>
    </row>
    <row r="455" spans="1:11">
      <c r="A455" s="98"/>
      <c r="B455" s="98"/>
      <c r="C455" s="98"/>
      <c r="D455" s="98"/>
      <c r="E455" s="98"/>
      <c r="F455" s="98"/>
      <c r="G455" s="98"/>
      <c r="H455" s="98"/>
      <c r="I455" s="98"/>
      <c r="J455" s="98"/>
      <c r="K455" s="98"/>
    </row>
    <row r="456" spans="1:11">
      <c r="A456" s="98"/>
      <c r="B456" s="98"/>
      <c r="C456" s="98"/>
      <c r="D456" s="98"/>
      <c r="E456" s="98"/>
      <c r="F456" s="98"/>
      <c r="G456" s="98"/>
      <c r="H456" s="98"/>
      <c r="I456" s="98"/>
      <c r="J456" s="98"/>
      <c r="K456" s="98"/>
    </row>
    <row r="457" spans="1:11">
      <c r="A457" s="98"/>
      <c r="B457" s="98"/>
      <c r="C457" s="98"/>
      <c r="D457" s="98"/>
      <c r="E457" s="98"/>
      <c r="F457" s="98"/>
      <c r="G457" s="98"/>
      <c r="H457" s="98"/>
      <c r="I457" s="98"/>
      <c r="J457" s="98"/>
      <c r="K457" s="98"/>
    </row>
    <row r="458" spans="1:11">
      <c r="A458" s="98"/>
      <c r="B458" s="98"/>
      <c r="C458" s="98"/>
      <c r="D458" s="98"/>
      <c r="E458" s="98"/>
      <c r="F458" s="98"/>
      <c r="G458" s="98"/>
      <c r="H458" s="98"/>
      <c r="I458" s="98"/>
      <c r="J458" s="98"/>
      <c r="K458" s="98"/>
    </row>
    <row r="459" spans="1:11">
      <c r="A459" s="98"/>
      <c r="B459" s="98"/>
      <c r="C459" s="98"/>
      <c r="D459" s="98"/>
      <c r="E459" s="98"/>
      <c r="F459" s="98"/>
      <c r="G459" s="98"/>
      <c r="H459" s="98"/>
      <c r="I459" s="98"/>
      <c r="J459" s="98"/>
      <c r="K459" s="98"/>
    </row>
    <row r="460" spans="1:11">
      <c r="A460" s="98"/>
      <c r="B460" s="98"/>
      <c r="C460" s="98"/>
      <c r="D460" s="98"/>
      <c r="E460" s="98"/>
      <c r="F460" s="98"/>
      <c r="G460" s="98"/>
      <c r="H460" s="98"/>
      <c r="I460" s="98"/>
      <c r="J460" s="98"/>
      <c r="K460" s="98"/>
    </row>
    <row r="461" spans="1:11">
      <c r="A461" s="98"/>
      <c r="B461" s="98"/>
      <c r="C461" s="98"/>
      <c r="D461" s="98"/>
      <c r="E461" s="98"/>
      <c r="F461" s="98"/>
      <c r="G461" s="98"/>
      <c r="H461" s="98"/>
      <c r="I461" s="98"/>
      <c r="J461" s="98"/>
      <c r="K461" s="98"/>
    </row>
    <row r="462" spans="1:11">
      <c r="A462" s="98"/>
      <c r="B462" s="98"/>
      <c r="C462" s="98"/>
      <c r="D462" s="98"/>
      <c r="E462" s="98"/>
      <c r="F462" s="98"/>
      <c r="G462" s="98"/>
      <c r="H462" s="98"/>
      <c r="I462" s="98"/>
      <c r="J462" s="98"/>
      <c r="K462" s="98"/>
    </row>
    <row r="463" spans="1:11">
      <c r="A463" s="98"/>
      <c r="B463" s="98"/>
      <c r="C463" s="98"/>
      <c r="D463" s="98"/>
      <c r="E463" s="98"/>
      <c r="F463" s="98"/>
      <c r="G463" s="98"/>
      <c r="H463" s="98"/>
      <c r="I463" s="98"/>
      <c r="J463" s="98"/>
      <c r="K463" s="98"/>
    </row>
    <row r="464" spans="1:11">
      <c r="A464" s="98"/>
      <c r="B464" s="98"/>
      <c r="C464" s="98"/>
      <c r="D464" s="98"/>
      <c r="E464" s="98"/>
      <c r="F464" s="98"/>
      <c r="G464" s="98"/>
      <c r="H464" s="98"/>
      <c r="I464" s="98"/>
      <c r="J464" s="98"/>
      <c r="K464" s="98"/>
    </row>
    <row r="465" spans="1:11">
      <c r="A465" s="98"/>
      <c r="B465" s="98"/>
      <c r="C465" s="98"/>
      <c r="D465" s="98"/>
      <c r="E465" s="98"/>
      <c r="F465" s="98"/>
      <c r="G465" s="98"/>
      <c r="H465" s="98"/>
      <c r="I465" s="98"/>
      <c r="J465" s="98"/>
      <c r="K465" s="98"/>
    </row>
    <row r="466" spans="1:11">
      <c r="A466" s="98"/>
      <c r="B466" s="98"/>
      <c r="C466" s="98"/>
      <c r="D466" s="98"/>
      <c r="E466" s="98"/>
      <c r="F466" s="98"/>
      <c r="G466" s="98"/>
      <c r="H466" s="98"/>
      <c r="I466" s="98"/>
      <c r="J466" s="98"/>
      <c r="K466" s="98"/>
    </row>
    <row r="467" spans="1:11">
      <c r="A467" s="98"/>
      <c r="B467" s="98"/>
      <c r="C467" s="98"/>
      <c r="D467" s="98"/>
      <c r="E467" s="98"/>
      <c r="F467" s="98"/>
      <c r="G467" s="98"/>
      <c r="H467" s="98"/>
      <c r="I467" s="98"/>
      <c r="J467" s="98"/>
      <c r="K467" s="98"/>
    </row>
    <row r="468" spans="1:11">
      <c r="A468" s="98"/>
      <c r="B468" s="98"/>
      <c r="C468" s="98"/>
      <c r="D468" s="98"/>
      <c r="E468" s="98"/>
      <c r="F468" s="98"/>
      <c r="G468" s="98"/>
      <c r="H468" s="98"/>
      <c r="I468" s="98"/>
      <c r="J468" s="98"/>
      <c r="K468" s="98"/>
    </row>
    <row r="469" spans="1:11">
      <c r="A469" s="98"/>
      <c r="B469" s="98"/>
      <c r="C469" s="98"/>
      <c r="D469" s="98"/>
      <c r="E469" s="98"/>
      <c r="F469" s="98"/>
      <c r="G469" s="98"/>
      <c r="H469" s="98"/>
      <c r="I469" s="98"/>
      <c r="J469" s="98"/>
      <c r="K469" s="98"/>
    </row>
    <row r="470" spans="1:11">
      <c r="A470" s="98"/>
      <c r="B470" s="98"/>
      <c r="C470" s="98"/>
      <c r="D470" s="98"/>
      <c r="E470" s="98"/>
      <c r="F470" s="98"/>
      <c r="G470" s="98"/>
      <c r="H470" s="98"/>
      <c r="I470" s="98"/>
      <c r="J470" s="98"/>
      <c r="K470" s="98"/>
    </row>
    <row r="471" spans="1:11">
      <c r="A471" s="98"/>
      <c r="B471" s="98"/>
      <c r="C471" s="98"/>
      <c r="D471" s="98"/>
      <c r="E471" s="98"/>
      <c r="F471" s="98"/>
      <c r="G471" s="98"/>
      <c r="H471" s="98"/>
      <c r="I471" s="98"/>
      <c r="J471" s="98"/>
      <c r="K471" s="98"/>
    </row>
    <row r="472" spans="1:11">
      <c r="A472" s="98"/>
      <c r="B472" s="98"/>
      <c r="C472" s="98"/>
      <c r="D472" s="98"/>
      <c r="E472" s="98"/>
      <c r="F472" s="98"/>
      <c r="G472" s="98"/>
      <c r="H472" s="98"/>
      <c r="I472" s="98"/>
      <c r="J472" s="98"/>
      <c r="K472" s="98"/>
    </row>
    <row r="473" spans="1:11">
      <c r="A473" s="98"/>
      <c r="B473" s="98"/>
      <c r="C473" s="98"/>
      <c r="D473" s="98"/>
      <c r="E473" s="98"/>
      <c r="F473" s="98"/>
      <c r="G473" s="98"/>
      <c r="H473" s="98"/>
      <c r="I473" s="98"/>
      <c r="J473" s="98"/>
      <c r="K473" s="98"/>
    </row>
    <row r="474" spans="1:11">
      <c r="A474" s="98"/>
      <c r="B474" s="98"/>
      <c r="C474" s="98"/>
      <c r="D474" s="98"/>
      <c r="E474" s="98"/>
      <c r="F474" s="98"/>
      <c r="G474" s="98"/>
      <c r="H474" s="98"/>
      <c r="I474" s="98"/>
      <c r="J474" s="98"/>
      <c r="K474" s="98"/>
    </row>
    <row r="475" spans="1:11">
      <c r="A475" s="98"/>
      <c r="B475" s="98"/>
      <c r="C475" s="98"/>
      <c r="D475" s="98"/>
      <c r="E475" s="98"/>
      <c r="F475" s="98"/>
      <c r="G475" s="98"/>
      <c r="H475" s="98"/>
      <c r="I475" s="98"/>
      <c r="J475" s="98"/>
      <c r="K475" s="98"/>
    </row>
    <row r="476" spans="1:11">
      <c r="A476" s="98"/>
      <c r="B476" s="98"/>
      <c r="C476" s="98"/>
      <c r="D476" s="98"/>
      <c r="E476" s="98"/>
      <c r="F476" s="98"/>
      <c r="G476" s="98"/>
      <c r="H476" s="98"/>
      <c r="I476" s="98"/>
      <c r="J476" s="98"/>
      <c r="K476" s="98"/>
    </row>
    <row r="477" spans="1:11">
      <c r="A477" s="98"/>
      <c r="B477" s="98"/>
      <c r="C477" s="98"/>
      <c r="D477" s="98"/>
      <c r="E477" s="98"/>
      <c r="F477" s="98"/>
      <c r="G477" s="98"/>
      <c r="H477" s="98"/>
      <c r="I477" s="98"/>
      <c r="J477" s="98"/>
      <c r="K477" s="98"/>
    </row>
    <row r="478" spans="1:11">
      <c r="A478" s="98"/>
      <c r="B478" s="98"/>
      <c r="C478" s="98"/>
      <c r="D478" s="98"/>
      <c r="E478" s="98"/>
      <c r="F478" s="98"/>
      <c r="G478" s="98"/>
      <c r="H478" s="98"/>
      <c r="I478" s="98"/>
      <c r="J478" s="98"/>
      <c r="K478" s="98"/>
    </row>
    <row r="479" spans="1:11">
      <c r="A479" s="98"/>
      <c r="B479" s="98"/>
      <c r="C479" s="98"/>
      <c r="D479" s="98"/>
      <c r="E479" s="98"/>
      <c r="F479" s="98"/>
      <c r="G479" s="98"/>
      <c r="H479" s="98"/>
      <c r="I479" s="98"/>
      <c r="J479" s="98"/>
      <c r="K479" s="98"/>
    </row>
    <row r="480" spans="1:11">
      <c r="A480" s="98"/>
      <c r="B480" s="98"/>
      <c r="C480" s="98"/>
      <c r="D480" s="98"/>
      <c r="E480" s="98"/>
      <c r="F480" s="98"/>
      <c r="G480" s="98"/>
      <c r="H480" s="98"/>
      <c r="I480" s="98"/>
      <c r="J480" s="98"/>
      <c r="K480" s="98"/>
    </row>
    <row r="481" spans="1:11">
      <c r="A481" s="98"/>
      <c r="B481" s="98"/>
      <c r="C481" s="98"/>
      <c r="D481" s="98"/>
      <c r="E481" s="98"/>
      <c r="F481" s="98"/>
      <c r="G481" s="98"/>
      <c r="H481" s="98"/>
      <c r="I481" s="98"/>
      <c r="J481" s="98"/>
      <c r="K481" s="98"/>
    </row>
    <row r="482" spans="1:11">
      <c r="A482" s="98"/>
      <c r="B482" s="98"/>
      <c r="C482" s="98"/>
      <c r="D482" s="98"/>
      <c r="E482" s="98"/>
      <c r="F482" s="98"/>
      <c r="G482" s="98"/>
      <c r="H482" s="98"/>
      <c r="I482" s="98"/>
      <c r="J482" s="98"/>
      <c r="K482" s="98"/>
    </row>
    <row r="483" spans="1:11">
      <c r="A483" s="98"/>
      <c r="B483" s="98"/>
      <c r="C483" s="98"/>
      <c r="D483" s="98"/>
      <c r="E483" s="98"/>
      <c r="F483" s="98"/>
      <c r="G483" s="98"/>
      <c r="H483" s="98"/>
      <c r="I483" s="98"/>
      <c r="J483" s="98"/>
      <c r="K483" s="98"/>
    </row>
    <row r="484" spans="1:11">
      <c r="A484" s="98"/>
      <c r="B484" s="98"/>
      <c r="C484" s="98"/>
      <c r="D484" s="98"/>
      <c r="E484" s="98"/>
      <c r="F484" s="98"/>
      <c r="G484" s="98"/>
      <c r="H484" s="98"/>
      <c r="I484" s="98"/>
      <c r="J484" s="98"/>
      <c r="K484" s="98"/>
    </row>
    <row r="485" spans="1:11">
      <c r="A485" s="98"/>
      <c r="B485" s="98"/>
      <c r="C485" s="98"/>
      <c r="D485" s="98"/>
      <c r="E485" s="98"/>
      <c r="F485" s="98"/>
      <c r="G485" s="98"/>
      <c r="H485" s="98"/>
      <c r="I485" s="98"/>
      <c r="J485" s="98"/>
      <c r="K485" s="98"/>
    </row>
    <row r="486" spans="1:11">
      <c r="A486" s="98"/>
      <c r="B486" s="98"/>
      <c r="C486" s="98"/>
      <c r="D486" s="98"/>
      <c r="E486" s="98"/>
      <c r="F486" s="98"/>
      <c r="G486" s="98"/>
      <c r="H486" s="98"/>
      <c r="I486" s="98"/>
      <c r="J486" s="98"/>
      <c r="K486" s="98"/>
    </row>
    <row r="487" spans="1:11">
      <c r="A487" s="98"/>
      <c r="B487" s="98"/>
      <c r="C487" s="98"/>
      <c r="D487" s="98"/>
      <c r="E487" s="98"/>
      <c r="F487" s="98"/>
      <c r="G487" s="98"/>
      <c r="H487" s="98"/>
      <c r="I487" s="98"/>
      <c r="J487" s="98"/>
      <c r="K487" s="98"/>
    </row>
    <row r="488" spans="1:11">
      <c r="A488" s="98"/>
      <c r="B488" s="98"/>
      <c r="C488" s="98"/>
      <c r="D488" s="98"/>
      <c r="E488" s="98"/>
      <c r="F488" s="98"/>
      <c r="G488" s="98"/>
      <c r="H488" s="98"/>
      <c r="I488" s="98"/>
      <c r="J488" s="98"/>
      <c r="K488" s="98"/>
    </row>
    <row r="489" spans="1:11">
      <c r="A489" s="98"/>
      <c r="B489" s="98"/>
      <c r="C489" s="98"/>
      <c r="D489" s="98"/>
      <c r="E489" s="98"/>
      <c r="F489" s="98"/>
      <c r="G489" s="98"/>
      <c r="H489" s="98"/>
      <c r="I489" s="98"/>
      <c r="J489" s="98"/>
      <c r="K489" s="98"/>
    </row>
    <row r="490" spans="1:11">
      <c r="A490" s="98"/>
      <c r="B490" s="98"/>
      <c r="C490" s="98"/>
      <c r="D490" s="98"/>
      <c r="E490" s="98"/>
      <c r="F490" s="98"/>
      <c r="G490" s="98"/>
      <c r="H490" s="98"/>
      <c r="I490" s="98"/>
      <c r="J490" s="98"/>
      <c r="K490" s="98"/>
    </row>
    <row r="491" spans="1:11">
      <c r="A491" s="98"/>
      <c r="B491" s="98"/>
      <c r="C491" s="98"/>
      <c r="D491" s="98"/>
      <c r="E491" s="98"/>
      <c r="F491" s="98"/>
      <c r="G491" s="98"/>
      <c r="H491" s="98"/>
      <c r="I491" s="98"/>
      <c r="J491" s="98"/>
      <c r="K491" s="98"/>
    </row>
    <row r="492" spans="1:11">
      <c r="A492" s="98"/>
      <c r="B492" s="98"/>
      <c r="C492" s="98"/>
      <c r="D492" s="98"/>
      <c r="E492" s="98"/>
      <c r="F492" s="98"/>
      <c r="G492" s="98"/>
      <c r="H492" s="98"/>
      <c r="I492" s="98"/>
      <c r="J492" s="98"/>
      <c r="K492" s="98"/>
    </row>
    <row r="493" spans="1:11">
      <c r="A493" s="98"/>
      <c r="B493" s="98"/>
      <c r="C493" s="98"/>
      <c r="D493" s="98"/>
      <c r="E493" s="98"/>
      <c r="F493" s="98"/>
      <c r="G493" s="98"/>
      <c r="H493" s="98"/>
      <c r="I493" s="98"/>
      <c r="J493" s="98"/>
      <c r="K493" s="98"/>
    </row>
    <row r="494" spans="1:11">
      <c r="A494" s="98"/>
      <c r="B494" s="98"/>
      <c r="C494" s="98"/>
      <c r="D494" s="98"/>
      <c r="E494" s="98"/>
      <c r="F494" s="98"/>
      <c r="G494" s="98"/>
      <c r="H494" s="98"/>
      <c r="I494" s="98"/>
      <c r="J494" s="98"/>
      <c r="K494" s="98"/>
    </row>
    <row r="495" spans="1:11">
      <c r="A495" s="98"/>
      <c r="B495" s="98"/>
      <c r="C495" s="98"/>
      <c r="D495" s="98"/>
      <c r="E495" s="98"/>
      <c r="F495" s="98"/>
      <c r="G495" s="98"/>
      <c r="H495" s="98"/>
      <c r="I495" s="98"/>
      <c r="J495" s="98"/>
      <c r="K495" s="98"/>
    </row>
    <row r="496" spans="1:11">
      <c r="A496" s="98"/>
      <c r="B496" s="98"/>
      <c r="C496" s="98"/>
      <c r="D496" s="98"/>
      <c r="E496" s="98"/>
      <c r="F496" s="98"/>
      <c r="G496" s="98"/>
      <c r="H496" s="98"/>
      <c r="I496" s="98"/>
      <c r="J496" s="98"/>
      <c r="K496" s="98"/>
    </row>
    <row r="497" spans="1:11">
      <c r="A497" s="98"/>
      <c r="B497" s="98"/>
      <c r="C497" s="98"/>
      <c r="D497" s="98"/>
      <c r="E497" s="98"/>
      <c r="F497" s="98"/>
      <c r="G497" s="98"/>
      <c r="H497" s="98"/>
      <c r="I497" s="98"/>
      <c r="J497" s="98"/>
      <c r="K497" s="98"/>
    </row>
    <row r="498" spans="1:11">
      <c r="A498" s="98"/>
      <c r="B498" s="98"/>
      <c r="C498" s="98"/>
      <c r="D498" s="98"/>
      <c r="E498" s="98"/>
      <c r="F498" s="98"/>
      <c r="G498" s="98"/>
      <c r="H498" s="98"/>
      <c r="I498" s="98"/>
      <c r="J498" s="98"/>
      <c r="K498" s="98"/>
    </row>
    <row r="499" spans="1:11">
      <c r="A499" s="98"/>
      <c r="B499" s="98"/>
      <c r="C499" s="98"/>
      <c r="D499" s="98"/>
      <c r="E499" s="98"/>
      <c r="F499" s="98"/>
      <c r="G499" s="98"/>
      <c r="H499" s="98"/>
      <c r="I499" s="98"/>
      <c r="J499" s="98"/>
      <c r="K499" s="98"/>
    </row>
    <row r="500" spans="1:11">
      <c r="A500" s="98"/>
      <c r="B500" s="98"/>
      <c r="C500" s="98"/>
      <c r="D500" s="98"/>
      <c r="E500" s="98"/>
      <c r="F500" s="98"/>
      <c r="G500" s="98"/>
      <c r="H500" s="98"/>
      <c r="I500" s="98"/>
      <c r="J500" s="98"/>
      <c r="K500" s="98"/>
    </row>
    <row r="501" spans="1:11">
      <c r="A501" s="98"/>
      <c r="B501" s="98"/>
      <c r="C501" s="98"/>
      <c r="D501" s="98"/>
      <c r="E501" s="98"/>
      <c r="F501" s="98"/>
      <c r="G501" s="98"/>
      <c r="H501" s="98"/>
      <c r="I501" s="98"/>
      <c r="J501" s="98"/>
      <c r="K501" s="98"/>
    </row>
    <row r="502" spans="1:11">
      <c r="A502" s="98"/>
      <c r="B502" s="98"/>
      <c r="C502" s="98"/>
      <c r="D502" s="98"/>
      <c r="E502" s="98"/>
      <c r="F502" s="98"/>
      <c r="G502" s="98"/>
      <c r="H502" s="98"/>
      <c r="I502" s="98"/>
      <c r="J502" s="98"/>
      <c r="K502" s="98"/>
    </row>
    <row r="503" spans="1:11">
      <c r="A503" s="98"/>
      <c r="B503" s="98"/>
      <c r="C503" s="98"/>
      <c r="D503" s="98"/>
      <c r="E503" s="98"/>
      <c r="F503" s="98"/>
      <c r="G503" s="98"/>
      <c r="H503" s="98"/>
      <c r="I503" s="98"/>
      <c r="J503" s="98"/>
      <c r="K503" s="98"/>
    </row>
    <row r="504" spans="1:11">
      <c r="A504" s="98"/>
      <c r="B504" s="98"/>
      <c r="C504" s="98"/>
      <c r="D504" s="98"/>
      <c r="E504" s="98"/>
      <c r="F504" s="98"/>
      <c r="G504" s="98"/>
      <c r="H504" s="98"/>
      <c r="I504" s="98"/>
      <c r="J504" s="98"/>
      <c r="K504" s="98"/>
    </row>
    <row r="505" spans="1:11">
      <c r="A505" s="98"/>
      <c r="B505" s="98"/>
      <c r="C505" s="98"/>
      <c r="D505" s="98"/>
      <c r="E505" s="98"/>
      <c r="F505" s="98"/>
      <c r="G505" s="98"/>
      <c r="H505" s="98"/>
      <c r="I505" s="98"/>
      <c r="J505" s="98"/>
      <c r="K505" s="98"/>
    </row>
    <row r="506" spans="1:11">
      <c r="A506" s="98"/>
      <c r="B506" s="98"/>
      <c r="C506" s="98"/>
      <c r="D506" s="98"/>
      <c r="E506" s="98"/>
      <c r="F506" s="98"/>
      <c r="G506" s="98"/>
      <c r="H506" s="98"/>
      <c r="I506" s="98"/>
      <c r="J506" s="98"/>
      <c r="K506" s="98"/>
    </row>
    <row r="507" spans="1:11">
      <c r="A507" s="98"/>
      <c r="B507" s="98"/>
      <c r="C507" s="98"/>
      <c r="D507" s="98"/>
      <c r="E507" s="98"/>
      <c r="F507" s="98"/>
      <c r="G507" s="98"/>
      <c r="H507" s="98"/>
      <c r="I507" s="98"/>
      <c r="J507" s="98"/>
      <c r="K507" s="98"/>
    </row>
    <row r="508" spans="1:11">
      <c r="A508" s="98"/>
      <c r="B508" s="98"/>
      <c r="C508" s="98"/>
      <c r="D508" s="98"/>
      <c r="E508" s="98"/>
      <c r="F508" s="98"/>
      <c r="G508" s="98"/>
      <c r="H508" s="98"/>
      <c r="I508" s="98"/>
      <c r="J508" s="98"/>
      <c r="K508" s="98"/>
    </row>
    <row r="509" spans="1:11">
      <c r="A509" s="98"/>
      <c r="B509" s="98"/>
      <c r="C509" s="98"/>
      <c r="D509" s="98"/>
      <c r="E509" s="98"/>
      <c r="F509" s="98"/>
      <c r="G509" s="98"/>
      <c r="H509" s="98"/>
      <c r="I509" s="98"/>
      <c r="J509" s="98"/>
      <c r="K509" s="98"/>
    </row>
    <row r="510" spans="1:11">
      <c r="A510" s="98"/>
      <c r="B510" s="98"/>
      <c r="C510" s="98"/>
      <c r="D510" s="98"/>
      <c r="E510" s="98"/>
      <c r="F510" s="98"/>
      <c r="G510" s="98"/>
      <c r="H510" s="98"/>
      <c r="I510" s="98"/>
      <c r="J510" s="98"/>
      <c r="K510" s="98"/>
    </row>
    <row r="511" spans="1:11">
      <c r="A511" s="98"/>
      <c r="B511" s="98"/>
      <c r="C511" s="98"/>
      <c r="D511" s="98"/>
      <c r="E511" s="98"/>
      <c r="F511" s="98"/>
      <c r="G511" s="98"/>
      <c r="H511" s="98"/>
      <c r="I511" s="98"/>
      <c r="J511" s="98"/>
      <c r="K511" s="98"/>
    </row>
    <row r="512" spans="1:11">
      <c r="A512" s="98"/>
      <c r="B512" s="98"/>
      <c r="C512" s="98"/>
      <c r="D512" s="98"/>
      <c r="E512" s="98"/>
      <c r="F512" s="98"/>
      <c r="G512" s="98"/>
      <c r="H512" s="98"/>
      <c r="I512" s="98"/>
      <c r="J512" s="98"/>
      <c r="K512" s="98"/>
    </row>
    <row r="513" spans="1:11">
      <c r="A513" s="98"/>
      <c r="B513" s="98"/>
      <c r="C513" s="98"/>
      <c r="D513" s="98"/>
      <c r="E513" s="98"/>
      <c r="F513" s="98"/>
      <c r="G513" s="98"/>
      <c r="H513" s="98"/>
      <c r="I513" s="98"/>
      <c r="J513" s="98"/>
      <c r="K513" s="98"/>
    </row>
    <row r="514" spans="1:11">
      <c r="A514" s="98"/>
      <c r="B514" s="98"/>
      <c r="C514" s="98"/>
      <c r="D514" s="98"/>
      <c r="E514" s="98"/>
      <c r="F514" s="98"/>
      <c r="G514" s="98"/>
      <c r="H514" s="98"/>
      <c r="I514" s="98"/>
      <c r="J514" s="98"/>
      <c r="K514" s="98"/>
    </row>
    <row r="515" spans="1:11">
      <c r="A515" s="98"/>
      <c r="B515" s="98"/>
      <c r="C515" s="98"/>
      <c r="D515" s="98"/>
      <c r="E515" s="98"/>
      <c r="F515" s="98"/>
      <c r="G515" s="98"/>
      <c r="H515" s="98"/>
      <c r="I515" s="98"/>
      <c r="J515" s="98"/>
      <c r="K515" s="98"/>
    </row>
    <row r="516" spans="1:11">
      <c r="A516" s="98"/>
      <c r="B516" s="98"/>
      <c r="C516" s="98"/>
      <c r="D516" s="98"/>
      <c r="E516" s="98"/>
      <c r="F516" s="98"/>
      <c r="G516" s="98"/>
      <c r="H516" s="98"/>
      <c r="I516" s="98"/>
      <c r="J516" s="98"/>
      <c r="K516" s="98"/>
    </row>
    <row r="517" spans="1:11">
      <c r="A517" s="98"/>
      <c r="B517" s="98"/>
      <c r="C517" s="98"/>
      <c r="D517" s="98"/>
      <c r="E517" s="98"/>
      <c r="F517" s="98"/>
      <c r="G517" s="98"/>
      <c r="H517" s="98"/>
      <c r="I517" s="98"/>
      <c r="J517" s="98"/>
      <c r="K517" s="98"/>
    </row>
    <row r="518" spans="1:11">
      <c r="A518" s="98"/>
      <c r="B518" s="98"/>
      <c r="C518" s="98"/>
      <c r="D518" s="98"/>
      <c r="E518" s="98"/>
      <c r="F518" s="98"/>
      <c r="G518" s="98"/>
      <c r="H518" s="98"/>
      <c r="I518" s="98"/>
      <c r="J518" s="98"/>
      <c r="K518" s="98"/>
    </row>
    <row r="519" spans="1:11">
      <c r="A519" s="98"/>
      <c r="B519" s="98"/>
      <c r="C519" s="98"/>
      <c r="D519" s="98"/>
      <c r="E519" s="98"/>
      <c r="F519" s="98"/>
      <c r="G519" s="98"/>
      <c r="H519" s="98"/>
      <c r="I519" s="98"/>
      <c r="J519" s="98"/>
      <c r="K519" s="98"/>
    </row>
    <row r="520" spans="1:11">
      <c r="A520" s="98"/>
      <c r="B520" s="98"/>
      <c r="C520" s="98"/>
      <c r="D520" s="98"/>
      <c r="E520" s="98"/>
      <c r="F520" s="98"/>
      <c r="G520" s="98"/>
      <c r="H520" s="98"/>
      <c r="I520" s="98"/>
      <c r="J520" s="98"/>
      <c r="K520" s="98"/>
    </row>
    <row r="521" spans="1:11">
      <c r="A521" s="98"/>
      <c r="B521" s="98"/>
      <c r="C521" s="98"/>
      <c r="D521" s="98"/>
      <c r="E521" s="98"/>
      <c r="F521" s="98"/>
      <c r="G521" s="98"/>
      <c r="H521" s="98"/>
      <c r="I521" s="98"/>
      <c r="J521" s="98"/>
      <c r="K521" s="98"/>
    </row>
    <row r="522" spans="1:11">
      <c r="A522" s="98"/>
      <c r="B522" s="98"/>
      <c r="C522" s="98"/>
      <c r="D522" s="98"/>
      <c r="E522" s="98"/>
      <c r="F522" s="98"/>
      <c r="G522" s="98"/>
      <c r="H522" s="98"/>
      <c r="I522" s="98"/>
      <c r="J522" s="98"/>
      <c r="K522" s="98"/>
    </row>
    <row r="523" spans="1:11">
      <c r="A523" s="98"/>
      <c r="B523" s="98"/>
      <c r="C523" s="98"/>
      <c r="D523" s="98"/>
      <c r="E523" s="98"/>
      <c r="F523" s="98"/>
      <c r="G523" s="98"/>
      <c r="H523" s="98"/>
      <c r="I523" s="98"/>
      <c r="J523" s="98"/>
      <c r="K523" s="98"/>
    </row>
    <row r="524" spans="1:11">
      <c r="A524" s="98"/>
      <c r="B524" s="98"/>
      <c r="C524" s="98"/>
      <c r="D524" s="98"/>
      <c r="E524" s="98"/>
      <c r="F524" s="98"/>
      <c r="G524" s="98"/>
      <c r="H524" s="98"/>
      <c r="I524" s="98"/>
      <c r="J524" s="98"/>
      <c r="K524" s="98"/>
    </row>
    <row r="525" spans="1:11">
      <c r="A525" s="98"/>
      <c r="B525" s="98"/>
      <c r="C525" s="98"/>
      <c r="D525" s="98"/>
      <c r="E525" s="98"/>
      <c r="F525" s="98"/>
      <c r="G525" s="98"/>
      <c r="H525" s="98"/>
      <c r="I525" s="98"/>
      <c r="J525" s="98"/>
      <c r="K525" s="98"/>
    </row>
    <row r="526" spans="1:11">
      <c r="A526" s="98"/>
      <c r="B526" s="98"/>
      <c r="C526" s="98"/>
      <c r="D526" s="98"/>
      <c r="E526" s="98"/>
      <c r="F526" s="98"/>
      <c r="G526" s="98"/>
      <c r="H526" s="98"/>
      <c r="I526" s="98"/>
      <c r="J526" s="98"/>
      <c r="K526" s="98"/>
    </row>
    <row r="527" spans="1:11">
      <c r="A527" s="98"/>
      <c r="B527" s="98"/>
      <c r="C527" s="98"/>
      <c r="D527" s="98"/>
      <c r="E527" s="98"/>
      <c r="F527" s="98"/>
      <c r="G527" s="98"/>
      <c r="H527" s="98"/>
      <c r="I527" s="98"/>
      <c r="J527" s="98"/>
      <c r="K527" s="98"/>
    </row>
    <row r="528" spans="1:11">
      <c r="A528" s="98"/>
      <c r="B528" s="98"/>
      <c r="C528" s="98"/>
      <c r="D528" s="98"/>
      <c r="E528" s="98"/>
      <c r="F528" s="98"/>
      <c r="G528" s="98"/>
      <c r="H528" s="98"/>
      <c r="I528" s="98"/>
      <c r="J528" s="98"/>
      <c r="K528" s="98"/>
    </row>
    <row r="529" spans="1:11">
      <c r="A529" s="98"/>
      <c r="B529" s="98"/>
      <c r="C529" s="98"/>
      <c r="D529" s="98"/>
      <c r="E529" s="98"/>
      <c r="F529" s="98"/>
      <c r="G529" s="98"/>
      <c r="H529" s="98"/>
      <c r="I529" s="98"/>
      <c r="J529" s="98"/>
      <c r="K529" s="98"/>
    </row>
    <row r="530" spans="1:11">
      <c r="A530" s="98"/>
      <c r="B530" s="98"/>
      <c r="C530" s="98"/>
      <c r="D530" s="98"/>
      <c r="E530" s="98"/>
      <c r="F530" s="98"/>
      <c r="G530" s="98"/>
      <c r="H530" s="98"/>
      <c r="I530" s="98"/>
      <c r="J530" s="98"/>
      <c r="K530" s="98"/>
    </row>
    <row r="531" spans="1:11">
      <c r="A531" s="98"/>
      <c r="B531" s="98"/>
      <c r="C531" s="98"/>
      <c r="D531" s="98"/>
      <c r="E531" s="98"/>
      <c r="F531" s="98"/>
      <c r="G531" s="98"/>
      <c r="H531" s="98"/>
      <c r="I531" s="98"/>
      <c r="J531" s="98"/>
      <c r="K531" s="98"/>
    </row>
    <row r="532" spans="1:11">
      <c r="A532" s="98"/>
      <c r="B532" s="98"/>
      <c r="C532" s="98"/>
      <c r="D532" s="98"/>
      <c r="E532" s="98"/>
      <c r="F532" s="98"/>
      <c r="G532" s="98"/>
      <c r="H532" s="98"/>
      <c r="I532" s="98"/>
      <c r="J532" s="98"/>
      <c r="K532" s="98"/>
    </row>
    <row r="533" spans="1:11">
      <c r="A533" s="98"/>
      <c r="B533" s="98"/>
      <c r="C533" s="98"/>
      <c r="D533" s="98"/>
      <c r="E533" s="98"/>
      <c r="F533" s="98"/>
      <c r="G533" s="98"/>
      <c r="H533" s="98"/>
      <c r="I533" s="98"/>
      <c r="J533" s="98"/>
      <c r="K533" s="98"/>
    </row>
    <row r="534" spans="1:11">
      <c r="A534" s="98"/>
      <c r="B534" s="98"/>
      <c r="C534" s="98"/>
      <c r="D534" s="98"/>
      <c r="E534" s="98"/>
      <c r="F534" s="98"/>
      <c r="G534" s="98"/>
      <c r="H534" s="98"/>
      <c r="I534" s="98"/>
      <c r="J534" s="98"/>
      <c r="K534" s="98"/>
    </row>
    <row r="535" spans="1:11">
      <c r="A535" s="98"/>
      <c r="B535" s="98"/>
      <c r="C535" s="98"/>
      <c r="D535" s="98"/>
      <c r="E535" s="98"/>
      <c r="F535" s="98"/>
      <c r="G535" s="98"/>
      <c r="H535" s="98"/>
      <c r="I535" s="98"/>
      <c r="J535" s="98"/>
      <c r="K535" s="98"/>
    </row>
    <row r="536" spans="1:11">
      <c r="A536" s="98"/>
      <c r="B536" s="98"/>
      <c r="C536" s="98"/>
      <c r="D536" s="98"/>
      <c r="E536" s="98"/>
      <c r="F536" s="98"/>
      <c r="G536" s="98"/>
      <c r="H536" s="98"/>
      <c r="I536" s="98"/>
      <c r="J536" s="98"/>
      <c r="K536" s="98"/>
    </row>
    <row r="537" spans="1:11">
      <c r="A537" s="98"/>
      <c r="B537" s="98"/>
      <c r="C537" s="98"/>
      <c r="D537" s="98"/>
      <c r="E537" s="98"/>
      <c r="F537" s="98"/>
      <c r="G537" s="98"/>
      <c r="H537" s="98"/>
      <c r="I537" s="98"/>
      <c r="J537" s="98"/>
      <c r="K537" s="98"/>
    </row>
    <row r="538" spans="1:11">
      <c r="A538" s="98"/>
      <c r="B538" s="98"/>
      <c r="C538" s="98"/>
      <c r="D538" s="98"/>
      <c r="E538" s="98"/>
      <c r="F538" s="98"/>
      <c r="G538" s="98"/>
      <c r="H538" s="98"/>
      <c r="I538" s="98"/>
      <c r="J538" s="98"/>
      <c r="K538" s="98"/>
    </row>
    <row r="539" spans="1:11">
      <c r="A539" s="98"/>
      <c r="B539" s="98"/>
      <c r="C539" s="98"/>
      <c r="D539" s="98"/>
      <c r="E539" s="98"/>
      <c r="F539" s="98"/>
      <c r="G539" s="98"/>
      <c r="H539" s="98"/>
      <c r="I539" s="98"/>
      <c r="J539" s="98"/>
      <c r="K539" s="98"/>
    </row>
    <row r="540" spans="1:11">
      <c r="A540" s="98"/>
      <c r="B540" s="98"/>
      <c r="C540" s="98"/>
      <c r="D540" s="98"/>
      <c r="E540" s="98"/>
      <c r="F540" s="98"/>
      <c r="G540" s="98"/>
      <c r="H540" s="98"/>
      <c r="I540" s="98"/>
      <c r="J540" s="98"/>
      <c r="K540" s="98"/>
    </row>
    <row r="541" spans="1:11">
      <c r="A541" s="98"/>
      <c r="B541" s="98"/>
      <c r="C541" s="98"/>
      <c r="D541" s="98"/>
      <c r="E541" s="98"/>
      <c r="F541" s="98"/>
      <c r="G541" s="98"/>
      <c r="H541" s="98"/>
      <c r="I541" s="98"/>
      <c r="J541" s="98"/>
      <c r="K541" s="98"/>
    </row>
    <row r="542" spans="1:11">
      <c r="A542" s="98"/>
      <c r="B542" s="98"/>
      <c r="C542" s="98"/>
      <c r="D542" s="98"/>
      <c r="E542" s="98"/>
      <c r="F542" s="98"/>
      <c r="G542" s="98"/>
      <c r="H542" s="98"/>
      <c r="I542" s="98"/>
      <c r="J542" s="98"/>
      <c r="K542" s="98"/>
    </row>
    <row r="543" spans="1:11">
      <c r="A543" s="98"/>
      <c r="B543" s="98"/>
      <c r="C543" s="98"/>
      <c r="D543" s="98"/>
      <c r="E543" s="98"/>
      <c r="F543" s="98"/>
      <c r="G543" s="98"/>
      <c r="H543" s="98"/>
      <c r="I543" s="98"/>
      <c r="J543" s="98"/>
      <c r="K543" s="98"/>
    </row>
    <row r="544" spans="1:11">
      <c r="A544" s="98"/>
      <c r="B544" s="98"/>
      <c r="C544" s="98"/>
      <c r="D544" s="98"/>
      <c r="E544" s="98"/>
      <c r="F544" s="98"/>
      <c r="G544" s="98"/>
      <c r="H544" s="98"/>
      <c r="I544" s="98"/>
      <c r="J544" s="98"/>
      <c r="K544" s="98"/>
    </row>
    <row r="545" spans="1:11">
      <c r="A545" s="98"/>
      <c r="B545" s="98"/>
      <c r="C545" s="98"/>
      <c r="D545" s="98"/>
      <c r="E545" s="98"/>
      <c r="F545" s="98"/>
      <c r="G545" s="98"/>
      <c r="H545" s="98"/>
      <c r="I545" s="98"/>
      <c r="J545" s="98"/>
      <c r="K545" s="98"/>
    </row>
    <row r="546" spans="1:11">
      <c r="A546" s="98"/>
      <c r="B546" s="98"/>
      <c r="C546" s="98"/>
      <c r="D546" s="98"/>
      <c r="E546" s="98"/>
      <c r="F546" s="98"/>
      <c r="G546" s="98"/>
      <c r="H546" s="98"/>
      <c r="I546" s="98"/>
      <c r="J546" s="98"/>
      <c r="K546" s="98"/>
    </row>
    <row r="547" spans="1:11">
      <c r="A547" s="98"/>
      <c r="B547" s="98"/>
      <c r="C547" s="98"/>
      <c r="D547" s="98"/>
      <c r="E547" s="98"/>
      <c r="F547" s="98"/>
      <c r="G547" s="98"/>
      <c r="H547" s="98"/>
      <c r="I547" s="98"/>
      <c r="J547" s="98"/>
      <c r="K547" s="98"/>
    </row>
    <row r="548" spans="1:11">
      <c r="A548" s="98"/>
      <c r="B548" s="98"/>
      <c r="C548" s="98"/>
      <c r="D548" s="98"/>
      <c r="E548" s="98"/>
      <c r="F548" s="98"/>
      <c r="G548" s="98"/>
      <c r="H548" s="98"/>
      <c r="I548" s="98"/>
      <c r="J548" s="98"/>
      <c r="K548" s="98"/>
    </row>
    <row r="549" spans="1:11">
      <c r="A549" s="98"/>
      <c r="B549" s="98"/>
      <c r="C549" s="98"/>
      <c r="D549" s="98"/>
      <c r="E549" s="98"/>
      <c r="F549" s="98"/>
      <c r="G549" s="98"/>
      <c r="H549" s="98"/>
      <c r="I549" s="98"/>
      <c r="J549" s="98"/>
      <c r="K549" s="98"/>
    </row>
    <row r="550" spans="1:11">
      <c r="A550" s="98"/>
      <c r="B550" s="98"/>
      <c r="C550" s="98"/>
      <c r="D550" s="98"/>
      <c r="E550" s="98"/>
      <c r="F550" s="98"/>
      <c r="G550" s="98"/>
      <c r="H550" s="98"/>
      <c r="I550" s="98"/>
      <c r="J550" s="98"/>
      <c r="K550" s="98"/>
    </row>
    <row r="551" spans="1:11">
      <c r="A551" s="98"/>
      <c r="B551" s="98"/>
      <c r="C551" s="98"/>
      <c r="D551" s="98"/>
      <c r="E551" s="98"/>
      <c r="F551" s="98"/>
      <c r="G551" s="98"/>
      <c r="H551" s="98"/>
      <c r="I551" s="98"/>
      <c r="J551" s="98"/>
      <c r="K551" s="98"/>
    </row>
    <row r="552" spans="1:11">
      <c r="A552" s="98"/>
      <c r="B552" s="98"/>
      <c r="C552" s="98"/>
      <c r="D552" s="98"/>
      <c r="E552" s="98"/>
      <c r="F552" s="98"/>
      <c r="G552" s="98"/>
      <c r="H552" s="98"/>
      <c r="I552" s="98"/>
      <c r="J552" s="98"/>
      <c r="K552" s="98"/>
    </row>
    <row r="553" spans="1:11">
      <c r="A553" s="98"/>
      <c r="B553" s="98"/>
      <c r="C553" s="98"/>
      <c r="D553" s="98"/>
      <c r="E553" s="98"/>
      <c r="F553" s="98"/>
      <c r="G553" s="98"/>
      <c r="H553" s="98"/>
      <c r="I553" s="98"/>
      <c r="J553" s="98"/>
      <c r="K553" s="98"/>
    </row>
    <row r="554" spans="1:11">
      <c r="A554" s="98"/>
      <c r="B554" s="98"/>
      <c r="C554" s="98"/>
      <c r="D554" s="98"/>
      <c r="E554" s="98"/>
      <c r="F554" s="98"/>
      <c r="G554" s="98"/>
      <c r="H554" s="98"/>
      <c r="I554" s="98"/>
      <c r="J554" s="98"/>
      <c r="K554" s="98"/>
    </row>
    <row r="555" spans="1:11">
      <c r="A555" s="98"/>
      <c r="B555" s="98"/>
      <c r="C555" s="98"/>
      <c r="D555" s="98"/>
      <c r="E555" s="98"/>
      <c r="F555" s="98"/>
      <c r="G555" s="98"/>
      <c r="H555" s="98"/>
      <c r="I555" s="98"/>
      <c r="J555" s="98"/>
      <c r="K555" s="98"/>
    </row>
    <row r="556" spans="1:11">
      <c r="A556" s="98"/>
      <c r="B556" s="98"/>
      <c r="C556" s="98"/>
      <c r="D556" s="98"/>
      <c r="E556" s="98"/>
      <c r="F556" s="98"/>
      <c r="G556" s="98"/>
      <c r="H556" s="98"/>
      <c r="I556" s="98"/>
      <c r="J556" s="98"/>
      <c r="K556" s="98"/>
    </row>
    <row r="557" spans="1:11">
      <c r="A557" s="98"/>
      <c r="B557" s="98"/>
      <c r="C557" s="98"/>
      <c r="D557" s="98"/>
      <c r="E557" s="98"/>
      <c r="F557" s="98"/>
      <c r="G557" s="98"/>
      <c r="H557" s="98"/>
      <c r="I557" s="98"/>
      <c r="J557" s="98"/>
      <c r="K557" s="98"/>
    </row>
    <row r="558" spans="1:11">
      <c r="A558" s="98"/>
      <c r="B558" s="98"/>
      <c r="C558" s="98"/>
      <c r="D558" s="98"/>
      <c r="E558" s="98"/>
      <c r="F558" s="98"/>
      <c r="G558" s="98"/>
      <c r="H558" s="98"/>
      <c r="I558" s="98"/>
      <c r="J558" s="98"/>
      <c r="K558" s="98"/>
    </row>
    <row r="559" spans="1:11">
      <c r="A559" s="98"/>
      <c r="B559" s="98"/>
      <c r="C559" s="98"/>
      <c r="D559" s="98"/>
      <c r="E559" s="98"/>
      <c r="F559" s="98"/>
      <c r="G559" s="98"/>
      <c r="H559" s="98"/>
      <c r="I559" s="98"/>
      <c r="J559" s="98"/>
      <c r="K559" s="98"/>
    </row>
    <row r="560" spans="1:11">
      <c r="A560" s="98"/>
      <c r="B560" s="98"/>
      <c r="C560" s="98"/>
      <c r="D560" s="98"/>
      <c r="E560" s="98"/>
      <c r="F560" s="98"/>
      <c r="G560" s="98"/>
      <c r="H560" s="98"/>
      <c r="I560" s="98"/>
      <c r="J560" s="98"/>
      <c r="K560" s="98"/>
    </row>
    <row r="561" spans="1:11">
      <c r="A561" s="98"/>
      <c r="B561" s="98"/>
      <c r="C561" s="98"/>
      <c r="D561" s="98"/>
      <c r="E561" s="98"/>
      <c r="F561" s="98"/>
      <c r="G561" s="98"/>
      <c r="H561" s="98"/>
      <c r="I561" s="98"/>
      <c r="J561" s="98"/>
      <c r="K561" s="98"/>
    </row>
    <row r="562" spans="1:11">
      <c r="A562" s="98"/>
      <c r="B562" s="98"/>
      <c r="C562" s="98"/>
      <c r="D562" s="98"/>
      <c r="E562" s="98"/>
      <c r="F562" s="98"/>
      <c r="G562" s="98"/>
      <c r="H562" s="98"/>
      <c r="I562" s="98"/>
      <c r="J562" s="98"/>
      <c r="K562" s="98"/>
    </row>
    <row r="563" spans="1:11">
      <c r="A563" s="98"/>
      <c r="B563" s="98"/>
      <c r="C563" s="98"/>
      <c r="D563" s="98"/>
      <c r="E563" s="98"/>
      <c r="F563" s="98"/>
      <c r="G563" s="98"/>
      <c r="H563" s="98"/>
      <c r="I563" s="98"/>
      <c r="J563" s="98"/>
      <c r="K563" s="98"/>
    </row>
    <row r="564" spans="1:11">
      <c r="A564" s="98"/>
      <c r="B564" s="98"/>
      <c r="C564" s="98"/>
      <c r="D564" s="98"/>
      <c r="E564" s="98"/>
      <c r="F564" s="98"/>
      <c r="G564" s="98"/>
      <c r="H564" s="98"/>
      <c r="I564" s="98"/>
      <c r="J564" s="98"/>
      <c r="K564" s="98"/>
    </row>
    <row r="565" spans="1:11">
      <c r="A565" s="98"/>
      <c r="B565" s="98"/>
      <c r="C565" s="98"/>
      <c r="D565" s="98"/>
      <c r="E565" s="98"/>
      <c r="F565" s="98"/>
      <c r="G565" s="98"/>
      <c r="H565" s="98"/>
      <c r="I565" s="98"/>
      <c r="J565" s="98"/>
      <c r="K565" s="98"/>
    </row>
    <row r="566" spans="1:11">
      <c r="A566" s="98"/>
      <c r="B566" s="98"/>
      <c r="C566" s="98"/>
      <c r="D566" s="98"/>
      <c r="E566" s="98"/>
      <c r="F566" s="98"/>
      <c r="G566" s="98"/>
      <c r="H566" s="98"/>
      <c r="I566" s="98"/>
      <c r="J566" s="98"/>
      <c r="K566" s="98"/>
    </row>
    <row r="567" spans="1:11">
      <c r="A567" s="98"/>
      <c r="B567" s="98"/>
      <c r="C567" s="98"/>
      <c r="D567" s="98"/>
      <c r="E567" s="98"/>
      <c r="F567" s="98"/>
      <c r="G567" s="98"/>
      <c r="H567" s="98"/>
      <c r="I567" s="98"/>
      <c r="J567" s="98"/>
      <c r="K567" s="98"/>
    </row>
    <row r="568" spans="1:11">
      <c r="A568" s="98"/>
      <c r="B568" s="98"/>
      <c r="C568" s="98"/>
      <c r="D568" s="98"/>
      <c r="E568" s="98"/>
      <c r="F568" s="98"/>
      <c r="G568" s="98"/>
      <c r="H568" s="98"/>
      <c r="I568" s="98"/>
      <c r="J568" s="98"/>
      <c r="K568" s="98"/>
    </row>
    <row r="569" spans="1:11">
      <c r="A569" s="98"/>
      <c r="B569" s="98"/>
      <c r="C569" s="98"/>
      <c r="D569" s="98"/>
      <c r="E569" s="98"/>
      <c r="F569" s="98"/>
      <c r="G569" s="98"/>
      <c r="H569" s="98"/>
      <c r="I569" s="98"/>
      <c r="J569" s="98"/>
      <c r="K569" s="98"/>
    </row>
    <row r="570" spans="1:11">
      <c r="A570" s="98"/>
      <c r="B570" s="98"/>
      <c r="C570" s="98"/>
      <c r="D570" s="98"/>
      <c r="E570" s="98"/>
      <c r="F570" s="98"/>
      <c r="G570" s="98"/>
      <c r="H570" s="98"/>
      <c r="I570" s="98"/>
      <c r="J570" s="98"/>
      <c r="K570" s="98"/>
    </row>
    <row r="571" spans="1:11">
      <c r="A571" s="98"/>
      <c r="B571" s="98"/>
      <c r="C571" s="98"/>
      <c r="D571" s="98"/>
      <c r="E571" s="98"/>
      <c r="F571" s="98"/>
      <c r="G571" s="98"/>
      <c r="H571" s="98"/>
      <c r="I571" s="98"/>
      <c r="J571" s="98"/>
      <c r="K571" s="98"/>
    </row>
    <row r="572" spans="1:11">
      <c r="A572" s="98"/>
      <c r="B572" s="98"/>
      <c r="C572" s="98"/>
      <c r="D572" s="98"/>
      <c r="E572" s="98"/>
      <c r="F572" s="98"/>
      <c r="G572" s="98"/>
      <c r="H572" s="98"/>
      <c r="I572" s="98"/>
      <c r="J572" s="98"/>
      <c r="K572" s="98"/>
    </row>
    <row r="573" spans="1:11">
      <c r="A573" s="98"/>
      <c r="B573" s="98"/>
      <c r="C573" s="98"/>
      <c r="D573" s="98"/>
      <c r="E573" s="98"/>
      <c r="F573" s="98"/>
      <c r="G573" s="98"/>
      <c r="H573" s="98"/>
      <c r="I573" s="98"/>
      <c r="J573" s="98"/>
      <c r="K573" s="98"/>
    </row>
    <row r="574" spans="1:11">
      <c r="A574" s="98"/>
      <c r="B574" s="98"/>
      <c r="C574" s="98"/>
      <c r="D574" s="98"/>
      <c r="E574" s="98"/>
      <c r="F574" s="98"/>
      <c r="G574" s="98"/>
      <c r="H574" s="98"/>
      <c r="I574" s="98"/>
      <c r="J574" s="98"/>
      <c r="K574" s="98"/>
    </row>
    <row r="575" spans="1:11">
      <c r="A575" s="98"/>
      <c r="B575" s="98"/>
      <c r="C575" s="98"/>
      <c r="D575" s="98"/>
      <c r="E575" s="98"/>
      <c r="F575" s="98"/>
      <c r="G575" s="98"/>
      <c r="H575" s="98"/>
      <c r="I575" s="98"/>
      <c r="J575" s="98"/>
      <c r="K575" s="98"/>
    </row>
    <row r="576" spans="1:11">
      <c r="A576" s="98"/>
      <c r="B576" s="98"/>
      <c r="C576" s="98"/>
      <c r="D576" s="98"/>
      <c r="E576" s="98"/>
      <c r="F576" s="98"/>
      <c r="G576" s="98"/>
      <c r="H576" s="98"/>
      <c r="I576" s="98"/>
      <c r="J576" s="98"/>
      <c r="K576" s="98"/>
    </row>
    <row r="577" spans="1:11">
      <c r="A577" s="98"/>
      <c r="B577" s="98"/>
      <c r="C577" s="98"/>
      <c r="D577" s="98"/>
      <c r="E577" s="98"/>
      <c r="F577" s="98"/>
      <c r="G577" s="98"/>
      <c r="H577" s="98"/>
      <c r="I577" s="98"/>
      <c r="J577" s="98"/>
      <c r="K577" s="98"/>
    </row>
    <row r="578" spans="1:11">
      <c r="A578" s="98"/>
      <c r="B578" s="98"/>
      <c r="C578" s="98"/>
      <c r="D578" s="98"/>
      <c r="E578" s="98"/>
      <c r="F578" s="98"/>
      <c r="G578" s="98"/>
      <c r="H578" s="98"/>
      <c r="I578" s="98"/>
      <c r="J578" s="98"/>
      <c r="K578" s="98"/>
    </row>
    <row r="579" spans="1:11">
      <c r="A579" s="98"/>
      <c r="B579" s="98"/>
      <c r="C579" s="98"/>
      <c r="D579" s="98"/>
      <c r="E579" s="98"/>
      <c r="F579" s="98"/>
      <c r="G579" s="98"/>
      <c r="H579" s="98"/>
      <c r="I579" s="98"/>
      <c r="J579" s="98"/>
      <c r="K579" s="98"/>
    </row>
    <row r="580" spans="1:11">
      <c r="A580" s="98"/>
      <c r="B580" s="98"/>
      <c r="C580" s="98"/>
      <c r="D580" s="98"/>
      <c r="E580" s="98"/>
      <c r="F580" s="98"/>
      <c r="G580" s="98"/>
      <c r="H580" s="98"/>
      <c r="I580" s="98"/>
      <c r="J580" s="98"/>
      <c r="K580" s="98"/>
    </row>
    <row r="581" spans="1:11">
      <c r="A581" s="98"/>
      <c r="B581" s="98"/>
      <c r="C581" s="98"/>
      <c r="D581" s="98"/>
      <c r="E581" s="98"/>
      <c r="F581" s="98"/>
      <c r="G581" s="98"/>
      <c r="H581" s="98"/>
      <c r="I581" s="98"/>
      <c r="J581" s="98"/>
      <c r="K581" s="98"/>
    </row>
    <row r="582" spans="1:11">
      <c r="A582" s="98"/>
      <c r="B582" s="98"/>
      <c r="C582" s="98"/>
      <c r="D582" s="98"/>
      <c r="E582" s="98"/>
      <c r="F582" s="98"/>
      <c r="G582" s="98"/>
      <c r="H582" s="98"/>
      <c r="I582" s="98"/>
      <c r="J582" s="98"/>
      <c r="K582" s="98"/>
    </row>
    <row r="583" spans="1:11">
      <c r="A583" s="98"/>
      <c r="B583" s="98"/>
      <c r="C583" s="98"/>
      <c r="D583" s="98"/>
      <c r="E583" s="98"/>
      <c r="F583" s="98"/>
      <c r="G583" s="98"/>
      <c r="H583" s="98"/>
      <c r="I583" s="98"/>
      <c r="J583" s="98"/>
      <c r="K583" s="98"/>
    </row>
    <row r="584" spans="1:11">
      <c r="A584" s="98"/>
      <c r="B584" s="98"/>
      <c r="C584" s="98"/>
      <c r="D584" s="98"/>
      <c r="E584" s="98"/>
      <c r="F584" s="98"/>
      <c r="G584" s="98"/>
      <c r="H584" s="98"/>
      <c r="I584" s="98"/>
      <c r="J584" s="98"/>
      <c r="K584" s="98"/>
    </row>
    <row r="585" spans="1:11">
      <c r="A585" s="98"/>
      <c r="B585" s="98"/>
      <c r="C585" s="98"/>
      <c r="D585" s="98"/>
      <c r="E585" s="98"/>
      <c r="F585" s="98"/>
      <c r="G585" s="98"/>
      <c r="H585" s="98"/>
      <c r="I585" s="98"/>
      <c r="J585" s="98"/>
      <c r="K585" s="98"/>
    </row>
    <row r="586" spans="1:11">
      <c r="A586" s="98"/>
      <c r="B586" s="98"/>
      <c r="C586" s="98"/>
      <c r="D586" s="98"/>
      <c r="E586" s="98"/>
      <c r="F586" s="98"/>
      <c r="G586" s="98"/>
      <c r="H586" s="98"/>
      <c r="I586" s="98"/>
      <c r="J586" s="98"/>
      <c r="K586" s="98"/>
    </row>
    <row r="587" spans="1:11">
      <c r="A587" s="98"/>
      <c r="B587" s="98"/>
      <c r="C587" s="98"/>
      <c r="D587" s="98"/>
      <c r="E587" s="98"/>
      <c r="F587" s="98"/>
      <c r="G587" s="98"/>
      <c r="H587" s="98"/>
      <c r="I587" s="98"/>
      <c r="J587" s="98"/>
      <c r="K587" s="98"/>
    </row>
    <row r="588" spans="1:11">
      <c r="A588" s="98"/>
      <c r="B588" s="98"/>
      <c r="C588" s="98"/>
      <c r="D588" s="98"/>
      <c r="E588" s="98"/>
      <c r="F588" s="98"/>
      <c r="G588" s="98"/>
      <c r="H588" s="98"/>
      <c r="I588" s="98"/>
      <c r="J588" s="98"/>
      <c r="K588" s="98"/>
    </row>
    <row r="589" spans="1:11">
      <c r="A589" s="98"/>
      <c r="B589" s="98"/>
      <c r="C589" s="98"/>
      <c r="D589" s="98"/>
      <c r="E589" s="98"/>
      <c r="F589" s="98"/>
      <c r="G589" s="98"/>
      <c r="H589" s="98"/>
      <c r="I589" s="98"/>
      <c r="J589" s="98"/>
      <c r="K589" s="98"/>
    </row>
    <row r="590" spans="1:11">
      <c r="A590" s="98"/>
      <c r="B590" s="98"/>
      <c r="C590" s="98"/>
      <c r="D590" s="98"/>
      <c r="E590" s="98"/>
      <c r="F590" s="98"/>
      <c r="G590" s="98"/>
      <c r="H590" s="98"/>
      <c r="I590" s="98"/>
      <c r="J590" s="98"/>
      <c r="K590" s="98"/>
    </row>
    <row r="591" spans="1:11">
      <c r="A591" s="98"/>
      <c r="B591" s="98"/>
      <c r="C591" s="98"/>
      <c r="D591" s="98"/>
      <c r="E591" s="98"/>
      <c r="F591" s="98"/>
      <c r="G591" s="98"/>
      <c r="H591" s="98"/>
      <c r="I591" s="98"/>
      <c r="J591" s="98"/>
      <c r="K591" s="98"/>
    </row>
    <row r="592" spans="1:11">
      <c r="A592" s="98"/>
      <c r="B592" s="98"/>
      <c r="C592" s="98"/>
      <c r="D592" s="98"/>
      <c r="E592" s="98"/>
      <c r="F592" s="98"/>
      <c r="G592" s="98"/>
      <c r="H592" s="98"/>
      <c r="I592" s="98"/>
      <c r="J592" s="98"/>
      <c r="K592" s="98"/>
    </row>
    <row r="593" spans="1:11">
      <c r="A593" s="98"/>
      <c r="B593" s="98"/>
      <c r="C593" s="98"/>
      <c r="D593" s="98"/>
      <c r="E593" s="98"/>
      <c r="F593" s="98"/>
      <c r="G593" s="98"/>
      <c r="H593" s="98"/>
      <c r="I593" s="98"/>
      <c r="J593" s="98"/>
      <c r="K593" s="98"/>
    </row>
    <row r="594" spans="1:11">
      <c r="A594" s="98"/>
      <c r="B594" s="98"/>
      <c r="C594" s="98"/>
      <c r="D594" s="98"/>
      <c r="E594" s="98"/>
      <c r="F594" s="98"/>
      <c r="G594" s="98"/>
      <c r="H594" s="98"/>
      <c r="I594" s="98"/>
      <c r="J594" s="98"/>
      <c r="K594" s="98"/>
    </row>
    <row r="595" spans="1:11">
      <c r="A595" s="98"/>
      <c r="B595" s="98"/>
      <c r="C595" s="98"/>
      <c r="D595" s="98"/>
      <c r="E595" s="98"/>
      <c r="F595" s="98"/>
      <c r="G595" s="98"/>
      <c r="H595" s="98"/>
      <c r="I595" s="98"/>
      <c r="J595" s="98"/>
      <c r="K595" s="98"/>
    </row>
    <row r="596" spans="1:11">
      <c r="A596" s="98"/>
      <c r="B596" s="98"/>
      <c r="C596" s="98"/>
      <c r="D596" s="98"/>
      <c r="E596" s="98"/>
      <c r="F596" s="98"/>
      <c r="G596" s="98"/>
      <c r="H596" s="98"/>
      <c r="I596" s="98"/>
      <c r="J596" s="98"/>
      <c r="K596" s="98"/>
    </row>
    <row r="597" spans="1:11">
      <c r="A597" s="98"/>
      <c r="B597" s="98"/>
      <c r="C597" s="98"/>
      <c r="D597" s="98"/>
      <c r="E597" s="98"/>
      <c r="F597" s="98"/>
      <c r="G597" s="98"/>
      <c r="H597" s="98"/>
      <c r="I597" s="98"/>
      <c r="J597" s="98"/>
      <c r="K597" s="98"/>
    </row>
    <row r="598" spans="1:11">
      <c r="A598" s="98"/>
      <c r="B598" s="98"/>
      <c r="C598" s="98"/>
      <c r="D598" s="98"/>
      <c r="E598" s="98"/>
      <c r="F598" s="98"/>
      <c r="G598" s="98"/>
      <c r="H598" s="98"/>
      <c r="I598" s="98"/>
      <c r="J598" s="98"/>
      <c r="K598" s="98"/>
    </row>
    <row r="599" spans="1:11">
      <c r="A599" s="98"/>
      <c r="B599" s="98"/>
      <c r="C599" s="98"/>
      <c r="D599" s="98"/>
      <c r="E599" s="98"/>
      <c r="F599" s="98"/>
      <c r="G599" s="98"/>
      <c r="H599" s="98"/>
      <c r="I599" s="98"/>
      <c r="J599" s="98"/>
      <c r="K599" s="98"/>
    </row>
    <row r="600" spans="1:11">
      <c r="A600" s="98"/>
      <c r="B600" s="98"/>
      <c r="C600" s="98"/>
      <c r="D600" s="98"/>
      <c r="E600" s="98"/>
      <c r="F600" s="98"/>
      <c r="G600" s="98"/>
      <c r="H600" s="98"/>
      <c r="I600" s="98"/>
      <c r="J600" s="98"/>
      <c r="K600" s="98"/>
    </row>
    <row r="601" spans="1:11">
      <c r="A601" s="98"/>
      <c r="B601" s="98"/>
      <c r="C601" s="98"/>
      <c r="D601" s="98"/>
      <c r="E601" s="98"/>
      <c r="F601" s="98"/>
      <c r="G601" s="98"/>
      <c r="H601" s="98"/>
      <c r="I601" s="98"/>
      <c r="J601" s="98"/>
      <c r="K601" s="98"/>
    </row>
    <row r="602" spans="1:11">
      <c r="A602" s="98"/>
      <c r="B602" s="98"/>
      <c r="C602" s="98"/>
      <c r="D602" s="98"/>
      <c r="E602" s="98"/>
      <c r="F602" s="98"/>
      <c r="G602" s="98"/>
      <c r="H602" s="98"/>
      <c r="I602" s="98"/>
      <c r="J602" s="98"/>
      <c r="K602" s="98"/>
    </row>
    <row r="603" spans="1:11">
      <c r="A603" s="98"/>
      <c r="B603" s="98"/>
      <c r="C603" s="98"/>
      <c r="D603" s="98"/>
      <c r="E603" s="98"/>
      <c r="F603" s="98"/>
      <c r="G603" s="98"/>
      <c r="H603" s="98"/>
      <c r="I603" s="98"/>
      <c r="J603" s="98"/>
      <c r="K603" s="98"/>
    </row>
    <row r="604" spans="1:11">
      <c r="A604" s="98"/>
      <c r="B604" s="98"/>
      <c r="C604" s="98"/>
      <c r="D604" s="98"/>
      <c r="E604" s="98"/>
      <c r="F604" s="98"/>
      <c r="G604" s="98"/>
      <c r="H604" s="98"/>
      <c r="I604" s="98"/>
      <c r="J604" s="98"/>
      <c r="K604" s="98"/>
    </row>
    <row r="605" spans="1:11">
      <c r="A605" s="98"/>
      <c r="B605" s="98"/>
      <c r="C605" s="98"/>
      <c r="D605" s="98"/>
      <c r="E605" s="98"/>
      <c r="F605" s="98"/>
      <c r="G605" s="98"/>
      <c r="H605" s="98"/>
      <c r="I605" s="98"/>
      <c r="J605" s="98"/>
      <c r="K605" s="98"/>
    </row>
    <row r="606" spans="1:11">
      <c r="A606" s="98"/>
      <c r="B606" s="98"/>
      <c r="C606" s="98"/>
      <c r="D606" s="98"/>
      <c r="E606" s="98"/>
      <c r="F606" s="98"/>
      <c r="G606" s="98"/>
      <c r="H606" s="98"/>
      <c r="I606" s="98"/>
      <c r="J606" s="98"/>
      <c r="K606" s="98"/>
    </row>
    <row r="607" spans="1:11">
      <c r="A607" s="98"/>
      <c r="B607" s="98"/>
      <c r="C607" s="98"/>
      <c r="D607" s="98"/>
      <c r="E607" s="98"/>
      <c r="F607" s="98"/>
      <c r="G607" s="98"/>
      <c r="H607" s="98"/>
      <c r="I607" s="98"/>
      <c r="J607" s="98"/>
      <c r="K607" s="98"/>
    </row>
    <row r="608" spans="1:11">
      <c r="A608" s="98"/>
      <c r="B608" s="98"/>
      <c r="C608" s="98"/>
      <c r="D608" s="98"/>
      <c r="E608" s="98"/>
      <c r="F608" s="98"/>
      <c r="G608" s="98"/>
      <c r="H608" s="98"/>
      <c r="I608" s="98"/>
      <c r="J608" s="98"/>
      <c r="K608" s="98"/>
    </row>
    <row r="609" spans="1:11">
      <c r="A609" s="98"/>
      <c r="B609" s="98"/>
      <c r="C609" s="98"/>
      <c r="D609" s="98"/>
      <c r="E609" s="98"/>
      <c r="F609" s="98"/>
      <c r="G609" s="98"/>
      <c r="H609" s="98"/>
      <c r="I609" s="98"/>
      <c r="J609" s="98"/>
      <c r="K609" s="98"/>
    </row>
    <row r="610" spans="1:11">
      <c r="A610" s="98"/>
      <c r="B610" s="98"/>
      <c r="C610" s="98"/>
      <c r="D610" s="98"/>
      <c r="E610" s="98"/>
      <c r="F610" s="98"/>
      <c r="G610" s="98"/>
      <c r="H610" s="98"/>
      <c r="I610" s="98"/>
      <c r="J610" s="98"/>
      <c r="K610" s="98"/>
    </row>
    <row r="611" spans="1:11">
      <c r="A611" s="98"/>
      <c r="B611" s="98"/>
      <c r="C611" s="98"/>
      <c r="D611" s="98"/>
      <c r="E611" s="98"/>
      <c r="F611" s="98"/>
      <c r="G611" s="98"/>
      <c r="H611" s="98"/>
      <c r="I611" s="98"/>
      <c r="J611" s="98"/>
      <c r="K611" s="98"/>
    </row>
    <row r="612" spans="1:11">
      <c r="A612" s="98"/>
      <c r="B612" s="98"/>
      <c r="C612" s="98"/>
      <c r="D612" s="98"/>
      <c r="E612" s="98"/>
      <c r="F612" s="98"/>
      <c r="G612" s="98"/>
      <c r="H612" s="98"/>
      <c r="I612" s="98"/>
      <c r="J612" s="98"/>
      <c r="K612" s="98"/>
    </row>
    <row r="613" spans="1:11">
      <c r="A613" s="98"/>
      <c r="B613" s="98"/>
      <c r="C613" s="98"/>
      <c r="D613" s="98"/>
      <c r="E613" s="98"/>
      <c r="F613" s="98"/>
      <c r="G613" s="98"/>
      <c r="H613" s="98"/>
      <c r="I613" s="98"/>
      <c r="J613" s="98"/>
      <c r="K613" s="98"/>
    </row>
    <row r="614" spans="1:11">
      <c r="A614" s="98"/>
      <c r="B614" s="98"/>
      <c r="C614" s="98"/>
      <c r="D614" s="98"/>
      <c r="E614" s="98"/>
      <c r="F614" s="98"/>
      <c r="G614" s="98"/>
      <c r="H614" s="98"/>
      <c r="I614" s="98"/>
      <c r="J614" s="98"/>
      <c r="K614" s="98"/>
    </row>
    <row r="615" spans="1:11">
      <c r="A615" s="98"/>
      <c r="B615" s="98"/>
      <c r="C615" s="98"/>
      <c r="D615" s="98"/>
      <c r="E615" s="98"/>
      <c r="F615" s="98"/>
      <c r="G615" s="98"/>
      <c r="H615" s="98"/>
      <c r="I615" s="98"/>
      <c r="J615" s="98"/>
      <c r="K615" s="98"/>
    </row>
    <row r="616" spans="1:11">
      <c r="A616" s="98"/>
      <c r="B616" s="98"/>
      <c r="C616" s="98"/>
      <c r="D616" s="98"/>
      <c r="E616" s="98"/>
      <c r="F616" s="98"/>
      <c r="G616" s="98"/>
      <c r="H616" s="98"/>
      <c r="I616" s="98"/>
      <c r="J616" s="98"/>
      <c r="K616" s="98"/>
    </row>
    <row r="617" spans="1:11">
      <c r="A617" s="98"/>
      <c r="B617" s="98"/>
      <c r="C617" s="98"/>
      <c r="D617" s="98"/>
      <c r="E617" s="98"/>
      <c r="F617" s="98"/>
      <c r="G617" s="98"/>
      <c r="H617" s="98"/>
      <c r="I617" s="98"/>
      <c r="J617" s="98"/>
      <c r="K617" s="98"/>
    </row>
    <row r="618" spans="1:11">
      <c r="A618" s="98"/>
      <c r="B618" s="98"/>
      <c r="C618" s="98"/>
      <c r="D618" s="98"/>
      <c r="E618" s="98"/>
      <c r="F618" s="98"/>
      <c r="G618" s="98"/>
      <c r="H618" s="98"/>
      <c r="I618" s="98"/>
      <c r="J618" s="98"/>
      <c r="K618" s="98"/>
    </row>
    <row r="619" spans="1:11">
      <c r="A619" s="98"/>
      <c r="B619" s="98"/>
      <c r="C619" s="98"/>
      <c r="D619" s="98"/>
      <c r="E619" s="98"/>
      <c r="F619" s="98"/>
      <c r="G619" s="98"/>
      <c r="H619" s="98"/>
      <c r="I619" s="98"/>
      <c r="J619" s="98"/>
      <c r="K619" s="98"/>
    </row>
    <row r="620" spans="1:11">
      <c r="A620" s="98"/>
      <c r="B620" s="98"/>
      <c r="C620" s="98"/>
      <c r="D620" s="98"/>
      <c r="E620" s="98"/>
      <c r="F620" s="98"/>
      <c r="G620" s="98"/>
      <c r="H620" s="98"/>
      <c r="I620" s="98"/>
      <c r="J620" s="98"/>
      <c r="K620" s="98"/>
    </row>
    <row r="621" spans="1:11">
      <c r="A621" s="98"/>
      <c r="B621" s="98"/>
      <c r="C621" s="98"/>
      <c r="D621" s="98"/>
      <c r="E621" s="98"/>
      <c r="F621" s="98"/>
      <c r="G621" s="98"/>
      <c r="H621" s="98"/>
      <c r="I621" s="98"/>
      <c r="J621" s="98"/>
      <c r="K621" s="98"/>
    </row>
    <row r="622" spans="1:11">
      <c r="A622" s="98"/>
      <c r="B622" s="98"/>
      <c r="C622" s="98"/>
      <c r="D622" s="98"/>
      <c r="E622" s="98"/>
      <c r="F622" s="98"/>
      <c r="G622" s="98"/>
      <c r="H622" s="98"/>
      <c r="I622" s="98"/>
      <c r="J622" s="98"/>
      <c r="K622" s="98"/>
    </row>
    <row r="623" spans="1:11">
      <c r="A623" s="98"/>
      <c r="B623" s="98"/>
      <c r="C623" s="98"/>
      <c r="D623" s="98"/>
      <c r="E623" s="98"/>
      <c r="F623" s="98"/>
      <c r="G623" s="98"/>
      <c r="H623" s="98"/>
      <c r="I623" s="98"/>
      <c r="J623" s="98"/>
      <c r="K623" s="98"/>
    </row>
    <row r="624" spans="1:11">
      <c r="A624" s="98"/>
      <c r="B624" s="98"/>
      <c r="C624" s="98"/>
      <c r="D624" s="98"/>
      <c r="E624" s="98"/>
      <c r="F624" s="98"/>
      <c r="G624" s="98"/>
      <c r="H624" s="98"/>
      <c r="I624" s="98"/>
      <c r="J624" s="98"/>
      <c r="K624" s="98"/>
    </row>
    <row r="625" spans="1:11">
      <c r="A625" s="98"/>
      <c r="B625" s="98"/>
      <c r="C625" s="98"/>
      <c r="D625" s="98"/>
      <c r="E625" s="98"/>
      <c r="F625" s="98"/>
      <c r="G625" s="98"/>
      <c r="H625" s="98"/>
      <c r="I625" s="98"/>
      <c r="J625" s="98"/>
      <c r="K625" s="98"/>
    </row>
    <row r="626" spans="1:11">
      <c r="A626" s="98"/>
      <c r="B626" s="98"/>
      <c r="C626" s="98"/>
      <c r="D626" s="98"/>
      <c r="E626" s="98"/>
      <c r="F626" s="98"/>
      <c r="G626" s="98"/>
      <c r="H626" s="98"/>
      <c r="I626" s="98"/>
      <c r="J626" s="98"/>
      <c r="K626" s="98"/>
    </row>
    <row r="627" spans="1:11">
      <c r="A627" s="98"/>
      <c r="B627" s="98"/>
      <c r="C627" s="98"/>
      <c r="D627" s="98"/>
      <c r="E627" s="98"/>
      <c r="F627" s="98"/>
      <c r="G627" s="98"/>
      <c r="H627" s="98"/>
      <c r="I627" s="98"/>
      <c r="J627" s="98"/>
      <c r="K627" s="98"/>
    </row>
    <row r="628" spans="1:11">
      <c r="A628" s="98"/>
      <c r="B628" s="98"/>
      <c r="C628" s="98"/>
      <c r="D628" s="98"/>
      <c r="E628" s="98"/>
      <c r="F628" s="98"/>
      <c r="G628" s="98"/>
      <c r="H628" s="98"/>
      <c r="I628" s="98"/>
      <c r="J628" s="98"/>
      <c r="K628" s="98"/>
    </row>
    <row r="629" spans="1:11">
      <c r="A629" s="98"/>
      <c r="B629" s="98"/>
      <c r="C629" s="98"/>
      <c r="D629" s="98"/>
      <c r="E629" s="98"/>
      <c r="F629" s="98"/>
      <c r="G629" s="98"/>
      <c r="H629" s="98"/>
      <c r="I629" s="98"/>
      <c r="J629" s="98"/>
      <c r="K629" s="98"/>
    </row>
    <row r="630" spans="1:11">
      <c r="A630" s="98"/>
      <c r="B630" s="98"/>
      <c r="C630" s="98"/>
      <c r="D630" s="98"/>
      <c r="E630" s="98"/>
      <c r="F630" s="98"/>
      <c r="G630" s="98"/>
      <c r="H630" s="98"/>
      <c r="I630" s="98"/>
      <c r="J630" s="98"/>
      <c r="K630" s="98"/>
    </row>
    <row r="631" spans="1:11">
      <c r="A631" s="98"/>
      <c r="B631" s="98"/>
      <c r="C631" s="98"/>
      <c r="D631" s="98"/>
      <c r="E631" s="98"/>
      <c r="F631" s="98"/>
      <c r="G631" s="98"/>
      <c r="H631" s="98"/>
      <c r="I631" s="98"/>
      <c r="J631" s="98"/>
      <c r="K631" s="98"/>
    </row>
    <row r="632" spans="1:11">
      <c r="A632" s="98"/>
      <c r="B632" s="98"/>
      <c r="C632" s="98"/>
      <c r="D632" s="98"/>
      <c r="E632" s="98"/>
      <c r="F632" s="98"/>
      <c r="G632" s="98"/>
      <c r="H632" s="98"/>
      <c r="I632" s="98"/>
      <c r="J632" s="98"/>
      <c r="K632" s="98"/>
    </row>
    <row r="633" spans="1:11">
      <c r="A633" s="98"/>
      <c r="B633" s="98"/>
      <c r="C633" s="98"/>
      <c r="D633" s="98"/>
      <c r="E633" s="98"/>
      <c r="F633" s="98"/>
      <c r="G633" s="98"/>
      <c r="H633" s="98"/>
      <c r="I633" s="98"/>
      <c r="J633" s="98"/>
      <c r="K633" s="98"/>
    </row>
    <row r="634" spans="1:11">
      <c r="A634" s="98"/>
      <c r="B634" s="98"/>
      <c r="C634" s="98"/>
      <c r="D634" s="98"/>
      <c r="E634" s="98"/>
      <c r="F634" s="98"/>
      <c r="G634" s="98"/>
      <c r="H634" s="98"/>
      <c r="I634" s="98"/>
      <c r="J634" s="98"/>
      <c r="K634" s="98"/>
    </row>
    <row r="635" spans="1:11">
      <c r="A635" s="98"/>
      <c r="B635" s="98"/>
      <c r="C635" s="98"/>
      <c r="D635" s="98"/>
      <c r="E635" s="98"/>
      <c r="F635" s="98"/>
      <c r="G635" s="98"/>
      <c r="H635" s="98"/>
      <c r="I635" s="98"/>
      <c r="J635" s="98"/>
      <c r="K635" s="98"/>
    </row>
    <row r="636" spans="1:11">
      <c r="A636" s="98"/>
      <c r="B636" s="98"/>
      <c r="C636" s="98"/>
      <c r="D636" s="98"/>
      <c r="E636" s="98"/>
      <c r="F636" s="98"/>
      <c r="G636" s="98"/>
      <c r="H636" s="98"/>
      <c r="I636" s="98"/>
      <c r="J636" s="98"/>
      <c r="K636" s="98"/>
    </row>
    <row r="637" spans="1:11">
      <c r="A637" s="98"/>
      <c r="B637" s="98"/>
      <c r="C637" s="98"/>
      <c r="D637" s="98"/>
      <c r="E637" s="98"/>
      <c r="F637" s="98"/>
      <c r="G637" s="98"/>
      <c r="H637" s="98"/>
      <c r="I637" s="98"/>
      <c r="J637" s="98"/>
      <c r="K637" s="98"/>
    </row>
    <row r="638" spans="1:11">
      <c r="A638" s="98"/>
      <c r="B638" s="98"/>
      <c r="C638" s="98"/>
      <c r="D638" s="98"/>
      <c r="E638" s="98"/>
      <c r="F638" s="98"/>
      <c r="G638" s="98"/>
      <c r="H638" s="98"/>
      <c r="I638" s="98"/>
      <c r="J638" s="98"/>
      <c r="K638" s="98"/>
    </row>
    <row r="639" spans="1:11">
      <c r="A639" s="98"/>
      <c r="B639" s="98"/>
      <c r="C639" s="98"/>
      <c r="D639" s="98"/>
      <c r="E639" s="98"/>
      <c r="F639" s="98"/>
      <c r="G639" s="98"/>
      <c r="H639" s="98"/>
      <c r="I639" s="98"/>
      <c r="J639" s="98"/>
      <c r="K639" s="98"/>
    </row>
    <row r="640" spans="1:11">
      <c r="A640" s="98"/>
      <c r="B640" s="98"/>
      <c r="C640" s="98"/>
      <c r="D640" s="98"/>
      <c r="E640" s="98"/>
      <c r="F640" s="98"/>
      <c r="G640" s="98"/>
      <c r="H640" s="98"/>
      <c r="I640" s="98"/>
      <c r="J640" s="98"/>
      <c r="K640" s="98"/>
    </row>
    <row r="641" spans="1:11">
      <c r="A641" s="98"/>
      <c r="B641" s="98"/>
      <c r="C641" s="98"/>
      <c r="D641" s="98"/>
      <c r="E641" s="98"/>
      <c r="F641" s="98"/>
      <c r="G641" s="98"/>
      <c r="H641" s="98"/>
      <c r="I641" s="98"/>
      <c r="J641" s="98"/>
      <c r="K641" s="98"/>
    </row>
    <row r="642" spans="1:11">
      <c r="A642" s="98"/>
      <c r="B642" s="98"/>
      <c r="C642" s="98"/>
      <c r="D642" s="98"/>
      <c r="E642" s="98"/>
      <c r="F642" s="98"/>
      <c r="G642" s="98"/>
      <c r="H642" s="98"/>
      <c r="I642" s="98"/>
      <c r="J642" s="98"/>
      <c r="K642" s="98"/>
    </row>
    <row r="643" spans="1:11">
      <c r="A643" s="98"/>
      <c r="B643" s="98"/>
      <c r="C643" s="98"/>
      <c r="D643" s="98"/>
      <c r="E643" s="98"/>
      <c r="F643" s="98"/>
      <c r="G643" s="98"/>
      <c r="H643" s="98"/>
      <c r="I643" s="98"/>
      <c r="J643" s="98"/>
      <c r="K643" s="98"/>
    </row>
    <row r="644" spans="1:11">
      <c r="A644" s="98"/>
      <c r="B644" s="98"/>
      <c r="C644" s="98"/>
      <c r="D644" s="98"/>
      <c r="E644" s="98"/>
      <c r="F644" s="98"/>
      <c r="G644" s="98"/>
      <c r="H644" s="98"/>
      <c r="I644" s="98"/>
      <c r="J644" s="98"/>
      <c r="K644" s="98"/>
    </row>
    <row r="645" spans="1:11">
      <c r="A645" s="98"/>
      <c r="B645" s="98"/>
      <c r="C645" s="98"/>
      <c r="D645" s="98"/>
      <c r="E645" s="98"/>
      <c r="F645" s="98"/>
      <c r="G645" s="98"/>
      <c r="H645" s="98"/>
      <c r="I645" s="98"/>
      <c r="J645" s="98"/>
      <c r="K645" s="98"/>
    </row>
    <row r="646" spans="1:11">
      <c r="A646" s="98"/>
      <c r="B646" s="98"/>
      <c r="C646" s="98"/>
      <c r="D646" s="98"/>
      <c r="E646" s="98"/>
      <c r="F646" s="98"/>
      <c r="G646" s="98"/>
      <c r="H646" s="98"/>
      <c r="I646" s="98"/>
      <c r="J646" s="98"/>
      <c r="K646" s="98"/>
    </row>
    <row r="647" spans="1:11">
      <c r="A647" s="98"/>
      <c r="B647" s="98"/>
      <c r="C647" s="98"/>
      <c r="D647" s="98"/>
      <c r="E647" s="98"/>
      <c r="F647" s="98"/>
      <c r="G647" s="98"/>
      <c r="H647" s="98"/>
      <c r="I647" s="98"/>
      <c r="J647" s="98"/>
      <c r="K647" s="98"/>
    </row>
    <row r="648" spans="1:11">
      <c r="A648" s="98"/>
      <c r="B648" s="98"/>
      <c r="C648" s="98"/>
      <c r="D648" s="98"/>
      <c r="E648" s="98"/>
      <c r="F648" s="98"/>
      <c r="G648" s="98"/>
      <c r="H648" s="98"/>
      <c r="I648" s="98"/>
      <c r="J648" s="98"/>
      <c r="K648" s="98"/>
    </row>
    <row r="649" spans="1:11">
      <c r="A649" s="98"/>
      <c r="B649" s="98"/>
      <c r="C649" s="98"/>
      <c r="D649" s="98"/>
      <c r="E649" s="98"/>
      <c r="F649" s="98"/>
      <c r="G649" s="98"/>
      <c r="H649" s="98"/>
      <c r="I649" s="98"/>
      <c r="J649" s="98"/>
      <c r="K649" s="98"/>
    </row>
    <row r="650" spans="1:11">
      <c r="A650" s="98"/>
      <c r="B650" s="98"/>
      <c r="C650" s="98"/>
      <c r="D650" s="98"/>
      <c r="E650" s="98"/>
      <c r="F650" s="98"/>
      <c r="G650" s="98"/>
      <c r="H650" s="98"/>
      <c r="I650" s="98"/>
      <c r="J650" s="98"/>
      <c r="K650" s="98"/>
    </row>
    <row r="651" spans="1:11">
      <c r="A651" s="98"/>
      <c r="B651" s="98"/>
      <c r="C651" s="98"/>
      <c r="D651" s="98"/>
      <c r="E651" s="98"/>
      <c r="F651" s="98"/>
      <c r="G651" s="98"/>
      <c r="H651" s="98"/>
      <c r="I651" s="98"/>
      <c r="J651" s="98"/>
      <c r="K651" s="98"/>
    </row>
    <row r="652" spans="1:11">
      <c r="A652" s="98"/>
      <c r="B652" s="98"/>
      <c r="C652" s="98"/>
      <c r="D652" s="98"/>
      <c r="E652" s="98"/>
      <c r="F652" s="98"/>
      <c r="G652" s="98"/>
      <c r="H652" s="98"/>
      <c r="I652" s="98"/>
      <c r="J652" s="98"/>
      <c r="K652" s="98"/>
    </row>
    <row r="653" spans="1:11">
      <c r="A653" s="98"/>
      <c r="B653" s="98"/>
      <c r="C653" s="98"/>
      <c r="D653" s="98"/>
      <c r="E653" s="98"/>
      <c r="F653" s="98"/>
      <c r="G653" s="98"/>
      <c r="H653" s="98"/>
      <c r="I653" s="98"/>
      <c r="J653" s="98"/>
      <c r="K653" s="98"/>
    </row>
    <row r="654" spans="1:11">
      <c r="A654" s="98"/>
      <c r="B654" s="98"/>
      <c r="C654" s="98"/>
      <c r="D654" s="98"/>
      <c r="E654" s="98"/>
      <c r="F654" s="98"/>
      <c r="G654" s="98"/>
      <c r="H654" s="98"/>
      <c r="I654" s="98"/>
      <c r="J654" s="98"/>
      <c r="K654" s="98"/>
    </row>
    <row r="655" spans="1:11">
      <c r="A655" s="98"/>
      <c r="B655" s="98"/>
      <c r="C655" s="98"/>
      <c r="D655" s="98"/>
      <c r="E655" s="98"/>
      <c r="F655" s="98"/>
      <c r="G655" s="98"/>
      <c r="H655" s="98"/>
      <c r="I655" s="98"/>
      <c r="J655" s="98"/>
      <c r="K655" s="98"/>
    </row>
    <row r="656" spans="1:11">
      <c r="A656" s="98"/>
      <c r="B656" s="98"/>
      <c r="C656" s="98"/>
      <c r="D656" s="98"/>
      <c r="E656" s="98"/>
      <c r="F656" s="98"/>
      <c r="G656" s="98"/>
      <c r="H656" s="98"/>
      <c r="I656" s="98"/>
      <c r="J656" s="98"/>
      <c r="K656" s="98"/>
    </row>
    <row r="657" spans="1:11">
      <c r="A657" s="98"/>
      <c r="B657" s="98"/>
      <c r="C657" s="98"/>
      <c r="D657" s="98"/>
      <c r="E657" s="98"/>
      <c r="F657" s="98"/>
      <c r="G657" s="98"/>
      <c r="H657" s="98"/>
      <c r="I657" s="98"/>
      <c r="J657" s="98"/>
      <c r="K657" s="98"/>
    </row>
    <row r="658" spans="1:11">
      <c r="A658" s="98"/>
      <c r="B658" s="98"/>
      <c r="C658" s="98"/>
      <c r="D658" s="98"/>
      <c r="E658" s="98"/>
      <c r="F658" s="98"/>
      <c r="G658" s="98"/>
      <c r="H658" s="98"/>
      <c r="I658" s="98"/>
      <c r="J658" s="98"/>
      <c r="K658" s="98"/>
    </row>
    <row r="659" spans="1:11">
      <c r="A659" s="98"/>
      <c r="B659" s="98"/>
      <c r="C659" s="98"/>
      <c r="D659" s="98"/>
      <c r="E659" s="98"/>
      <c r="F659" s="98"/>
      <c r="G659" s="98"/>
      <c r="H659" s="98"/>
      <c r="I659" s="98"/>
      <c r="J659" s="98"/>
      <c r="K659" s="98"/>
    </row>
    <row r="660" spans="1:11">
      <c r="A660" s="98"/>
      <c r="B660" s="98"/>
      <c r="C660" s="98"/>
      <c r="D660" s="98"/>
      <c r="E660" s="98"/>
      <c r="F660" s="98"/>
      <c r="G660" s="98"/>
      <c r="H660" s="98"/>
      <c r="I660" s="98"/>
      <c r="J660" s="98"/>
      <c r="K660" s="98"/>
    </row>
    <row r="661" spans="1:11">
      <c r="A661" s="98"/>
      <c r="B661" s="98"/>
      <c r="C661" s="98"/>
      <c r="D661" s="98"/>
      <c r="E661" s="98"/>
      <c r="F661" s="98"/>
      <c r="G661" s="98"/>
      <c r="H661" s="98"/>
      <c r="I661" s="98"/>
      <c r="J661" s="98"/>
      <c r="K661" s="98"/>
    </row>
    <row r="662" spans="1:11">
      <c r="A662" s="98"/>
      <c r="B662" s="98"/>
      <c r="C662" s="98"/>
      <c r="D662" s="98"/>
      <c r="E662" s="98"/>
      <c r="F662" s="98"/>
      <c r="G662" s="98"/>
      <c r="H662" s="98"/>
      <c r="I662" s="98"/>
      <c r="J662" s="98"/>
      <c r="K662" s="98"/>
    </row>
    <row r="663" spans="1:11">
      <c r="A663" s="98"/>
      <c r="B663" s="98"/>
      <c r="C663" s="98"/>
      <c r="D663" s="98"/>
      <c r="E663" s="98"/>
      <c r="F663" s="98"/>
      <c r="G663" s="98"/>
      <c r="H663" s="98"/>
      <c r="I663" s="98"/>
      <c r="J663" s="98"/>
      <c r="K663" s="98"/>
    </row>
    <row r="664" spans="1:11">
      <c r="A664" s="98"/>
      <c r="B664" s="98"/>
      <c r="C664" s="98"/>
      <c r="D664" s="98"/>
      <c r="E664" s="98"/>
      <c r="F664" s="98"/>
      <c r="G664" s="98"/>
      <c r="H664" s="98"/>
      <c r="I664" s="98"/>
      <c r="J664" s="98"/>
      <c r="K664" s="98"/>
    </row>
    <row r="665" spans="1:11">
      <c r="A665" s="98"/>
      <c r="B665" s="98"/>
      <c r="C665" s="98"/>
      <c r="D665" s="98"/>
      <c r="E665" s="98"/>
      <c r="F665" s="98"/>
      <c r="G665" s="98"/>
      <c r="H665" s="98"/>
      <c r="I665" s="98"/>
      <c r="J665" s="98"/>
      <c r="K665" s="98"/>
    </row>
    <row r="666" spans="1:11">
      <c r="A666" s="98"/>
      <c r="B666" s="98"/>
      <c r="C666" s="98"/>
      <c r="D666" s="98"/>
      <c r="E666" s="98"/>
      <c r="F666" s="98"/>
      <c r="G666" s="98"/>
      <c r="H666" s="98"/>
      <c r="I666" s="98"/>
      <c r="J666" s="98"/>
      <c r="K666" s="98"/>
    </row>
    <row r="667" spans="1:11">
      <c r="A667" s="98"/>
      <c r="B667" s="98"/>
      <c r="C667" s="98"/>
      <c r="D667" s="98"/>
      <c r="E667" s="98"/>
      <c r="F667" s="98"/>
      <c r="G667" s="98"/>
      <c r="H667" s="98"/>
      <c r="I667" s="98"/>
      <c r="J667" s="98"/>
      <c r="K667" s="98"/>
    </row>
    <row r="668" spans="1:11">
      <c r="A668" s="98"/>
      <c r="B668" s="98"/>
      <c r="C668" s="98"/>
      <c r="D668" s="98"/>
      <c r="E668" s="98"/>
      <c r="F668" s="98"/>
      <c r="G668" s="98"/>
      <c r="H668" s="98"/>
      <c r="I668" s="98"/>
      <c r="J668" s="98"/>
      <c r="K668" s="98"/>
    </row>
    <row r="669" spans="1:11">
      <c r="A669" s="98"/>
      <c r="B669" s="98"/>
      <c r="C669" s="98"/>
      <c r="D669" s="98"/>
      <c r="E669" s="98"/>
      <c r="F669" s="98"/>
      <c r="G669" s="98"/>
      <c r="H669" s="98"/>
      <c r="I669" s="98"/>
      <c r="J669" s="98"/>
      <c r="K669" s="98"/>
    </row>
    <row r="670" spans="1:11">
      <c r="A670" s="98"/>
      <c r="B670" s="98"/>
      <c r="C670" s="98"/>
      <c r="D670" s="98"/>
      <c r="E670" s="98"/>
      <c r="F670" s="98"/>
      <c r="G670" s="98"/>
      <c r="H670" s="98"/>
      <c r="I670" s="98"/>
      <c r="J670" s="98"/>
      <c r="K670" s="98"/>
    </row>
    <row r="671" spans="1:11">
      <c r="A671" s="98"/>
      <c r="B671" s="98"/>
      <c r="C671" s="98"/>
      <c r="D671" s="98"/>
      <c r="E671" s="98"/>
      <c r="F671" s="98"/>
      <c r="G671" s="98"/>
      <c r="H671" s="98"/>
      <c r="I671" s="98"/>
      <c r="J671" s="98"/>
      <c r="K671" s="98"/>
    </row>
    <row r="672" spans="1:11">
      <c r="A672" s="98"/>
      <c r="B672" s="98"/>
      <c r="C672" s="98"/>
      <c r="D672" s="98"/>
      <c r="E672" s="98"/>
      <c r="F672" s="98"/>
      <c r="G672" s="98"/>
      <c r="H672" s="98"/>
      <c r="I672" s="98"/>
      <c r="J672" s="98"/>
      <c r="K672" s="98"/>
    </row>
    <row r="673" spans="1:11">
      <c r="A673" s="98"/>
      <c r="B673" s="98"/>
      <c r="C673" s="98"/>
      <c r="D673" s="98"/>
      <c r="E673" s="98"/>
      <c r="F673" s="98"/>
      <c r="G673" s="98"/>
      <c r="H673" s="98"/>
      <c r="I673" s="98"/>
      <c r="J673" s="98"/>
      <c r="K673" s="98"/>
    </row>
    <row r="674" spans="1:11">
      <c r="A674" s="98"/>
      <c r="B674" s="98"/>
      <c r="C674" s="98"/>
      <c r="D674" s="98"/>
      <c r="E674" s="98"/>
      <c r="F674" s="98"/>
      <c r="G674" s="98"/>
      <c r="H674" s="98"/>
      <c r="I674" s="98"/>
      <c r="J674" s="98"/>
      <c r="K674" s="98"/>
    </row>
    <row r="675" spans="1:11">
      <c r="A675" s="98"/>
      <c r="B675" s="98"/>
      <c r="C675" s="98"/>
      <c r="D675" s="98"/>
      <c r="E675" s="98"/>
      <c r="F675" s="98"/>
      <c r="G675" s="98"/>
      <c r="H675" s="98"/>
      <c r="I675" s="98"/>
      <c r="J675" s="98"/>
      <c r="K675" s="98"/>
    </row>
    <row r="676" spans="1:11">
      <c r="A676" s="98"/>
      <c r="B676" s="98"/>
      <c r="C676" s="98"/>
      <c r="D676" s="98"/>
      <c r="E676" s="98"/>
      <c r="F676" s="98"/>
      <c r="G676" s="98"/>
      <c r="H676" s="98"/>
      <c r="I676" s="98"/>
      <c r="J676" s="98"/>
      <c r="K676" s="98"/>
    </row>
    <row r="677" spans="1:11">
      <c r="A677" s="98"/>
      <c r="B677" s="98"/>
      <c r="C677" s="98"/>
      <c r="D677" s="98"/>
      <c r="E677" s="98"/>
      <c r="F677" s="98"/>
      <c r="G677" s="98"/>
      <c r="H677" s="98"/>
      <c r="I677" s="98"/>
      <c r="J677" s="98"/>
      <c r="K677" s="98"/>
    </row>
    <row r="678" spans="1:11">
      <c r="A678" s="98"/>
      <c r="B678" s="98"/>
      <c r="C678" s="98"/>
      <c r="D678" s="98"/>
      <c r="E678" s="98"/>
      <c r="F678" s="98"/>
      <c r="G678" s="98"/>
      <c r="H678" s="98"/>
      <c r="I678" s="98"/>
      <c r="J678" s="98"/>
      <c r="K678" s="98"/>
    </row>
    <row r="679" spans="1:11">
      <c r="A679" s="98"/>
      <c r="B679" s="98"/>
      <c r="C679" s="98"/>
      <c r="D679" s="98"/>
      <c r="E679" s="98"/>
      <c r="F679" s="98"/>
      <c r="G679" s="98"/>
      <c r="H679" s="98"/>
      <c r="I679" s="98"/>
      <c r="J679" s="98"/>
      <c r="K679" s="98"/>
    </row>
    <row r="680" spans="1:11">
      <c r="A680" s="98"/>
      <c r="B680" s="98"/>
      <c r="C680" s="98"/>
      <c r="D680" s="98"/>
      <c r="E680" s="98"/>
      <c r="F680" s="98"/>
      <c r="G680" s="98"/>
      <c r="H680" s="98"/>
      <c r="I680" s="98"/>
      <c r="J680" s="98"/>
      <c r="K680" s="98"/>
    </row>
    <row r="681" spans="1:11">
      <c r="A681" s="98"/>
      <c r="B681" s="98"/>
      <c r="C681" s="98"/>
      <c r="D681" s="98"/>
      <c r="E681" s="98"/>
      <c r="F681" s="98"/>
      <c r="G681" s="98"/>
      <c r="H681" s="98"/>
      <c r="I681" s="98"/>
      <c r="J681" s="98"/>
      <c r="K681" s="98"/>
    </row>
    <row r="682" spans="1:11">
      <c r="A682" s="98"/>
      <c r="B682" s="98"/>
      <c r="C682" s="98"/>
      <c r="D682" s="98"/>
      <c r="E682" s="98"/>
      <c r="F682" s="98"/>
      <c r="G682" s="98"/>
      <c r="H682" s="98"/>
      <c r="I682" s="98"/>
      <c r="J682" s="98"/>
      <c r="K682" s="98"/>
    </row>
    <row r="683" spans="1:11">
      <c r="A683" s="98"/>
      <c r="B683" s="98"/>
      <c r="C683" s="98"/>
      <c r="D683" s="98"/>
      <c r="E683" s="98"/>
      <c r="F683" s="98"/>
      <c r="G683" s="98"/>
      <c r="H683" s="98"/>
      <c r="I683" s="98"/>
      <c r="J683" s="98"/>
      <c r="K683" s="98"/>
    </row>
    <row r="684" spans="1:11">
      <c r="A684" s="98"/>
      <c r="B684" s="98"/>
      <c r="C684" s="98"/>
      <c r="D684" s="98"/>
      <c r="E684" s="98"/>
      <c r="F684" s="98"/>
      <c r="G684" s="98"/>
      <c r="H684" s="98"/>
      <c r="I684" s="98"/>
      <c r="J684" s="98"/>
      <c r="K684" s="98"/>
    </row>
    <row r="685" spans="1:11">
      <c r="A685" s="98"/>
      <c r="B685" s="98"/>
      <c r="C685" s="98"/>
      <c r="D685" s="98"/>
      <c r="E685" s="98"/>
      <c r="F685" s="98"/>
      <c r="G685" s="98"/>
      <c r="H685" s="98"/>
      <c r="I685" s="98"/>
      <c r="J685" s="98"/>
      <c r="K685" s="98"/>
    </row>
    <row r="686" spans="1:11">
      <c r="A686" s="98"/>
      <c r="B686" s="98"/>
      <c r="C686" s="98"/>
      <c r="D686" s="98"/>
      <c r="E686" s="98"/>
      <c r="F686" s="98"/>
      <c r="G686" s="98"/>
      <c r="H686" s="98"/>
      <c r="I686" s="98"/>
      <c r="J686" s="98"/>
      <c r="K686" s="98"/>
    </row>
    <row r="687" spans="1:11">
      <c r="A687" s="98"/>
      <c r="B687" s="98"/>
      <c r="C687" s="98"/>
      <c r="D687" s="98"/>
      <c r="E687" s="98"/>
      <c r="F687" s="98"/>
      <c r="G687" s="98"/>
      <c r="H687" s="98"/>
      <c r="I687" s="98"/>
      <c r="J687" s="98"/>
      <c r="K687" s="98"/>
    </row>
    <row r="688" spans="1:11">
      <c r="A688" s="98"/>
      <c r="B688" s="98"/>
      <c r="C688" s="98"/>
      <c r="D688" s="98"/>
      <c r="E688" s="98"/>
      <c r="F688" s="98"/>
      <c r="G688" s="98"/>
      <c r="H688" s="98"/>
      <c r="I688" s="98"/>
      <c r="J688" s="98"/>
      <c r="K688" s="98"/>
    </row>
    <row r="689" spans="1:11">
      <c r="A689" s="98"/>
      <c r="B689" s="98"/>
      <c r="C689" s="98"/>
      <c r="D689" s="98"/>
      <c r="E689" s="98"/>
      <c r="F689" s="98"/>
      <c r="G689" s="98"/>
      <c r="H689" s="98"/>
      <c r="I689" s="98"/>
      <c r="J689" s="98"/>
      <c r="K689" s="98"/>
    </row>
    <row r="690" spans="1:11">
      <c r="A690" s="98"/>
      <c r="B690" s="98"/>
      <c r="C690" s="98"/>
      <c r="D690" s="98"/>
      <c r="E690" s="98"/>
      <c r="F690" s="98"/>
      <c r="G690" s="98"/>
      <c r="H690" s="98"/>
      <c r="I690" s="98"/>
      <c r="J690" s="98"/>
      <c r="K690" s="98"/>
    </row>
    <row r="691" spans="1:11">
      <c r="A691" s="98"/>
      <c r="B691" s="98"/>
      <c r="C691" s="98"/>
      <c r="D691" s="98"/>
      <c r="E691" s="98"/>
      <c r="F691" s="98"/>
      <c r="G691" s="98"/>
      <c r="H691" s="98"/>
      <c r="I691" s="98"/>
      <c r="J691" s="98"/>
      <c r="K691" s="98"/>
    </row>
    <row r="692" spans="1:11">
      <c r="A692" s="98"/>
      <c r="B692" s="98"/>
      <c r="C692" s="98"/>
      <c r="D692" s="98"/>
      <c r="E692" s="98"/>
      <c r="F692" s="98"/>
      <c r="G692" s="98"/>
      <c r="H692" s="98"/>
      <c r="I692" s="98"/>
      <c r="J692" s="98"/>
      <c r="K692" s="98"/>
    </row>
    <row r="693" spans="1:11">
      <c r="A693" s="98"/>
      <c r="B693" s="98"/>
      <c r="C693" s="98"/>
      <c r="D693" s="98"/>
      <c r="E693" s="98"/>
      <c r="F693" s="98"/>
      <c r="G693" s="98"/>
      <c r="H693" s="98"/>
      <c r="I693" s="98"/>
      <c r="J693" s="98"/>
      <c r="K693" s="98"/>
    </row>
    <row r="694" spans="1:11">
      <c r="A694" s="98"/>
      <c r="B694" s="98"/>
      <c r="C694" s="98"/>
      <c r="D694" s="98"/>
      <c r="E694" s="98"/>
      <c r="F694" s="98"/>
      <c r="G694" s="98"/>
      <c r="H694" s="98"/>
      <c r="I694" s="98"/>
      <c r="J694" s="98"/>
      <c r="K694" s="98"/>
    </row>
    <row r="695" spans="1:11">
      <c r="A695" s="98"/>
      <c r="B695" s="98"/>
      <c r="C695" s="98"/>
      <c r="D695" s="98"/>
      <c r="E695" s="98"/>
      <c r="F695" s="98"/>
      <c r="G695" s="98"/>
      <c r="H695" s="98"/>
      <c r="I695" s="98"/>
      <c r="J695" s="98"/>
      <c r="K695" s="98"/>
    </row>
    <row r="696" spans="1:11">
      <c r="A696" s="98"/>
      <c r="B696" s="98"/>
      <c r="C696" s="98"/>
      <c r="D696" s="98"/>
      <c r="E696" s="98"/>
      <c r="F696" s="98"/>
      <c r="G696" s="98"/>
      <c r="H696" s="98"/>
      <c r="I696" s="98"/>
      <c r="J696" s="98"/>
      <c r="K696" s="98"/>
    </row>
    <row r="697" spans="1:11">
      <c r="A697" s="98"/>
      <c r="B697" s="98"/>
      <c r="C697" s="98"/>
      <c r="D697" s="98"/>
      <c r="E697" s="98"/>
      <c r="F697" s="98"/>
      <c r="G697" s="98"/>
      <c r="H697" s="98"/>
      <c r="I697" s="98"/>
      <c r="J697" s="98"/>
      <c r="K697" s="98"/>
    </row>
    <row r="698" spans="1:11">
      <c r="A698" s="98"/>
      <c r="B698" s="98"/>
      <c r="C698" s="98"/>
      <c r="D698" s="98"/>
      <c r="E698" s="98"/>
      <c r="F698" s="98"/>
      <c r="G698" s="98"/>
      <c r="H698" s="98"/>
      <c r="I698" s="98"/>
      <c r="J698" s="98"/>
      <c r="K698" s="98"/>
    </row>
    <row r="699" spans="1:11">
      <c r="A699" s="98"/>
      <c r="B699" s="98"/>
      <c r="C699" s="98"/>
      <c r="D699" s="98"/>
      <c r="E699" s="98"/>
      <c r="F699" s="98"/>
      <c r="G699" s="98"/>
      <c r="H699" s="98"/>
      <c r="I699" s="98"/>
      <c r="J699" s="98"/>
      <c r="K699" s="98"/>
    </row>
    <row r="700" spans="1:11">
      <c r="A700" s="98"/>
      <c r="B700" s="98"/>
      <c r="C700" s="98"/>
      <c r="D700" s="98"/>
      <c r="E700" s="98"/>
      <c r="F700" s="98"/>
      <c r="G700" s="98"/>
      <c r="H700" s="98"/>
      <c r="I700" s="98"/>
      <c r="J700" s="98"/>
      <c r="K700" s="98"/>
    </row>
    <row r="701" spans="1:11">
      <c r="A701" s="98"/>
      <c r="B701" s="98"/>
      <c r="C701" s="98"/>
      <c r="D701" s="98"/>
      <c r="E701" s="98"/>
      <c r="F701" s="98"/>
      <c r="G701" s="98"/>
      <c r="H701" s="98"/>
      <c r="I701" s="98"/>
      <c r="J701" s="98"/>
      <c r="K701" s="98"/>
    </row>
    <row r="702" spans="1:11">
      <c r="A702" s="98"/>
      <c r="B702" s="98"/>
      <c r="C702" s="98"/>
      <c r="D702" s="98"/>
      <c r="E702" s="98"/>
      <c r="F702" s="98"/>
      <c r="G702" s="98"/>
      <c r="H702" s="98"/>
      <c r="I702" s="98"/>
      <c r="J702" s="98"/>
      <c r="K702" s="98"/>
    </row>
    <row r="703" spans="1:11">
      <c r="A703" s="98"/>
      <c r="B703" s="98"/>
      <c r="C703" s="98"/>
      <c r="D703" s="98"/>
      <c r="E703" s="98"/>
      <c r="F703" s="98"/>
      <c r="G703" s="98"/>
      <c r="H703" s="98"/>
      <c r="I703" s="98"/>
      <c r="J703" s="98"/>
      <c r="K703" s="98"/>
    </row>
    <row r="704" spans="1:11">
      <c r="A704" s="98"/>
      <c r="B704" s="98"/>
      <c r="C704" s="98"/>
      <c r="D704" s="98"/>
      <c r="E704" s="98"/>
      <c r="F704" s="98"/>
      <c r="G704" s="98"/>
      <c r="H704" s="98"/>
      <c r="I704" s="98"/>
      <c r="J704" s="98"/>
      <c r="K704" s="98"/>
    </row>
    <row r="705" spans="1:11">
      <c r="A705" s="98"/>
      <c r="B705" s="98"/>
      <c r="C705" s="98"/>
      <c r="D705" s="98"/>
      <c r="E705" s="98"/>
      <c r="F705" s="98"/>
      <c r="G705" s="98"/>
      <c r="H705" s="98"/>
      <c r="I705" s="98"/>
      <c r="J705" s="98"/>
      <c r="K705" s="98"/>
    </row>
    <row r="706" spans="1:11">
      <c r="A706" s="98"/>
      <c r="B706" s="98"/>
      <c r="C706" s="98"/>
      <c r="D706" s="98"/>
      <c r="E706" s="98"/>
      <c r="F706" s="98"/>
      <c r="G706" s="98"/>
      <c r="H706" s="98"/>
      <c r="I706" s="98"/>
      <c r="J706" s="98"/>
      <c r="K706" s="98"/>
    </row>
    <row r="707" spans="1:11">
      <c r="A707" s="98"/>
      <c r="B707" s="98"/>
      <c r="C707" s="98"/>
      <c r="D707" s="98"/>
      <c r="E707" s="98"/>
      <c r="F707" s="98"/>
      <c r="G707" s="98"/>
      <c r="H707" s="98"/>
      <c r="I707" s="98"/>
      <c r="J707" s="98"/>
      <c r="K707" s="98"/>
    </row>
    <row r="708" spans="1:11">
      <c r="A708" s="98"/>
      <c r="B708" s="98"/>
      <c r="C708" s="98"/>
      <c r="D708" s="98"/>
      <c r="E708" s="98"/>
      <c r="F708" s="98"/>
      <c r="G708" s="98"/>
      <c r="H708" s="98"/>
      <c r="I708" s="98"/>
      <c r="J708" s="98"/>
      <c r="K708" s="98"/>
    </row>
    <row r="709" spans="1:11">
      <c r="A709" s="98"/>
      <c r="B709" s="98"/>
      <c r="C709" s="98"/>
      <c r="D709" s="98"/>
      <c r="E709" s="98"/>
      <c r="F709" s="98"/>
      <c r="G709" s="98"/>
      <c r="H709" s="98"/>
      <c r="I709" s="98"/>
      <c r="J709" s="98"/>
      <c r="K709" s="98"/>
    </row>
    <row r="710" spans="1:11">
      <c r="A710" s="98"/>
      <c r="B710" s="98"/>
      <c r="C710" s="98"/>
      <c r="D710" s="98"/>
      <c r="E710" s="98"/>
      <c r="F710" s="98"/>
      <c r="G710" s="98"/>
      <c r="H710" s="98"/>
      <c r="I710" s="98"/>
      <c r="J710" s="98"/>
      <c r="K710" s="98"/>
    </row>
    <row r="711" spans="1:11">
      <c r="A711" s="98"/>
      <c r="B711" s="98"/>
      <c r="C711" s="98"/>
      <c r="D711" s="98"/>
      <c r="E711" s="98"/>
      <c r="F711" s="98"/>
      <c r="G711" s="98"/>
      <c r="H711" s="98"/>
      <c r="I711" s="98"/>
      <c r="J711" s="98"/>
      <c r="K711" s="98"/>
    </row>
    <row r="712" spans="1:11">
      <c r="A712" s="98"/>
      <c r="B712" s="98"/>
      <c r="C712" s="98"/>
      <c r="D712" s="98"/>
      <c r="E712" s="98"/>
      <c r="F712" s="98"/>
      <c r="G712" s="98"/>
      <c r="H712" s="98"/>
      <c r="I712" s="98"/>
      <c r="J712" s="98"/>
      <c r="K712" s="98"/>
    </row>
    <row r="713" spans="1:11">
      <c r="A713" s="98"/>
      <c r="B713" s="98"/>
      <c r="C713" s="98"/>
      <c r="D713" s="98"/>
      <c r="E713" s="98"/>
      <c r="F713" s="98"/>
      <c r="G713" s="98"/>
      <c r="H713" s="98"/>
      <c r="I713" s="98"/>
      <c r="J713" s="98"/>
      <c r="K713" s="98"/>
    </row>
    <row r="714" spans="1:11">
      <c r="A714" s="98"/>
      <c r="B714" s="98"/>
      <c r="C714" s="98"/>
      <c r="D714" s="98"/>
      <c r="E714" s="98"/>
      <c r="F714" s="98"/>
      <c r="G714" s="98"/>
      <c r="H714" s="98"/>
      <c r="I714" s="98"/>
      <c r="J714" s="98"/>
      <c r="K714" s="98"/>
    </row>
    <row r="715" spans="1:11">
      <c r="A715" s="98"/>
      <c r="B715" s="98"/>
      <c r="C715" s="98"/>
      <c r="D715" s="98"/>
      <c r="E715" s="98"/>
      <c r="F715" s="98"/>
      <c r="G715" s="98"/>
      <c r="H715" s="98"/>
      <c r="I715" s="98"/>
      <c r="J715" s="98"/>
      <c r="K715" s="98"/>
    </row>
    <row r="716" spans="1:11">
      <c r="A716" s="98"/>
      <c r="B716" s="98"/>
      <c r="C716" s="98"/>
      <c r="D716" s="98"/>
      <c r="E716" s="98"/>
      <c r="F716" s="98"/>
      <c r="G716" s="98"/>
      <c r="H716" s="98"/>
      <c r="I716" s="98"/>
      <c r="J716" s="98"/>
      <c r="K716" s="98"/>
    </row>
    <row r="717" spans="1:11">
      <c r="A717" s="98"/>
      <c r="B717" s="98"/>
      <c r="C717" s="98"/>
      <c r="D717" s="98"/>
      <c r="E717" s="98"/>
      <c r="F717" s="98"/>
      <c r="G717" s="98"/>
      <c r="H717" s="98"/>
      <c r="I717" s="98"/>
      <c r="J717" s="98"/>
      <c r="K717" s="98"/>
    </row>
    <row r="718" spans="1:11">
      <c r="A718" s="98"/>
      <c r="B718" s="98"/>
      <c r="C718" s="98"/>
      <c r="D718" s="98"/>
      <c r="E718" s="98"/>
      <c r="F718" s="98"/>
      <c r="G718" s="98"/>
      <c r="H718" s="98"/>
      <c r="I718" s="98"/>
      <c r="J718" s="98"/>
      <c r="K718" s="98"/>
    </row>
    <row r="719" spans="1:11">
      <c r="A719" s="98"/>
      <c r="B719" s="98"/>
      <c r="C719" s="98"/>
      <c r="D719" s="98"/>
      <c r="E719" s="98"/>
      <c r="F719" s="98"/>
      <c r="G719" s="98"/>
      <c r="H719" s="98"/>
      <c r="I719" s="98"/>
      <c r="J719" s="98"/>
      <c r="K719" s="98"/>
    </row>
    <row r="720" spans="1:11">
      <c r="A720" s="98"/>
      <c r="B720" s="98"/>
      <c r="C720" s="98"/>
      <c r="D720" s="98"/>
      <c r="E720" s="98"/>
      <c r="F720" s="98"/>
      <c r="G720" s="98"/>
      <c r="H720" s="98"/>
      <c r="I720" s="98"/>
      <c r="J720" s="98"/>
      <c r="K720" s="98"/>
    </row>
    <row r="721" spans="1:11">
      <c r="A721" s="98"/>
      <c r="B721" s="98"/>
      <c r="C721" s="98"/>
      <c r="D721" s="98"/>
      <c r="E721" s="98"/>
      <c r="F721" s="98"/>
      <c r="G721" s="98"/>
      <c r="H721" s="98"/>
      <c r="I721" s="98"/>
      <c r="J721" s="98"/>
      <c r="K721" s="98"/>
    </row>
    <row r="722" spans="1:11">
      <c r="A722" s="98"/>
      <c r="B722" s="98"/>
      <c r="C722" s="98"/>
      <c r="D722" s="98"/>
      <c r="E722" s="98"/>
      <c r="F722" s="98"/>
      <c r="G722" s="98"/>
      <c r="H722" s="98"/>
      <c r="I722" s="98"/>
      <c r="J722" s="98"/>
      <c r="K722" s="98"/>
    </row>
    <row r="723" spans="1:11">
      <c r="A723" s="98"/>
      <c r="B723" s="98"/>
      <c r="C723" s="98"/>
      <c r="D723" s="98"/>
      <c r="E723" s="98"/>
      <c r="F723" s="98"/>
      <c r="G723" s="98"/>
      <c r="H723" s="98"/>
      <c r="I723" s="98"/>
      <c r="J723" s="98"/>
      <c r="K723" s="98"/>
    </row>
    <row r="724" spans="1:11">
      <c r="A724" s="98"/>
      <c r="B724" s="98"/>
      <c r="C724" s="98"/>
      <c r="D724" s="98"/>
      <c r="E724" s="98"/>
      <c r="F724" s="98"/>
      <c r="G724" s="98"/>
      <c r="H724" s="98"/>
      <c r="I724" s="98"/>
      <c r="J724" s="98"/>
      <c r="K724" s="98"/>
    </row>
    <row r="725" spans="1:11">
      <c r="A725" s="98"/>
      <c r="B725" s="98"/>
      <c r="C725" s="98"/>
      <c r="D725" s="98"/>
      <c r="E725" s="98"/>
      <c r="F725" s="98"/>
      <c r="G725" s="98"/>
      <c r="H725" s="98"/>
      <c r="I725" s="98"/>
      <c r="J725" s="98"/>
      <c r="K725" s="98"/>
    </row>
    <row r="726" spans="1:11">
      <c r="A726" s="98"/>
      <c r="B726" s="98"/>
      <c r="C726" s="98"/>
      <c r="D726" s="98"/>
      <c r="E726" s="98"/>
      <c r="F726" s="98"/>
      <c r="G726" s="98"/>
      <c r="H726" s="98"/>
      <c r="I726" s="98"/>
      <c r="J726" s="98"/>
      <c r="K726" s="98"/>
    </row>
    <row r="727" spans="1:11">
      <c r="A727" s="98"/>
      <c r="B727" s="98"/>
      <c r="C727" s="98"/>
      <c r="D727" s="98"/>
      <c r="E727" s="98"/>
      <c r="F727" s="98"/>
      <c r="G727" s="98"/>
      <c r="H727" s="98"/>
      <c r="I727" s="98"/>
      <c r="J727" s="98"/>
      <c r="K727" s="98"/>
    </row>
    <row r="728" spans="1:11">
      <c r="A728" s="98"/>
      <c r="B728" s="98"/>
      <c r="C728" s="98"/>
      <c r="D728" s="98"/>
      <c r="E728" s="98"/>
      <c r="F728" s="98"/>
      <c r="G728" s="98"/>
      <c r="H728" s="98"/>
      <c r="I728" s="98"/>
      <c r="J728" s="98"/>
      <c r="K728" s="98"/>
    </row>
    <row r="729" spans="1:11">
      <c r="A729" s="98"/>
      <c r="B729" s="98"/>
      <c r="C729" s="98"/>
      <c r="D729" s="98"/>
      <c r="E729" s="98"/>
      <c r="F729" s="98"/>
      <c r="G729" s="98"/>
      <c r="H729" s="98"/>
      <c r="I729" s="98"/>
      <c r="J729" s="98"/>
      <c r="K729" s="98"/>
    </row>
    <row r="730" spans="1:11">
      <c r="A730" s="98"/>
      <c r="B730" s="98"/>
      <c r="C730" s="98"/>
      <c r="D730" s="98"/>
      <c r="E730" s="98"/>
      <c r="F730" s="98"/>
      <c r="G730" s="98"/>
      <c r="H730" s="98"/>
      <c r="I730" s="98"/>
      <c r="J730" s="98"/>
      <c r="K730" s="98"/>
    </row>
    <row r="731" spans="1:11">
      <c r="A731" s="98"/>
      <c r="B731" s="98"/>
      <c r="C731" s="98"/>
      <c r="D731" s="98"/>
      <c r="E731" s="98"/>
      <c r="F731" s="98"/>
      <c r="G731" s="98"/>
      <c r="H731" s="98"/>
      <c r="I731" s="98"/>
      <c r="J731" s="98"/>
      <c r="K731" s="98"/>
    </row>
    <row r="732" spans="1:11">
      <c r="A732" s="98"/>
      <c r="B732" s="98"/>
      <c r="C732" s="98"/>
      <c r="D732" s="98"/>
      <c r="E732" s="98"/>
      <c r="F732" s="98"/>
      <c r="G732" s="98"/>
      <c r="H732" s="98"/>
      <c r="I732" s="98"/>
      <c r="J732" s="98"/>
      <c r="K732" s="98"/>
    </row>
    <row r="733" spans="1:11">
      <c r="A733" s="98"/>
      <c r="B733" s="98"/>
      <c r="C733" s="98"/>
      <c r="D733" s="98"/>
      <c r="E733" s="98"/>
      <c r="F733" s="98"/>
      <c r="G733" s="98"/>
      <c r="H733" s="98"/>
      <c r="I733" s="98"/>
      <c r="J733" s="98"/>
      <c r="K733" s="98"/>
    </row>
    <row r="734" spans="1:11">
      <c r="A734" s="98"/>
      <c r="B734" s="98"/>
      <c r="C734" s="98"/>
      <c r="D734" s="98"/>
      <c r="E734" s="98"/>
      <c r="F734" s="98"/>
      <c r="G734" s="98"/>
      <c r="H734" s="98"/>
      <c r="I734" s="98"/>
      <c r="J734" s="98"/>
      <c r="K734" s="98"/>
    </row>
    <row r="735" spans="1:11">
      <c r="A735" s="98"/>
      <c r="B735" s="98"/>
      <c r="C735" s="98"/>
      <c r="D735" s="98"/>
      <c r="E735" s="98"/>
      <c r="F735" s="98"/>
      <c r="G735" s="98"/>
      <c r="H735" s="98"/>
      <c r="I735" s="98"/>
      <c r="J735" s="98"/>
      <c r="K735" s="98"/>
    </row>
    <row r="736" spans="1:11">
      <c r="A736" s="98"/>
      <c r="B736" s="98"/>
      <c r="C736" s="98"/>
      <c r="D736" s="98"/>
      <c r="E736" s="98"/>
      <c r="F736" s="98"/>
      <c r="G736" s="98"/>
      <c r="H736" s="98"/>
      <c r="I736" s="98"/>
      <c r="J736" s="98"/>
      <c r="K736" s="98"/>
    </row>
    <row r="737" spans="1:11">
      <c r="A737" s="98"/>
      <c r="B737" s="98"/>
      <c r="C737" s="98"/>
      <c r="D737" s="98"/>
      <c r="E737" s="98"/>
      <c r="F737" s="98"/>
      <c r="G737" s="98"/>
      <c r="H737" s="98"/>
      <c r="I737" s="98"/>
      <c r="J737" s="98"/>
      <c r="K737" s="98"/>
    </row>
    <row r="738" spans="1:11">
      <c r="A738" s="98"/>
      <c r="B738" s="98"/>
      <c r="C738" s="98"/>
      <c r="D738" s="98"/>
      <c r="E738" s="98"/>
      <c r="F738" s="98"/>
      <c r="G738" s="98"/>
      <c r="H738" s="98"/>
      <c r="I738" s="98"/>
      <c r="J738" s="98"/>
      <c r="K738" s="98"/>
    </row>
    <row r="739" spans="1:11">
      <c r="A739" s="98"/>
      <c r="B739" s="98"/>
      <c r="C739" s="98"/>
      <c r="D739" s="98"/>
      <c r="E739" s="98"/>
      <c r="F739" s="98"/>
      <c r="G739" s="98"/>
      <c r="H739" s="98"/>
      <c r="I739" s="98"/>
      <c r="J739" s="98"/>
      <c r="K739" s="98"/>
    </row>
    <row r="740" spans="1:11">
      <c r="A740" s="98"/>
      <c r="B740" s="98"/>
      <c r="C740" s="98"/>
      <c r="D740" s="98"/>
      <c r="E740" s="98"/>
      <c r="F740" s="98"/>
      <c r="G740" s="98"/>
      <c r="H740" s="98"/>
      <c r="I740" s="98"/>
      <c r="J740" s="98"/>
      <c r="K740" s="98"/>
    </row>
    <row r="741" spans="1:11">
      <c r="A741" s="98"/>
      <c r="B741" s="98"/>
      <c r="C741" s="98"/>
      <c r="D741" s="98"/>
      <c r="E741" s="98"/>
      <c r="F741" s="98"/>
      <c r="G741" s="98"/>
      <c r="H741" s="98"/>
      <c r="I741" s="98"/>
      <c r="J741" s="98"/>
      <c r="K741" s="98"/>
    </row>
    <row r="742" spans="1:11">
      <c r="A742" s="98"/>
      <c r="B742" s="98"/>
      <c r="C742" s="98"/>
      <c r="D742" s="98"/>
      <c r="E742" s="98"/>
      <c r="F742" s="98"/>
      <c r="G742" s="98"/>
      <c r="H742" s="98"/>
      <c r="I742" s="98"/>
      <c r="J742" s="98"/>
      <c r="K742" s="98"/>
    </row>
    <row r="743" spans="1:11">
      <c r="A743" s="98"/>
      <c r="B743" s="98"/>
      <c r="C743" s="98"/>
      <c r="D743" s="98"/>
      <c r="E743" s="98"/>
      <c r="F743" s="98"/>
      <c r="G743" s="98"/>
      <c r="H743" s="98"/>
      <c r="I743" s="98"/>
      <c r="J743" s="98"/>
      <c r="K743" s="98"/>
    </row>
    <row r="744" spans="1:11">
      <c r="A744" s="98"/>
      <c r="B744" s="98"/>
      <c r="C744" s="98"/>
      <c r="D744" s="98"/>
      <c r="E744" s="98"/>
      <c r="F744" s="98"/>
      <c r="G744" s="98"/>
      <c r="H744" s="98"/>
      <c r="I744" s="98"/>
      <c r="J744" s="98"/>
      <c r="K744" s="98"/>
    </row>
    <row r="745" spans="1:11">
      <c r="A745" s="98"/>
      <c r="B745" s="98"/>
      <c r="C745" s="98"/>
      <c r="D745" s="98"/>
      <c r="E745" s="98"/>
      <c r="F745" s="98"/>
      <c r="G745" s="98"/>
      <c r="H745" s="98"/>
      <c r="I745" s="98"/>
      <c r="J745" s="98"/>
      <c r="K745" s="98"/>
    </row>
    <row r="746" spans="1:11">
      <c r="A746" s="98"/>
      <c r="B746" s="98"/>
      <c r="C746" s="98"/>
      <c r="D746" s="98"/>
      <c r="E746" s="98"/>
      <c r="F746" s="98"/>
      <c r="G746" s="98"/>
      <c r="H746" s="98"/>
      <c r="I746" s="98"/>
      <c r="J746" s="98"/>
      <c r="K746" s="98"/>
    </row>
    <row r="747" spans="1:11">
      <c r="A747" s="98"/>
      <c r="B747" s="98"/>
      <c r="C747" s="98"/>
      <c r="D747" s="98"/>
      <c r="E747" s="98"/>
      <c r="F747" s="98"/>
      <c r="G747" s="98"/>
      <c r="H747" s="98"/>
      <c r="I747" s="98"/>
      <c r="J747" s="98"/>
      <c r="K747" s="98"/>
    </row>
    <row r="748" spans="1:11">
      <c r="A748" s="98"/>
      <c r="B748" s="98"/>
      <c r="C748" s="98"/>
      <c r="D748" s="98"/>
      <c r="E748" s="98"/>
      <c r="F748" s="98"/>
      <c r="G748" s="98"/>
      <c r="H748" s="98"/>
      <c r="I748" s="98"/>
      <c r="J748" s="98"/>
      <c r="K748" s="98"/>
    </row>
    <row r="749" spans="1:11">
      <c r="A749" s="98"/>
      <c r="B749" s="98"/>
      <c r="C749" s="98"/>
      <c r="D749" s="98"/>
      <c r="E749" s="98"/>
      <c r="F749" s="98"/>
      <c r="G749" s="98"/>
      <c r="H749" s="98"/>
      <c r="I749" s="98"/>
      <c r="J749" s="98"/>
      <c r="K749" s="98"/>
    </row>
    <row r="750" spans="1:11">
      <c r="A750" s="98"/>
      <c r="B750" s="98"/>
      <c r="C750" s="98"/>
      <c r="D750" s="98"/>
      <c r="E750" s="98"/>
      <c r="F750" s="98"/>
      <c r="G750" s="98"/>
      <c r="H750" s="98"/>
      <c r="I750" s="98"/>
      <c r="J750" s="98"/>
      <c r="K750" s="98"/>
    </row>
    <row r="751" spans="1:11">
      <c r="A751" s="98"/>
      <c r="B751" s="98"/>
      <c r="C751" s="98"/>
      <c r="D751" s="98"/>
      <c r="E751" s="98"/>
      <c r="F751" s="98"/>
      <c r="G751" s="98"/>
      <c r="H751" s="98"/>
      <c r="I751" s="98"/>
      <c r="J751" s="98"/>
      <c r="K751" s="98"/>
    </row>
    <row r="752" spans="1:11">
      <c r="A752" s="98"/>
      <c r="B752" s="98"/>
      <c r="C752" s="98"/>
      <c r="D752" s="98"/>
      <c r="E752" s="98"/>
      <c r="F752" s="98"/>
      <c r="G752" s="98"/>
      <c r="H752" s="98"/>
      <c r="I752" s="98"/>
      <c r="J752" s="98"/>
      <c r="K752" s="98"/>
    </row>
    <row r="753" spans="1:11">
      <c r="A753" s="98"/>
      <c r="B753" s="98"/>
      <c r="C753" s="98"/>
      <c r="D753" s="98"/>
      <c r="E753" s="98"/>
      <c r="F753" s="98"/>
      <c r="G753" s="98"/>
      <c r="H753" s="98"/>
      <c r="I753" s="98"/>
      <c r="J753" s="98"/>
      <c r="K753" s="98"/>
    </row>
    <row r="754" spans="1:11">
      <c r="A754" s="98"/>
      <c r="B754" s="98"/>
      <c r="C754" s="98"/>
      <c r="D754" s="98"/>
      <c r="E754" s="98"/>
      <c r="F754" s="98"/>
      <c r="G754" s="98"/>
      <c r="H754" s="98"/>
      <c r="I754" s="98"/>
      <c r="J754" s="98"/>
      <c r="K754" s="98"/>
    </row>
    <row r="755" spans="1:11">
      <c r="A755" s="98"/>
      <c r="B755" s="98"/>
      <c r="C755" s="98"/>
      <c r="D755" s="98"/>
      <c r="E755" s="98"/>
      <c r="F755" s="98"/>
      <c r="G755" s="98"/>
      <c r="H755" s="98"/>
      <c r="I755" s="98"/>
      <c r="J755" s="98"/>
      <c r="K755" s="98"/>
    </row>
    <row r="756" spans="1:11">
      <c r="A756" s="98"/>
      <c r="B756" s="98"/>
      <c r="C756" s="98"/>
      <c r="D756" s="98"/>
      <c r="E756" s="98"/>
      <c r="F756" s="98"/>
      <c r="G756" s="98"/>
      <c r="H756" s="98"/>
      <c r="I756" s="98"/>
      <c r="J756" s="98"/>
      <c r="K756" s="98"/>
    </row>
    <row r="757" spans="1:11">
      <c r="A757" s="98"/>
      <c r="B757" s="98"/>
      <c r="C757" s="98"/>
      <c r="D757" s="98"/>
      <c r="E757" s="98"/>
      <c r="F757" s="98"/>
      <c r="G757" s="98"/>
      <c r="H757" s="98"/>
      <c r="I757" s="98"/>
      <c r="J757" s="98"/>
      <c r="K757" s="98"/>
    </row>
    <row r="758" spans="1:11">
      <c r="A758" s="98"/>
      <c r="B758" s="98"/>
      <c r="C758" s="98"/>
      <c r="D758" s="98"/>
      <c r="E758" s="98"/>
      <c r="F758" s="98"/>
      <c r="G758" s="98"/>
      <c r="H758" s="98"/>
      <c r="I758" s="98"/>
      <c r="J758" s="98"/>
      <c r="K758" s="98"/>
    </row>
    <row r="759" spans="1:11">
      <c r="A759" s="98"/>
      <c r="B759" s="98"/>
      <c r="C759" s="98"/>
      <c r="D759" s="98"/>
      <c r="E759" s="98"/>
      <c r="F759" s="98"/>
      <c r="G759" s="98"/>
      <c r="H759" s="98"/>
      <c r="I759" s="98"/>
      <c r="J759" s="98"/>
      <c r="K759" s="98"/>
    </row>
    <row r="760" spans="1:11">
      <c r="A760" s="98"/>
      <c r="B760" s="98"/>
      <c r="C760" s="98"/>
      <c r="D760" s="98"/>
      <c r="E760" s="98"/>
      <c r="F760" s="98"/>
      <c r="G760" s="98"/>
      <c r="H760" s="98"/>
      <c r="I760" s="98"/>
      <c r="J760" s="98"/>
      <c r="K760" s="98"/>
    </row>
    <row r="761" spans="1:11">
      <c r="A761" s="98"/>
      <c r="B761" s="98"/>
      <c r="C761" s="98"/>
      <c r="D761" s="98"/>
      <c r="E761" s="98"/>
      <c r="F761" s="98"/>
      <c r="G761" s="98"/>
      <c r="H761" s="98"/>
      <c r="I761" s="98"/>
      <c r="J761" s="98"/>
      <c r="K761" s="98"/>
    </row>
    <row r="762" spans="1:11">
      <c r="A762" s="98"/>
      <c r="B762" s="98"/>
      <c r="C762" s="98"/>
      <c r="D762" s="98"/>
      <c r="E762" s="98"/>
      <c r="F762" s="98"/>
      <c r="G762" s="98"/>
      <c r="H762" s="98"/>
      <c r="I762" s="98"/>
      <c r="J762" s="98"/>
      <c r="K762" s="98"/>
    </row>
    <row r="763" spans="1:11">
      <c r="A763" s="98"/>
      <c r="B763" s="98"/>
      <c r="C763" s="98"/>
      <c r="D763" s="98"/>
      <c r="E763" s="98"/>
      <c r="F763" s="98"/>
      <c r="G763" s="98"/>
      <c r="H763" s="98"/>
      <c r="I763" s="98"/>
      <c r="J763" s="98"/>
      <c r="K763" s="98"/>
    </row>
    <row r="764" spans="1:11">
      <c r="A764" s="98"/>
      <c r="B764" s="98"/>
      <c r="C764" s="98"/>
      <c r="D764" s="98"/>
      <c r="E764" s="98"/>
      <c r="F764" s="98"/>
      <c r="G764" s="98"/>
      <c r="H764" s="98"/>
      <c r="I764" s="98"/>
      <c r="J764" s="98"/>
      <c r="K764" s="98"/>
    </row>
    <row r="765" spans="1:11">
      <c r="A765" s="98"/>
      <c r="B765" s="98"/>
      <c r="C765" s="98"/>
      <c r="D765" s="98"/>
      <c r="E765" s="98"/>
      <c r="F765" s="98"/>
      <c r="G765" s="98"/>
      <c r="H765" s="98"/>
      <c r="I765" s="98"/>
      <c r="J765" s="98"/>
      <c r="K765" s="98"/>
    </row>
    <row r="766" spans="1:11">
      <c r="A766" s="98"/>
      <c r="B766" s="98"/>
      <c r="C766" s="98"/>
      <c r="D766" s="98"/>
      <c r="E766" s="98"/>
      <c r="F766" s="98"/>
      <c r="G766" s="98"/>
      <c r="H766" s="98"/>
      <c r="I766" s="98"/>
      <c r="J766" s="98"/>
      <c r="K766" s="98"/>
    </row>
    <row r="767" spans="1:11">
      <c r="A767" s="98"/>
      <c r="B767" s="98"/>
      <c r="C767" s="98"/>
      <c r="D767" s="98"/>
      <c r="E767" s="98"/>
      <c r="F767" s="98"/>
      <c r="G767" s="98"/>
      <c r="H767" s="98"/>
      <c r="I767" s="98"/>
      <c r="J767" s="98"/>
      <c r="K767" s="98"/>
    </row>
    <row r="768" spans="1:11">
      <c r="A768" s="98"/>
      <c r="B768" s="98"/>
      <c r="C768" s="98"/>
      <c r="D768" s="98"/>
      <c r="E768" s="98"/>
      <c r="F768" s="98"/>
      <c r="G768" s="98"/>
      <c r="H768" s="98"/>
      <c r="I768" s="98"/>
      <c r="J768" s="98"/>
      <c r="K768" s="98"/>
    </row>
    <row r="769" spans="1:11">
      <c r="A769" s="98"/>
      <c r="B769" s="98"/>
      <c r="C769" s="98"/>
      <c r="D769" s="98"/>
      <c r="E769" s="98"/>
      <c r="F769" s="98"/>
      <c r="G769" s="98"/>
      <c r="H769" s="98"/>
      <c r="I769" s="98"/>
      <c r="J769" s="98"/>
      <c r="K769" s="98"/>
    </row>
    <row r="770" spans="1:11">
      <c r="A770" s="98"/>
      <c r="B770" s="98"/>
      <c r="C770" s="98"/>
      <c r="D770" s="98"/>
      <c r="E770" s="98"/>
      <c r="F770" s="98"/>
      <c r="G770" s="98"/>
      <c r="H770" s="98"/>
      <c r="I770" s="98"/>
      <c r="J770" s="98"/>
      <c r="K770" s="98"/>
    </row>
    <row r="771" spans="1:11">
      <c r="A771" s="98"/>
      <c r="B771" s="98"/>
      <c r="C771" s="98"/>
      <c r="D771" s="98"/>
      <c r="E771" s="98"/>
      <c r="F771" s="98"/>
      <c r="G771" s="98"/>
      <c r="H771" s="98"/>
      <c r="I771" s="98"/>
      <c r="J771" s="98"/>
      <c r="K771" s="98"/>
    </row>
    <row r="772" spans="1:11">
      <c r="A772" s="98"/>
      <c r="B772" s="98"/>
      <c r="C772" s="98"/>
      <c r="D772" s="98"/>
      <c r="E772" s="98"/>
      <c r="F772" s="98"/>
      <c r="G772" s="98"/>
      <c r="H772" s="98"/>
      <c r="I772" s="98"/>
      <c r="J772" s="98"/>
      <c r="K772" s="98"/>
    </row>
    <row r="773" spans="1:11">
      <c r="A773" s="98"/>
      <c r="B773" s="98"/>
      <c r="C773" s="98"/>
      <c r="D773" s="98"/>
      <c r="E773" s="98"/>
      <c r="F773" s="98"/>
      <c r="G773" s="98"/>
      <c r="H773" s="98"/>
      <c r="I773" s="98"/>
      <c r="J773" s="98"/>
      <c r="K773" s="98"/>
    </row>
    <row r="774" spans="1:11">
      <c r="A774" s="98"/>
      <c r="B774" s="98"/>
      <c r="C774" s="98"/>
      <c r="D774" s="98"/>
      <c r="E774" s="98"/>
      <c r="F774" s="98"/>
      <c r="G774" s="98"/>
      <c r="H774" s="98"/>
      <c r="I774" s="98"/>
      <c r="J774" s="98"/>
      <c r="K774" s="98"/>
    </row>
    <row r="775" spans="1:11">
      <c r="A775" s="98"/>
      <c r="B775" s="98"/>
      <c r="C775" s="98"/>
      <c r="D775" s="98"/>
      <c r="E775" s="98"/>
      <c r="F775" s="98"/>
      <c r="G775" s="98"/>
      <c r="H775" s="98"/>
      <c r="I775" s="98"/>
      <c r="J775" s="98"/>
      <c r="K775" s="98"/>
    </row>
    <row r="776" spans="1:11">
      <c r="A776" s="98"/>
      <c r="B776" s="98"/>
      <c r="C776" s="98"/>
      <c r="D776" s="98"/>
      <c r="E776" s="98"/>
      <c r="F776" s="98"/>
      <c r="G776" s="98"/>
      <c r="H776" s="98"/>
      <c r="I776" s="98"/>
      <c r="J776" s="98"/>
      <c r="K776" s="98"/>
    </row>
    <row r="777" spans="1:11">
      <c r="A777" s="98"/>
      <c r="B777" s="98"/>
      <c r="C777" s="98"/>
      <c r="D777" s="98"/>
      <c r="E777" s="98"/>
      <c r="F777" s="98"/>
      <c r="G777" s="98"/>
      <c r="H777" s="98"/>
      <c r="I777" s="98"/>
      <c r="J777" s="98"/>
      <c r="K777" s="98"/>
    </row>
    <row r="778" spans="1:11">
      <c r="A778" s="98"/>
      <c r="B778" s="98"/>
      <c r="C778" s="98"/>
      <c r="D778" s="98"/>
      <c r="E778" s="98"/>
      <c r="F778" s="98"/>
      <c r="G778" s="98"/>
      <c r="H778" s="98"/>
      <c r="I778" s="98"/>
      <c r="J778" s="98"/>
      <c r="K778" s="98"/>
    </row>
    <row r="779" spans="1:11">
      <c r="A779" s="98"/>
      <c r="B779" s="98"/>
      <c r="C779" s="98"/>
      <c r="D779" s="98"/>
      <c r="E779" s="98"/>
      <c r="F779" s="98"/>
      <c r="G779" s="98"/>
      <c r="H779" s="98"/>
      <c r="I779" s="98"/>
      <c r="J779" s="98"/>
      <c r="K779" s="98"/>
    </row>
    <row r="780" spans="1:11">
      <c r="A780" s="98"/>
      <c r="B780" s="98"/>
      <c r="C780" s="98"/>
      <c r="D780" s="98"/>
      <c r="E780" s="98"/>
      <c r="F780" s="98"/>
      <c r="G780" s="98"/>
      <c r="H780" s="98"/>
      <c r="I780" s="98"/>
      <c r="J780" s="98"/>
      <c r="K780" s="98"/>
    </row>
    <row r="781" spans="1:11">
      <c r="A781" s="98"/>
      <c r="B781" s="98"/>
      <c r="C781" s="98"/>
      <c r="D781" s="98"/>
      <c r="E781" s="98"/>
      <c r="F781" s="98"/>
      <c r="G781" s="98"/>
      <c r="H781" s="98"/>
      <c r="I781" s="98"/>
      <c r="J781" s="98"/>
      <c r="K781" s="98"/>
    </row>
    <row r="782" spans="1:11">
      <c r="A782" s="98"/>
      <c r="B782" s="98"/>
      <c r="C782" s="98"/>
      <c r="D782" s="98"/>
      <c r="E782" s="98"/>
      <c r="F782" s="98"/>
      <c r="G782" s="98"/>
      <c r="H782" s="98"/>
      <c r="I782" s="98"/>
      <c r="J782" s="98"/>
      <c r="K782" s="98"/>
    </row>
    <row r="783" spans="1:11">
      <c r="A783" s="98"/>
      <c r="B783" s="98"/>
      <c r="C783" s="98"/>
      <c r="D783" s="98"/>
      <c r="E783" s="98"/>
      <c r="F783" s="98"/>
      <c r="G783" s="98"/>
      <c r="H783" s="98"/>
      <c r="I783" s="98"/>
      <c r="J783" s="98"/>
      <c r="K783" s="98"/>
    </row>
    <row r="784" spans="1:11">
      <c r="A784" s="98"/>
      <c r="B784" s="98"/>
      <c r="C784" s="98"/>
      <c r="D784" s="98"/>
      <c r="E784" s="98"/>
      <c r="F784" s="98"/>
      <c r="G784" s="98"/>
      <c r="H784" s="98"/>
      <c r="I784" s="98"/>
      <c r="J784" s="98"/>
      <c r="K784" s="98"/>
    </row>
    <row r="785" spans="1:11">
      <c r="A785" s="98"/>
      <c r="B785" s="98"/>
      <c r="C785" s="98"/>
      <c r="D785" s="98"/>
      <c r="E785" s="98"/>
      <c r="F785" s="98"/>
      <c r="G785" s="98"/>
      <c r="H785" s="98"/>
      <c r="I785" s="98"/>
      <c r="J785" s="98"/>
      <c r="K785" s="98"/>
    </row>
    <row r="786" spans="1:11">
      <c r="A786" s="98"/>
      <c r="B786" s="98"/>
      <c r="C786" s="98"/>
      <c r="D786" s="98"/>
      <c r="E786" s="98"/>
      <c r="F786" s="98"/>
      <c r="G786" s="98"/>
      <c r="H786" s="98"/>
      <c r="I786" s="98"/>
      <c r="J786" s="98"/>
      <c r="K786" s="98"/>
    </row>
    <row r="787" spans="1:11">
      <c r="A787" s="98"/>
      <c r="B787" s="98"/>
      <c r="C787" s="98"/>
      <c r="D787" s="98"/>
      <c r="E787" s="98"/>
      <c r="F787" s="98"/>
      <c r="G787" s="98"/>
      <c r="H787" s="98"/>
      <c r="I787" s="98"/>
      <c r="J787" s="98"/>
      <c r="K787" s="98"/>
    </row>
    <row r="788" spans="1:11">
      <c r="A788" s="98"/>
      <c r="B788" s="98"/>
      <c r="C788" s="98"/>
      <c r="D788" s="98"/>
      <c r="E788" s="98"/>
      <c r="F788" s="98"/>
      <c r="G788" s="98"/>
      <c r="H788" s="98"/>
      <c r="I788" s="98"/>
      <c r="J788" s="98"/>
      <c r="K788" s="98"/>
    </row>
    <row r="789" spans="1:11">
      <c r="A789" s="98"/>
      <c r="B789" s="98"/>
      <c r="C789" s="98"/>
      <c r="D789" s="98"/>
      <c r="E789" s="98"/>
      <c r="F789" s="98"/>
      <c r="G789" s="98"/>
      <c r="H789" s="98"/>
      <c r="I789" s="98"/>
      <c r="J789" s="98"/>
      <c r="K789" s="98"/>
    </row>
    <row r="790" spans="1:11">
      <c r="A790" s="98"/>
      <c r="B790" s="98"/>
      <c r="C790" s="98"/>
      <c r="D790" s="98"/>
      <c r="E790" s="98"/>
      <c r="F790" s="98"/>
      <c r="G790" s="98"/>
      <c r="H790" s="98"/>
      <c r="I790" s="98"/>
      <c r="J790" s="98"/>
      <c r="K790" s="98"/>
    </row>
    <row r="791" spans="1:11">
      <c r="A791" s="98"/>
      <c r="B791" s="98"/>
      <c r="C791" s="98"/>
      <c r="D791" s="98"/>
      <c r="E791" s="98"/>
      <c r="F791" s="98"/>
      <c r="G791" s="98"/>
      <c r="H791" s="98"/>
      <c r="I791" s="98"/>
      <c r="J791" s="98"/>
      <c r="K791" s="98"/>
    </row>
    <row r="792" spans="1:11">
      <c r="A792" s="98"/>
      <c r="B792" s="98"/>
      <c r="C792" s="98"/>
      <c r="D792" s="98"/>
      <c r="E792" s="98"/>
      <c r="F792" s="98"/>
      <c r="G792" s="98"/>
      <c r="H792" s="98"/>
      <c r="I792" s="98"/>
      <c r="J792" s="98"/>
      <c r="K792" s="98"/>
    </row>
    <row r="793" spans="1:11">
      <c r="A793" s="98"/>
      <c r="B793" s="98"/>
      <c r="C793" s="98"/>
      <c r="D793" s="98"/>
      <c r="E793" s="98"/>
      <c r="F793" s="98"/>
      <c r="G793" s="98"/>
      <c r="H793" s="98"/>
      <c r="I793" s="98"/>
      <c r="J793" s="98"/>
      <c r="K793" s="98"/>
    </row>
    <row r="794" spans="1:11">
      <c r="A794" s="98"/>
      <c r="B794" s="98"/>
      <c r="C794" s="98"/>
      <c r="D794" s="98"/>
      <c r="E794" s="98"/>
      <c r="F794" s="98"/>
      <c r="G794" s="98"/>
      <c r="H794" s="98"/>
      <c r="I794" s="98"/>
      <c r="J794" s="98"/>
      <c r="K794" s="98"/>
    </row>
    <row r="795" spans="1:11">
      <c r="A795" s="98"/>
      <c r="B795" s="98"/>
      <c r="C795" s="98"/>
      <c r="D795" s="98"/>
      <c r="E795" s="98"/>
      <c r="F795" s="98"/>
      <c r="G795" s="98"/>
      <c r="H795" s="98"/>
      <c r="I795" s="98"/>
      <c r="J795" s="98"/>
      <c r="K795" s="98"/>
    </row>
    <row r="796" spans="1:11">
      <c r="A796" s="98"/>
      <c r="B796" s="98"/>
      <c r="C796" s="98"/>
      <c r="D796" s="98"/>
      <c r="E796" s="98"/>
      <c r="F796" s="98"/>
      <c r="G796" s="98"/>
      <c r="H796" s="98"/>
      <c r="I796" s="98"/>
      <c r="J796" s="98"/>
      <c r="K796" s="98"/>
    </row>
    <row r="797" spans="1:11">
      <c r="A797" s="98"/>
      <c r="B797" s="98"/>
      <c r="C797" s="98"/>
      <c r="D797" s="98"/>
      <c r="E797" s="98"/>
      <c r="F797" s="98"/>
      <c r="G797" s="98"/>
      <c r="H797" s="98"/>
      <c r="I797" s="98"/>
      <c r="J797" s="98"/>
      <c r="K797" s="98"/>
    </row>
    <row r="798" spans="1:11">
      <c r="A798" s="98"/>
      <c r="B798" s="98"/>
      <c r="C798" s="98"/>
      <c r="D798" s="98"/>
      <c r="E798" s="98"/>
      <c r="F798" s="98"/>
      <c r="G798" s="98"/>
      <c r="H798" s="98"/>
      <c r="I798" s="98"/>
      <c r="J798" s="98"/>
      <c r="K798" s="98"/>
    </row>
    <row r="799" spans="1:11">
      <c r="A799" s="98"/>
      <c r="B799" s="98"/>
      <c r="C799" s="98"/>
      <c r="D799" s="98"/>
      <c r="E799" s="98"/>
      <c r="F799" s="98"/>
      <c r="G799" s="98"/>
      <c r="H799" s="98"/>
      <c r="I799" s="98"/>
      <c r="J799" s="98"/>
      <c r="K799" s="98"/>
    </row>
    <row r="800" spans="1:11">
      <c r="A800" s="98"/>
      <c r="B800" s="98"/>
      <c r="C800" s="98"/>
      <c r="D800" s="98"/>
      <c r="E800" s="98"/>
      <c r="F800" s="98"/>
      <c r="G800" s="98"/>
      <c r="H800" s="98"/>
      <c r="I800" s="98"/>
      <c r="J800" s="98"/>
      <c r="K800" s="98"/>
    </row>
    <row r="801" spans="1:11">
      <c r="A801" s="98"/>
      <c r="B801" s="98"/>
      <c r="C801" s="98"/>
      <c r="D801" s="98"/>
      <c r="E801" s="98"/>
      <c r="F801" s="98"/>
      <c r="G801" s="98"/>
      <c r="H801" s="98"/>
      <c r="I801" s="98"/>
      <c r="J801" s="98"/>
      <c r="K801" s="98"/>
    </row>
    <row r="802" spans="1:11">
      <c r="A802" s="98"/>
      <c r="B802" s="98"/>
      <c r="C802" s="98"/>
      <c r="D802" s="98"/>
      <c r="E802" s="98"/>
      <c r="F802" s="98"/>
      <c r="G802" s="98"/>
      <c r="H802" s="98"/>
      <c r="I802" s="98"/>
      <c r="J802" s="98"/>
      <c r="K802" s="98"/>
    </row>
    <row r="803" spans="1:11">
      <c r="A803" s="98"/>
      <c r="B803" s="98"/>
      <c r="C803" s="98"/>
      <c r="D803" s="98"/>
      <c r="E803" s="98"/>
      <c r="F803" s="98"/>
      <c r="G803" s="98"/>
      <c r="H803" s="98"/>
      <c r="I803" s="98"/>
      <c r="J803" s="98"/>
      <c r="K803" s="98"/>
    </row>
    <row r="804" spans="1:11">
      <c r="A804" s="98"/>
      <c r="B804" s="98"/>
      <c r="C804" s="98"/>
      <c r="D804" s="98"/>
      <c r="E804" s="98"/>
      <c r="F804" s="98"/>
      <c r="G804" s="98"/>
      <c r="H804" s="98"/>
      <c r="I804" s="98"/>
      <c r="J804" s="98"/>
      <c r="K804" s="98"/>
    </row>
    <row r="805" spans="1:11">
      <c r="A805" s="98"/>
      <c r="B805" s="98"/>
      <c r="C805" s="98"/>
      <c r="D805" s="98"/>
      <c r="E805" s="98"/>
      <c r="F805" s="98"/>
      <c r="G805" s="98"/>
      <c r="H805" s="98"/>
      <c r="I805" s="98"/>
      <c r="J805" s="98"/>
      <c r="K805" s="98"/>
    </row>
    <row r="806" spans="1:11">
      <c r="A806" s="98"/>
      <c r="B806" s="98"/>
      <c r="C806" s="98"/>
      <c r="D806" s="98"/>
      <c r="E806" s="98"/>
      <c r="F806" s="98"/>
      <c r="G806" s="98"/>
      <c r="H806" s="98"/>
      <c r="I806" s="98"/>
      <c r="J806" s="98"/>
      <c r="K806" s="98"/>
    </row>
    <row r="807" spans="1:11">
      <c r="A807" s="98"/>
      <c r="B807" s="98"/>
      <c r="C807" s="98"/>
      <c r="D807" s="98"/>
      <c r="E807" s="98"/>
      <c r="F807" s="98"/>
      <c r="G807" s="98"/>
      <c r="H807" s="98"/>
      <c r="I807" s="98"/>
      <c r="J807" s="98"/>
      <c r="K807" s="98"/>
    </row>
    <row r="808" spans="1:11">
      <c r="A808" s="98"/>
      <c r="B808" s="98"/>
      <c r="C808" s="98"/>
      <c r="D808" s="98"/>
      <c r="E808" s="98"/>
      <c r="F808" s="98"/>
      <c r="G808" s="98"/>
      <c r="H808" s="98"/>
      <c r="I808" s="98"/>
      <c r="J808" s="98"/>
      <c r="K808" s="98"/>
    </row>
    <row r="809" spans="1:11">
      <c r="A809" s="98"/>
      <c r="B809" s="98"/>
      <c r="C809" s="98"/>
      <c r="D809" s="98"/>
      <c r="E809" s="98"/>
      <c r="F809" s="98"/>
      <c r="G809" s="98"/>
      <c r="H809" s="98"/>
      <c r="I809" s="98"/>
      <c r="J809" s="98"/>
      <c r="K809" s="98"/>
    </row>
    <row r="810" spans="1:11">
      <c r="A810" s="98"/>
      <c r="B810" s="98"/>
      <c r="C810" s="98"/>
      <c r="D810" s="98"/>
      <c r="E810" s="98"/>
      <c r="F810" s="98"/>
      <c r="G810" s="98"/>
      <c r="H810" s="98"/>
      <c r="I810" s="98"/>
      <c r="J810" s="98"/>
      <c r="K810" s="98"/>
    </row>
    <row r="811" spans="1:11">
      <c r="A811" s="98"/>
      <c r="B811" s="98"/>
      <c r="C811" s="98"/>
      <c r="D811" s="98"/>
      <c r="E811" s="98"/>
      <c r="F811" s="98"/>
      <c r="G811" s="98"/>
      <c r="H811" s="98"/>
      <c r="I811" s="98"/>
      <c r="J811" s="98"/>
      <c r="K811" s="98"/>
    </row>
    <row r="812" spans="1:11">
      <c r="A812" s="98"/>
      <c r="B812" s="98"/>
      <c r="C812" s="98"/>
      <c r="D812" s="98"/>
      <c r="E812" s="98"/>
      <c r="F812" s="98"/>
      <c r="G812" s="98"/>
      <c r="H812" s="98"/>
      <c r="I812" s="98"/>
      <c r="J812" s="98"/>
      <c r="K812" s="98"/>
    </row>
    <row r="813" spans="1:11">
      <c r="A813" s="98"/>
      <c r="B813" s="98"/>
      <c r="C813" s="98"/>
      <c r="D813" s="98"/>
      <c r="E813" s="98"/>
      <c r="F813" s="98"/>
      <c r="G813" s="98"/>
      <c r="H813" s="98"/>
      <c r="I813" s="98"/>
      <c r="J813" s="98"/>
      <c r="K813" s="98"/>
    </row>
    <row r="814" spans="1:11">
      <c r="A814" s="98"/>
      <c r="B814" s="98"/>
      <c r="C814" s="98"/>
      <c r="D814" s="98"/>
      <c r="E814" s="98"/>
      <c r="F814" s="98"/>
      <c r="G814" s="98"/>
      <c r="H814" s="98"/>
      <c r="I814" s="98"/>
      <c r="J814" s="98"/>
      <c r="K814" s="98"/>
    </row>
    <row r="815" spans="1:11">
      <c r="A815" s="98"/>
      <c r="B815" s="98"/>
      <c r="C815" s="98"/>
      <c r="D815" s="98"/>
      <c r="E815" s="98"/>
      <c r="F815" s="98"/>
      <c r="G815" s="98"/>
      <c r="H815" s="98"/>
      <c r="I815" s="98"/>
      <c r="J815" s="98"/>
      <c r="K815" s="98"/>
    </row>
    <row r="816" spans="1:11">
      <c r="A816" s="98"/>
      <c r="B816" s="98"/>
      <c r="C816" s="98"/>
      <c r="D816" s="98"/>
      <c r="E816" s="98"/>
      <c r="F816" s="98"/>
      <c r="G816" s="98"/>
      <c r="H816" s="98"/>
      <c r="I816" s="98"/>
      <c r="J816" s="98"/>
      <c r="K816" s="98"/>
    </row>
    <row r="817" spans="1:11">
      <c r="A817" s="98"/>
      <c r="B817" s="98"/>
      <c r="C817" s="98"/>
      <c r="D817" s="98"/>
      <c r="E817" s="98"/>
      <c r="F817" s="98"/>
      <c r="G817" s="98"/>
      <c r="H817" s="98"/>
      <c r="I817" s="98"/>
      <c r="J817" s="98"/>
      <c r="K817" s="98"/>
    </row>
    <row r="818" spans="1:11">
      <c r="A818" s="98"/>
      <c r="B818" s="98"/>
      <c r="C818" s="98"/>
      <c r="D818" s="98"/>
      <c r="E818" s="98"/>
      <c r="F818" s="98"/>
      <c r="G818" s="98"/>
      <c r="H818" s="98"/>
      <c r="I818" s="98"/>
      <c r="J818" s="98"/>
      <c r="K818" s="98"/>
    </row>
    <row r="819" spans="1:11">
      <c r="A819" s="98"/>
      <c r="B819" s="98"/>
      <c r="C819" s="98"/>
      <c r="D819" s="98"/>
      <c r="E819" s="98"/>
      <c r="F819" s="98"/>
      <c r="G819" s="98"/>
      <c r="H819" s="98"/>
      <c r="I819" s="98"/>
      <c r="J819" s="98"/>
      <c r="K819" s="98"/>
    </row>
    <row r="820" spans="1:11">
      <c r="A820" s="98"/>
      <c r="B820" s="98"/>
      <c r="C820" s="98"/>
      <c r="D820" s="98"/>
      <c r="E820" s="98"/>
      <c r="F820" s="98"/>
      <c r="G820" s="98"/>
      <c r="H820" s="98"/>
      <c r="I820" s="98"/>
      <c r="J820" s="98"/>
      <c r="K820" s="98"/>
    </row>
    <row r="821" spans="1:11">
      <c r="A821" s="98"/>
      <c r="B821" s="98"/>
      <c r="C821" s="98"/>
      <c r="D821" s="98"/>
      <c r="E821" s="98"/>
      <c r="F821" s="98"/>
      <c r="G821" s="98"/>
      <c r="H821" s="98"/>
      <c r="I821" s="98"/>
      <c r="J821" s="98"/>
      <c r="K821" s="98"/>
    </row>
    <row r="822" spans="1:11">
      <c r="A822" s="98"/>
      <c r="B822" s="98"/>
      <c r="C822" s="98"/>
      <c r="D822" s="98"/>
      <c r="E822" s="98"/>
      <c r="F822" s="98"/>
      <c r="G822" s="98"/>
      <c r="H822" s="98"/>
      <c r="I822" s="98"/>
      <c r="J822" s="98"/>
      <c r="K822" s="98"/>
    </row>
    <row r="823" spans="1:11">
      <c r="A823" s="98"/>
      <c r="B823" s="98"/>
      <c r="C823" s="98"/>
      <c r="D823" s="98"/>
      <c r="E823" s="98"/>
      <c r="F823" s="98"/>
      <c r="G823" s="98"/>
      <c r="H823" s="98"/>
      <c r="I823" s="98"/>
      <c r="J823" s="98"/>
      <c r="K823" s="98"/>
    </row>
    <row r="824" spans="1:11">
      <c r="A824" s="98"/>
      <c r="B824" s="98"/>
      <c r="C824" s="98"/>
      <c r="D824" s="98"/>
      <c r="E824" s="98"/>
      <c r="F824" s="98"/>
      <c r="G824" s="98"/>
      <c r="H824" s="98"/>
      <c r="I824" s="98"/>
      <c r="J824" s="98"/>
      <c r="K824" s="98"/>
    </row>
    <row r="825" spans="1:11">
      <c r="A825" s="98"/>
      <c r="B825" s="98"/>
      <c r="C825" s="98"/>
      <c r="D825" s="98"/>
      <c r="E825" s="98"/>
      <c r="F825" s="98"/>
      <c r="G825" s="98"/>
      <c r="H825" s="98"/>
      <c r="I825" s="98"/>
      <c r="J825" s="98"/>
      <c r="K825" s="98"/>
    </row>
    <row r="826" spans="1:11">
      <c r="A826" s="98"/>
      <c r="B826" s="98"/>
      <c r="C826" s="98"/>
      <c r="D826" s="98"/>
      <c r="E826" s="98"/>
      <c r="F826" s="98"/>
      <c r="G826" s="98"/>
      <c r="H826" s="98"/>
      <c r="I826" s="98"/>
      <c r="J826" s="98"/>
      <c r="K826" s="98"/>
    </row>
    <row r="827" spans="1:11">
      <c r="A827" s="98"/>
      <c r="B827" s="98"/>
      <c r="C827" s="98"/>
      <c r="D827" s="98"/>
      <c r="E827" s="98"/>
      <c r="F827" s="98"/>
      <c r="G827" s="98"/>
      <c r="H827" s="98"/>
      <c r="I827" s="98"/>
      <c r="J827" s="98"/>
      <c r="K827" s="98"/>
    </row>
    <row r="828" spans="1:11">
      <c r="A828" s="98"/>
      <c r="B828" s="98"/>
      <c r="C828" s="98"/>
      <c r="D828" s="98"/>
      <c r="E828" s="98"/>
      <c r="F828" s="98"/>
      <c r="G828" s="98"/>
      <c r="H828" s="98"/>
      <c r="I828" s="98"/>
      <c r="J828" s="98"/>
      <c r="K828" s="98"/>
    </row>
    <row r="829" spans="1:11">
      <c r="A829" s="98"/>
      <c r="B829" s="98"/>
      <c r="C829" s="98"/>
      <c r="D829" s="98"/>
      <c r="E829" s="98"/>
      <c r="F829" s="98"/>
      <c r="G829" s="98"/>
      <c r="H829" s="98"/>
      <c r="I829" s="98"/>
      <c r="J829" s="98"/>
      <c r="K829" s="98"/>
    </row>
    <row r="830" spans="1:11">
      <c r="A830" s="98"/>
      <c r="B830" s="98"/>
      <c r="C830" s="98"/>
      <c r="D830" s="98"/>
      <c r="E830" s="98"/>
      <c r="F830" s="98"/>
      <c r="G830" s="98"/>
      <c r="H830" s="98"/>
      <c r="I830" s="98"/>
      <c r="J830" s="98"/>
      <c r="K830" s="98"/>
    </row>
    <row r="831" spans="1:11">
      <c r="A831" s="98"/>
      <c r="B831" s="98"/>
      <c r="C831" s="98"/>
      <c r="D831" s="98"/>
      <c r="E831" s="98"/>
      <c r="F831" s="98"/>
      <c r="G831" s="98"/>
      <c r="H831" s="98"/>
      <c r="I831" s="98"/>
      <c r="J831" s="98"/>
      <c r="K831" s="98"/>
    </row>
    <row r="832" spans="1:11">
      <c r="A832" s="98"/>
      <c r="B832" s="98"/>
      <c r="C832" s="98"/>
      <c r="D832" s="98"/>
      <c r="E832" s="98"/>
      <c r="F832" s="98"/>
      <c r="G832" s="98"/>
      <c r="H832" s="98"/>
      <c r="I832" s="98"/>
      <c r="J832" s="98"/>
      <c r="K832" s="98"/>
    </row>
    <row r="833" spans="1:11">
      <c r="A833" s="98"/>
      <c r="B833" s="98"/>
      <c r="C833" s="98"/>
      <c r="D833" s="98"/>
      <c r="E833" s="98"/>
      <c r="F833" s="98"/>
      <c r="G833" s="98"/>
      <c r="H833" s="98"/>
      <c r="I833" s="98"/>
      <c r="J833" s="98"/>
      <c r="K833" s="98"/>
    </row>
    <row r="834" spans="1:11">
      <c r="A834" s="98"/>
      <c r="B834" s="98"/>
      <c r="C834" s="98"/>
      <c r="D834" s="98"/>
      <c r="E834" s="98"/>
      <c r="F834" s="98"/>
      <c r="G834" s="98"/>
      <c r="H834" s="98"/>
      <c r="I834" s="98"/>
      <c r="J834" s="98"/>
      <c r="K834" s="98"/>
    </row>
    <row r="835" spans="1:11">
      <c r="A835" s="98"/>
      <c r="B835" s="98"/>
      <c r="C835" s="98"/>
      <c r="D835" s="98"/>
      <c r="E835" s="98"/>
      <c r="F835" s="98"/>
      <c r="G835" s="98"/>
      <c r="H835" s="98"/>
      <c r="I835" s="98"/>
      <c r="J835" s="98"/>
      <c r="K835" s="98"/>
    </row>
    <row r="836" spans="1:11">
      <c r="A836" s="98"/>
      <c r="B836" s="98"/>
      <c r="C836" s="98"/>
      <c r="D836" s="98"/>
      <c r="E836" s="98"/>
      <c r="F836" s="98"/>
      <c r="G836" s="98"/>
      <c r="H836" s="98"/>
      <c r="I836" s="98"/>
      <c r="J836" s="98"/>
      <c r="K836" s="98"/>
    </row>
    <row r="837" spans="1:11">
      <c r="A837" s="98"/>
      <c r="B837" s="98"/>
      <c r="C837" s="98"/>
      <c r="D837" s="98"/>
      <c r="E837" s="98"/>
      <c r="F837" s="98"/>
      <c r="G837" s="98"/>
      <c r="H837" s="98"/>
      <c r="I837" s="98"/>
      <c r="J837" s="98"/>
      <c r="K837" s="98"/>
    </row>
    <row r="838" spans="1:11">
      <c r="A838" s="98"/>
      <c r="B838" s="98"/>
      <c r="C838" s="98"/>
      <c r="D838" s="98"/>
      <c r="E838" s="98"/>
      <c r="F838" s="98"/>
      <c r="G838" s="98"/>
      <c r="H838" s="98"/>
      <c r="I838" s="98"/>
      <c r="J838" s="98"/>
      <c r="K838" s="98"/>
    </row>
    <row r="839" spans="1:11">
      <c r="A839" s="98"/>
      <c r="B839" s="98"/>
      <c r="C839" s="98"/>
      <c r="D839" s="98"/>
      <c r="E839" s="98"/>
      <c r="F839" s="98"/>
      <c r="G839" s="98"/>
      <c r="H839" s="98"/>
      <c r="I839" s="98"/>
      <c r="J839" s="98"/>
      <c r="K839" s="98"/>
    </row>
    <row r="840" spans="1:11">
      <c r="A840" s="98"/>
      <c r="B840" s="98"/>
      <c r="C840" s="98"/>
      <c r="D840" s="98"/>
      <c r="E840" s="98"/>
      <c r="F840" s="98"/>
      <c r="G840" s="98"/>
      <c r="H840" s="98"/>
      <c r="I840" s="98"/>
      <c r="J840" s="98"/>
      <c r="K840" s="98"/>
    </row>
    <row r="841" spans="1:11">
      <c r="A841" s="98"/>
      <c r="B841" s="98"/>
      <c r="C841" s="98"/>
      <c r="D841" s="98"/>
      <c r="E841" s="98"/>
      <c r="F841" s="98"/>
      <c r="G841" s="98"/>
      <c r="H841" s="98"/>
      <c r="I841" s="98"/>
      <c r="J841" s="98"/>
      <c r="K841" s="98"/>
    </row>
    <row r="842" spans="1:11">
      <c r="A842" s="98"/>
      <c r="B842" s="98"/>
      <c r="C842" s="98"/>
      <c r="D842" s="98"/>
      <c r="E842" s="98"/>
      <c r="F842" s="98"/>
      <c r="G842" s="98"/>
      <c r="H842" s="98"/>
      <c r="I842" s="98"/>
      <c r="J842" s="98"/>
      <c r="K842" s="98"/>
    </row>
    <row r="843" spans="1:11">
      <c r="A843" s="98"/>
      <c r="B843" s="98"/>
      <c r="C843" s="98"/>
      <c r="D843" s="98"/>
      <c r="E843" s="98"/>
      <c r="F843" s="98"/>
      <c r="G843" s="98"/>
      <c r="H843" s="98"/>
      <c r="I843" s="98"/>
      <c r="J843" s="98"/>
      <c r="K843" s="98"/>
    </row>
    <row r="844" spans="1:11">
      <c r="A844" s="98"/>
      <c r="B844" s="98"/>
      <c r="C844" s="98"/>
      <c r="D844" s="98"/>
      <c r="E844" s="98"/>
      <c r="F844" s="98"/>
      <c r="G844" s="98"/>
      <c r="H844" s="98"/>
      <c r="I844" s="98"/>
      <c r="J844" s="98"/>
      <c r="K844" s="98"/>
    </row>
    <row r="845" spans="1:11">
      <c r="A845" s="98"/>
      <c r="B845" s="98"/>
      <c r="C845" s="98"/>
      <c r="D845" s="98"/>
      <c r="E845" s="98"/>
      <c r="F845" s="98"/>
      <c r="G845" s="98"/>
      <c r="H845" s="98"/>
      <c r="I845" s="98"/>
      <c r="J845" s="98"/>
      <c r="K845" s="98"/>
    </row>
    <row r="846" spans="1:11">
      <c r="A846" s="98"/>
      <c r="B846" s="98"/>
      <c r="C846" s="98"/>
      <c r="D846" s="98"/>
      <c r="E846" s="98"/>
      <c r="F846" s="98"/>
      <c r="G846" s="98"/>
      <c r="H846" s="98"/>
      <c r="I846" s="98"/>
      <c r="J846" s="98"/>
      <c r="K846" s="98"/>
    </row>
    <row r="847" spans="1:11">
      <c r="A847" s="98"/>
      <c r="B847" s="98"/>
      <c r="C847" s="98"/>
      <c r="D847" s="98"/>
      <c r="E847" s="98"/>
      <c r="F847" s="98"/>
      <c r="G847" s="98"/>
      <c r="H847" s="98"/>
      <c r="I847" s="98"/>
      <c r="J847" s="98"/>
      <c r="K847" s="98"/>
    </row>
    <row r="848" spans="1:11">
      <c r="A848" s="98"/>
      <c r="B848" s="98"/>
      <c r="C848" s="98"/>
      <c r="D848" s="98"/>
      <c r="E848" s="98"/>
      <c r="F848" s="98"/>
      <c r="G848" s="98"/>
      <c r="H848" s="98"/>
      <c r="I848" s="98"/>
      <c r="J848" s="98"/>
      <c r="K848" s="98"/>
    </row>
    <row r="849" spans="1:11">
      <c r="A849" s="98"/>
      <c r="B849" s="98"/>
      <c r="C849" s="98"/>
      <c r="D849" s="98"/>
      <c r="E849" s="98"/>
      <c r="F849" s="98"/>
      <c r="G849" s="98"/>
      <c r="H849" s="98"/>
      <c r="I849" s="98"/>
      <c r="J849" s="98"/>
      <c r="K849" s="98"/>
    </row>
    <row r="850" spans="1:11">
      <c r="A850" s="98"/>
      <c r="B850" s="98"/>
      <c r="C850" s="98"/>
      <c r="D850" s="98"/>
      <c r="E850" s="98"/>
      <c r="F850" s="98"/>
      <c r="G850" s="98"/>
      <c r="H850" s="98"/>
      <c r="I850" s="98"/>
      <c r="J850" s="98"/>
      <c r="K850" s="98"/>
    </row>
    <row r="851" spans="1:11">
      <c r="A851" s="98"/>
      <c r="B851" s="98"/>
      <c r="C851" s="98"/>
      <c r="D851" s="98"/>
      <c r="E851" s="98"/>
      <c r="F851" s="98"/>
      <c r="G851" s="98"/>
      <c r="H851" s="98"/>
      <c r="I851" s="98"/>
      <c r="J851" s="98"/>
      <c r="K851" s="98"/>
    </row>
    <row r="852" spans="1:11">
      <c r="A852" s="98"/>
      <c r="B852" s="98"/>
      <c r="C852" s="98"/>
      <c r="D852" s="98"/>
      <c r="E852" s="98"/>
      <c r="F852" s="98"/>
      <c r="G852" s="98"/>
      <c r="H852" s="98"/>
      <c r="I852" s="98"/>
      <c r="J852" s="98"/>
      <c r="K852" s="98"/>
    </row>
    <row r="853" spans="1:11">
      <c r="A853" s="98"/>
      <c r="B853" s="98"/>
      <c r="C853" s="98"/>
      <c r="D853" s="98"/>
      <c r="E853" s="98"/>
      <c r="F853" s="98"/>
      <c r="G853" s="98"/>
      <c r="H853" s="98"/>
      <c r="I853" s="98"/>
      <c r="J853" s="98"/>
      <c r="K853" s="98"/>
    </row>
    <row r="854" spans="1:11">
      <c r="A854" s="98"/>
      <c r="B854" s="98"/>
      <c r="C854" s="98"/>
      <c r="D854" s="98"/>
      <c r="E854" s="98"/>
      <c r="F854" s="98"/>
      <c r="G854" s="98"/>
      <c r="H854" s="98"/>
      <c r="I854" s="98"/>
      <c r="J854" s="98"/>
      <c r="K854" s="98"/>
    </row>
    <row r="855" spans="1:11">
      <c r="A855" s="98"/>
      <c r="B855" s="98"/>
      <c r="C855" s="98"/>
      <c r="D855" s="98"/>
      <c r="E855" s="98"/>
      <c r="F855" s="98"/>
      <c r="G855" s="98"/>
      <c r="H855" s="98"/>
      <c r="I855" s="98"/>
      <c r="J855" s="98"/>
      <c r="K855" s="98"/>
    </row>
    <row r="856" spans="1:11">
      <c r="A856" s="98"/>
      <c r="B856" s="98"/>
      <c r="C856" s="98"/>
      <c r="D856" s="98"/>
      <c r="E856" s="98"/>
      <c r="F856" s="98"/>
      <c r="G856" s="98"/>
      <c r="H856" s="98"/>
      <c r="I856" s="98"/>
      <c r="J856" s="98"/>
      <c r="K856" s="98"/>
    </row>
    <row r="857" spans="1:11">
      <c r="A857" s="98"/>
      <c r="B857" s="98"/>
      <c r="C857" s="98"/>
      <c r="D857" s="98"/>
      <c r="E857" s="98"/>
      <c r="F857" s="98"/>
      <c r="G857" s="98"/>
      <c r="H857" s="98"/>
      <c r="I857" s="98"/>
      <c r="J857" s="98"/>
      <c r="K857" s="98"/>
    </row>
    <row r="858" spans="1:11">
      <c r="A858" s="98"/>
      <c r="B858" s="98"/>
      <c r="C858" s="98"/>
      <c r="D858" s="98"/>
      <c r="E858" s="98"/>
      <c r="F858" s="98"/>
      <c r="G858" s="98"/>
      <c r="H858" s="98"/>
      <c r="I858" s="98"/>
      <c r="J858" s="98"/>
      <c r="K858" s="98"/>
    </row>
    <row r="859" spans="1:11">
      <c r="A859" s="98"/>
      <c r="B859" s="98"/>
      <c r="C859" s="98"/>
      <c r="D859" s="98"/>
      <c r="E859" s="98"/>
      <c r="F859" s="98"/>
      <c r="G859" s="98"/>
      <c r="H859" s="98"/>
      <c r="I859" s="98"/>
      <c r="J859" s="98"/>
      <c r="K859" s="98"/>
    </row>
    <row r="860" spans="1:11">
      <c r="A860" s="98"/>
      <c r="B860" s="98"/>
      <c r="C860" s="98"/>
      <c r="D860" s="98"/>
      <c r="E860" s="98"/>
      <c r="F860" s="98"/>
      <c r="G860" s="98"/>
      <c r="H860" s="98"/>
      <c r="I860" s="98"/>
      <c r="J860" s="98"/>
      <c r="K860" s="98"/>
    </row>
    <row r="861" spans="1:11">
      <c r="A861" s="98"/>
      <c r="B861" s="98"/>
      <c r="C861" s="98"/>
      <c r="D861" s="98"/>
      <c r="E861" s="98"/>
      <c r="F861" s="98"/>
      <c r="G861" s="98"/>
      <c r="H861" s="98"/>
      <c r="I861" s="98"/>
      <c r="J861" s="98"/>
      <c r="K861" s="98"/>
    </row>
    <row r="862" spans="1:11">
      <c r="A862" s="98"/>
      <c r="B862" s="98"/>
      <c r="C862" s="98"/>
      <c r="D862" s="98"/>
      <c r="E862" s="98"/>
      <c r="F862" s="98"/>
      <c r="G862" s="98"/>
      <c r="H862" s="98"/>
      <c r="I862" s="98"/>
      <c r="J862" s="98"/>
      <c r="K862" s="98"/>
    </row>
    <row r="863" spans="1:11">
      <c r="A863" s="98"/>
      <c r="B863" s="98"/>
      <c r="C863" s="98"/>
      <c r="D863" s="98"/>
      <c r="E863" s="98"/>
      <c r="F863" s="98"/>
      <c r="G863" s="98"/>
      <c r="H863" s="98"/>
      <c r="I863" s="98"/>
      <c r="J863" s="98"/>
      <c r="K863" s="98"/>
    </row>
    <row r="864" spans="1:11">
      <c r="A864" s="98"/>
      <c r="B864" s="98"/>
      <c r="C864" s="98"/>
      <c r="D864" s="98"/>
      <c r="E864" s="98"/>
      <c r="F864" s="98"/>
      <c r="G864" s="98"/>
      <c r="H864" s="98"/>
      <c r="I864" s="98"/>
      <c r="J864" s="98"/>
      <c r="K864" s="98"/>
    </row>
    <row r="865" spans="1:11">
      <c r="A865" s="98"/>
      <c r="B865" s="98"/>
      <c r="C865" s="98"/>
      <c r="D865" s="98"/>
      <c r="E865" s="98"/>
      <c r="F865" s="98"/>
      <c r="G865" s="98"/>
      <c r="H865" s="98"/>
      <c r="I865" s="98"/>
      <c r="J865" s="98"/>
      <c r="K865" s="98"/>
    </row>
    <row r="866" spans="1:11">
      <c r="A866" s="98"/>
      <c r="B866" s="98"/>
      <c r="C866" s="98"/>
      <c r="D866" s="98"/>
      <c r="E866" s="98"/>
      <c r="F866" s="98"/>
      <c r="G866" s="98"/>
      <c r="H866" s="98"/>
      <c r="I866" s="98"/>
      <c r="J866" s="98"/>
      <c r="K866" s="98"/>
    </row>
    <row r="867" spans="1:11">
      <c r="A867" s="98"/>
      <c r="B867" s="98"/>
      <c r="C867" s="98"/>
      <c r="D867" s="98"/>
      <c r="E867" s="98"/>
      <c r="F867" s="98"/>
      <c r="G867" s="98"/>
      <c r="H867" s="98"/>
      <c r="I867" s="98"/>
      <c r="J867" s="98"/>
      <c r="K867" s="98"/>
    </row>
    <row r="868" spans="1:11">
      <c r="A868" s="98"/>
      <c r="B868" s="98"/>
      <c r="C868" s="98"/>
      <c r="D868" s="98"/>
      <c r="E868" s="98"/>
      <c r="F868" s="98"/>
      <c r="G868" s="98"/>
      <c r="H868" s="98"/>
      <c r="I868" s="98"/>
      <c r="J868" s="98"/>
      <c r="K868" s="98"/>
    </row>
    <row r="869" spans="1:11">
      <c r="A869" s="98"/>
      <c r="B869" s="98"/>
      <c r="C869" s="98"/>
      <c r="D869" s="98"/>
      <c r="E869" s="98"/>
      <c r="F869" s="98"/>
      <c r="G869" s="98"/>
      <c r="H869" s="98"/>
      <c r="I869" s="98"/>
      <c r="J869" s="98"/>
      <c r="K869" s="98"/>
    </row>
    <row r="870" spans="1:11">
      <c r="A870" s="98"/>
      <c r="B870" s="98"/>
      <c r="C870" s="98"/>
      <c r="D870" s="98"/>
      <c r="E870" s="98"/>
      <c r="F870" s="98"/>
      <c r="G870" s="98"/>
      <c r="H870" s="98"/>
      <c r="I870" s="98"/>
      <c r="J870" s="98"/>
      <c r="K870" s="98"/>
    </row>
    <row r="871" spans="1:11">
      <c r="A871" s="98"/>
      <c r="B871" s="98"/>
      <c r="C871" s="98"/>
      <c r="D871" s="98"/>
      <c r="E871" s="98"/>
      <c r="F871" s="98"/>
      <c r="G871" s="98"/>
      <c r="H871" s="98"/>
      <c r="I871" s="98"/>
      <c r="J871" s="98"/>
      <c r="K871" s="98"/>
    </row>
    <row r="872" spans="1:11">
      <c r="A872" s="98"/>
      <c r="B872" s="98"/>
      <c r="C872" s="98"/>
      <c r="D872" s="98"/>
      <c r="E872" s="98"/>
      <c r="F872" s="98"/>
      <c r="G872" s="98"/>
      <c r="H872" s="98"/>
      <c r="I872" s="98"/>
      <c r="J872" s="98"/>
      <c r="K872" s="98"/>
    </row>
    <row r="873" spans="1:11">
      <c r="A873" s="98"/>
      <c r="B873" s="98"/>
      <c r="C873" s="98"/>
      <c r="D873" s="98"/>
      <c r="E873" s="98"/>
      <c r="F873" s="98"/>
      <c r="G873" s="98"/>
      <c r="H873" s="98"/>
      <c r="I873" s="98"/>
      <c r="J873" s="98"/>
      <c r="K873" s="98"/>
    </row>
    <row r="874" spans="1:11">
      <c r="A874" s="98"/>
      <c r="B874" s="98"/>
      <c r="C874" s="98"/>
      <c r="D874" s="98"/>
      <c r="E874" s="98"/>
      <c r="F874" s="98"/>
      <c r="G874" s="98"/>
      <c r="H874" s="98"/>
      <c r="I874" s="98"/>
      <c r="J874" s="98"/>
      <c r="K874" s="98"/>
    </row>
    <row r="875" spans="1:11">
      <c r="A875" s="98"/>
      <c r="B875" s="98"/>
      <c r="C875" s="98"/>
      <c r="D875" s="98"/>
      <c r="E875" s="98"/>
      <c r="F875" s="98"/>
      <c r="G875" s="98"/>
      <c r="H875" s="98"/>
      <c r="I875" s="98"/>
      <c r="J875" s="98"/>
      <c r="K875" s="98"/>
    </row>
    <row r="876" spans="1:11">
      <c r="A876" s="98"/>
      <c r="B876" s="98"/>
      <c r="C876" s="98"/>
      <c r="D876" s="98"/>
      <c r="E876" s="98"/>
      <c r="F876" s="98"/>
      <c r="G876" s="98"/>
      <c r="H876" s="98"/>
      <c r="I876" s="98"/>
      <c r="J876" s="98"/>
      <c r="K876" s="98"/>
    </row>
    <row r="877" spans="1:11">
      <c r="A877" s="98"/>
      <c r="B877" s="98"/>
      <c r="C877" s="98"/>
      <c r="D877" s="98"/>
      <c r="E877" s="98"/>
      <c r="F877" s="98"/>
      <c r="G877" s="98"/>
      <c r="H877" s="98"/>
      <c r="I877" s="98"/>
      <c r="J877" s="98"/>
      <c r="K877" s="98"/>
    </row>
    <row r="878" spans="1:11">
      <c r="A878" s="98"/>
      <c r="B878" s="98"/>
      <c r="C878" s="98"/>
      <c r="D878" s="98"/>
      <c r="E878" s="98"/>
      <c r="F878" s="98"/>
      <c r="G878" s="98"/>
      <c r="H878" s="98"/>
      <c r="I878" s="98"/>
      <c r="J878" s="98"/>
      <c r="K878" s="98"/>
    </row>
    <row r="879" spans="1:11">
      <c r="A879" s="98"/>
      <c r="B879" s="98"/>
      <c r="C879" s="98"/>
      <c r="D879" s="98"/>
      <c r="E879" s="98"/>
      <c r="F879" s="98"/>
      <c r="G879" s="98"/>
      <c r="H879" s="98"/>
      <c r="I879" s="98"/>
      <c r="J879" s="98"/>
      <c r="K879" s="98"/>
    </row>
    <row r="880" spans="1:11">
      <c r="A880" s="98"/>
      <c r="B880" s="98"/>
      <c r="C880" s="98"/>
      <c r="D880" s="98"/>
      <c r="E880" s="98"/>
      <c r="F880" s="98"/>
      <c r="G880" s="98"/>
      <c r="H880" s="98"/>
      <c r="I880" s="98"/>
      <c r="J880" s="98"/>
      <c r="K880" s="98"/>
    </row>
    <row r="881" spans="1:11">
      <c r="A881" s="98"/>
      <c r="B881" s="98"/>
      <c r="C881" s="98"/>
      <c r="D881" s="98"/>
      <c r="E881" s="98"/>
      <c r="F881" s="98"/>
      <c r="G881" s="98"/>
      <c r="H881" s="98"/>
      <c r="I881" s="98"/>
      <c r="J881" s="98"/>
      <c r="K881" s="98"/>
    </row>
    <row r="882" spans="1:11">
      <c r="A882" s="98"/>
      <c r="B882" s="98"/>
      <c r="C882" s="98"/>
      <c r="D882" s="98"/>
      <c r="E882" s="98"/>
      <c r="F882" s="98"/>
      <c r="G882" s="98"/>
      <c r="H882" s="98"/>
      <c r="I882" s="98"/>
      <c r="J882" s="98"/>
      <c r="K882" s="98"/>
    </row>
    <row r="883" spans="1:11">
      <c r="A883" s="98"/>
      <c r="B883" s="98"/>
      <c r="C883" s="98"/>
      <c r="D883" s="98"/>
      <c r="E883" s="98"/>
      <c r="F883" s="98"/>
      <c r="G883" s="98"/>
      <c r="H883" s="98"/>
      <c r="I883" s="98"/>
      <c r="J883" s="98"/>
      <c r="K883" s="98"/>
    </row>
    <row r="884" spans="1:11">
      <c r="A884" s="98"/>
      <c r="B884" s="98"/>
      <c r="C884" s="98"/>
      <c r="D884" s="98"/>
      <c r="E884" s="98"/>
      <c r="F884" s="98"/>
      <c r="G884" s="98"/>
      <c r="H884" s="98"/>
      <c r="I884" s="98"/>
      <c r="J884" s="98"/>
      <c r="K884" s="98"/>
    </row>
    <row r="885" spans="1:11">
      <c r="A885" s="98"/>
      <c r="B885" s="98"/>
      <c r="C885" s="98"/>
      <c r="D885" s="98"/>
      <c r="E885" s="98"/>
      <c r="F885" s="98"/>
      <c r="G885" s="98"/>
      <c r="H885" s="98"/>
      <c r="I885" s="98"/>
      <c r="J885" s="98"/>
      <c r="K885" s="98"/>
    </row>
    <row r="886" spans="1:11">
      <c r="A886" s="98"/>
      <c r="B886" s="98"/>
      <c r="C886" s="98"/>
      <c r="D886" s="98"/>
      <c r="E886" s="98"/>
      <c r="F886" s="98"/>
      <c r="G886" s="98"/>
      <c r="H886" s="98"/>
      <c r="I886" s="98"/>
      <c r="J886" s="98"/>
      <c r="K886" s="98"/>
    </row>
    <row r="887" spans="1:11">
      <c r="A887" s="98"/>
      <c r="B887" s="98"/>
      <c r="C887" s="98"/>
      <c r="D887" s="98"/>
      <c r="E887" s="98"/>
      <c r="F887" s="98"/>
      <c r="G887" s="98"/>
      <c r="H887" s="98"/>
      <c r="I887" s="98"/>
      <c r="J887" s="98"/>
      <c r="K887" s="98"/>
    </row>
    <row r="888" spans="1:11">
      <c r="A888" s="98"/>
      <c r="B888" s="98"/>
      <c r="C888" s="98"/>
      <c r="D888" s="98"/>
      <c r="E888" s="98"/>
      <c r="F888" s="98"/>
      <c r="G888" s="98"/>
      <c r="H888" s="98"/>
      <c r="I888" s="98"/>
      <c r="J888" s="98"/>
      <c r="K888" s="98"/>
    </row>
    <row r="889" spans="1:11">
      <c r="A889" s="98"/>
      <c r="B889" s="98"/>
      <c r="C889" s="98"/>
      <c r="D889" s="98"/>
      <c r="E889" s="98"/>
      <c r="F889" s="98"/>
      <c r="G889" s="98"/>
      <c r="H889" s="98"/>
      <c r="I889" s="98"/>
      <c r="J889" s="98"/>
      <c r="K889" s="98"/>
    </row>
    <row r="890" spans="1:11">
      <c r="A890" s="98"/>
      <c r="B890" s="98"/>
      <c r="C890" s="98"/>
      <c r="D890" s="98"/>
      <c r="E890" s="98"/>
      <c r="F890" s="98"/>
      <c r="G890" s="98"/>
      <c r="H890" s="98"/>
      <c r="I890" s="98"/>
      <c r="J890" s="98"/>
      <c r="K890" s="98"/>
    </row>
    <row r="891" spans="1:11">
      <c r="A891" s="98"/>
      <c r="B891" s="98"/>
      <c r="C891" s="98"/>
      <c r="D891" s="98"/>
      <c r="E891" s="98"/>
      <c r="F891" s="98"/>
      <c r="G891" s="98"/>
      <c r="H891" s="98"/>
      <c r="I891" s="98"/>
      <c r="J891" s="98"/>
      <c r="K891" s="98"/>
    </row>
    <row r="892" spans="1:11">
      <c r="A892" s="98"/>
      <c r="B892" s="98"/>
      <c r="C892" s="98"/>
      <c r="D892" s="98"/>
      <c r="E892" s="98"/>
      <c r="F892" s="98"/>
      <c r="G892" s="98"/>
      <c r="H892" s="98"/>
      <c r="I892" s="98"/>
      <c r="J892" s="98"/>
      <c r="K892" s="98"/>
    </row>
    <row r="893" spans="1:11">
      <c r="A893" s="98"/>
      <c r="B893" s="98"/>
      <c r="C893" s="98"/>
      <c r="D893" s="98"/>
      <c r="E893" s="98"/>
      <c r="F893" s="98"/>
      <c r="G893" s="98"/>
      <c r="H893" s="98"/>
      <c r="I893" s="98"/>
      <c r="J893" s="98"/>
      <c r="K893" s="98"/>
    </row>
    <row r="894" spans="1:11">
      <c r="A894" s="98"/>
      <c r="B894" s="98"/>
      <c r="C894" s="98"/>
      <c r="D894" s="98"/>
      <c r="E894" s="98"/>
      <c r="F894" s="98"/>
      <c r="G894" s="98"/>
      <c r="H894" s="98"/>
      <c r="I894" s="98"/>
      <c r="J894" s="98"/>
      <c r="K894" s="98"/>
    </row>
    <row r="895" spans="1:11">
      <c r="A895" s="98"/>
      <c r="B895" s="98"/>
      <c r="C895" s="98"/>
      <c r="D895" s="98"/>
      <c r="E895" s="98"/>
      <c r="F895" s="98"/>
      <c r="G895" s="98"/>
      <c r="H895" s="98"/>
      <c r="I895" s="98"/>
      <c r="J895" s="98"/>
      <c r="K895" s="98"/>
    </row>
    <row r="896" spans="1:11">
      <c r="A896" s="98"/>
      <c r="B896" s="98"/>
      <c r="C896" s="98"/>
      <c r="D896" s="98"/>
      <c r="E896" s="98"/>
      <c r="F896" s="98"/>
      <c r="G896" s="98"/>
      <c r="H896" s="98"/>
      <c r="I896" s="98"/>
      <c r="J896" s="98"/>
      <c r="K896" s="98"/>
    </row>
    <row r="897" spans="1:11">
      <c r="A897" s="98"/>
      <c r="B897" s="98"/>
      <c r="C897" s="98"/>
      <c r="D897" s="98"/>
      <c r="E897" s="98"/>
      <c r="F897" s="98"/>
      <c r="G897" s="98"/>
      <c r="H897" s="98"/>
      <c r="I897" s="98"/>
      <c r="J897" s="98"/>
      <c r="K897" s="98"/>
    </row>
    <row r="898" spans="1:11">
      <c r="A898" s="98"/>
      <c r="B898" s="98"/>
      <c r="C898" s="98"/>
      <c r="D898" s="98"/>
      <c r="E898" s="98"/>
      <c r="F898" s="98"/>
      <c r="G898" s="98"/>
      <c r="H898" s="98"/>
      <c r="I898" s="98"/>
      <c r="J898" s="98"/>
      <c r="K898" s="98"/>
    </row>
    <row r="899" spans="1:11">
      <c r="A899" s="98"/>
      <c r="B899" s="98"/>
      <c r="C899" s="98"/>
      <c r="D899" s="98"/>
      <c r="E899" s="98"/>
      <c r="F899" s="98"/>
      <c r="G899" s="98"/>
      <c r="H899" s="98"/>
      <c r="I899" s="98"/>
      <c r="J899" s="98"/>
      <c r="K899" s="98"/>
    </row>
    <row r="900" spans="1:11">
      <c r="A900" s="98"/>
      <c r="B900" s="98"/>
      <c r="C900" s="98"/>
      <c r="D900" s="98"/>
      <c r="E900" s="98"/>
      <c r="F900" s="98"/>
      <c r="G900" s="98"/>
      <c r="H900" s="98"/>
      <c r="I900" s="98"/>
      <c r="J900" s="98"/>
      <c r="K900" s="98"/>
    </row>
    <row r="901" spans="1:11">
      <c r="A901" s="98"/>
      <c r="B901" s="98"/>
      <c r="C901" s="98"/>
      <c r="D901" s="98"/>
      <c r="E901" s="98"/>
      <c r="F901" s="98"/>
      <c r="G901" s="98"/>
      <c r="H901" s="98"/>
      <c r="I901" s="98"/>
      <c r="J901" s="98"/>
      <c r="K901" s="98"/>
    </row>
    <row r="902" spans="1:11">
      <c r="A902" s="98"/>
      <c r="B902" s="98"/>
      <c r="C902" s="98"/>
      <c r="D902" s="98"/>
      <c r="E902" s="98"/>
      <c r="F902" s="98"/>
      <c r="G902" s="98"/>
      <c r="H902" s="98"/>
      <c r="I902" s="98"/>
      <c r="J902" s="98"/>
      <c r="K902" s="98"/>
    </row>
    <row r="903" spans="1:11">
      <c r="A903" s="98"/>
      <c r="B903" s="98"/>
      <c r="C903" s="98"/>
      <c r="D903" s="98"/>
      <c r="E903" s="98"/>
      <c r="F903" s="98"/>
      <c r="G903" s="98"/>
      <c r="H903" s="98"/>
      <c r="I903" s="98"/>
      <c r="J903" s="98"/>
      <c r="K903" s="98"/>
    </row>
    <row r="904" spans="1:11">
      <c r="A904" s="98"/>
      <c r="B904" s="98"/>
      <c r="C904" s="98"/>
      <c r="D904" s="98"/>
      <c r="E904" s="98"/>
      <c r="F904" s="98"/>
      <c r="G904" s="98"/>
      <c r="H904" s="98"/>
      <c r="I904" s="98"/>
      <c r="J904" s="98"/>
      <c r="K904" s="98"/>
    </row>
    <row r="905" spans="1:11">
      <c r="A905" s="98"/>
      <c r="B905" s="98"/>
      <c r="C905" s="98"/>
      <c r="D905" s="98"/>
      <c r="E905" s="98"/>
      <c r="F905" s="98"/>
      <c r="G905" s="98"/>
      <c r="H905" s="98"/>
      <c r="I905" s="98"/>
      <c r="J905" s="98"/>
      <c r="K905" s="98"/>
    </row>
    <row r="906" spans="1:11">
      <c r="A906" s="98"/>
      <c r="B906" s="98"/>
      <c r="C906" s="98"/>
      <c r="D906" s="98"/>
      <c r="E906" s="98"/>
      <c r="F906" s="98"/>
      <c r="G906" s="98"/>
      <c r="H906" s="98"/>
      <c r="I906" s="98"/>
      <c r="J906" s="98"/>
      <c r="K906" s="98"/>
    </row>
    <row r="907" spans="1:11">
      <c r="A907" s="98"/>
      <c r="B907" s="98"/>
      <c r="C907" s="98"/>
      <c r="D907" s="98"/>
      <c r="E907" s="98"/>
      <c r="F907" s="98"/>
      <c r="G907" s="98"/>
      <c r="H907" s="98"/>
      <c r="I907" s="98"/>
      <c r="J907" s="98"/>
      <c r="K907" s="98"/>
    </row>
    <row r="908" spans="1:11">
      <c r="A908" s="98"/>
      <c r="B908" s="98"/>
      <c r="C908" s="98"/>
      <c r="D908" s="98"/>
      <c r="E908" s="98"/>
      <c r="F908" s="98"/>
      <c r="G908" s="98"/>
      <c r="H908" s="98"/>
      <c r="I908" s="98"/>
      <c r="J908" s="98"/>
      <c r="K908" s="98"/>
    </row>
    <row r="909" spans="1:11">
      <c r="A909" s="98"/>
      <c r="B909" s="98"/>
      <c r="C909" s="98"/>
      <c r="D909" s="98"/>
      <c r="E909" s="98"/>
      <c r="F909" s="98"/>
      <c r="G909" s="98"/>
      <c r="H909" s="98"/>
      <c r="I909" s="98"/>
      <c r="J909" s="98"/>
      <c r="K909" s="98"/>
    </row>
    <row r="910" spans="1:11">
      <c r="A910" s="98"/>
      <c r="B910" s="98"/>
      <c r="C910" s="98"/>
      <c r="D910" s="98"/>
      <c r="E910" s="98"/>
      <c r="F910" s="98"/>
      <c r="G910" s="98"/>
      <c r="H910" s="98"/>
      <c r="I910" s="98"/>
      <c r="J910" s="98"/>
      <c r="K910" s="98"/>
    </row>
    <row r="911" spans="1:11">
      <c r="A911" s="98"/>
      <c r="B911" s="98"/>
      <c r="C911" s="98"/>
      <c r="D911" s="98"/>
      <c r="E911" s="98"/>
      <c r="F911" s="98"/>
      <c r="G911" s="98"/>
      <c r="H911" s="98"/>
      <c r="I911" s="98"/>
      <c r="J911" s="98"/>
      <c r="K911" s="98"/>
    </row>
    <row r="912" spans="1:11">
      <c r="A912" s="98"/>
      <c r="B912" s="98"/>
      <c r="C912" s="98"/>
      <c r="D912" s="98"/>
      <c r="E912" s="98"/>
      <c r="F912" s="98"/>
      <c r="G912" s="98"/>
      <c r="H912" s="98"/>
      <c r="I912" s="98"/>
      <c r="J912" s="98"/>
      <c r="K912" s="98"/>
    </row>
    <row r="913" spans="1:11">
      <c r="A913" s="98"/>
      <c r="B913" s="98"/>
      <c r="C913" s="98"/>
      <c r="D913" s="98"/>
      <c r="E913" s="98"/>
      <c r="F913" s="98"/>
      <c r="G913" s="98"/>
      <c r="H913" s="98"/>
      <c r="I913" s="98"/>
      <c r="J913" s="98"/>
      <c r="K913" s="98"/>
    </row>
    <row r="914" spans="1:11">
      <c r="A914" s="98"/>
      <c r="B914" s="98"/>
      <c r="C914" s="98"/>
      <c r="D914" s="98"/>
      <c r="E914" s="98"/>
      <c r="F914" s="98"/>
      <c r="G914" s="98"/>
      <c r="H914" s="98"/>
      <c r="I914" s="98"/>
      <c r="J914" s="98"/>
      <c r="K914" s="98"/>
    </row>
    <row r="915" spans="1:11">
      <c r="A915" s="98"/>
      <c r="B915" s="98"/>
      <c r="C915" s="98"/>
      <c r="D915" s="98"/>
      <c r="E915" s="98"/>
      <c r="F915" s="98"/>
      <c r="G915" s="98"/>
      <c r="H915" s="98"/>
      <c r="I915" s="98"/>
      <c r="J915" s="98"/>
      <c r="K915" s="98"/>
    </row>
    <row r="916" spans="1:11">
      <c r="A916" s="98"/>
      <c r="B916" s="98"/>
      <c r="C916" s="98"/>
      <c r="D916" s="98"/>
      <c r="E916" s="98"/>
      <c r="F916" s="98"/>
      <c r="G916" s="98"/>
      <c r="H916" s="98"/>
      <c r="I916" s="98"/>
      <c r="J916" s="98"/>
      <c r="K916" s="98"/>
    </row>
    <row r="917" spans="1:11">
      <c r="A917" s="98"/>
      <c r="B917" s="98"/>
      <c r="C917" s="98"/>
      <c r="D917" s="98"/>
      <c r="E917" s="98"/>
      <c r="F917" s="98"/>
      <c r="G917" s="98"/>
      <c r="H917" s="98"/>
      <c r="I917" s="98"/>
      <c r="J917" s="98"/>
      <c r="K917" s="98"/>
    </row>
    <row r="918" spans="1:11">
      <c r="A918" s="98"/>
      <c r="B918" s="98"/>
      <c r="C918" s="98"/>
      <c r="D918" s="98"/>
      <c r="E918" s="98"/>
      <c r="F918" s="98"/>
      <c r="G918" s="98"/>
      <c r="H918" s="98"/>
      <c r="I918" s="98"/>
      <c r="J918" s="98"/>
      <c r="K918" s="98"/>
    </row>
    <row r="919" spans="1:11">
      <c r="A919" s="98"/>
      <c r="B919" s="98"/>
      <c r="C919" s="98"/>
      <c r="D919" s="98"/>
      <c r="E919" s="98"/>
      <c r="F919" s="98"/>
      <c r="G919" s="98"/>
      <c r="H919" s="98"/>
      <c r="I919" s="98"/>
      <c r="J919" s="98"/>
      <c r="K919" s="98"/>
    </row>
    <row r="920" spans="1:11">
      <c r="A920" s="98"/>
      <c r="B920" s="98"/>
      <c r="C920" s="98"/>
      <c r="D920" s="98"/>
      <c r="E920" s="98"/>
      <c r="F920" s="98"/>
      <c r="G920" s="98"/>
      <c r="H920" s="98"/>
      <c r="I920" s="98"/>
      <c r="J920" s="98"/>
      <c r="K920" s="98"/>
    </row>
    <row r="921" spans="1:11">
      <c r="A921" s="98"/>
      <c r="B921" s="98"/>
      <c r="C921" s="98"/>
      <c r="D921" s="98"/>
      <c r="E921" s="98"/>
      <c r="F921" s="98"/>
      <c r="G921" s="98"/>
      <c r="H921" s="98"/>
      <c r="I921" s="98"/>
      <c r="J921" s="98"/>
      <c r="K921" s="98"/>
    </row>
    <row r="922" spans="1:11">
      <c r="A922" s="98"/>
      <c r="B922" s="98"/>
      <c r="C922" s="98"/>
      <c r="D922" s="98"/>
      <c r="E922" s="98"/>
      <c r="F922" s="98"/>
      <c r="G922" s="98"/>
      <c r="H922" s="98"/>
      <c r="I922" s="98"/>
      <c r="J922" s="98"/>
      <c r="K922" s="98"/>
    </row>
    <row r="923" spans="1:11">
      <c r="A923" s="98"/>
      <c r="B923" s="98"/>
      <c r="C923" s="98"/>
      <c r="D923" s="98"/>
      <c r="E923" s="98"/>
      <c r="F923" s="98"/>
      <c r="G923" s="98"/>
      <c r="H923" s="98"/>
      <c r="I923" s="98"/>
      <c r="J923" s="98"/>
      <c r="K923" s="98"/>
    </row>
    <row r="924" spans="1:11">
      <c r="A924" s="98"/>
      <c r="B924" s="98"/>
      <c r="C924" s="98"/>
      <c r="D924" s="98"/>
      <c r="E924" s="98"/>
      <c r="F924" s="98"/>
      <c r="G924" s="98"/>
      <c r="H924" s="98"/>
      <c r="I924" s="98"/>
      <c r="J924" s="98"/>
      <c r="K924" s="98"/>
    </row>
    <row r="925" spans="1:11">
      <c r="A925" s="98"/>
      <c r="B925" s="98"/>
      <c r="C925" s="98"/>
      <c r="D925" s="98"/>
      <c r="E925" s="98"/>
      <c r="F925" s="98"/>
      <c r="G925" s="98"/>
      <c r="H925" s="98"/>
      <c r="I925" s="98"/>
      <c r="J925" s="98"/>
      <c r="K925" s="98"/>
    </row>
    <row r="926" spans="1:11">
      <c r="A926" s="98"/>
      <c r="B926" s="98"/>
      <c r="C926" s="98"/>
      <c r="D926" s="98"/>
      <c r="E926" s="98"/>
      <c r="F926" s="98"/>
      <c r="G926" s="98"/>
      <c r="H926" s="98"/>
      <c r="I926" s="98"/>
      <c r="J926" s="98"/>
      <c r="K926" s="98"/>
    </row>
    <row r="927" spans="1:11">
      <c r="A927" s="98"/>
      <c r="B927" s="98"/>
      <c r="C927" s="98"/>
      <c r="D927" s="98"/>
      <c r="E927" s="98"/>
      <c r="F927" s="98"/>
      <c r="G927" s="98"/>
      <c r="H927" s="98"/>
      <c r="I927" s="98"/>
      <c r="J927" s="98"/>
      <c r="K927" s="98"/>
    </row>
    <row r="928" spans="1:11">
      <c r="A928" s="98"/>
      <c r="B928" s="98"/>
      <c r="C928" s="98"/>
      <c r="D928" s="98"/>
      <c r="E928" s="98"/>
      <c r="F928" s="98"/>
      <c r="G928" s="98"/>
      <c r="H928" s="98"/>
      <c r="I928" s="98"/>
      <c r="J928" s="98"/>
      <c r="K928" s="98"/>
    </row>
    <row r="929" spans="1:11">
      <c r="A929" s="98"/>
      <c r="B929" s="98"/>
      <c r="C929" s="98"/>
      <c r="D929" s="98"/>
      <c r="E929" s="98"/>
      <c r="F929" s="98"/>
      <c r="G929" s="98"/>
      <c r="H929" s="98"/>
      <c r="I929" s="98"/>
      <c r="J929" s="98"/>
      <c r="K929" s="98"/>
    </row>
    <row r="930" spans="1:11">
      <c r="A930" s="98"/>
      <c r="B930" s="98"/>
      <c r="C930" s="98"/>
      <c r="D930" s="98"/>
      <c r="E930" s="98"/>
      <c r="F930" s="98"/>
      <c r="G930" s="98"/>
      <c r="H930" s="98"/>
      <c r="I930" s="98"/>
      <c r="J930" s="98"/>
      <c r="K930" s="98"/>
    </row>
    <row r="931" spans="1:11">
      <c r="A931" s="98"/>
      <c r="B931" s="98"/>
      <c r="C931" s="98"/>
      <c r="D931" s="98"/>
      <c r="E931" s="98"/>
      <c r="F931" s="98"/>
      <c r="G931" s="98"/>
      <c r="H931" s="98"/>
      <c r="I931" s="98"/>
      <c r="J931" s="98"/>
      <c r="K931" s="98"/>
    </row>
    <row r="932" spans="1:11">
      <c r="A932" s="98"/>
      <c r="B932" s="98"/>
      <c r="C932" s="98"/>
      <c r="D932" s="98"/>
      <c r="E932" s="98"/>
      <c r="F932" s="98"/>
      <c r="G932" s="98"/>
      <c r="H932" s="98"/>
      <c r="I932" s="98"/>
      <c r="J932" s="98"/>
      <c r="K932" s="98"/>
    </row>
    <row r="933" spans="1:11">
      <c r="A933" s="98"/>
      <c r="B933" s="98"/>
      <c r="C933" s="98"/>
      <c r="D933" s="98"/>
      <c r="E933" s="98"/>
      <c r="F933" s="98"/>
      <c r="G933" s="98"/>
      <c r="H933" s="98"/>
      <c r="I933" s="98"/>
      <c r="J933" s="98"/>
      <c r="K933" s="98"/>
    </row>
    <row r="934" spans="1:11">
      <c r="A934" s="98"/>
      <c r="B934" s="98"/>
      <c r="C934" s="98"/>
      <c r="D934" s="98"/>
      <c r="E934" s="98"/>
      <c r="F934" s="98"/>
      <c r="G934" s="98"/>
      <c r="H934" s="98"/>
      <c r="I934" s="98"/>
      <c r="J934" s="98"/>
      <c r="K934" s="98"/>
    </row>
    <row r="935" spans="1:11">
      <c r="A935" s="98"/>
      <c r="B935" s="98"/>
      <c r="C935" s="98"/>
      <c r="D935" s="98"/>
      <c r="E935" s="98"/>
      <c r="F935" s="98"/>
      <c r="G935" s="98"/>
      <c r="H935" s="98"/>
      <c r="I935" s="98"/>
      <c r="J935" s="98"/>
      <c r="K935" s="98"/>
    </row>
    <row r="936" spans="1:11">
      <c r="A936" s="98"/>
      <c r="B936" s="98"/>
      <c r="C936" s="98"/>
      <c r="D936" s="98"/>
      <c r="E936" s="98"/>
      <c r="F936" s="98"/>
      <c r="G936" s="98"/>
      <c r="H936" s="98"/>
      <c r="I936" s="98"/>
      <c r="J936" s="98"/>
      <c r="K936" s="98"/>
    </row>
    <row r="937" spans="1:11">
      <c r="A937" s="98"/>
      <c r="B937" s="98"/>
      <c r="C937" s="98"/>
      <c r="D937" s="98"/>
      <c r="E937" s="98"/>
      <c r="F937" s="98"/>
      <c r="G937" s="98"/>
      <c r="H937" s="98"/>
      <c r="I937" s="98"/>
      <c r="J937" s="98"/>
      <c r="K937" s="98"/>
    </row>
    <row r="938" spans="1:11">
      <c r="A938" s="98"/>
      <c r="B938" s="98"/>
      <c r="C938" s="98"/>
      <c r="D938" s="98"/>
      <c r="E938" s="98"/>
      <c r="F938" s="98"/>
      <c r="G938" s="98"/>
      <c r="H938" s="98"/>
      <c r="I938" s="98"/>
      <c r="J938" s="98"/>
      <c r="K938" s="98"/>
    </row>
    <row r="939" spans="1:11">
      <c r="A939" s="98"/>
      <c r="B939" s="98"/>
      <c r="C939" s="98"/>
      <c r="D939" s="98"/>
      <c r="E939" s="98"/>
      <c r="F939" s="98"/>
      <c r="G939" s="98"/>
      <c r="H939" s="98"/>
      <c r="I939" s="98"/>
      <c r="J939" s="98"/>
      <c r="K939" s="98"/>
    </row>
    <row r="940" spans="1:11">
      <c r="A940" s="98"/>
      <c r="B940" s="98"/>
      <c r="C940" s="98"/>
      <c r="D940" s="98"/>
      <c r="E940" s="98"/>
      <c r="F940" s="98"/>
      <c r="G940" s="98"/>
      <c r="H940" s="98"/>
      <c r="I940" s="98"/>
      <c r="J940" s="98"/>
      <c r="K940" s="98"/>
    </row>
    <row r="941" spans="1:11">
      <c r="A941" s="98"/>
      <c r="B941" s="98"/>
      <c r="C941" s="98"/>
      <c r="D941" s="98"/>
      <c r="E941" s="98"/>
      <c r="F941" s="98"/>
      <c r="G941" s="98"/>
      <c r="H941" s="98"/>
      <c r="I941" s="98"/>
      <c r="J941" s="98"/>
      <c r="K941" s="98"/>
    </row>
    <row r="942" spans="1:11">
      <c r="A942" s="98"/>
      <c r="B942" s="98"/>
      <c r="C942" s="98"/>
      <c r="D942" s="98"/>
      <c r="E942" s="98"/>
      <c r="F942" s="98"/>
      <c r="G942" s="98"/>
      <c r="H942" s="98"/>
      <c r="I942" s="98"/>
      <c r="J942" s="98"/>
      <c r="K942" s="98"/>
    </row>
    <row r="943" spans="1:11">
      <c r="A943" s="98"/>
      <c r="B943" s="98"/>
      <c r="C943" s="98"/>
      <c r="D943" s="98"/>
      <c r="E943" s="98"/>
      <c r="F943" s="98"/>
      <c r="G943" s="98"/>
      <c r="H943" s="98"/>
      <c r="I943" s="98"/>
      <c r="J943" s="98"/>
      <c r="K943" s="98"/>
    </row>
    <row r="944" spans="1:11">
      <c r="A944" s="98"/>
      <c r="B944" s="98"/>
      <c r="C944" s="98"/>
      <c r="D944" s="98"/>
      <c r="E944" s="98"/>
      <c r="F944" s="98"/>
      <c r="G944" s="98"/>
      <c r="H944" s="98"/>
      <c r="I944" s="98"/>
      <c r="J944" s="98"/>
      <c r="K944" s="98"/>
    </row>
    <row r="945" spans="1:11">
      <c r="A945" s="98"/>
      <c r="B945" s="98"/>
      <c r="C945" s="98"/>
      <c r="D945" s="98"/>
      <c r="E945" s="98"/>
      <c r="F945" s="98"/>
      <c r="G945" s="98"/>
      <c r="H945" s="98"/>
      <c r="I945" s="98"/>
      <c r="J945" s="98"/>
      <c r="K945" s="98"/>
    </row>
    <row r="946" spans="1:11">
      <c r="A946" s="98"/>
      <c r="B946" s="98"/>
      <c r="C946" s="98"/>
      <c r="D946" s="98"/>
      <c r="E946" s="98"/>
      <c r="F946" s="98"/>
      <c r="G946" s="98"/>
      <c r="H946" s="98"/>
      <c r="I946" s="98"/>
      <c r="J946" s="98"/>
      <c r="K946" s="98"/>
    </row>
    <row r="947" spans="1:11">
      <c r="A947" s="98"/>
      <c r="B947" s="98"/>
      <c r="C947" s="98"/>
      <c r="D947" s="98"/>
      <c r="E947" s="98"/>
      <c r="F947" s="98"/>
      <c r="G947" s="98"/>
      <c r="H947" s="98"/>
      <c r="I947" s="98"/>
      <c r="J947" s="98"/>
      <c r="K947" s="98"/>
    </row>
    <row r="948" spans="1:11">
      <c r="A948" s="98"/>
      <c r="B948" s="98"/>
      <c r="C948" s="98"/>
      <c r="D948" s="98"/>
      <c r="E948" s="98"/>
      <c r="F948" s="98"/>
      <c r="G948" s="98"/>
      <c r="H948" s="98"/>
      <c r="I948" s="98"/>
      <c r="J948" s="98"/>
      <c r="K948" s="98"/>
    </row>
    <row r="949" spans="1:11">
      <c r="A949" s="98"/>
      <c r="B949" s="98"/>
      <c r="C949" s="98"/>
      <c r="D949" s="98"/>
      <c r="E949" s="98"/>
      <c r="F949" s="98"/>
      <c r="G949" s="98"/>
      <c r="H949" s="98"/>
      <c r="I949" s="98"/>
      <c r="J949" s="98"/>
      <c r="K949" s="98"/>
    </row>
    <row r="950" spans="1:11">
      <c r="A950" s="98"/>
      <c r="B950" s="98"/>
      <c r="C950" s="98"/>
      <c r="D950" s="98"/>
      <c r="E950" s="98"/>
      <c r="F950" s="98"/>
      <c r="G950" s="98"/>
      <c r="H950" s="98"/>
      <c r="I950" s="98"/>
      <c r="J950" s="98"/>
      <c r="K950" s="98"/>
    </row>
    <row r="951" spans="1:11">
      <c r="A951" s="98"/>
      <c r="B951" s="98"/>
      <c r="C951" s="98"/>
      <c r="D951" s="98"/>
      <c r="E951" s="98"/>
      <c r="F951" s="98"/>
      <c r="G951" s="98"/>
      <c r="H951" s="98"/>
      <c r="I951" s="98"/>
      <c r="J951" s="98"/>
      <c r="K951" s="98"/>
    </row>
    <row r="952" spans="1:11">
      <c r="A952" s="98"/>
      <c r="B952" s="98"/>
      <c r="C952" s="98"/>
      <c r="D952" s="98"/>
      <c r="E952" s="98"/>
      <c r="F952" s="98"/>
      <c r="G952" s="98"/>
      <c r="H952" s="98"/>
      <c r="I952" s="98"/>
      <c r="J952" s="98"/>
      <c r="K952" s="98"/>
    </row>
    <row r="953" spans="1:11">
      <c r="A953" s="98"/>
      <c r="B953" s="98"/>
      <c r="C953" s="98"/>
      <c r="D953" s="98"/>
      <c r="E953" s="98"/>
      <c r="F953" s="98"/>
      <c r="G953" s="98"/>
      <c r="H953" s="98"/>
      <c r="I953" s="98"/>
      <c r="J953" s="98"/>
      <c r="K953" s="98"/>
    </row>
    <row r="954" spans="1:11">
      <c r="A954" s="98"/>
      <c r="B954" s="98"/>
      <c r="C954" s="98"/>
      <c r="D954" s="98"/>
      <c r="E954" s="98"/>
      <c r="F954" s="98"/>
      <c r="G954" s="98"/>
      <c r="H954" s="98"/>
      <c r="I954" s="98"/>
      <c r="J954" s="98"/>
      <c r="K954" s="98"/>
    </row>
    <row r="955" spans="1:11">
      <c r="A955" s="98"/>
      <c r="B955" s="98"/>
      <c r="C955" s="98"/>
      <c r="D955" s="98"/>
      <c r="E955" s="98"/>
      <c r="F955" s="98"/>
      <c r="G955" s="98"/>
      <c r="H955" s="98"/>
      <c r="I955" s="98"/>
      <c r="J955" s="98"/>
      <c r="K955" s="98"/>
    </row>
    <row r="956" spans="1:11">
      <c r="A956" s="98"/>
      <c r="B956" s="98"/>
      <c r="C956" s="98"/>
      <c r="D956" s="98"/>
      <c r="E956" s="98"/>
      <c r="F956" s="98"/>
      <c r="G956" s="98"/>
      <c r="H956" s="98"/>
      <c r="I956" s="98"/>
      <c r="J956" s="98"/>
      <c r="K956" s="98"/>
    </row>
    <row r="957" spans="1:11">
      <c r="A957" s="98"/>
      <c r="B957" s="98"/>
      <c r="C957" s="98"/>
      <c r="D957" s="98"/>
      <c r="E957" s="98"/>
      <c r="F957" s="98"/>
      <c r="G957" s="98"/>
      <c r="H957" s="98"/>
      <c r="I957" s="98"/>
      <c r="J957" s="98"/>
      <c r="K957" s="98"/>
    </row>
    <row r="958" spans="1:11">
      <c r="A958" s="98"/>
      <c r="B958" s="98"/>
      <c r="C958" s="98"/>
      <c r="D958" s="98"/>
      <c r="E958" s="98"/>
      <c r="F958" s="98"/>
      <c r="G958" s="98"/>
      <c r="H958" s="98"/>
      <c r="I958" s="98"/>
      <c r="J958" s="98"/>
      <c r="K958" s="98"/>
    </row>
    <row r="959" spans="1:11">
      <c r="A959" s="98"/>
      <c r="B959" s="98"/>
      <c r="C959" s="98"/>
      <c r="D959" s="98"/>
      <c r="E959" s="98"/>
      <c r="F959" s="98"/>
      <c r="G959" s="98"/>
      <c r="H959" s="98"/>
      <c r="I959" s="98"/>
      <c r="J959" s="98"/>
      <c r="K959" s="98"/>
    </row>
    <row r="960" spans="1:11">
      <c r="A960" s="98"/>
      <c r="B960" s="98"/>
      <c r="C960" s="98"/>
      <c r="D960" s="98"/>
      <c r="E960" s="98"/>
      <c r="F960" s="98"/>
      <c r="G960" s="98"/>
      <c r="H960" s="98"/>
      <c r="I960" s="98"/>
      <c r="J960" s="98"/>
      <c r="K960" s="98"/>
    </row>
    <row r="961" spans="1:11">
      <c r="A961" s="98"/>
      <c r="B961" s="98"/>
      <c r="C961" s="98"/>
      <c r="D961" s="98"/>
      <c r="E961" s="98"/>
      <c r="F961" s="98"/>
      <c r="G961" s="98"/>
      <c r="H961" s="98"/>
      <c r="I961" s="98"/>
      <c r="J961" s="98"/>
      <c r="K961" s="98"/>
    </row>
    <row r="962" spans="1:11">
      <c r="A962" s="98"/>
      <c r="B962" s="98"/>
      <c r="C962" s="98"/>
      <c r="D962" s="98"/>
      <c r="E962" s="98"/>
      <c r="F962" s="98"/>
      <c r="G962" s="98"/>
      <c r="H962" s="98"/>
      <c r="I962" s="98"/>
      <c r="J962" s="98"/>
      <c r="K962" s="98"/>
    </row>
    <row r="963" spans="1:11">
      <c r="A963" s="98"/>
      <c r="B963" s="98"/>
      <c r="C963" s="98"/>
      <c r="D963" s="98"/>
      <c r="E963" s="98"/>
      <c r="F963" s="98"/>
      <c r="G963" s="98"/>
      <c r="H963" s="98"/>
      <c r="I963" s="98"/>
      <c r="J963" s="98"/>
      <c r="K963" s="98"/>
    </row>
    <row r="964" spans="1:11">
      <c r="A964" s="98"/>
      <c r="B964" s="98"/>
      <c r="C964" s="98"/>
      <c r="D964" s="98"/>
      <c r="E964" s="98"/>
      <c r="F964" s="98"/>
      <c r="G964" s="98"/>
      <c r="H964" s="98"/>
      <c r="I964" s="98"/>
      <c r="J964" s="98"/>
      <c r="K964" s="98"/>
    </row>
    <row r="965" spans="1:11">
      <c r="A965" s="98"/>
      <c r="B965" s="98"/>
      <c r="C965" s="98"/>
      <c r="D965" s="98"/>
      <c r="E965" s="98"/>
      <c r="F965" s="98"/>
      <c r="G965" s="98"/>
      <c r="H965" s="98"/>
      <c r="I965" s="98"/>
      <c r="J965" s="98"/>
      <c r="K965" s="98"/>
    </row>
    <row r="966" spans="1:11">
      <c r="A966" s="98"/>
      <c r="B966" s="98"/>
      <c r="C966" s="98"/>
      <c r="D966" s="98"/>
      <c r="E966" s="98"/>
      <c r="F966" s="98"/>
      <c r="G966" s="98"/>
      <c r="H966" s="98"/>
      <c r="I966" s="98"/>
      <c r="J966" s="98"/>
      <c r="K966" s="98"/>
    </row>
    <row r="967" spans="1:11">
      <c r="A967" s="98"/>
      <c r="B967" s="98"/>
      <c r="C967" s="98"/>
      <c r="D967" s="98"/>
      <c r="E967" s="98"/>
      <c r="F967" s="98"/>
      <c r="G967" s="98"/>
      <c r="H967" s="98"/>
      <c r="I967" s="98"/>
      <c r="J967" s="98"/>
      <c r="K967" s="98"/>
    </row>
    <row r="968" spans="1:11">
      <c r="A968" s="98"/>
      <c r="B968" s="98"/>
      <c r="C968" s="98"/>
      <c r="D968" s="98"/>
      <c r="E968" s="98"/>
      <c r="F968" s="98"/>
      <c r="G968" s="98"/>
      <c r="H968" s="98"/>
      <c r="I968" s="98"/>
      <c r="J968" s="98"/>
      <c r="K968" s="98"/>
    </row>
    <row r="969" spans="1:11">
      <c r="A969" s="98"/>
      <c r="B969" s="98"/>
      <c r="C969" s="98"/>
      <c r="D969" s="98"/>
      <c r="E969" s="98"/>
      <c r="F969" s="98"/>
      <c r="G969" s="98"/>
      <c r="H969" s="98"/>
      <c r="I969" s="98"/>
      <c r="J969" s="98"/>
      <c r="K969" s="98"/>
    </row>
    <row r="970" spans="1:11">
      <c r="A970" s="98"/>
      <c r="B970" s="98"/>
      <c r="C970" s="98"/>
      <c r="D970" s="98"/>
      <c r="E970" s="98"/>
      <c r="F970" s="98"/>
      <c r="G970" s="98"/>
      <c r="H970" s="98"/>
      <c r="I970" s="98"/>
      <c r="J970" s="98"/>
      <c r="K970" s="98"/>
    </row>
    <row r="971" spans="1:11">
      <c r="A971" s="98"/>
      <c r="B971" s="98"/>
      <c r="C971" s="98"/>
      <c r="D971" s="98"/>
      <c r="E971" s="98"/>
      <c r="F971" s="98"/>
      <c r="G971" s="98"/>
      <c r="H971" s="98"/>
      <c r="I971" s="98"/>
      <c r="J971" s="98"/>
      <c r="K971" s="98"/>
    </row>
    <row r="972" spans="1:11">
      <c r="A972" s="98"/>
      <c r="B972" s="98"/>
      <c r="C972" s="98"/>
      <c r="D972" s="98"/>
      <c r="E972" s="98"/>
      <c r="F972" s="98"/>
      <c r="G972" s="98"/>
      <c r="H972" s="98"/>
      <c r="I972" s="98"/>
      <c r="J972" s="98"/>
      <c r="K972" s="98"/>
    </row>
    <row r="973" spans="1:11">
      <c r="A973" s="98"/>
      <c r="B973" s="98"/>
      <c r="C973" s="98"/>
      <c r="D973" s="98"/>
      <c r="E973" s="98"/>
      <c r="F973" s="98"/>
      <c r="G973" s="98"/>
      <c r="H973" s="98"/>
      <c r="I973" s="98"/>
      <c r="J973" s="98"/>
      <c r="K973" s="98"/>
    </row>
    <row r="974" spans="1:11">
      <c r="A974" s="98"/>
      <c r="B974" s="98"/>
      <c r="C974" s="98"/>
      <c r="D974" s="98"/>
      <c r="E974" s="98"/>
      <c r="F974" s="98"/>
      <c r="G974" s="98"/>
      <c r="H974" s="98"/>
      <c r="I974" s="98"/>
      <c r="J974" s="98"/>
      <c r="K974" s="98"/>
    </row>
    <row r="975" spans="1:11">
      <c r="A975" s="98"/>
      <c r="B975" s="98"/>
      <c r="C975" s="98"/>
      <c r="D975" s="98"/>
      <c r="E975" s="98"/>
      <c r="F975" s="98"/>
      <c r="G975" s="98"/>
      <c r="H975" s="98"/>
      <c r="I975" s="98"/>
      <c r="J975" s="98"/>
      <c r="K975" s="98"/>
    </row>
    <row r="976" spans="1:11">
      <c r="A976" s="98"/>
      <c r="B976" s="98"/>
      <c r="C976" s="98"/>
      <c r="D976" s="98"/>
      <c r="E976" s="98"/>
      <c r="F976" s="98"/>
      <c r="G976" s="98"/>
      <c r="H976" s="98"/>
      <c r="I976" s="98"/>
      <c r="J976" s="98"/>
      <c r="K976" s="98"/>
    </row>
    <row r="977" spans="1:11">
      <c r="A977" s="98"/>
      <c r="B977" s="98"/>
      <c r="C977" s="98"/>
      <c r="D977" s="98"/>
      <c r="E977" s="98"/>
      <c r="F977" s="98"/>
      <c r="G977" s="98"/>
      <c r="H977" s="98"/>
      <c r="I977" s="98"/>
      <c r="J977" s="98"/>
      <c r="K977" s="98"/>
    </row>
    <row r="978" spans="1:11">
      <c r="A978" s="98"/>
      <c r="B978" s="98"/>
      <c r="C978" s="98"/>
      <c r="D978" s="98"/>
      <c r="E978" s="98"/>
      <c r="F978" s="98"/>
      <c r="G978" s="98"/>
      <c r="H978" s="98"/>
      <c r="I978" s="98"/>
      <c r="J978" s="98"/>
      <c r="K978" s="98"/>
    </row>
    <row r="979" spans="1:11">
      <c r="A979" s="98"/>
      <c r="B979" s="98"/>
      <c r="C979" s="98"/>
      <c r="D979" s="98"/>
      <c r="E979" s="98"/>
      <c r="F979" s="98"/>
      <c r="G979" s="98"/>
      <c r="H979" s="98"/>
      <c r="I979" s="98"/>
      <c r="J979" s="98"/>
      <c r="K979" s="98"/>
    </row>
    <row r="980" spans="1:11">
      <c r="A980" s="98"/>
      <c r="B980" s="98"/>
      <c r="C980" s="98"/>
      <c r="D980" s="98"/>
      <c r="E980" s="98"/>
      <c r="F980" s="98"/>
      <c r="G980" s="98"/>
      <c r="H980" s="98"/>
      <c r="I980" s="98"/>
      <c r="J980" s="98"/>
      <c r="K980" s="98"/>
    </row>
    <row r="981" spans="1:11">
      <c r="A981" s="98"/>
      <c r="B981" s="98"/>
      <c r="C981" s="98"/>
      <c r="D981" s="98"/>
      <c r="E981" s="98"/>
      <c r="F981" s="98"/>
      <c r="G981" s="98"/>
      <c r="H981" s="98"/>
      <c r="I981" s="98"/>
      <c r="J981" s="98"/>
      <c r="K981" s="98"/>
    </row>
    <row r="982" spans="1:11">
      <c r="A982" s="98"/>
      <c r="B982" s="98"/>
      <c r="C982" s="98"/>
      <c r="D982" s="98"/>
      <c r="E982" s="98"/>
      <c r="F982" s="98"/>
      <c r="G982" s="98"/>
      <c r="H982" s="98"/>
      <c r="I982" s="98"/>
      <c r="J982" s="98"/>
      <c r="K982" s="98"/>
    </row>
    <row r="983" spans="1:11">
      <c r="A983" s="98"/>
      <c r="B983" s="98"/>
      <c r="C983" s="98"/>
      <c r="D983" s="98"/>
      <c r="E983" s="98"/>
      <c r="F983" s="98"/>
      <c r="G983" s="98"/>
      <c r="H983" s="98"/>
      <c r="I983" s="98"/>
      <c r="J983" s="98"/>
      <c r="K983" s="98"/>
    </row>
    <row r="984" spans="1:11">
      <c r="A984" s="98"/>
      <c r="B984" s="98"/>
      <c r="C984" s="98"/>
      <c r="D984" s="98"/>
      <c r="E984" s="98"/>
      <c r="F984" s="98"/>
      <c r="G984" s="98"/>
      <c r="H984" s="98"/>
      <c r="I984" s="98"/>
      <c r="J984" s="98"/>
      <c r="K984" s="98"/>
    </row>
    <row r="985" spans="1:11">
      <c r="A985" s="98"/>
      <c r="B985" s="98"/>
      <c r="C985" s="98"/>
      <c r="D985" s="98"/>
      <c r="E985" s="98"/>
      <c r="F985" s="98"/>
      <c r="G985" s="98"/>
      <c r="H985" s="98"/>
      <c r="I985" s="98"/>
      <c r="J985" s="98"/>
      <c r="K985" s="98"/>
    </row>
    <row r="986" spans="1:11">
      <c r="A986" s="98"/>
      <c r="B986" s="98"/>
      <c r="C986" s="98"/>
      <c r="D986" s="98"/>
      <c r="E986" s="98"/>
      <c r="F986" s="98"/>
      <c r="G986" s="98"/>
      <c r="H986" s="98"/>
      <c r="I986" s="98"/>
      <c r="J986" s="98"/>
      <c r="K986" s="98"/>
    </row>
  </sheetData>
  <mergeCells count="14">
    <mergeCell ref="G6:G7"/>
    <mergeCell ref="H6:H7"/>
    <mergeCell ref="I6:I7"/>
    <mergeCell ref="J6:J7"/>
    <mergeCell ref="A2:J2"/>
    <mergeCell ref="A3:J3"/>
    <mergeCell ref="A5:A7"/>
    <mergeCell ref="B5:B7"/>
    <mergeCell ref="C5:F5"/>
    <mergeCell ref="G5:J5"/>
    <mergeCell ref="C6:C7"/>
    <mergeCell ref="D6:D7"/>
    <mergeCell ref="E6:E7"/>
    <mergeCell ref="F6:F7"/>
  </mergeCells>
  <hyperlinks>
    <hyperlink ref="A20" r:id="rId1"/>
    <hyperlink ref="A21" r:id="rId2"/>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workbookViewId="0"/>
  </sheetViews>
  <sheetFormatPr defaultRowHeight="12.75"/>
  <cols>
    <col min="1" max="1" width="27.140625" style="864" customWidth="1"/>
    <col min="2" max="2" width="29.5703125" style="864" customWidth="1"/>
    <col min="3" max="3" width="30.140625" style="864" customWidth="1"/>
    <col min="4" max="7" width="9.140625" style="1531"/>
    <col min="8" max="8" width="17" style="1531" bestFit="1" customWidth="1"/>
    <col min="9" max="9" width="9.140625" style="1532"/>
    <col min="10" max="22" width="9.140625" style="1531"/>
    <col min="23" max="16384" width="9.140625" style="864"/>
  </cols>
  <sheetData>
    <row r="1" spans="1:9" s="1531" customFormat="1">
      <c r="I1" s="1532"/>
    </row>
    <row r="2" spans="1:9" s="1531" customFormat="1" ht="21" customHeight="1">
      <c r="A2" s="2277" t="s">
        <v>1052</v>
      </c>
      <c r="B2" s="2277"/>
      <c r="C2" s="2277"/>
      <c r="I2" s="1532"/>
    </row>
    <row r="3" spans="1:9" ht="23.25" customHeight="1">
      <c r="A3" s="2278" t="s">
        <v>1053</v>
      </c>
      <c r="B3" s="2278"/>
      <c r="C3" s="2278"/>
    </row>
    <row r="4" spans="1:9" s="1531" customFormat="1" ht="12.75" customHeight="1">
      <c r="A4" s="1533">
        <v>2019</v>
      </c>
      <c r="B4" s="1534"/>
      <c r="C4" s="1535" t="s">
        <v>359</v>
      </c>
      <c r="D4" s="1536"/>
      <c r="I4" s="1532"/>
    </row>
    <row r="5" spans="1:9" ht="8.25" customHeight="1">
      <c r="A5" s="2279" t="s">
        <v>1054</v>
      </c>
      <c r="B5" s="865"/>
      <c r="C5" s="866"/>
      <c r="D5" s="1547"/>
    </row>
    <row r="6" spans="1:9" ht="8.25" customHeight="1">
      <c r="A6" s="2280"/>
      <c r="B6" s="2282" t="s">
        <v>21</v>
      </c>
      <c r="C6" s="2283"/>
      <c r="D6" s="1547"/>
    </row>
    <row r="7" spans="1:9" ht="8.25" customHeight="1">
      <c r="A7" s="2280"/>
      <c r="B7" s="867"/>
      <c r="C7" s="868"/>
      <c r="D7" s="1540"/>
    </row>
    <row r="8" spans="1:9" ht="8.25" customHeight="1">
      <c r="A8" s="2280"/>
      <c r="B8" s="2284" t="s">
        <v>1055</v>
      </c>
      <c r="C8" s="2284" t="s">
        <v>1056</v>
      </c>
      <c r="D8" s="1547"/>
    </row>
    <row r="9" spans="1:9" ht="8.25" customHeight="1">
      <c r="A9" s="2280"/>
      <c r="B9" s="2285"/>
      <c r="C9" s="2285"/>
      <c r="D9" s="1547"/>
    </row>
    <row r="10" spans="1:9" ht="8.25" customHeight="1">
      <c r="A10" s="2281"/>
      <c r="B10" s="2286"/>
      <c r="C10" s="2286"/>
    </row>
    <row r="11" spans="1:9" s="1531" customFormat="1" ht="12.95" customHeight="1">
      <c r="I11" s="1532"/>
    </row>
    <row r="12" spans="1:9" s="1531" customFormat="1" ht="12.95" customHeight="1">
      <c r="A12" s="1537" t="s">
        <v>1046</v>
      </c>
      <c r="B12" s="1538">
        <f>SUM(B14:B19)</f>
        <v>364</v>
      </c>
      <c r="C12" s="1538">
        <f>SUM(C14:C19)</f>
        <v>364</v>
      </c>
      <c r="I12" s="1532"/>
    </row>
    <row r="13" spans="1:9" s="1531" customFormat="1" ht="12.95" customHeight="1">
      <c r="A13" s="1537"/>
      <c r="I13" s="1532"/>
    </row>
    <row r="14" spans="1:9" s="1531" customFormat="1" ht="12.95" customHeight="1">
      <c r="A14" s="1531" t="s">
        <v>1057</v>
      </c>
      <c r="B14" s="1539">
        <v>331</v>
      </c>
      <c r="C14" s="1539">
        <v>339</v>
      </c>
      <c r="D14" s="1535"/>
      <c r="E14" s="1536"/>
      <c r="I14" s="1532"/>
    </row>
    <row r="15" spans="1:9" s="1531" customFormat="1" ht="12.95" customHeight="1">
      <c r="A15" s="1531" t="s">
        <v>1058</v>
      </c>
      <c r="B15" s="1539">
        <v>16</v>
      </c>
      <c r="C15" s="1540">
        <v>12</v>
      </c>
      <c r="D15" s="1535"/>
      <c r="E15" s="1541"/>
      <c r="H15" s="1534"/>
      <c r="I15" s="1535"/>
    </row>
    <row r="16" spans="1:9" s="1531" customFormat="1" ht="12.95" customHeight="1">
      <c r="A16" s="1531" t="s">
        <v>1059</v>
      </c>
      <c r="B16" s="1542">
        <v>5</v>
      </c>
      <c r="C16" s="1540">
        <v>3</v>
      </c>
      <c r="D16" s="1543"/>
      <c r="E16" s="1540"/>
      <c r="H16" s="1544"/>
      <c r="I16" s="1545"/>
    </row>
    <row r="17" spans="1:9" s="1531" customFormat="1" ht="12.95" customHeight="1">
      <c r="A17" s="1546" t="s">
        <v>1060</v>
      </c>
      <c r="B17" s="1539">
        <v>4</v>
      </c>
      <c r="C17" s="1540">
        <v>4</v>
      </c>
      <c r="E17" s="1547"/>
      <c r="H17" s="1546"/>
      <c r="I17" s="1548"/>
    </row>
    <row r="18" spans="1:9" s="1531" customFormat="1" ht="12.95" customHeight="1">
      <c r="A18" s="1546" t="s">
        <v>1061</v>
      </c>
      <c r="B18" s="1539">
        <v>7</v>
      </c>
      <c r="C18" s="1540">
        <v>6</v>
      </c>
      <c r="H18" s="1546"/>
      <c r="I18" s="1549"/>
    </row>
    <row r="19" spans="1:9" s="1531" customFormat="1" ht="12.95" customHeight="1">
      <c r="A19" s="1546" t="s">
        <v>1062</v>
      </c>
      <c r="B19" s="1539">
        <v>1</v>
      </c>
      <c r="C19" s="1540">
        <v>0</v>
      </c>
      <c r="H19" s="1546"/>
      <c r="I19" s="1541"/>
    </row>
    <row r="20" spans="1:9" s="1531" customFormat="1" ht="6.95" customHeight="1" thickBot="1">
      <c r="A20" s="1550"/>
      <c r="B20" s="1551"/>
      <c r="C20" s="1552"/>
      <c r="H20" s="1543"/>
      <c r="I20" s="1553"/>
    </row>
    <row r="21" spans="1:9" s="1531" customFormat="1" ht="3.75" customHeight="1" thickTop="1">
      <c r="A21" s="1543"/>
      <c r="B21" s="1554"/>
      <c r="C21" s="1534"/>
      <c r="H21" s="1543"/>
      <c r="I21" s="1553"/>
    </row>
    <row r="22" spans="1:9" s="1556" customFormat="1" ht="12.95" customHeight="1">
      <c r="A22" s="1555" t="s">
        <v>995</v>
      </c>
      <c r="B22" s="1555"/>
      <c r="C22" s="1555"/>
      <c r="D22" s="1555"/>
      <c r="E22" s="1555"/>
    </row>
    <row r="23" spans="1:9" s="1531" customFormat="1" ht="12" customHeight="1">
      <c r="A23" s="1546"/>
      <c r="B23" s="1540"/>
      <c r="H23" s="1546"/>
      <c r="I23" s="1548"/>
    </row>
    <row r="24" spans="1:9" s="1534" customFormat="1" ht="16.5" customHeight="1">
      <c r="A24" s="1557"/>
      <c r="B24" s="1558"/>
      <c r="H24" s="1543"/>
      <c r="I24" s="1559"/>
    </row>
    <row r="25" spans="1:9" s="1531" customFormat="1" ht="18" customHeight="1">
      <c r="C25" s="1543"/>
      <c r="D25" s="1554"/>
    </row>
    <row r="26" spans="1:9" s="1531" customFormat="1">
      <c r="D26" s="1532"/>
    </row>
    <row r="27" spans="1:9" s="1531" customFormat="1">
      <c r="D27" s="1532"/>
    </row>
    <row r="28" spans="1:9" s="1531" customFormat="1">
      <c r="D28" s="1532"/>
    </row>
    <row r="29" spans="1:9" s="1531" customFormat="1">
      <c r="D29" s="1532"/>
    </row>
    <row r="30" spans="1:9" s="1531" customFormat="1">
      <c r="D30" s="1532"/>
    </row>
    <row r="31" spans="1:9" s="1531" customFormat="1">
      <c r="D31" s="1532"/>
    </row>
    <row r="32" spans="1:9" s="1531" customFormat="1">
      <c r="D32" s="1532"/>
    </row>
    <row r="33" spans="4:9" s="1531" customFormat="1">
      <c r="D33" s="1532"/>
    </row>
    <row r="34" spans="4:9" s="1531" customFormat="1">
      <c r="D34" s="1532"/>
    </row>
    <row r="35" spans="4:9" s="1531" customFormat="1">
      <c r="D35" s="1532"/>
    </row>
    <row r="36" spans="4:9" s="1531" customFormat="1">
      <c r="D36" s="1532"/>
    </row>
    <row r="37" spans="4:9" s="1531" customFormat="1">
      <c r="I37" s="1532"/>
    </row>
    <row r="38" spans="4:9" s="1531" customFormat="1">
      <c r="I38" s="1532"/>
    </row>
    <row r="39" spans="4:9" s="1531" customFormat="1">
      <c r="I39" s="1532"/>
    </row>
    <row r="40" spans="4:9" s="1531" customFormat="1">
      <c r="I40" s="1532"/>
    </row>
    <row r="41" spans="4:9" s="1531" customFormat="1">
      <c r="I41" s="1532"/>
    </row>
    <row r="42" spans="4:9" s="1531" customFormat="1">
      <c r="I42" s="1532"/>
    </row>
    <row r="43" spans="4:9" s="1531" customFormat="1">
      <c r="I43" s="1532"/>
    </row>
    <row r="44" spans="4:9" s="1531" customFormat="1">
      <c r="I44" s="1532"/>
    </row>
    <row r="45" spans="4:9" s="1531" customFormat="1">
      <c r="I45" s="1532"/>
    </row>
    <row r="46" spans="4:9" s="1531" customFormat="1">
      <c r="I46" s="1532"/>
    </row>
    <row r="47" spans="4:9" s="1531" customFormat="1">
      <c r="I47" s="1532"/>
    </row>
    <row r="48" spans="4:9" s="1531" customFormat="1">
      <c r="I48" s="1532"/>
    </row>
    <row r="49" spans="9:9" s="1531" customFormat="1">
      <c r="I49" s="1532"/>
    </row>
    <row r="50" spans="9:9" s="1531" customFormat="1">
      <c r="I50" s="1532"/>
    </row>
  </sheetData>
  <mergeCells count="6">
    <mergeCell ref="A2:C2"/>
    <mergeCell ref="A3:C3"/>
    <mergeCell ref="A5:A10"/>
    <mergeCell ref="B6:C6"/>
    <mergeCell ref="B8:B10"/>
    <mergeCell ref="C8:C10"/>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workbookViewId="0">
      <selection activeCell="A3" sqref="A3:C3"/>
    </sheetView>
  </sheetViews>
  <sheetFormatPr defaultRowHeight="12.75"/>
  <cols>
    <col min="1" max="1" width="34.85546875" style="864" customWidth="1"/>
    <col min="2" max="3" width="25.7109375" style="864" customWidth="1"/>
    <col min="4" max="7" width="9.140625" style="1531"/>
    <col min="8" max="8" width="17" style="1531" bestFit="1" customWidth="1"/>
    <col min="9" max="9" width="9.140625" style="1532"/>
    <col min="10" max="22" width="9.140625" style="1531"/>
    <col min="23" max="16384" width="9.140625" style="864"/>
  </cols>
  <sheetData>
    <row r="1" spans="1:9" s="1531" customFormat="1">
      <c r="I1" s="1532"/>
    </row>
    <row r="2" spans="1:9" s="1531" customFormat="1" ht="21" customHeight="1">
      <c r="A2" s="2277" t="s">
        <v>1063</v>
      </c>
      <c r="B2" s="2277"/>
      <c r="C2" s="2277"/>
      <c r="I2" s="1532"/>
    </row>
    <row r="3" spans="1:9" ht="23.25" customHeight="1">
      <c r="A3" s="2287" t="s">
        <v>1064</v>
      </c>
      <c r="B3" s="2287"/>
      <c r="C3" s="2287"/>
    </row>
    <row r="4" spans="1:9" s="1531" customFormat="1" ht="12.95" customHeight="1">
      <c r="A4" s="1533">
        <v>2019</v>
      </c>
      <c r="B4" s="1534"/>
      <c r="C4" s="1535" t="s">
        <v>359</v>
      </c>
      <c r="D4" s="1536"/>
      <c r="I4" s="1532"/>
    </row>
    <row r="5" spans="1:9" ht="8.25" customHeight="1">
      <c r="A5" s="2279" t="s">
        <v>1054</v>
      </c>
      <c r="B5" s="865"/>
      <c r="C5" s="866"/>
      <c r="D5" s="1547"/>
    </row>
    <row r="6" spans="1:9" ht="8.25" customHeight="1">
      <c r="A6" s="2280"/>
      <c r="B6" s="2282" t="s">
        <v>1065</v>
      </c>
      <c r="C6" s="2283"/>
      <c r="D6" s="1547"/>
    </row>
    <row r="7" spans="1:9" ht="8.25" customHeight="1">
      <c r="A7" s="2280"/>
      <c r="B7" s="867"/>
      <c r="C7" s="868"/>
      <c r="D7" s="1540"/>
    </row>
    <row r="8" spans="1:9" ht="8.25" customHeight="1">
      <c r="A8" s="2280"/>
      <c r="B8" s="2284" t="s">
        <v>1055</v>
      </c>
      <c r="C8" s="2284" t="s">
        <v>1056</v>
      </c>
      <c r="D8" s="1547"/>
    </row>
    <row r="9" spans="1:9" ht="8.25" customHeight="1">
      <c r="A9" s="2280"/>
      <c r="B9" s="2285"/>
      <c r="C9" s="2285"/>
      <c r="D9" s="1547"/>
    </row>
    <row r="10" spans="1:9" ht="8.25" customHeight="1">
      <c r="A10" s="2281"/>
      <c r="B10" s="2286"/>
      <c r="C10" s="2286"/>
    </row>
    <row r="11" spans="1:9" s="1531" customFormat="1" ht="12.95" customHeight="1">
      <c r="I11" s="1532"/>
    </row>
    <row r="12" spans="1:9" s="1531" customFormat="1" ht="12.95" customHeight="1">
      <c r="A12" s="1537" t="s">
        <v>1046</v>
      </c>
      <c r="B12" s="1560">
        <f>SUM(B14:B19)</f>
        <v>448</v>
      </c>
      <c r="C12" s="1560">
        <f>SUM(C14:C19)</f>
        <v>448</v>
      </c>
      <c r="I12" s="1532"/>
    </row>
    <row r="13" spans="1:9" s="1531" customFormat="1" ht="12.95" customHeight="1">
      <c r="A13" s="1537"/>
      <c r="I13" s="1532"/>
    </row>
    <row r="14" spans="1:9" s="1531" customFormat="1" ht="12.95" customHeight="1">
      <c r="A14" s="1531" t="s">
        <v>1057</v>
      </c>
      <c r="B14" s="1561">
        <v>334</v>
      </c>
      <c r="C14" s="1561">
        <v>368</v>
      </c>
      <c r="D14" s="1535"/>
      <c r="E14" s="1536"/>
      <c r="I14" s="1532"/>
    </row>
    <row r="15" spans="1:9" s="1531" customFormat="1" ht="12.95" customHeight="1">
      <c r="A15" s="1531" t="s">
        <v>1058</v>
      </c>
      <c r="B15" s="1561">
        <v>59</v>
      </c>
      <c r="C15" s="1540">
        <v>35</v>
      </c>
      <c r="D15" s="1535"/>
      <c r="E15" s="1541"/>
      <c r="H15" s="1534"/>
      <c r="I15" s="1535"/>
    </row>
    <row r="16" spans="1:9" s="1531" customFormat="1" ht="12.95" customHeight="1">
      <c r="A16" s="1531" t="s">
        <v>1059</v>
      </c>
      <c r="B16" s="1562">
        <v>12</v>
      </c>
      <c r="C16" s="1540">
        <v>13</v>
      </c>
      <c r="D16" s="1543"/>
      <c r="E16" s="1540"/>
      <c r="H16" s="1544"/>
      <c r="I16" s="1545"/>
    </row>
    <row r="17" spans="1:9" s="1531" customFormat="1" ht="12.95" customHeight="1">
      <c r="A17" s="1546" t="s">
        <v>1060</v>
      </c>
      <c r="B17" s="1539">
        <v>17</v>
      </c>
      <c r="C17" s="1540">
        <v>13</v>
      </c>
      <c r="E17" s="1547"/>
      <c r="H17" s="1546"/>
      <c r="I17" s="1548"/>
    </row>
    <row r="18" spans="1:9" s="1531" customFormat="1" ht="12.95" customHeight="1">
      <c r="A18" s="1546" t="s">
        <v>1061</v>
      </c>
      <c r="B18" s="1561">
        <v>13</v>
      </c>
      <c r="C18" s="1540">
        <v>10</v>
      </c>
      <c r="H18" s="1546"/>
      <c r="I18" s="1549"/>
    </row>
    <row r="19" spans="1:9" s="1531" customFormat="1" ht="12.95" customHeight="1">
      <c r="A19" s="1546" t="s">
        <v>1066</v>
      </c>
      <c r="B19" s="1561">
        <v>13</v>
      </c>
      <c r="C19" s="1540">
        <v>9</v>
      </c>
      <c r="H19" s="1546"/>
      <c r="I19" s="1541"/>
    </row>
    <row r="20" spans="1:9" s="1531" customFormat="1" ht="6.95" customHeight="1" thickBot="1">
      <c r="A20" s="1550"/>
      <c r="B20" s="1563"/>
      <c r="C20" s="1552"/>
      <c r="H20" s="1543"/>
      <c r="I20" s="1553"/>
    </row>
    <row r="21" spans="1:9" s="1531" customFormat="1" ht="3.75" customHeight="1" thickTop="1">
      <c r="A21" s="1543"/>
      <c r="B21" s="1564"/>
      <c r="C21" s="1534"/>
      <c r="H21" s="1543"/>
      <c r="I21" s="1553"/>
    </row>
    <row r="22" spans="1:9" s="1556" customFormat="1" ht="12.95" customHeight="1">
      <c r="A22" s="1555" t="s">
        <v>995</v>
      </c>
      <c r="B22" s="1555"/>
      <c r="C22" s="1555"/>
      <c r="D22" s="1555"/>
      <c r="E22" s="1555"/>
    </row>
    <row r="23" spans="1:9" s="1531" customFormat="1" ht="12" customHeight="1">
      <c r="A23" s="1546"/>
      <c r="B23" s="1540"/>
      <c r="H23" s="1546"/>
      <c r="I23" s="1548"/>
    </row>
    <row r="24" spans="1:9" s="1534" customFormat="1" ht="16.5" customHeight="1">
      <c r="A24" s="1557"/>
      <c r="B24" s="1558"/>
      <c r="H24" s="1543"/>
      <c r="I24" s="1559"/>
    </row>
    <row r="25" spans="1:9" s="1531" customFormat="1" ht="18" customHeight="1">
      <c r="C25" s="1543"/>
      <c r="D25" s="1554"/>
    </row>
    <row r="26" spans="1:9" s="1531" customFormat="1">
      <c r="D26" s="1532"/>
    </row>
    <row r="27" spans="1:9" s="1531" customFormat="1">
      <c r="D27" s="1532"/>
    </row>
    <row r="28" spans="1:9" s="1531" customFormat="1">
      <c r="D28" s="1532"/>
    </row>
    <row r="29" spans="1:9" s="1531" customFormat="1">
      <c r="D29" s="1532"/>
    </row>
    <row r="30" spans="1:9" s="1531" customFormat="1">
      <c r="D30" s="1532"/>
    </row>
    <row r="31" spans="1:9" s="1531" customFormat="1">
      <c r="D31" s="1532"/>
    </row>
    <row r="32" spans="1:9" s="1531" customFormat="1">
      <c r="D32" s="1532"/>
    </row>
    <row r="33" spans="4:9" s="1531" customFormat="1">
      <c r="D33" s="1532"/>
    </row>
    <row r="34" spans="4:9" s="1531" customFormat="1">
      <c r="D34" s="1532"/>
    </row>
    <row r="35" spans="4:9" s="1531" customFormat="1">
      <c r="D35" s="1532"/>
    </row>
    <row r="36" spans="4:9" s="1531" customFormat="1">
      <c r="D36" s="1532"/>
    </row>
    <row r="37" spans="4:9" s="1531" customFormat="1">
      <c r="I37" s="1532"/>
    </row>
    <row r="38" spans="4:9" s="1531" customFormat="1">
      <c r="I38" s="1532"/>
    </row>
    <row r="39" spans="4:9" s="1531" customFormat="1">
      <c r="I39" s="1532"/>
    </row>
    <row r="40" spans="4:9" s="1531" customFormat="1">
      <c r="I40" s="1532"/>
    </row>
    <row r="41" spans="4:9" s="1531" customFormat="1">
      <c r="I41" s="1532"/>
    </row>
    <row r="42" spans="4:9" s="1531" customFormat="1">
      <c r="I42" s="1532"/>
    </row>
    <row r="43" spans="4:9" s="1531" customFormat="1">
      <c r="I43" s="1532"/>
    </row>
    <row r="44" spans="4:9" s="1531" customFormat="1">
      <c r="I44" s="1532"/>
    </row>
    <row r="45" spans="4:9" s="1531" customFormat="1">
      <c r="I45" s="1532"/>
    </row>
    <row r="46" spans="4:9" s="1531" customFormat="1">
      <c r="I46" s="1532"/>
    </row>
    <row r="47" spans="4:9" s="1531" customFormat="1">
      <c r="I47" s="1532"/>
    </row>
    <row r="48" spans="4:9" s="1531" customFormat="1">
      <c r="I48" s="1532"/>
    </row>
    <row r="49" spans="9:9" s="1531" customFormat="1">
      <c r="I49" s="1532"/>
    </row>
    <row r="50" spans="9:9" s="1531" customFormat="1">
      <c r="I50" s="1532"/>
    </row>
  </sheetData>
  <mergeCells count="6">
    <mergeCell ref="A2:C2"/>
    <mergeCell ref="A3:C3"/>
    <mergeCell ref="A5:A10"/>
    <mergeCell ref="B6:C6"/>
    <mergeCell ref="B8:B10"/>
    <mergeCell ref="C8:C10"/>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991"/>
  <sheetViews>
    <sheetView workbookViewId="0"/>
  </sheetViews>
  <sheetFormatPr defaultRowHeight="12.75"/>
  <cols>
    <col min="1" max="1" width="25.28515625" style="82" customWidth="1"/>
    <col min="2" max="2" width="9.140625" style="82" customWidth="1"/>
    <col min="3" max="7" width="8.5703125" style="82" customWidth="1"/>
    <col min="8" max="8" width="9.7109375" style="82" customWidth="1"/>
    <col min="9" max="9" width="4.85546875" style="111" customWidth="1"/>
    <col min="10" max="18" width="9.140625" style="111"/>
    <col min="19" max="16384" width="9.140625" style="82"/>
  </cols>
  <sheetData>
    <row r="2" spans="1:18" ht="21" customHeight="1">
      <c r="A2" s="2249" t="s">
        <v>1067</v>
      </c>
      <c r="B2" s="2249"/>
      <c r="C2" s="2249"/>
      <c r="D2" s="2249"/>
      <c r="E2" s="2249"/>
      <c r="F2" s="2249"/>
      <c r="G2" s="2249"/>
      <c r="H2" s="2249"/>
    </row>
    <row r="3" spans="1:18" ht="24" customHeight="1">
      <c r="A3" s="2250" t="s">
        <v>1068</v>
      </c>
      <c r="B3" s="2250"/>
      <c r="C3" s="2250"/>
      <c r="D3" s="2250"/>
      <c r="E3" s="2250"/>
      <c r="F3" s="2250"/>
      <c r="G3" s="2250"/>
      <c r="H3" s="2250"/>
    </row>
    <row r="4" spans="1:18" ht="12.95" customHeight="1">
      <c r="A4" s="83">
        <v>2019</v>
      </c>
      <c r="B4" s="83"/>
      <c r="C4" s="83"/>
      <c r="D4" s="85"/>
      <c r="E4" s="85"/>
      <c r="F4" s="85"/>
      <c r="G4" s="85"/>
      <c r="H4" s="823" t="s">
        <v>359</v>
      </c>
    </row>
    <row r="5" spans="1:18" ht="21.75" customHeight="1">
      <c r="A5" s="2251" t="s">
        <v>386</v>
      </c>
      <c r="B5" s="2288" t="s">
        <v>0</v>
      </c>
      <c r="C5" s="2291" t="s">
        <v>1069</v>
      </c>
      <c r="D5" s="2292"/>
      <c r="E5" s="2291" t="s">
        <v>1070</v>
      </c>
      <c r="F5" s="2293"/>
      <c r="G5" s="2293"/>
      <c r="H5" s="2294"/>
    </row>
    <row r="6" spans="1:18" ht="15" customHeight="1">
      <c r="A6" s="2252"/>
      <c r="B6" s="2289"/>
      <c r="C6" s="2288" t="s">
        <v>406</v>
      </c>
      <c r="D6" s="2251" t="s">
        <v>1071</v>
      </c>
      <c r="E6" s="2260" t="s">
        <v>0</v>
      </c>
      <c r="F6" s="2251" t="s">
        <v>1072</v>
      </c>
      <c r="G6" s="2260" t="s">
        <v>1073</v>
      </c>
      <c r="H6" s="2251" t="s">
        <v>1074</v>
      </c>
    </row>
    <row r="7" spans="1:18" ht="32.25" customHeight="1">
      <c r="A7" s="2253"/>
      <c r="B7" s="2290"/>
      <c r="C7" s="2290"/>
      <c r="D7" s="2253"/>
      <c r="E7" s="2261"/>
      <c r="F7" s="2253"/>
      <c r="G7" s="2261"/>
      <c r="H7" s="2253"/>
    </row>
    <row r="8" spans="1:18" s="111" customFormat="1" ht="12.95" customHeight="1">
      <c r="A8" s="826"/>
      <c r="B8" s="826"/>
      <c r="C8" s="826"/>
      <c r="D8" s="826"/>
      <c r="E8" s="826"/>
      <c r="F8" s="826"/>
      <c r="G8" s="826"/>
      <c r="H8" s="826"/>
    </row>
    <row r="9" spans="1:18" s="829" customFormat="1" ht="12.95" customHeight="1">
      <c r="A9" s="829" t="s">
        <v>114</v>
      </c>
      <c r="B9" s="830">
        <f>B11+B19+B21</f>
        <v>963</v>
      </c>
      <c r="C9" s="830">
        <f t="shared" ref="C9:H9" si="0">C11+C19+C21</f>
        <v>22</v>
      </c>
      <c r="D9" s="830">
        <f t="shared" si="0"/>
        <v>22</v>
      </c>
      <c r="E9" s="830">
        <f>E11+E19+E21</f>
        <v>941</v>
      </c>
      <c r="F9" s="830">
        <f t="shared" si="0"/>
        <v>104</v>
      </c>
      <c r="G9" s="830">
        <f t="shared" si="0"/>
        <v>69</v>
      </c>
      <c r="H9" s="830">
        <f t="shared" si="0"/>
        <v>3</v>
      </c>
      <c r="I9" s="869"/>
      <c r="J9" s="869"/>
      <c r="K9" s="135"/>
      <c r="L9" s="135"/>
      <c r="M9" s="135"/>
      <c r="N9" s="135"/>
      <c r="O9" s="135"/>
      <c r="P9" s="135"/>
      <c r="Q9" s="135"/>
      <c r="R9" s="135"/>
    </row>
    <row r="10" spans="1:18" s="829" customFormat="1" ht="12.95" customHeight="1">
      <c r="I10" s="869"/>
      <c r="J10" s="869"/>
      <c r="K10" s="135"/>
      <c r="L10" s="135"/>
      <c r="M10" s="135"/>
      <c r="N10" s="135"/>
      <c r="O10" s="135"/>
      <c r="P10" s="135"/>
      <c r="Q10" s="135"/>
      <c r="R10" s="135"/>
    </row>
    <row r="11" spans="1:18" s="829" customFormat="1" ht="12.95" customHeight="1">
      <c r="A11" s="829" t="s">
        <v>516</v>
      </c>
      <c r="B11" s="830">
        <f>SUM(B13:B17)</f>
        <v>910</v>
      </c>
      <c r="C11" s="830">
        <f t="shared" ref="C11:H11" si="1">SUM(C13:C17)</f>
        <v>15</v>
      </c>
      <c r="D11" s="830">
        <f t="shared" si="1"/>
        <v>15</v>
      </c>
      <c r="E11" s="830">
        <f t="shared" si="1"/>
        <v>895</v>
      </c>
      <c r="F11" s="830">
        <f t="shared" si="1"/>
        <v>95</v>
      </c>
      <c r="G11" s="830">
        <f t="shared" si="1"/>
        <v>68</v>
      </c>
      <c r="H11" s="830">
        <f t="shared" si="1"/>
        <v>3</v>
      </c>
      <c r="I11" s="869"/>
      <c r="J11" s="869"/>
      <c r="K11" s="135"/>
      <c r="L11" s="135"/>
      <c r="M11" s="135"/>
      <c r="N11" s="135"/>
      <c r="O11" s="135"/>
      <c r="P11" s="135"/>
      <c r="Q11" s="135"/>
      <c r="R11" s="135"/>
    </row>
    <row r="12" spans="1:18" s="829" customFormat="1" ht="12.95" customHeight="1">
      <c r="I12" s="869"/>
      <c r="J12" s="869"/>
      <c r="K12" s="135"/>
      <c r="L12" s="135"/>
      <c r="M12" s="135"/>
      <c r="N12" s="135"/>
      <c r="O12" s="135"/>
      <c r="P12" s="135"/>
      <c r="Q12" s="135"/>
      <c r="R12" s="135"/>
    </row>
    <row r="13" spans="1:18" s="832" customFormat="1" ht="12.95" customHeight="1">
      <c r="A13" s="832" t="s">
        <v>570</v>
      </c>
      <c r="B13" s="830">
        <v>235</v>
      </c>
      <c r="C13" s="833">
        <v>4</v>
      </c>
      <c r="D13" s="833">
        <v>4</v>
      </c>
      <c r="E13" s="830">
        <v>231</v>
      </c>
      <c r="F13" s="833">
        <v>32</v>
      </c>
      <c r="G13" s="833">
        <v>28</v>
      </c>
      <c r="H13" s="833">
        <v>1</v>
      </c>
      <c r="I13" s="869"/>
      <c r="J13" s="869"/>
      <c r="K13" s="132"/>
      <c r="L13" s="132"/>
      <c r="M13" s="132"/>
      <c r="N13" s="132"/>
      <c r="O13" s="132"/>
      <c r="P13" s="132"/>
      <c r="Q13" s="132"/>
      <c r="R13" s="132"/>
    </row>
    <row r="14" spans="1:18" s="832" customFormat="1" ht="12.95" customHeight="1">
      <c r="A14" s="832" t="s">
        <v>579</v>
      </c>
      <c r="B14" s="830">
        <v>196</v>
      </c>
      <c r="C14" s="833">
        <v>5</v>
      </c>
      <c r="D14" s="833">
        <v>5</v>
      </c>
      <c r="E14" s="830">
        <v>191</v>
      </c>
      <c r="F14" s="833">
        <v>28</v>
      </c>
      <c r="G14" s="833">
        <v>27</v>
      </c>
      <c r="H14" s="833">
        <v>2</v>
      </c>
      <c r="I14" s="869"/>
      <c r="J14" s="869"/>
      <c r="K14" s="132"/>
      <c r="L14" s="132"/>
      <c r="M14" s="132"/>
      <c r="N14" s="132"/>
      <c r="O14" s="132"/>
      <c r="P14" s="132"/>
      <c r="Q14" s="132"/>
      <c r="R14" s="132"/>
    </row>
    <row r="15" spans="1:18" s="832" customFormat="1" ht="12.95" customHeight="1">
      <c r="A15" s="832" t="s">
        <v>994</v>
      </c>
      <c r="B15" s="870">
        <v>426</v>
      </c>
      <c r="C15" s="836">
        <v>5</v>
      </c>
      <c r="D15" s="836">
        <v>5</v>
      </c>
      <c r="E15" s="871">
        <v>421</v>
      </c>
      <c r="F15" s="872">
        <v>27</v>
      </c>
      <c r="G15" s="873">
        <v>7</v>
      </c>
      <c r="H15" s="836">
        <v>0</v>
      </c>
      <c r="I15" s="869"/>
      <c r="J15" s="869"/>
      <c r="K15" s="132"/>
      <c r="L15" s="132"/>
      <c r="M15" s="132"/>
      <c r="N15" s="132"/>
      <c r="O15" s="132"/>
      <c r="P15" s="132"/>
      <c r="Q15" s="132"/>
      <c r="R15" s="132"/>
    </row>
    <row r="16" spans="1:18" s="832" customFormat="1" ht="12.95" customHeight="1">
      <c r="A16" s="832" t="s">
        <v>589</v>
      </c>
      <c r="B16" s="870">
        <v>39</v>
      </c>
      <c r="C16" s="836">
        <v>1</v>
      </c>
      <c r="D16" s="874">
        <v>1</v>
      </c>
      <c r="E16" s="871">
        <v>38</v>
      </c>
      <c r="F16" s="872">
        <v>5</v>
      </c>
      <c r="G16" s="873">
        <v>3</v>
      </c>
      <c r="H16" s="836">
        <v>0</v>
      </c>
      <c r="I16" s="869"/>
      <c r="J16" s="869"/>
      <c r="K16" s="132"/>
      <c r="L16" s="132"/>
      <c r="M16" s="132"/>
      <c r="N16" s="132"/>
      <c r="O16" s="132"/>
      <c r="P16" s="132"/>
      <c r="Q16" s="132"/>
      <c r="R16" s="132"/>
    </row>
    <row r="17" spans="1:18" s="832" customFormat="1" ht="12.95" customHeight="1">
      <c r="A17" s="832" t="s">
        <v>595</v>
      </c>
      <c r="B17" s="870">
        <v>14</v>
      </c>
      <c r="C17" s="836">
        <v>0</v>
      </c>
      <c r="D17" s="874">
        <v>0</v>
      </c>
      <c r="E17" s="871">
        <v>14</v>
      </c>
      <c r="F17" s="872">
        <v>3</v>
      </c>
      <c r="G17" s="873">
        <v>3</v>
      </c>
      <c r="H17" s="836">
        <v>0</v>
      </c>
      <c r="I17" s="869"/>
      <c r="J17" s="869"/>
      <c r="K17" s="132"/>
      <c r="L17" s="132"/>
      <c r="M17" s="132"/>
      <c r="N17" s="132"/>
      <c r="O17" s="132"/>
      <c r="P17" s="132"/>
      <c r="Q17" s="132"/>
      <c r="R17" s="132"/>
    </row>
    <row r="18" spans="1:18" s="832" customFormat="1" ht="12.95" customHeight="1">
      <c r="I18" s="869"/>
      <c r="J18" s="869"/>
      <c r="K18" s="132"/>
      <c r="L18" s="132"/>
      <c r="M18" s="132"/>
      <c r="N18" s="132"/>
      <c r="O18" s="132"/>
      <c r="P18" s="132"/>
      <c r="Q18" s="132"/>
      <c r="R18" s="132"/>
    </row>
    <row r="19" spans="1:18" s="829" customFormat="1" ht="12.95" customHeight="1">
      <c r="A19" s="829" t="s">
        <v>606</v>
      </c>
      <c r="B19" s="870">
        <v>26</v>
      </c>
      <c r="C19" s="870">
        <v>5</v>
      </c>
      <c r="D19" s="875">
        <v>5</v>
      </c>
      <c r="E19" s="871">
        <v>21</v>
      </c>
      <c r="F19" s="875">
        <v>8</v>
      </c>
      <c r="G19" s="870">
        <v>1</v>
      </c>
      <c r="H19" s="870">
        <v>0</v>
      </c>
      <c r="I19" s="869"/>
      <c r="J19" s="869"/>
      <c r="K19" s="135"/>
      <c r="L19" s="135"/>
      <c r="M19" s="135"/>
      <c r="N19" s="135"/>
      <c r="O19" s="135"/>
      <c r="P19" s="135"/>
      <c r="Q19" s="135"/>
      <c r="R19" s="135"/>
    </row>
    <row r="20" spans="1:18" s="829" customFormat="1" ht="12.95" customHeight="1">
      <c r="I20" s="869"/>
      <c r="J20" s="869"/>
      <c r="K20" s="135"/>
      <c r="L20" s="135"/>
      <c r="M20" s="135"/>
      <c r="N20" s="135"/>
      <c r="O20" s="135"/>
      <c r="P20" s="135"/>
      <c r="Q20" s="135"/>
      <c r="R20" s="135"/>
    </row>
    <row r="21" spans="1:18" s="829" customFormat="1" ht="13.5" customHeight="1">
      <c r="A21" s="829" t="s">
        <v>544</v>
      </c>
      <c r="B21" s="870">
        <v>27</v>
      </c>
      <c r="C21" s="876">
        <v>2</v>
      </c>
      <c r="D21" s="875">
        <v>2</v>
      </c>
      <c r="E21" s="871">
        <v>25</v>
      </c>
      <c r="F21" s="875">
        <v>1</v>
      </c>
      <c r="G21" s="870">
        <v>0</v>
      </c>
      <c r="H21" s="870">
        <v>0</v>
      </c>
      <c r="I21" s="869"/>
      <c r="J21" s="869"/>
      <c r="K21" s="135"/>
      <c r="L21" s="135"/>
      <c r="M21" s="135"/>
      <c r="N21" s="135"/>
      <c r="O21" s="135"/>
      <c r="P21" s="135"/>
      <c r="Q21" s="135"/>
      <c r="R21" s="135"/>
    </row>
    <row r="22" spans="1:18" s="829" customFormat="1" ht="6.95" customHeight="1" thickBot="1">
      <c r="A22" s="840"/>
      <c r="B22" s="840"/>
      <c r="C22" s="840"/>
      <c r="D22" s="840"/>
      <c r="E22" s="840"/>
      <c r="F22" s="840"/>
      <c r="G22" s="840"/>
      <c r="H22" s="840"/>
      <c r="I22" s="111"/>
      <c r="J22" s="111"/>
      <c r="K22" s="135"/>
      <c r="L22" s="135"/>
      <c r="M22" s="135"/>
      <c r="N22" s="135"/>
      <c r="O22" s="135"/>
      <c r="P22" s="135"/>
      <c r="Q22" s="135"/>
      <c r="R22" s="135"/>
    </row>
    <row r="23" spans="1:18" s="829" customFormat="1" ht="3.75" customHeight="1" thickTop="1">
      <c r="A23" s="877"/>
      <c r="B23" s="877"/>
      <c r="C23" s="877"/>
      <c r="D23" s="877"/>
      <c r="E23" s="877"/>
      <c r="F23" s="877"/>
      <c r="G23" s="877"/>
      <c r="H23" s="877"/>
      <c r="I23" s="111"/>
      <c r="J23" s="111"/>
      <c r="K23" s="135"/>
      <c r="L23" s="135"/>
      <c r="M23" s="135"/>
      <c r="N23" s="135"/>
      <c r="O23" s="135"/>
      <c r="P23" s="135"/>
      <c r="Q23" s="135"/>
      <c r="R23" s="135"/>
    </row>
    <row r="24" spans="1:18" s="211" customFormat="1" ht="12.95" customHeight="1">
      <c r="B24" s="850"/>
      <c r="C24" s="850"/>
      <c r="D24" s="850"/>
      <c r="E24" s="850"/>
    </row>
    <row r="25" spans="1:18">
      <c r="A25" s="98"/>
      <c r="B25" s="98"/>
      <c r="C25" s="98"/>
      <c r="D25" s="98"/>
      <c r="E25" s="98"/>
      <c r="F25" s="98"/>
      <c r="G25" s="98"/>
      <c r="H25" s="98"/>
    </row>
    <row r="26" spans="1:18">
      <c r="A26" s="98"/>
      <c r="B26" s="98"/>
      <c r="C26" s="98"/>
      <c r="D26" s="98"/>
      <c r="E26" s="98"/>
      <c r="F26" s="98"/>
      <c r="G26" s="98"/>
      <c r="H26" s="98"/>
    </row>
    <row r="27" spans="1:18">
      <c r="A27" s="98"/>
      <c r="B27" s="98"/>
      <c r="C27" s="98"/>
      <c r="D27" s="98"/>
      <c r="E27" s="98"/>
      <c r="F27" s="98"/>
      <c r="G27" s="98"/>
      <c r="H27" s="98"/>
    </row>
    <row r="28" spans="1:18">
      <c r="A28" s="98"/>
      <c r="B28" s="98"/>
      <c r="C28" s="98"/>
      <c r="D28" s="98"/>
      <c r="E28" s="98"/>
      <c r="F28" s="98"/>
      <c r="G28" s="98"/>
      <c r="H28" s="98"/>
    </row>
    <row r="29" spans="1:18">
      <c r="A29" s="98"/>
      <c r="B29" s="98"/>
      <c r="C29" s="98"/>
      <c r="D29" s="98"/>
      <c r="E29" s="98"/>
      <c r="F29" s="98"/>
      <c r="G29" s="98"/>
      <c r="H29" s="98"/>
    </row>
    <row r="30" spans="1:18">
      <c r="A30" s="98"/>
      <c r="B30" s="98"/>
      <c r="C30" s="98"/>
      <c r="D30" s="98"/>
      <c r="E30" s="98"/>
      <c r="F30" s="98"/>
      <c r="G30" s="98"/>
      <c r="H30" s="98"/>
    </row>
    <row r="31" spans="1:18">
      <c r="A31" s="98"/>
      <c r="B31" s="98"/>
      <c r="C31" s="98"/>
      <c r="D31" s="98"/>
      <c r="E31" s="98"/>
      <c r="F31" s="98"/>
      <c r="G31" s="98"/>
      <c r="H31" s="98"/>
    </row>
    <row r="32" spans="1:18">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row r="39" spans="1:8">
      <c r="A39" s="98"/>
      <c r="B39" s="98"/>
      <c r="C39" s="98"/>
      <c r="D39" s="98"/>
      <c r="E39" s="98"/>
      <c r="F39" s="98"/>
      <c r="G39" s="98"/>
      <c r="H39" s="98"/>
    </row>
    <row r="40" spans="1:8">
      <c r="A40" s="98"/>
      <c r="B40" s="98"/>
      <c r="C40" s="98"/>
      <c r="D40" s="98"/>
      <c r="E40" s="98"/>
      <c r="F40" s="98"/>
      <c r="G40" s="98"/>
      <c r="H40" s="98"/>
    </row>
    <row r="41" spans="1:8">
      <c r="A41" s="98"/>
      <c r="B41" s="98"/>
      <c r="C41" s="98"/>
      <c r="D41" s="98"/>
      <c r="E41" s="98"/>
      <c r="F41" s="98"/>
      <c r="G41" s="98"/>
      <c r="H41" s="98"/>
    </row>
    <row r="42" spans="1:8">
      <c r="A42" s="98"/>
      <c r="B42" s="98"/>
      <c r="C42" s="98"/>
      <c r="D42" s="98"/>
      <c r="E42" s="98"/>
      <c r="F42" s="98"/>
      <c r="G42" s="98"/>
      <c r="H42" s="98"/>
    </row>
    <row r="43" spans="1:8">
      <c r="A43" s="98"/>
      <c r="B43" s="98"/>
      <c r="C43" s="98"/>
      <c r="D43" s="98"/>
      <c r="E43" s="98"/>
      <c r="F43" s="98"/>
      <c r="G43" s="98"/>
      <c r="H43" s="98"/>
    </row>
    <row r="44" spans="1:8">
      <c r="A44" s="98"/>
      <c r="B44" s="98"/>
      <c r="C44" s="98"/>
      <c r="D44" s="98"/>
      <c r="E44" s="98"/>
      <c r="F44" s="98"/>
      <c r="G44" s="98"/>
      <c r="H44" s="98"/>
    </row>
    <row r="45" spans="1:8">
      <c r="A45" s="98"/>
      <c r="B45" s="98"/>
      <c r="C45" s="98"/>
      <c r="D45" s="98"/>
      <c r="E45" s="98"/>
      <c r="F45" s="98"/>
      <c r="G45" s="98"/>
      <c r="H45" s="98"/>
    </row>
    <row r="46" spans="1:8">
      <c r="A46" s="98"/>
      <c r="B46" s="98"/>
      <c r="C46" s="98"/>
      <c r="D46" s="98"/>
      <c r="E46" s="98"/>
      <c r="F46" s="98"/>
      <c r="G46" s="98"/>
      <c r="H46" s="98"/>
    </row>
    <row r="47" spans="1:8">
      <c r="A47" s="98"/>
      <c r="B47" s="98"/>
      <c r="C47" s="98"/>
      <c r="D47" s="98"/>
      <c r="E47" s="98"/>
      <c r="F47" s="98"/>
      <c r="G47" s="98"/>
      <c r="H47" s="98"/>
    </row>
    <row r="48" spans="1:8">
      <c r="A48" s="98"/>
      <c r="B48" s="98"/>
      <c r="C48" s="98"/>
      <c r="D48" s="98"/>
      <c r="E48" s="98"/>
      <c r="F48" s="98"/>
      <c r="G48" s="98"/>
      <c r="H48" s="98"/>
    </row>
    <row r="49" spans="1:8">
      <c r="A49" s="98"/>
      <c r="B49" s="98"/>
      <c r="C49" s="98"/>
      <c r="D49" s="98"/>
      <c r="E49" s="98"/>
      <c r="F49" s="98"/>
      <c r="G49" s="98"/>
      <c r="H49" s="98"/>
    </row>
    <row r="50" spans="1:8">
      <c r="A50" s="98"/>
      <c r="B50" s="98"/>
      <c r="C50" s="98"/>
      <c r="D50" s="98"/>
      <c r="E50" s="98"/>
      <c r="F50" s="98"/>
      <c r="G50" s="98"/>
      <c r="H50" s="98"/>
    </row>
    <row r="51" spans="1:8">
      <c r="A51" s="98"/>
      <c r="B51" s="98"/>
      <c r="C51" s="98"/>
      <c r="D51" s="98"/>
      <c r="E51" s="98"/>
      <c r="F51" s="98"/>
      <c r="G51" s="98"/>
      <c r="H51" s="98"/>
    </row>
    <row r="52" spans="1:8">
      <c r="A52" s="98"/>
      <c r="B52" s="98"/>
      <c r="C52" s="98"/>
      <c r="D52" s="98"/>
      <c r="E52" s="98"/>
      <c r="F52" s="98"/>
      <c r="G52" s="98"/>
      <c r="H52" s="98"/>
    </row>
    <row r="53" spans="1:8">
      <c r="A53" s="98"/>
      <c r="B53" s="98"/>
      <c r="C53" s="98"/>
      <c r="D53" s="98"/>
      <c r="E53" s="98"/>
      <c r="F53" s="98"/>
      <c r="G53" s="98"/>
      <c r="H53" s="98"/>
    </row>
    <row r="54" spans="1:8">
      <c r="A54" s="98"/>
      <c r="B54" s="98"/>
      <c r="C54" s="98"/>
      <c r="D54" s="98"/>
      <c r="E54" s="98"/>
      <c r="F54" s="98"/>
      <c r="G54" s="98"/>
      <c r="H54" s="98"/>
    </row>
    <row r="55" spans="1:8">
      <c r="A55" s="98"/>
      <c r="B55" s="98"/>
      <c r="C55" s="98"/>
      <c r="D55" s="98"/>
      <c r="E55" s="98"/>
      <c r="F55" s="98"/>
      <c r="G55" s="98"/>
      <c r="H55" s="98"/>
    </row>
    <row r="56" spans="1:8">
      <c r="A56" s="98"/>
      <c r="B56" s="98"/>
      <c r="C56" s="98"/>
      <c r="D56" s="98"/>
      <c r="E56" s="98"/>
      <c r="F56" s="98"/>
      <c r="G56" s="98"/>
      <c r="H56" s="98"/>
    </row>
    <row r="57" spans="1:8">
      <c r="A57" s="98"/>
      <c r="B57" s="98"/>
      <c r="C57" s="98"/>
      <c r="D57" s="98"/>
      <c r="E57" s="98"/>
      <c r="F57" s="98"/>
      <c r="G57" s="98"/>
      <c r="H57" s="98"/>
    </row>
    <row r="58" spans="1:8">
      <c r="A58" s="98"/>
      <c r="B58" s="98"/>
      <c r="C58" s="98"/>
      <c r="D58" s="98"/>
      <c r="E58" s="98"/>
      <c r="F58" s="98"/>
      <c r="G58" s="98"/>
      <c r="H58" s="98"/>
    </row>
    <row r="59" spans="1:8">
      <c r="A59" s="98"/>
      <c r="B59" s="98"/>
      <c r="C59" s="98"/>
      <c r="D59" s="98"/>
      <c r="E59" s="98"/>
      <c r="F59" s="98"/>
      <c r="G59" s="98"/>
      <c r="H59" s="98"/>
    </row>
    <row r="60" spans="1:8">
      <c r="A60" s="98"/>
      <c r="B60" s="98"/>
      <c r="C60" s="98"/>
      <c r="D60" s="98"/>
      <c r="E60" s="98"/>
      <c r="F60" s="98"/>
      <c r="G60" s="98"/>
      <c r="H60" s="98"/>
    </row>
    <row r="61" spans="1:8">
      <c r="A61" s="98"/>
      <c r="B61" s="98"/>
      <c r="C61" s="98"/>
      <c r="D61" s="98"/>
      <c r="E61" s="98"/>
      <c r="F61" s="98"/>
      <c r="G61" s="98"/>
      <c r="H61" s="98"/>
    </row>
    <row r="62" spans="1:8">
      <c r="A62" s="98"/>
      <c r="B62" s="98"/>
      <c r="C62" s="98"/>
      <c r="D62" s="98"/>
      <c r="E62" s="98"/>
      <c r="F62" s="98"/>
      <c r="G62" s="98"/>
      <c r="H62" s="98"/>
    </row>
    <row r="63" spans="1:8">
      <c r="A63" s="98"/>
      <c r="B63" s="98"/>
      <c r="C63" s="98"/>
      <c r="D63" s="98"/>
      <c r="E63" s="98"/>
      <c r="F63" s="98"/>
      <c r="G63" s="98"/>
      <c r="H63" s="98"/>
    </row>
    <row r="64" spans="1:8">
      <c r="A64" s="98"/>
      <c r="B64" s="98"/>
      <c r="C64" s="98"/>
      <c r="D64" s="98"/>
      <c r="E64" s="98"/>
      <c r="F64" s="98"/>
      <c r="G64" s="98"/>
      <c r="H64" s="98"/>
    </row>
    <row r="65" spans="1:8">
      <c r="A65" s="98"/>
      <c r="B65" s="98"/>
      <c r="C65" s="98"/>
      <c r="D65" s="98"/>
      <c r="E65" s="98"/>
      <c r="F65" s="98"/>
      <c r="G65" s="98"/>
      <c r="H65" s="98"/>
    </row>
    <row r="66" spans="1:8">
      <c r="A66" s="98"/>
      <c r="B66" s="98"/>
      <c r="C66" s="98"/>
      <c r="D66" s="98"/>
      <c r="E66" s="98"/>
      <c r="F66" s="98"/>
      <c r="G66" s="98"/>
      <c r="H66" s="98"/>
    </row>
    <row r="67" spans="1:8">
      <c r="A67" s="98"/>
      <c r="B67" s="98"/>
      <c r="C67" s="98"/>
      <c r="D67" s="98"/>
      <c r="E67" s="98"/>
      <c r="F67" s="98"/>
      <c r="G67" s="98"/>
      <c r="H67" s="98"/>
    </row>
    <row r="68" spans="1:8">
      <c r="A68" s="98"/>
      <c r="B68" s="98"/>
      <c r="C68" s="98"/>
      <c r="D68" s="98"/>
      <c r="E68" s="98"/>
      <c r="F68" s="98"/>
      <c r="G68" s="98"/>
      <c r="H68" s="98"/>
    </row>
    <row r="69" spans="1:8">
      <c r="A69" s="98"/>
      <c r="B69" s="98"/>
      <c r="C69" s="98"/>
      <c r="D69" s="98"/>
      <c r="E69" s="98"/>
      <c r="F69" s="98"/>
      <c r="G69" s="98"/>
      <c r="H69" s="98"/>
    </row>
    <row r="70" spans="1:8">
      <c r="A70" s="98"/>
      <c r="B70" s="98"/>
      <c r="C70" s="98"/>
      <c r="D70" s="98"/>
      <c r="E70" s="98"/>
      <c r="F70" s="98"/>
      <c r="G70" s="98"/>
      <c r="H70" s="98"/>
    </row>
    <row r="71" spans="1:8">
      <c r="A71" s="98"/>
      <c r="B71" s="98"/>
      <c r="C71" s="98"/>
      <c r="D71" s="98"/>
      <c r="E71" s="98"/>
      <c r="F71" s="98"/>
      <c r="G71" s="98"/>
      <c r="H71" s="98"/>
    </row>
    <row r="72" spans="1:8">
      <c r="A72" s="98"/>
      <c r="B72" s="98"/>
      <c r="C72" s="98"/>
      <c r="D72" s="98"/>
      <c r="E72" s="98"/>
      <c r="F72" s="98"/>
      <c r="G72" s="98"/>
      <c r="H72" s="98"/>
    </row>
    <row r="73" spans="1:8">
      <c r="A73" s="98"/>
      <c r="B73" s="98"/>
      <c r="C73" s="98"/>
      <c r="D73" s="98"/>
      <c r="E73" s="98"/>
      <c r="F73" s="98"/>
      <c r="G73" s="98"/>
      <c r="H73" s="98"/>
    </row>
    <row r="74" spans="1:8">
      <c r="A74" s="98"/>
      <c r="B74" s="98"/>
      <c r="C74" s="98"/>
      <c r="D74" s="98"/>
      <c r="E74" s="98"/>
      <c r="F74" s="98"/>
      <c r="G74" s="98"/>
      <c r="H74" s="98"/>
    </row>
    <row r="75" spans="1:8">
      <c r="A75" s="98"/>
      <c r="B75" s="98"/>
      <c r="C75" s="98"/>
      <c r="D75" s="98"/>
      <c r="E75" s="98"/>
      <c r="F75" s="98"/>
      <c r="G75" s="98"/>
      <c r="H75" s="98"/>
    </row>
    <row r="76" spans="1:8">
      <c r="A76" s="98"/>
      <c r="B76" s="98"/>
      <c r="C76" s="98"/>
      <c r="D76" s="98"/>
      <c r="E76" s="98"/>
      <c r="F76" s="98"/>
      <c r="G76" s="98"/>
      <c r="H76" s="98"/>
    </row>
    <row r="77" spans="1:8">
      <c r="A77" s="98"/>
      <c r="B77" s="98"/>
      <c r="C77" s="98"/>
      <c r="D77" s="98"/>
      <c r="E77" s="98"/>
      <c r="F77" s="98"/>
      <c r="G77" s="98"/>
      <c r="H77" s="98"/>
    </row>
    <row r="78" spans="1:8">
      <c r="A78" s="98"/>
      <c r="B78" s="98"/>
      <c r="C78" s="98"/>
      <c r="D78" s="98"/>
      <c r="E78" s="98"/>
      <c r="F78" s="98"/>
      <c r="G78" s="98"/>
      <c r="H78" s="98"/>
    </row>
    <row r="79" spans="1:8">
      <c r="A79" s="98"/>
      <c r="B79" s="98"/>
      <c r="C79" s="98"/>
      <c r="D79" s="98"/>
      <c r="E79" s="98"/>
      <c r="F79" s="98"/>
      <c r="G79" s="98"/>
      <c r="H79" s="98"/>
    </row>
    <row r="80" spans="1:8">
      <c r="A80" s="98"/>
      <c r="B80" s="98"/>
      <c r="C80" s="98"/>
      <c r="D80" s="98"/>
      <c r="E80" s="98"/>
      <c r="F80" s="98"/>
      <c r="G80" s="98"/>
      <c r="H80" s="98"/>
    </row>
    <row r="81" spans="1:8">
      <c r="A81" s="98"/>
      <c r="B81" s="98"/>
      <c r="C81" s="98"/>
      <c r="D81" s="98"/>
      <c r="E81" s="98"/>
      <c r="F81" s="98"/>
      <c r="G81" s="98"/>
      <c r="H81" s="98"/>
    </row>
    <row r="82" spans="1:8">
      <c r="A82" s="98"/>
      <c r="B82" s="98"/>
      <c r="C82" s="98"/>
      <c r="D82" s="98"/>
      <c r="E82" s="98"/>
      <c r="F82" s="98"/>
      <c r="G82" s="98"/>
      <c r="H82" s="98"/>
    </row>
    <row r="83" spans="1:8">
      <c r="A83" s="98"/>
      <c r="B83" s="98"/>
      <c r="C83" s="98"/>
      <c r="D83" s="98"/>
      <c r="E83" s="98"/>
      <c r="F83" s="98"/>
      <c r="G83" s="98"/>
      <c r="H83" s="98"/>
    </row>
    <row r="84" spans="1:8">
      <c r="A84" s="98"/>
      <c r="B84" s="98"/>
      <c r="C84" s="98"/>
      <c r="D84" s="98"/>
      <c r="E84" s="98"/>
      <c r="F84" s="98"/>
      <c r="G84" s="98"/>
      <c r="H84" s="98"/>
    </row>
    <row r="85" spans="1:8">
      <c r="A85" s="98"/>
      <c r="B85" s="98"/>
      <c r="C85" s="98"/>
      <c r="D85" s="98"/>
      <c r="E85" s="98"/>
      <c r="F85" s="98"/>
      <c r="G85" s="98"/>
      <c r="H85" s="98"/>
    </row>
    <row r="86" spans="1:8">
      <c r="A86" s="98"/>
      <c r="B86" s="98"/>
      <c r="C86" s="98"/>
      <c r="D86" s="98"/>
      <c r="E86" s="98"/>
      <c r="F86" s="98"/>
      <c r="G86" s="98"/>
      <c r="H86" s="98"/>
    </row>
    <row r="87" spans="1:8">
      <c r="A87" s="98"/>
      <c r="B87" s="98"/>
      <c r="C87" s="98"/>
      <c r="D87" s="98"/>
      <c r="E87" s="98"/>
      <c r="F87" s="98"/>
      <c r="G87" s="98"/>
      <c r="H87" s="98"/>
    </row>
    <row r="88" spans="1:8">
      <c r="A88" s="98"/>
      <c r="B88" s="98"/>
      <c r="C88" s="98"/>
      <c r="D88" s="98"/>
      <c r="E88" s="98"/>
      <c r="F88" s="98"/>
      <c r="G88" s="98"/>
      <c r="H88" s="98"/>
    </row>
    <row r="89" spans="1:8">
      <c r="A89" s="98"/>
      <c r="B89" s="98"/>
      <c r="C89" s="98"/>
      <c r="D89" s="98"/>
      <c r="E89" s="98"/>
      <c r="F89" s="98"/>
      <c r="G89" s="98"/>
      <c r="H89" s="98"/>
    </row>
    <row r="90" spans="1:8">
      <c r="A90" s="98"/>
      <c r="B90" s="98"/>
      <c r="C90" s="98"/>
      <c r="D90" s="98"/>
      <c r="E90" s="98"/>
      <c r="F90" s="98"/>
      <c r="G90" s="98"/>
      <c r="H90" s="98"/>
    </row>
    <row r="91" spans="1:8">
      <c r="A91" s="98"/>
      <c r="B91" s="98"/>
      <c r="C91" s="98"/>
      <c r="D91" s="98"/>
      <c r="E91" s="98"/>
      <c r="F91" s="98"/>
      <c r="G91" s="98"/>
      <c r="H91" s="98"/>
    </row>
    <row r="92" spans="1:8">
      <c r="A92" s="98"/>
      <c r="B92" s="98"/>
      <c r="C92" s="98"/>
      <c r="D92" s="98"/>
      <c r="E92" s="98"/>
      <c r="F92" s="98"/>
      <c r="G92" s="98"/>
      <c r="H92" s="98"/>
    </row>
    <row r="93" spans="1:8">
      <c r="A93" s="98"/>
      <c r="B93" s="98"/>
      <c r="C93" s="98"/>
      <c r="D93" s="98"/>
      <c r="E93" s="98"/>
      <c r="F93" s="98"/>
      <c r="G93" s="98"/>
      <c r="H93" s="98"/>
    </row>
    <row r="94" spans="1:8">
      <c r="A94" s="98"/>
      <c r="B94" s="98"/>
      <c r="C94" s="98"/>
      <c r="D94" s="98"/>
      <c r="E94" s="98"/>
      <c r="F94" s="98"/>
      <c r="G94" s="98"/>
      <c r="H94" s="98"/>
    </row>
    <row r="95" spans="1:8">
      <c r="A95" s="98"/>
      <c r="B95" s="98"/>
      <c r="C95" s="98"/>
      <c r="D95" s="98"/>
      <c r="E95" s="98"/>
      <c r="F95" s="98"/>
      <c r="G95" s="98"/>
      <c r="H95" s="98"/>
    </row>
    <row r="96" spans="1:8">
      <c r="A96" s="98"/>
      <c r="B96" s="98"/>
      <c r="C96" s="98"/>
      <c r="D96" s="98"/>
      <c r="E96" s="98"/>
      <c r="F96" s="98"/>
      <c r="G96" s="98"/>
      <c r="H96" s="98"/>
    </row>
    <row r="97" spans="1:8">
      <c r="A97" s="98"/>
      <c r="B97" s="98"/>
      <c r="C97" s="98"/>
      <c r="D97" s="98"/>
      <c r="E97" s="98"/>
      <c r="F97" s="98"/>
      <c r="G97" s="98"/>
      <c r="H97" s="98"/>
    </row>
    <row r="98" spans="1:8">
      <c r="A98" s="98"/>
      <c r="B98" s="98"/>
      <c r="C98" s="98"/>
      <c r="D98" s="98"/>
      <c r="E98" s="98"/>
      <c r="F98" s="98"/>
      <c r="G98" s="98"/>
      <c r="H98" s="98"/>
    </row>
    <row r="99" spans="1:8">
      <c r="A99" s="98"/>
      <c r="B99" s="98"/>
      <c r="C99" s="98"/>
      <c r="D99" s="98"/>
      <c r="E99" s="98"/>
      <c r="F99" s="98"/>
      <c r="G99" s="98"/>
      <c r="H99" s="98"/>
    </row>
    <row r="100" spans="1:8">
      <c r="A100" s="98"/>
      <c r="B100" s="98"/>
      <c r="C100" s="98"/>
      <c r="D100" s="98"/>
      <c r="E100" s="98"/>
      <c r="F100" s="98"/>
      <c r="G100" s="98"/>
      <c r="H100" s="98"/>
    </row>
    <row r="101" spans="1:8">
      <c r="A101" s="98"/>
      <c r="B101" s="98"/>
      <c r="C101" s="98"/>
      <c r="D101" s="98"/>
      <c r="E101" s="98"/>
      <c r="F101" s="98"/>
      <c r="G101" s="98"/>
      <c r="H101" s="98"/>
    </row>
    <row r="102" spans="1:8">
      <c r="A102" s="98"/>
      <c r="B102" s="98"/>
      <c r="C102" s="98"/>
      <c r="D102" s="98"/>
      <c r="E102" s="98"/>
      <c r="F102" s="98"/>
      <c r="G102" s="98"/>
      <c r="H102" s="98"/>
    </row>
    <row r="103" spans="1:8">
      <c r="A103" s="98"/>
      <c r="B103" s="98"/>
      <c r="C103" s="98"/>
      <c r="D103" s="98"/>
      <c r="E103" s="98"/>
      <c r="F103" s="98"/>
      <c r="G103" s="98"/>
      <c r="H103" s="98"/>
    </row>
    <row r="104" spans="1:8">
      <c r="A104" s="98"/>
      <c r="B104" s="98"/>
      <c r="C104" s="98"/>
      <c r="D104" s="98"/>
      <c r="E104" s="98"/>
      <c r="F104" s="98"/>
      <c r="G104" s="98"/>
      <c r="H104" s="98"/>
    </row>
    <row r="105" spans="1:8">
      <c r="A105" s="98"/>
      <c r="B105" s="98"/>
      <c r="C105" s="98"/>
      <c r="D105" s="98"/>
      <c r="E105" s="98"/>
      <c r="F105" s="98"/>
      <c r="G105" s="98"/>
      <c r="H105" s="98"/>
    </row>
    <row r="106" spans="1:8">
      <c r="A106" s="98"/>
      <c r="B106" s="98"/>
      <c r="C106" s="98"/>
      <c r="D106" s="98"/>
      <c r="E106" s="98"/>
      <c r="F106" s="98"/>
      <c r="G106" s="98"/>
      <c r="H106" s="98"/>
    </row>
    <row r="107" spans="1:8">
      <c r="A107" s="98"/>
      <c r="B107" s="98"/>
      <c r="C107" s="98"/>
      <c r="D107" s="98"/>
      <c r="E107" s="98"/>
      <c r="F107" s="98"/>
      <c r="G107" s="98"/>
      <c r="H107" s="98"/>
    </row>
    <row r="108" spans="1:8">
      <c r="A108" s="98"/>
      <c r="B108" s="98"/>
      <c r="C108" s="98"/>
      <c r="D108" s="98"/>
      <c r="E108" s="98"/>
      <c r="F108" s="98"/>
      <c r="G108" s="98"/>
      <c r="H108" s="98"/>
    </row>
    <row r="109" spans="1:8">
      <c r="A109" s="98"/>
      <c r="B109" s="98"/>
      <c r="C109" s="98"/>
      <c r="D109" s="98"/>
      <c r="E109" s="98"/>
      <c r="F109" s="98"/>
      <c r="G109" s="98"/>
      <c r="H109" s="98"/>
    </row>
    <row r="110" spans="1:8">
      <c r="A110" s="98"/>
      <c r="B110" s="98"/>
      <c r="C110" s="98"/>
      <c r="D110" s="98"/>
      <c r="E110" s="98"/>
      <c r="F110" s="98"/>
      <c r="G110" s="98"/>
      <c r="H110" s="98"/>
    </row>
    <row r="111" spans="1:8">
      <c r="A111" s="98"/>
      <c r="B111" s="98"/>
      <c r="C111" s="98"/>
      <c r="D111" s="98"/>
      <c r="E111" s="98"/>
      <c r="F111" s="98"/>
      <c r="G111" s="98"/>
      <c r="H111" s="98"/>
    </row>
    <row r="112" spans="1:8">
      <c r="A112" s="98"/>
      <c r="B112" s="98"/>
      <c r="C112" s="98"/>
      <c r="D112" s="98"/>
      <c r="E112" s="98"/>
      <c r="F112" s="98"/>
      <c r="G112" s="98"/>
      <c r="H112" s="98"/>
    </row>
    <row r="113" spans="1:8">
      <c r="A113" s="98"/>
      <c r="B113" s="98"/>
      <c r="C113" s="98"/>
      <c r="D113" s="98"/>
      <c r="E113" s="98"/>
      <c r="F113" s="98"/>
      <c r="G113" s="98"/>
      <c r="H113" s="98"/>
    </row>
    <row r="114" spans="1:8">
      <c r="A114" s="98"/>
      <c r="B114" s="98"/>
      <c r="C114" s="98"/>
      <c r="D114" s="98"/>
      <c r="E114" s="98"/>
      <c r="F114" s="98"/>
      <c r="G114" s="98"/>
      <c r="H114" s="98"/>
    </row>
    <row r="115" spans="1:8">
      <c r="A115" s="98"/>
      <c r="B115" s="98"/>
      <c r="C115" s="98"/>
      <c r="D115" s="98"/>
      <c r="E115" s="98"/>
      <c r="F115" s="98"/>
      <c r="G115" s="98"/>
      <c r="H115" s="98"/>
    </row>
    <row r="116" spans="1:8">
      <c r="A116" s="98"/>
      <c r="B116" s="98"/>
      <c r="C116" s="98"/>
      <c r="D116" s="98"/>
      <c r="E116" s="98"/>
      <c r="F116" s="98"/>
      <c r="G116" s="98"/>
      <c r="H116" s="98"/>
    </row>
    <row r="117" spans="1:8">
      <c r="A117" s="98"/>
      <c r="B117" s="98"/>
      <c r="C117" s="98"/>
      <c r="D117" s="98"/>
      <c r="E117" s="98"/>
      <c r="F117" s="98"/>
      <c r="G117" s="98"/>
      <c r="H117" s="98"/>
    </row>
    <row r="118" spans="1:8">
      <c r="A118" s="98"/>
      <c r="B118" s="98"/>
      <c r="C118" s="98"/>
      <c r="D118" s="98"/>
      <c r="E118" s="98"/>
      <c r="F118" s="98"/>
      <c r="G118" s="98"/>
      <c r="H118" s="98"/>
    </row>
    <row r="119" spans="1:8">
      <c r="A119" s="98"/>
      <c r="B119" s="98"/>
      <c r="C119" s="98"/>
      <c r="D119" s="98"/>
      <c r="E119" s="98"/>
      <c r="F119" s="98"/>
      <c r="G119" s="98"/>
      <c r="H119" s="98"/>
    </row>
    <row r="120" spans="1:8">
      <c r="A120" s="98"/>
      <c r="B120" s="98"/>
      <c r="C120" s="98"/>
      <c r="D120" s="98"/>
      <c r="E120" s="98"/>
      <c r="F120" s="98"/>
      <c r="G120" s="98"/>
      <c r="H120" s="98"/>
    </row>
    <row r="121" spans="1:8">
      <c r="A121" s="98"/>
      <c r="B121" s="98"/>
      <c r="C121" s="98"/>
      <c r="D121" s="98"/>
      <c r="E121" s="98"/>
      <c r="F121" s="98"/>
      <c r="G121" s="98"/>
      <c r="H121" s="98"/>
    </row>
    <row r="122" spans="1:8">
      <c r="A122" s="98"/>
      <c r="B122" s="98"/>
      <c r="C122" s="98"/>
      <c r="D122" s="98"/>
      <c r="E122" s="98"/>
      <c r="F122" s="98"/>
      <c r="G122" s="98"/>
      <c r="H122" s="98"/>
    </row>
    <row r="123" spans="1:8">
      <c r="A123" s="98"/>
      <c r="B123" s="98"/>
      <c r="C123" s="98"/>
      <c r="D123" s="98"/>
      <c r="E123" s="98"/>
      <c r="F123" s="98"/>
      <c r="G123" s="98"/>
      <c r="H123" s="98"/>
    </row>
    <row r="124" spans="1:8">
      <c r="A124" s="98"/>
      <c r="B124" s="98"/>
      <c r="C124" s="98"/>
      <c r="D124" s="98"/>
      <c r="E124" s="98"/>
      <c r="F124" s="98"/>
      <c r="G124" s="98"/>
      <c r="H124" s="98"/>
    </row>
    <row r="125" spans="1:8">
      <c r="A125" s="98"/>
      <c r="B125" s="98"/>
      <c r="C125" s="98"/>
      <c r="D125" s="98"/>
      <c r="E125" s="98"/>
      <c r="F125" s="98"/>
      <c r="G125" s="98"/>
      <c r="H125" s="98"/>
    </row>
    <row r="126" spans="1:8">
      <c r="A126" s="98"/>
      <c r="B126" s="98"/>
      <c r="C126" s="98"/>
      <c r="D126" s="98"/>
      <c r="E126" s="98"/>
      <c r="F126" s="98"/>
      <c r="G126" s="98"/>
      <c r="H126" s="98"/>
    </row>
    <row r="127" spans="1:8">
      <c r="A127" s="98"/>
      <c r="B127" s="98"/>
      <c r="C127" s="98"/>
      <c r="D127" s="98"/>
      <c r="E127" s="98"/>
      <c r="F127" s="98"/>
      <c r="G127" s="98"/>
      <c r="H127" s="98"/>
    </row>
    <row r="128" spans="1:8">
      <c r="A128" s="98"/>
      <c r="B128" s="98"/>
      <c r="C128" s="98"/>
      <c r="D128" s="98"/>
      <c r="E128" s="98"/>
      <c r="F128" s="98"/>
      <c r="G128" s="98"/>
      <c r="H128" s="98"/>
    </row>
    <row r="129" spans="1:8">
      <c r="A129" s="98"/>
      <c r="B129" s="98"/>
      <c r="C129" s="98"/>
      <c r="D129" s="98"/>
      <c r="E129" s="98"/>
      <c r="F129" s="98"/>
      <c r="G129" s="98"/>
      <c r="H129" s="98"/>
    </row>
    <row r="130" spans="1:8">
      <c r="A130" s="98"/>
      <c r="B130" s="98"/>
      <c r="C130" s="98"/>
      <c r="D130" s="98"/>
      <c r="E130" s="98"/>
      <c r="F130" s="98"/>
      <c r="G130" s="98"/>
      <c r="H130" s="98"/>
    </row>
    <row r="131" spans="1:8">
      <c r="A131" s="98"/>
      <c r="B131" s="98"/>
      <c r="C131" s="98"/>
      <c r="D131" s="98"/>
      <c r="E131" s="98"/>
      <c r="F131" s="98"/>
      <c r="G131" s="98"/>
      <c r="H131" s="98"/>
    </row>
    <row r="132" spans="1:8">
      <c r="A132" s="98"/>
      <c r="B132" s="98"/>
      <c r="C132" s="98"/>
      <c r="D132" s="98"/>
      <c r="E132" s="98"/>
      <c r="F132" s="98"/>
      <c r="G132" s="98"/>
      <c r="H132" s="98"/>
    </row>
    <row r="133" spans="1:8">
      <c r="A133" s="98"/>
      <c r="B133" s="98"/>
      <c r="C133" s="98"/>
      <c r="D133" s="98"/>
      <c r="E133" s="98"/>
      <c r="F133" s="98"/>
      <c r="G133" s="98"/>
      <c r="H133" s="98"/>
    </row>
    <row r="134" spans="1:8">
      <c r="A134" s="98"/>
      <c r="B134" s="98"/>
      <c r="C134" s="98"/>
      <c r="D134" s="98"/>
      <c r="E134" s="98"/>
      <c r="F134" s="98"/>
      <c r="G134" s="98"/>
      <c r="H134" s="98"/>
    </row>
    <row r="135" spans="1:8">
      <c r="A135" s="98"/>
      <c r="B135" s="98"/>
      <c r="C135" s="98"/>
      <c r="D135" s="98"/>
      <c r="E135" s="98"/>
      <c r="F135" s="98"/>
      <c r="G135" s="98"/>
      <c r="H135" s="98"/>
    </row>
    <row r="136" spans="1:8">
      <c r="A136" s="98"/>
      <c r="B136" s="98"/>
      <c r="C136" s="98"/>
      <c r="D136" s="98"/>
      <c r="E136" s="98"/>
      <c r="F136" s="98"/>
      <c r="G136" s="98"/>
      <c r="H136" s="98"/>
    </row>
    <row r="137" spans="1:8">
      <c r="A137" s="98"/>
      <c r="B137" s="98"/>
      <c r="C137" s="98"/>
      <c r="D137" s="98"/>
      <c r="E137" s="98"/>
      <c r="F137" s="98"/>
      <c r="G137" s="98"/>
      <c r="H137" s="98"/>
    </row>
    <row r="138" spans="1:8">
      <c r="A138" s="98"/>
      <c r="B138" s="98"/>
      <c r="C138" s="98"/>
      <c r="D138" s="98"/>
      <c r="E138" s="98"/>
      <c r="F138" s="98"/>
      <c r="G138" s="98"/>
      <c r="H138" s="98"/>
    </row>
    <row r="139" spans="1:8">
      <c r="A139" s="98"/>
      <c r="B139" s="98"/>
      <c r="C139" s="98"/>
      <c r="D139" s="98"/>
      <c r="E139" s="98"/>
      <c r="F139" s="98"/>
      <c r="G139" s="98"/>
      <c r="H139" s="98"/>
    </row>
    <row r="140" spans="1:8">
      <c r="A140" s="98"/>
      <c r="B140" s="98"/>
      <c r="C140" s="98"/>
      <c r="D140" s="98"/>
      <c r="E140" s="98"/>
      <c r="F140" s="98"/>
      <c r="G140" s="98"/>
      <c r="H140" s="98"/>
    </row>
    <row r="141" spans="1:8">
      <c r="A141" s="98"/>
      <c r="B141" s="98"/>
      <c r="C141" s="98"/>
      <c r="D141" s="98"/>
      <c r="E141" s="98"/>
      <c r="F141" s="98"/>
      <c r="G141" s="98"/>
      <c r="H141" s="98"/>
    </row>
    <row r="142" spans="1:8">
      <c r="A142" s="98"/>
      <c r="B142" s="98"/>
      <c r="C142" s="98"/>
      <c r="D142" s="98"/>
      <c r="E142" s="98"/>
      <c r="F142" s="98"/>
      <c r="G142" s="98"/>
      <c r="H142" s="98"/>
    </row>
    <row r="143" spans="1:8">
      <c r="A143" s="98"/>
      <c r="B143" s="98"/>
      <c r="C143" s="98"/>
      <c r="D143" s="98"/>
      <c r="E143" s="98"/>
      <c r="F143" s="98"/>
      <c r="G143" s="98"/>
      <c r="H143" s="98"/>
    </row>
    <row r="144" spans="1:8">
      <c r="A144" s="98"/>
      <c r="B144" s="98"/>
      <c r="C144" s="98"/>
      <c r="D144" s="98"/>
      <c r="E144" s="98"/>
      <c r="F144" s="98"/>
      <c r="G144" s="98"/>
      <c r="H144" s="98"/>
    </row>
    <row r="145" spans="1:8">
      <c r="A145" s="98"/>
      <c r="B145" s="98"/>
      <c r="C145" s="98"/>
      <c r="D145" s="98"/>
      <c r="E145" s="98"/>
      <c r="F145" s="98"/>
      <c r="G145" s="98"/>
      <c r="H145" s="98"/>
    </row>
    <row r="146" spans="1:8">
      <c r="A146" s="98"/>
      <c r="B146" s="98"/>
      <c r="C146" s="98"/>
      <c r="D146" s="98"/>
      <c r="E146" s="98"/>
      <c r="F146" s="98"/>
      <c r="G146" s="98"/>
      <c r="H146" s="98"/>
    </row>
    <row r="147" spans="1:8">
      <c r="A147" s="98"/>
      <c r="B147" s="98"/>
      <c r="C147" s="98"/>
      <c r="D147" s="98"/>
      <c r="E147" s="98"/>
      <c r="F147" s="98"/>
      <c r="G147" s="98"/>
      <c r="H147" s="98"/>
    </row>
    <row r="148" spans="1:8">
      <c r="A148" s="98"/>
      <c r="B148" s="98"/>
      <c r="C148" s="98"/>
      <c r="D148" s="98"/>
      <c r="E148" s="98"/>
      <c r="F148" s="98"/>
      <c r="G148" s="98"/>
      <c r="H148" s="98"/>
    </row>
    <row r="149" spans="1:8">
      <c r="A149" s="98"/>
      <c r="B149" s="98"/>
      <c r="C149" s="98"/>
      <c r="D149" s="98"/>
      <c r="E149" s="98"/>
      <c r="F149" s="98"/>
      <c r="G149" s="98"/>
      <c r="H149" s="98"/>
    </row>
    <row r="150" spans="1:8">
      <c r="A150" s="98"/>
      <c r="B150" s="98"/>
      <c r="C150" s="98"/>
      <c r="D150" s="98"/>
      <c r="E150" s="98"/>
      <c r="F150" s="98"/>
      <c r="G150" s="98"/>
      <c r="H150" s="98"/>
    </row>
    <row r="151" spans="1:8">
      <c r="A151" s="98"/>
      <c r="B151" s="98"/>
      <c r="C151" s="98"/>
      <c r="D151" s="98"/>
      <c r="E151" s="98"/>
      <c r="F151" s="98"/>
      <c r="G151" s="98"/>
      <c r="H151" s="98"/>
    </row>
    <row r="152" spans="1:8">
      <c r="A152" s="98"/>
      <c r="B152" s="98"/>
      <c r="C152" s="98"/>
      <c r="D152" s="98"/>
      <c r="E152" s="98"/>
      <c r="F152" s="98"/>
      <c r="G152" s="98"/>
      <c r="H152" s="98"/>
    </row>
    <row r="153" spans="1:8">
      <c r="A153" s="98"/>
      <c r="B153" s="98"/>
      <c r="C153" s="98"/>
      <c r="D153" s="98"/>
      <c r="E153" s="98"/>
      <c r="F153" s="98"/>
      <c r="G153" s="98"/>
      <c r="H153" s="98"/>
    </row>
    <row r="154" spans="1:8">
      <c r="A154" s="98"/>
      <c r="B154" s="98"/>
      <c r="C154" s="98"/>
      <c r="D154" s="98"/>
      <c r="E154" s="98"/>
      <c r="F154" s="98"/>
      <c r="G154" s="98"/>
      <c r="H154" s="98"/>
    </row>
    <row r="155" spans="1:8">
      <c r="A155" s="98"/>
      <c r="B155" s="98"/>
      <c r="C155" s="98"/>
      <c r="D155" s="98"/>
      <c r="E155" s="98"/>
      <c r="F155" s="98"/>
      <c r="G155" s="98"/>
      <c r="H155" s="98"/>
    </row>
    <row r="156" spans="1:8">
      <c r="A156" s="98"/>
      <c r="B156" s="98"/>
      <c r="C156" s="98"/>
      <c r="D156" s="98"/>
      <c r="E156" s="98"/>
      <c r="F156" s="98"/>
      <c r="G156" s="98"/>
      <c r="H156" s="98"/>
    </row>
    <row r="157" spans="1:8">
      <c r="A157" s="98"/>
      <c r="B157" s="98"/>
      <c r="C157" s="98"/>
      <c r="D157" s="98"/>
      <c r="E157" s="98"/>
      <c r="F157" s="98"/>
      <c r="G157" s="98"/>
      <c r="H157" s="98"/>
    </row>
    <row r="158" spans="1:8">
      <c r="A158" s="98"/>
      <c r="B158" s="98"/>
      <c r="C158" s="98"/>
      <c r="D158" s="98"/>
      <c r="E158" s="98"/>
      <c r="F158" s="98"/>
      <c r="G158" s="98"/>
      <c r="H158" s="98"/>
    </row>
    <row r="159" spans="1:8">
      <c r="A159" s="98"/>
      <c r="B159" s="98"/>
      <c r="C159" s="98"/>
      <c r="D159" s="98"/>
      <c r="E159" s="98"/>
      <c r="F159" s="98"/>
      <c r="G159" s="98"/>
      <c r="H159" s="98"/>
    </row>
    <row r="160" spans="1:8">
      <c r="A160" s="98"/>
      <c r="B160" s="98"/>
      <c r="C160" s="98"/>
      <c r="D160" s="98"/>
      <c r="E160" s="98"/>
      <c r="F160" s="98"/>
      <c r="G160" s="98"/>
      <c r="H160" s="98"/>
    </row>
    <row r="161" spans="1:8">
      <c r="A161" s="98"/>
      <c r="B161" s="98"/>
      <c r="C161" s="98"/>
      <c r="D161" s="98"/>
      <c r="E161" s="98"/>
      <c r="F161" s="98"/>
      <c r="G161" s="98"/>
      <c r="H161" s="98"/>
    </row>
    <row r="162" spans="1:8">
      <c r="A162" s="98"/>
      <c r="B162" s="98"/>
      <c r="C162" s="98"/>
      <c r="D162" s="98"/>
      <c r="E162" s="98"/>
      <c r="F162" s="98"/>
      <c r="G162" s="98"/>
      <c r="H162" s="98"/>
    </row>
    <row r="163" spans="1:8">
      <c r="A163" s="98"/>
      <c r="B163" s="98"/>
      <c r="C163" s="98"/>
      <c r="D163" s="98"/>
      <c r="E163" s="98"/>
      <c r="F163" s="98"/>
      <c r="G163" s="98"/>
      <c r="H163" s="98"/>
    </row>
    <row r="164" spans="1:8">
      <c r="A164" s="98"/>
      <c r="B164" s="98"/>
      <c r="C164" s="98"/>
      <c r="D164" s="98"/>
      <c r="E164" s="98"/>
      <c r="F164" s="98"/>
      <c r="G164" s="98"/>
      <c r="H164" s="98"/>
    </row>
    <row r="165" spans="1:8">
      <c r="A165" s="98"/>
      <c r="B165" s="98"/>
      <c r="C165" s="98"/>
      <c r="D165" s="98"/>
      <c r="E165" s="98"/>
      <c r="F165" s="98"/>
      <c r="G165" s="98"/>
      <c r="H165" s="98"/>
    </row>
    <row r="166" spans="1:8">
      <c r="A166" s="98"/>
      <c r="B166" s="98"/>
      <c r="C166" s="98"/>
      <c r="D166" s="98"/>
      <c r="E166" s="98"/>
      <c r="F166" s="98"/>
      <c r="G166" s="98"/>
      <c r="H166" s="98"/>
    </row>
    <row r="167" spans="1:8">
      <c r="A167" s="98"/>
      <c r="B167" s="98"/>
      <c r="C167" s="98"/>
      <c r="D167" s="98"/>
      <c r="E167" s="98"/>
      <c r="F167" s="98"/>
      <c r="G167" s="98"/>
      <c r="H167" s="98"/>
    </row>
    <row r="168" spans="1:8">
      <c r="A168" s="98"/>
      <c r="B168" s="98"/>
      <c r="C168" s="98"/>
      <c r="D168" s="98"/>
      <c r="E168" s="98"/>
      <c r="F168" s="98"/>
      <c r="G168" s="98"/>
      <c r="H168" s="98"/>
    </row>
    <row r="169" spans="1:8">
      <c r="A169" s="98"/>
      <c r="B169" s="98"/>
      <c r="C169" s="98"/>
      <c r="D169" s="98"/>
      <c r="E169" s="98"/>
      <c r="F169" s="98"/>
      <c r="G169" s="98"/>
      <c r="H169" s="98"/>
    </row>
    <row r="170" spans="1:8">
      <c r="A170" s="98"/>
      <c r="B170" s="98"/>
      <c r="C170" s="98"/>
      <c r="D170" s="98"/>
      <c r="E170" s="98"/>
      <c r="F170" s="98"/>
      <c r="G170" s="98"/>
      <c r="H170" s="98"/>
    </row>
    <row r="171" spans="1:8">
      <c r="A171" s="98"/>
      <c r="B171" s="98"/>
      <c r="C171" s="98"/>
      <c r="D171" s="98"/>
      <c r="E171" s="98"/>
      <c r="F171" s="98"/>
      <c r="G171" s="98"/>
      <c r="H171" s="98"/>
    </row>
    <row r="172" spans="1:8">
      <c r="A172" s="98"/>
      <c r="B172" s="98"/>
      <c r="C172" s="98"/>
      <c r="D172" s="98"/>
      <c r="E172" s="98"/>
      <c r="F172" s="98"/>
      <c r="G172" s="98"/>
      <c r="H172" s="98"/>
    </row>
    <row r="173" spans="1:8">
      <c r="A173" s="98"/>
      <c r="B173" s="98"/>
      <c r="C173" s="98"/>
      <c r="D173" s="98"/>
      <c r="E173" s="98"/>
      <c r="F173" s="98"/>
      <c r="G173" s="98"/>
      <c r="H173" s="98"/>
    </row>
    <row r="174" spans="1:8">
      <c r="A174" s="98"/>
      <c r="B174" s="98"/>
      <c r="C174" s="98"/>
      <c r="D174" s="98"/>
      <c r="E174" s="98"/>
      <c r="F174" s="98"/>
      <c r="G174" s="98"/>
      <c r="H174" s="98"/>
    </row>
    <row r="175" spans="1:8">
      <c r="A175" s="98"/>
      <c r="B175" s="98"/>
      <c r="C175" s="98"/>
      <c r="D175" s="98"/>
      <c r="E175" s="98"/>
      <c r="F175" s="98"/>
      <c r="G175" s="98"/>
      <c r="H175" s="98"/>
    </row>
    <row r="176" spans="1:8">
      <c r="A176" s="98"/>
      <c r="B176" s="98"/>
      <c r="C176" s="98"/>
      <c r="D176" s="98"/>
      <c r="E176" s="98"/>
      <c r="F176" s="98"/>
      <c r="G176" s="98"/>
      <c r="H176" s="98"/>
    </row>
    <row r="177" spans="1:8">
      <c r="A177" s="98"/>
      <c r="B177" s="98"/>
      <c r="C177" s="98"/>
      <c r="D177" s="98"/>
      <c r="E177" s="98"/>
      <c r="F177" s="98"/>
      <c r="G177" s="98"/>
      <c r="H177" s="98"/>
    </row>
    <row r="178" spans="1:8">
      <c r="A178" s="98"/>
      <c r="B178" s="98"/>
      <c r="C178" s="98"/>
      <c r="D178" s="98"/>
      <c r="E178" s="98"/>
      <c r="F178" s="98"/>
      <c r="G178" s="98"/>
      <c r="H178" s="98"/>
    </row>
    <row r="179" spans="1:8">
      <c r="A179" s="98"/>
      <c r="B179" s="98"/>
      <c r="C179" s="98"/>
      <c r="D179" s="98"/>
      <c r="E179" s="98"/>
      <c r="F179" s="98"/>
      <c r="G179" s="98"/>
      <c r="H179" s="98"/>
    </row>
    <row r="180" spans="1:8">
      <c r="A180" s="98"/>
      <c r="B180" s="98"/>
      <c r="C180" s="98"/>
      <c r="D180" s="98"/>
      <c r="E180" s="98"/>
      <c r="F180" s="98"/>
      <c r="G180" s="98"/>
      <c r="H180" s="98"/>
    </row>
    <row r="181" spans="1:8">
      <c r="A181" s="98"/>
      <c r="B181" s="98"/>
      <c r="C181" s="98"/>
      <c r="D181" s="98"/>
      <c r="E181" s="98"/>
      <c r="F181" s="98"/>
      <c r="G181" s="98"/>
      <c r="H181" s="98"/>
    </row>
    <row r="182" spans="1:8">
      <c r="A182" s="98"/>
      <c r="B182" s="98"/>
      <c r="C182" s="98"/>
      <c r="D182" s="98"/>
      <c r="E182" s="98"/>
      <c r="F182" s="98"/>
      <c r="G182" s="98"/>
      <c r="H182" s="98"/>
    </row>
    <row r="183" spans="1:8">
      <c r="A183" s="98"/>
      <c r="B183" s="98"/>
      <c r="C183" s="98"/>
      <c r="D183" s="98"/>
      <c r="E183" s="98"/>
      <c r="F183" s="98"/>
      <c r="G183" s="98"/>
      <c r="H183" s="98"/>
    </row>
    <row r="184" spans="1:8">
      <c r="A184" s="98"/>
      <c r="B184" s="98"/>
      <c r="C184" s="98"/>
      <c r="D184" s="98"/>
      <c r="E184" s="98"/>
      <c r="F184" s="98"/>
      <c r="G184" s="98"/>
      <c r="H184" s="98"/>
    </row>
    <row r="185" spans="1:8">
      <c r="A185" s="98"/>
      <c r="B185" s="98"/>
      <c r="C185" s="98"/>
      <c r="D185" s="98"/>
      <c r="E185" s="98"/>
      <c r="F185" s="98"/>
      <c r="G185" s="98"/>
      <c r="H185" s="98"/>
    </row>
    <row r="186" spans="1:8">
      <c r="A186" s="98"/>
      <c r="B186" s="98"/>
      <c r="C186" s="98"/>
      <c r="D186" s="98"/>
      <c r="E186" s="98"/>
      <c r="F186" s="98"/>
      <c r="G186" s="98"/>
      <c r="H186" s="98"/>
    </row>
    <row r="187" spans="1:8">
      <c r="A187" s="98"/>
      <c r="B187" s="98"/>
      <c r="C187" s="98"/>
      <c r="D187" s="98"/>
      <c r="E187" s="98"/>
      <c r="F187" s="98"/>
      <c r="G187" s="98"/>
      <c r="H187" s="98"/>
    </row>
    <row r="188" spans="1:8">
      <c r="A188" s="98"/>
      <c r="B188" s="98"/>
      <c r="C188" s="98"/>
      <c r="D188" s="98"/>
      <c r="E188" s="98"/>
      <c r="F188" s="98"/>
      <c r="G188" s="98"/>
      <c r="H188" s="98"/>
    </row>
    <row r="189" spans="1:8">
      <c r="A189" s="98"/>
      <c r="B189" s="98"/>
      <c r="C189" s="98"/>
      <c r="D189" s="98"/>
      <c r="E189" s="98"/>
      <c r="F189" s="98"/>
      <c r="G189" s="98"/>
      <c r="H189" s="98"/>
    </row>
    <row r="190" spans="1:8">
      <c r="A190" s="98"/>
      <c r="B190" s="98"/>
      <c r="C190" s="98"/>
      <c r="D190" s="98"/>
      <c r="E190" s="98"/>
      <c r="F190" s="98"/>
      <c r="G190" s="98"/>
      <c r="H190" s="98"/>
    </row>
    <row r="191" spans="1:8">
      <c r="A191" s="98"/>
      <c r="B191" s="98"/>
      <c r="C191" s="98"/>
      <c r="D191" s="98"/>
      <c r="E191" s="98"/>
      <c r="F191" s="98"/>
      <c r="G191" s="98"/>
      <c r="H191" s="98"/>
    </row>
    <row r="192" spans="1:8">
      <c r="A192" s="98"/>
      <c r="B192" s="98"/>
      <c r="C192" s="98"/>
      <c r="D192" s="98"/>
      <c r="E192" s="98"/>
      <c r="F192" s="98"/>
      <c r="G192" s="98"/>
      <c r="H192" s="98"/>
    </row>
    <row r="193" spans="1:8">
      <c r="A193" s="98"/>
      <c r="B193" s="98"/>
      <c r="C193" s="98"/>
      <c r="D193" s="98"/>
      <c r="E193" s="98"/>
      <c r="F193" s="98"/>
      <c r="G193" s="98"/>
      <c r="H193" s="98"/>
    </row>
    <row r="194" spans="1:8">
      <c r="A194" s="98"/>
      <c r="B194" s="98"/>
      <c r="C194" s="98"/>
      <c r="D194" s="98"/>
      <c r="E194" s="98"/>
      <c r="F194" s="98"/>
      <c r="G194" s="98"/>
      <c r="H194" s="98"/>
    </row>
    <row r="195" spans="1:8">
      <c r="A195" s="98"/>
      <c r="B195" s="98"/>
      <c r="C195" s="98"/>
      <c r="D195" s="98"/>
      <c r="E195" s="98"/>
      <c r="F195" s="98"/>
      <c r="G195" s="98"/>
      <c r="H195" s="98"/>
    </row>
    <row r="196" spans="1:8">
      <c r="A196" s="98"/>
      <c r="B196" s="98"/>
      <c r="C196" s="98"/>
      <c r="D196" s="98"/>
      <c r="E196" s="98"/>
      <c r="F196" s="98"/>
      <c r="G196" s="98"/>
      <c r="H196" s="98"/>
    </row>
    <row r="197" spans="1:8">
      <c r="A197" s="98"/>
      <c r="B197" s="98"/>
      <c r="C197" s="98"/>
      <c r="D197" s="98"/>
      <c r="E197" s="98"/>
      <c r="F197" s="98"/>
      <c r="G197" s="98"/>
      <c r="H197" s="98"/>
    </row>
    <row r="198" spans="1:8">
      <c r="A198" s="98"/>
      <c r="B198" s="98"/>
      <c r="C198" s="98"/>
      <c r="D198" s="98"/>
      <c r="E198" s="98"/>
      <c r="F198" s="98"/>
      <c r="G198" s="98"/>
      <c r="H198" s="98"/>
    </row>
    <row r="199" spans="1:8">
      <c r="A199" s="98"/>
      <c r="B199" s="98"/>
      <c r="C199" s="98"/>
      <c r="D199" s="98"/>
      <c r="E199" s="98"/>
      <c r="F199" s="98"/>
      <c r="G199" s="98"/>
      <c r="H199" s="98"/>
    </row>
    <row r="200" spans="1:8">
      <c r="A200" s="98"/>
      <c r="B200" s="98"/>
      <c r="C200" s="98"/>
      <c r="D200" s="98"/>
      <c r="E200" s="98"/>
      <c r="F200" s="98"/>
      <c r="G200" s="98"/>
      <c r="H200" s="98"/>
    </row>
    <row r="201" spans="1:8">
      <c r="A201" s="98"/>
      <c r="B201" s="98"/>
      <c r="C201" s="98"/>
      <c r="D201" s="98"/>
      <c r="E201" s="98"/>
      <c r="F201" s="98"/>
      <c r="G201" s="98"/>
      <c r="H201" s="98"/>
    </row>
    <row r="202" spans="1:8">
      <c r="A202" s="98"/>
      <c r="B202" s="98"/>
      <c r="C202" s="98"/>
      <c r="D202" s="98"/>
      <c r="E202" s="98"/>
      <c r="F202" s="98"/>
      <c r="G202" s="98"/>
      <c r="H202" s="98"/>
    </row>
    <row r="203" spans="1:8">
      <c r="A203" s="98"/>
      <c r="B203" s="98"/>
      <c r="C203" s="98"/>
      <c r="D203" s="98"/>
      <c r="E203" s="98"/>
      <c r="F203" s="98"/>
      <c r="G203" s="98"/>
      <c r="H203" s="98"/>
    </row>
    <row r="204" spans="1:8">
      <c r="A204" s="98"/>
      <c r="B204" s="98"/>
      <c r="C204" s="98"/>
      <c r="D204" s="98"/>
      <c r="E204" s="98"/>
      <c r="F204" s="98"/>
      <c r="G204" s="98"/>
      <c r="H204" s="98"/>
    </row>
    <row r="205" spans="1:8">
      <c r="A205" s="98"/>
      <c r="B205" s="98"/>
      <c r="C205" s="98"/>
      <c r="D205" s="98"/>
      <c r="E205" s="98"/>
      <c r="F205" s="98"/>
      <c r="G205" s="98"/>
      <c r="H205" s="98"/>
    </row>
    <row r="206" spans="1:8">
      <c r="A206" s="98"/>
      <c r="B206" s="98"/>
      <c r="C206" s="98"/>
      <c r="D206" s="98"/>
      <c r="E206" s="98"/>
      <c r="F206" s="98"/>
      <c r="G206" s="98"/>
      <c r="H206" s="98"/>
    </row>
    <row r="207" spans="1:8">
      <c r="A207" s="98"/>
      <c r="B207" s="98"/>
      <c r="C207" s="98"/>
      <c r="D207" s="98"/>
      <c r="E207" s="98"/>
      <c r="F207" s="98"/>
      <c r="G207" s="98"/>
      <c r="H207" s="98"/>
    </row>
    <row r="208" spans="1:8">
      <c r="A208" s="98"/>
      <c r="B208" s="98"/>
      <c r="C208" s="98"/>
      <c r="D208" s="98"/>
      <c r="E208" s="98"/>
      <c r="F208" s="98"/>
      <c r="G208" s="98"/>
      <c r="H208" s="98"/>
    </row>
    <row r="209" spans="1:8">
      <c r="A209" s="98"/>
      <c r="B209" s="98"/>
      <c r="C209" s="98"/>
      <c r="D209" s="98"/>
      <c r="E209" s="98"/>
      <c r="F209" s="98"/>
      <c r="G209" s="98"/>
      <c r="H209" s="98"/>
    </row>
    <row r="210" spans="1:8">
      <c r="A210" s="98"/>
      <c r="B210" s="98"/>
      <c r="C210" s="98"/>
      <c r="D210" s="98"/>
      <c r="E210" s="98"/>
      <c r="F210" s="98"/>
      <c r="G210" s="98"/>
      <c r="H210" s="98"/>
    </row>
    <row r="211" spans="1:8">
      <c r="A211" s="98"/>
      <c r="B211" s="98"/>
      <c r="C211" s="98"/>
      <c r="D211" s="98"/>
      <c r="E211" s="98"/>
      <c r="F211" s="98"/>
      <c r="G211" s="98"/>
      <c r="H211" s="98"/>
    </row>
    <row r="212" spans="1:8">
      <c r="A212" s="98"/>
      <c r="B212" s="98"/>
      <c r="C212" s="98"/>
      <c r="D212" s="98"/>
      <c r="E212" s="98"/>
      <c r="F212" s="98"/>
      <c r="G212" s="98"/>
      <c r="H212" s="98"/>
    </row>
    <row r="213" spans="1:8">
      <c r="A213" s="98"/>
      <c r="B213" s="98"/>
      <c r="C213" s="98"/>
      <c r="D213" s="98"/>
      <c r="E213" s="98"/>
      <c r="F213" s="98"/>
      <c r="G213" s="98"/>
      <c r="H213" s="98"/>
    </row>
    <row r="214" spans="1:8">
      <c r="A214" s="98"/>
      <c r="B214" s="98"/>
      <c r="C214" s="98"/>
      <c r="D214" s="98"/>
      <c r="E214" s="98"/>
      <c r="F214" s="98"/>
      <c r="G214" s="98"/>
      <c r="H214" s="98"/>
    </row>
    <row r="215" spans="1:8">
      <c r="A215" s="98"/>
      <c r="B215" s="98"/>
      <c r="C215" s="98"/>
      <c r="D215" s="98"/>
      <c r="E215" s="98"/>
      <c r="F215" s="98"/>
      <c r="G215" s="98"/>
      <c r="H215" s="98"/>
    </row>
    <row r="216" spans="1:8">
      <c r="A216" s="98"/>
      <c r="B216" s="98"/>
      <c r="C216" s="98"/>
      <c r="D216" s="98"/>
      <c r="E216" s="98"/>
      <c r="F216" s="98"/>
      <c r="G216" s="98"/>
      <c r="H216" s="98"/>
    </row>
    <row r="217" spans="1:8">
      <c r="A217" s="98"/>
      <c r="B217" s="98"/>
      <c r="C217" s="98"/>
      <c r="D217" s="98"/>
      <c r="E217" s="98"/>
      <c r="F217" s="98"/>
      <c r="G217" s="98"/>
      <c r="H217" s="98"/>
    </row>
    <row r="218" spans="1:8">
      <c r="A218" s="98"/>
      <c r="B218" s="98"/>
      <c r="C218" s="98"/>
      <c r="D218" s="98"/>
      <c r="E218" s="98"/>
      <c r="F218" s="98"/>
      <c r="G218" s="98"/>
      <c r="H218" s="98"/>
    </row>
    <row r="219" spans="1:8">
      <c r="A219" s="98"/>
      <c r="B219" s="98"/>
      <c r="C219" s="98"/>
      <c r="D219" s="98"/>
      <c r="E219" s="98"/>
      <c r="F219" s="98"/>
      <c r="G219" s="98"/>
      <c r="H219" s="98"/>
    </row>
    <row r="220" spans="1:8">
      <c r="A220" s="98"/>
      <c r="B220" s="98"/>
      <c r="C220" s="98"/>
      <c r="D220" s="98"/>
      <c r="E220" s="98"/>
      <c r="F220" s="98"/>
      <c r="G220" s="98"/>
      <c r="H220" s="98"/>
    </row>
    <row r="221" spans="1:8">
      <c r="A221" s="98"/>
      <c r="B221" s="98"/>
      <c r="C221" s="98"/>
      <c r="D221" s="98"/>
      <c r="E221" s="98"/>
      <c r="F221" s="98"/>
      <c r="G221" s="98"/>
      <c r="H221" s="98"/>
    </row>
    <row r="222" spans="1:8">
      <c r="A222" s="98"/>
      <c r="B222" s="98"/>
      <c r="C222" s="98"/>
      <c r="D222" s="98"/>
      <c r="E222" s="98"/>
      <c r="F222" s="98"/>
      <c r="G222" s="98"/>
      <c r="H222" s="98"/>
    </row>
    <row r="223" spans="1:8">
      <c r="A223" s="98"/>
      <c r="B223" s="98"/>
      <c r="C223" s="98"/>
      <c r="D223" s="98"/>
      <c r="E223" s="98"/>
      <c r="F223" s="98"/>
      <c r="G223" s="98"/>
      <c r="H223" s="98"/>
    </row>
    <row r="224" spans="1:8">
      <c r="A224" s="98"/>
      <c r="B224" s="98"/>
      <c r="C224" s="98"/>
      <c r="D224" s="98"/>
      <c r="E224" s="98"/>
      <c r="F224" s="98"/>
      <c r="G224" s="98"/>
      <c r="H224" s="98"/>
    </row>
    <row r="225" spans="1:8">
      <c r="A225" s="98"/>
      <c r="B225" s="98"/>
      <c r="C225" s="98"/>
      <c r="D225" s="98"/>
      <c r="E225" s="98"/>
      <c r="F225" s="98"/>
      <c r="G225" s="98"/>
      <c r="H225" s="98"/>
    </row>
    <row r="226" spans="1:8">
      <c r="A226" s="98"/>
      <c r="B226" s="98"/>
      <c r="C226" s="98"/>
      <c r="D226" s="98"/>
      <c r="E226" s="98"/>
      <c r="F226" s="98"/>
      <c r="G226" s="98"/>
      <c r="H226" s="98"/>
    </row>
    <row r="227" spans="1:8">
      <c r="A227" s="98"/>
      <c r="B227" s="98"/>
      <c r="C227" s="98"/>
      <c r="D227" s="98"/>
      <c r="E227" s="98"/>
      <c r="F227" s="98"/>
      <c r="G227" s="98"/>
      <c r="H227" s="98"/>
    </row>
    <row r="228" spans="1:8">
      <c r="A228" s="98"/>
      <c r="B228" s="98"/>
      <c r="C228" s="98"/>
      <c r="D228" s="98"/>
      <c r="E228" s="98"/>
      <c r="F228" s="98"/>
      <c r="G228" s="98"/>
      <c r="H228" s="98"/>
    </row>
    <row r="229" spans="1:8">
      <c r="A229" s="98"/>
      <c r="B229" s="98"/>
      <c r="C229" s="98"/>
      <c r="D229" s="98"/>
      <c r="E229" s="98"/>
      <c r="F229" s="98"/>
      <c r="G229" s="98"/>
      <c r="H229" s="98"/>
    </row>
    <row r="230" spans="1:8">
      <c r="A230" s="98"/>
      <c r="B230" s="98"/>
      <c r="C230" s="98"/>
      <c r="D230" s="98"/>
      <c r="E230" s="98"/>
      <c r="F230" s="98"/>
      <c r="G230" s="98"/>
      <c r="H230" s="98"/>
    </row>
    <row r="231" spans="1:8">
      <c r="A231" s="98"/>
      <c r="B231" s="98"/>
      <c r="C231" s="98"/>
      <c r="D231" s="98"/>
      <c r="E231" s="98"/>
      <c r="F231" s="98"/>
      <c r="G231" s="98"/>
      <c r="H231" s="98"/>
    </row>
    <row r="232" spans="1:8">
      <c r="A232" s="98"/>
      <c r="B232" s="98"/>
      <c r="C232" s="98"/>
      <c r="D232" s="98"/>
      <c r="E232" s="98"/>
      <c r="F232" s="98"/>
      <c r="G232" s="98"/>
      <c r="H232" s="98"/>
    </row>
    <row r="233" spans="1:8">
      <c r="A233" s="98"/>
      <c r="B233" s="98"/>
      <c r="C233" s="98"/>
      <c r="D233" s="98"/>
      <c r="E233" s="98"/>
      <c r="F233" s="98"/>
      <c r="G233" s="98"/>
      <c r="H233" s="98"/>
    </row>
    <row r="234" spans="1:8">
      <c r="A234" s="98"/>
      <c r="B234" s="98"/>
      <c r="C234" s="98"/>
      <c r="D234" s="98"/>
      <c r="E234" s="98"/>
      <c r="F234" s="98"/>
      <c r="G234" s="98"/>
      <c r="H234" s="98"/>
    </row>
    <row r="235" spans="1:8">
      <c r="A235" s="98"/>
      <c r="B235" s="98"/>
      <c r="C235" s="98"/>
      <c r="D235" s="98"/>
      <c r="E235" s="98"/>
      <c r="F235" s="98"/>
      <c r="G235" s="98"/>
      <c r="H235" s="98"/>
    </row>
    <row r="236" spans="1:8">
      <c r="A236" s="98"/>
      <c r="B236" s="98"/>
      <c r="C236" s="98"/>
      <c r="D236" s="98"/>
      <c r="E236" s="98"/>
      <c r="F236" s="98"/>
      <c r="G236" s="98"/>
      <c r="H236" s="98"/>
    </row>
    <row r="237" spans="1:8">
      <c r="A237" s="98"/>
      <c r="B237" s="98"/>
      <c r="C237" s="98"/>
      <c r="D237" s="98"/>
      <c r="E237" s="98"/>
      <c r="F237" s="98"/>
      <c r="G237" s="98"/>
      <c r="H237" s="98"/>
    </row>
    <row r="238" spans="1:8">
      <c r="A238" s="98"/>
      <c r="B238" s="98"/>
      <c r="C238" s="98"/>
      <c r="D238" s="98"/>
      <c r="E238" s="98"/>
      <c r="F238" s="98"/>
      <c r="G238" s="98"/>
      <c r="H238" s="98"/>
    </row>
    <row r="239" spans="1:8">
      <c r="A239" s="98"/>
      <c r="B239" s="98"/>
      <c r="C239" s="98"/>
      <c r="D239" s="98"/>
      <c r="E239" s="98"/>
      <c r="F239" s="98"/>
      <c r="G239" s="98"/>
      <c r="H239" s="98"/>
    </row>
    <row r="240" spans="1:8">
      <c r="A240" s="98"/>
      <c r="B240" s="98"/>
      <c r="C240" s="98"/>
      <c r="D240" s="98"/>
      <c r="E240" s="98"/>
      <c r="F240" s="98"/>
      <c r="G240" s="98"/>
      <c r="H240" s="98"/>
    </row>
    <row r="241" spans="1:8">
      <c r="A241" s="98"/>
      <c r="B241" s="98"/>
      <c r="C241" s="98"/>
      <c r="D241" s="98"/>
      <c r="E241" s="98"/>
      <c r="F241" s="98"/>
      <c r="G241" s="98"/>
      <c r="H241" s="98"/>
    </row>
    <row r="242" spans="1:8">
      <c r="A242" s="98"/>
      <c r="B242" s="98"/>
      <c r="C242" s="98"/>
      <c r="D242" s="98"/>
      <c r="E242" s="98"/>
      <c r="F242" s="98"/>
      <c r="G242" s="98"/>
      <c r="H242" s="98"/>
    </row>
    <row r="243" spans="1:8">
      <c r="A243" s="98"/>
      <c r="B243" s="98"/>
      <c r="C243" s="98"/>
      <c r="D243" s="98"/>
      <c r="E243" s="98"/>
      <c r="F243" s="98"/>
      <c r="G243" s="98"/>
      <c r="H243" s="98"/>
    </row>
    <row r="244" spans="1:8">
      <c r="A244" s="98"/>
      <c r="B244" s="98"/>
      <c r="C244" s="98"/>
      <c r="D244" s="98"/>
      <c r="E244" s="98"/>
      <c r="F244" s="98"/>
      <c r="G244" s="98"/>
      <c r="H244" s="98"/>
    </row>
    <row r="245" spans="1:8">
      <c r="A245" s="98"/>
      <c r="B245" s="98"/>
      <c r="C245" s="98"/>
      <c r="D245" s="98"/>
      <c r="E245" s="98"/>
      <c r="F245" s="98"/>
      <c r="G245" s="98"/>
      <c r="H245" s="98"/>
    </row>
    <row r="246" spans="1:8">
      <c r="A246" s="98"/>
      <c r="B246" s="98"/>
      <c r="C246" s="98"/>
      <c r="D246" s="98"/>
      <c r="E246" s="98"/>
      <c r="F246" s="98"/>
      <c r="G246" s="98"/>
      <c r="H246" s="98"/>
    </row>
    <row r="247" spans="1:8">
      <c r="A247" s="98"/>
      <c r="B247" s="98"/>
      <c r="C247" s="98"/>
      <c r="D247" s="98"/>
      <c r="E247" s="98"/>
      <c r="F247" s="98"/>
      <c r="G247" s="98"/>
      <c r="H247" s="98"/>
    </row>
    <row r="248" spans="1:8">
      <c r="A248" s="98"/>
      <c r="B248" s="98"/>
      <c r="C248" s="98"/>
      <c r="D248" s="98"/>
      <c r="E248" s="98"/>
      <c r="F248" s="98"/>
      <c r="G248" s="98"/>
      <c r="H248" s="98"/>
    </row>
    <row r="249" spans="1:8">
      <c r="A249" s="98"/>
      <c r="B249" s="98"/>
      <c r="C249" s="98"/>
      <c r="D249" s="98"/>
      <c r="E249" s="98"/>
      <c r="F249" s="98"/>
      <c r="G249" s="98"/>
      <c r="H249" s="98"/>
    </row>
    <row r="250" spans="1:8">
      <c r="A250" s="98"/>
      <c r="B250" s="98"/>
      <c r="C250" s="98"/>
      <c r="D250" s="98"/>
      <c r="E250" s="98"/>
      <c r="F250" s="98"/>
      <c r="G250" s="98"/>
      <c r="H250" s="98"/>
    </row>
    <row r="251" spans="1:8">
      <c r="A251" s="98"/>
      <c r="B251" s="98"/>
      <c r="C251" s="98"/>
      <c r="D251" s="98"/>
      <c r="E251" s="98"/>
      <c r="F251" s="98"/>
      <c r="G251" s="98"/>
      <c r="H251" s="98"/>
    </row>
    <row r="252" spans="1:8">
      <c r="A252" s="98"/>
      <c r="B252" s="98"/>
      <c r="C252" s="98"/>
      <c r="D252" s="98"/>
      <c r="E252" s="98"/>
      <c r="F252" s="98"/>
      <c r="G252" s="98"/>
      <c r="H252" s="98"/>
    </row>
    <row r="253" spans="1:8">
      <c r="A253" s="98"/>
      <c r="B253" s="98"/>
      <c r="C253" s="98"/>
      <c r="D253" s="98"/>
      <c r="E253" s="98"/>
      <c r="F253" s="98"/>
      <c r="G253" s="98"/>
      <c r="H253" s="98"/>
    </row>
    <row r="254" spans="1:8">
      <c r="A254" s="98"/>
      <c r="B254" s="98"/>
      <c r="C254" s="98"/>
      <c r="D254" s="98"/>
      <c r="E254" s="98"/>
      <c r="F254" s="98"/>
      <c r="G254" s="98"/>
      <c r="H254" s="98"/>
    </row>
    <row r="255" spans="1:8">
      <c r="A255" s="98"/>
      <c r="B255" s="98"/>
      <c r="C255" s="98"/>
      <c r="D255" s="98"/>
      <c r="E255" s="98"/>
      <c r="F255" s="98"/>
      <c r="G255" s="98"/>
      <c r="H255" s="98"/>
    </row>
    <row r="256" spans="1:8">
      <c r="A256" s="98"/>
      <c r="B256" s="98"/>
      <c r="C256" s="98"/>
      <c r="D256" s="98"/>
      <c r="E256" s="98"/>
      <c r="F256" s="98"/>
      <c r="G256" s="98"/>
      <c r="H256" s="98"/>
    </row>
    <row r="257" spans="1:8">
      <c r="A257" s="98"/>
      <c r="B257" s="98"/>
      <c r="C257" s="98"/>
      <c r="D257" s="98"/>
      <c r="E257" s="98"/>
      <c r="F257" s="98"/>
      <c r="G257" s="98"/>
      <c r="H257" s="98"/>
    </row>
    <row r="258" spans="1:8">
      <c r="A258" s="98"/>
      <c r="B258" s="98"/>
      <c r="C258" s="98"/>
      <c r="D258" s="98"/>
      <c r="E258" s="98"/>
      <c r="F258" s="98"/>
      <c r="G258" s="98"/>
      <c r="H258" s="98"/>
    </row>
    <row r="259" spans="1:8">
      <c r="A259" s="98"/>
      <c r="B259" s="98"/>
      <c r="C259" s="98"/>
      <c r="D259" s="98"/>
      <c r="E259" s="98"/>
      <c r="F259" s="98"/>
      <c r="G259" s="98"/>
      <c r="H259" s="98"/>
    </row>
    <row r="260" spans="1:8">
      <c r="A260" s="98"/>
      <c r="B260" s="98"/>
      <c r="C260" s="98"/>
      <c r="D260" s="98"/>
      <c r="E260" s="98"/>
      <c r="F260" s="98"/>
      <c r="G260" s="98"/>
      <c r="H260" s="98"/>
    </row>
    <row r="261" spans="1:8">
      <c r="A261" s="98"/>
      <c r="B261" s="98"/>
      <c r="C261" s="98"/>
      <c r="D261" s="98"/>
      <c r="E261" s="98"/>
      <c r="F261" s="98"/>
      <c r="G261" s="98"/>
      <c r="H261" s="98"/>
    </row>
    <row r="262" spans="1:8">
      <c r="A262" s="98"/>
      <c r="B262" s="98"/>
      <c r="C262" s="98"/>
      <c r="D262" s="98"/>
      <c r="E262" s="98"/>
      <c r="F262" s="98"/>
      <c r="G262" s="98"/>
      <c r="H262" s="98"/>
    </row>
    <row r="263" spans="1:8">
      <c r="A263" s="98"/>
      <c r="B263" s="98"/>
      <c r="C263" s="98"/>
      <c r="D263" s="98"/>
      <c r="E263" s="98"/>
      <c r="F263" s="98"/>
      <c r="G263" s="98"/>
      <c r="H263" s="98"/>
    </row>
    <row r="264" spans="1:8">
      <c r="A264" s="98"/>
      <c r="B264" s="98"/>
      <c r="C264" s="98"/>
      <c r="D264" s="98"/>
      <c r="E264" s="98"/>
      <c r="F264" s="98"/>
      <c r="G264" s="98"/>
      <c r="H264" s="98"/>
    </row>
    <row r="265" spans="1:8">
      <c r="A265" s="98"/>
      <c r="B265" s="98"/>
      <c r="C265" s="98"/>
      <c r="D265" s="98"/>
      <c r="E265" s="98"/>
      <c r="F265" s="98"/>
      <c r="G265" s="98"/>
      <c r="H265" s="98"/>
    </row>
    <row r="266" spans="1:8">
      <c r="A266" s="98"/>
      <c r="B266" s="98"/>
      <c r="C266" s="98"/>
      <c r="D266" s="98"/>
      <c r="E266" s="98"/>
      <c r="F266" s="98"/>
      <c r="G266" s="98"/>
      <c r="H266" s="98"/>
    </row>
    <row r="267" spans="1:8">
      <c r="A267" s="98"/>
      <c r="B267" s="98"/>
      <c r="C267" s="98"/>
      <c r="D267" s="98"/>
      <c r="E267" s="98"/>
      <c r="F267" s="98"/>
      <c r="G267" s="98"/>
      <c r="H267" s="98"/>
    </row>
    <row r="268" spans="1:8">
      <c r="A268" s="98"/>
      <c r="B268" s="98"/>
      <c r="C268" s="98"/>
      <c r="D268" s="98"/>
      <c r="E268" s="98"/>
      <c r="F268" s="98"/>
      <c r="G268" s="98"/>
      <c r="H268" s="98"/>
    </row>
    <row r="269" spans="1:8">
      <c r="A269" s="98"/>
      <c r="B269" s="98"/>
      <c r="C269" s="98"/>
      <c r="D269" s="98"/>
      <c r="E269" s="98"/>
      <c r="F269" s="98"/>
      <c r="G269" s="98"/>
      <c r="H269" s="98"/>
    </row>
    <row r="270" spans="1:8">
      <c r="A270" s="98"/>
      <c r="B270" s="98"/>
      <c r="C270" s="98"/>
      <c r="D270" s="98"/>
      <c r="E270" s="98"/>
      <c r="F270" s="98"/>
      <c r="G270" s="98"/>
      <c r="H270" s="98"/>
    </row>
    <row r="271" spans="1:8">
      <c r="A271" s="98"/>
      <c r="B271" s="98"/>
      <c r="C271" s="98"/>
      <c r="D271" s="98"/>
      <c r="E271" s="98"/>
      <c r="F271" s="98"/>
      <c r="G271" s="98"/>
      <c r="H271" s="98"/>
    </row>
    <row r="272" spans="1:8">
      <c r="A272" s="98"/>
      <c r="B272" s="98"/>
      <c r="C272" s="98"/>
      <c r="D272" s="98"/>
      <c r="E272" s="98"/>
      <c r="F272" s="98"/>
      <c r="G272" s="98"/>
      <c r="H272" s="98"/>
    </row>
    <row r="273" spans="1:8">
      <c r="A273" s="98"/>
      <c r="B273" s="98"/>
      <c r="C273" s="98"/>
      <c r="D273" s="98"/>
      <c r="E273" s="98"/>
      <c r="F273" s="98"/>
      <c r="G273" s="98"/>
      <c r="H273" s="98"/>
    </row>
    <row r="274" spans="1:8">
      <c r="A274" s="98"/>
      <c r="B274" s="98"/>
      <c r="C274" s="98"/>
      <c r="D274" s="98"/>
      <c r="E274" s="98"/>
      <c r="F274" s="98"/>
      <c r="G274" s="98"/>
      <c r="H274" s="98"/>
    </row>
    <row r="275" spans="1:8">
      <c r="A275" s="98"/>
      <c r="B275" s="98"/>
      <c r="C275" s="98"/>
      <c r="D275" s="98"/>
      <c r="E275" s="98"/>
      <c r="F275" s="98"/>
      <c r="G275" s="98"/>
      <c r="H275" s="98"/>
    </row>
    <row r="276" spans="1:8">
      <c r="A276" s="98"/>
      <c r="B276" s="98"/>
      <c r="C276" s="98"/>
      <c r="D276" s="98"/>
      <c r="E276" s="98"/>
      <c r="F276" s="98"/>
      <c r="G276" s="98"/>
      <c r="H276" s="98"/>
    </row>
    <row r="277" spans="1:8">
      <c r="A277" s="98"/>
      <c r="B277" s="98"/>
      <c r="C277" s="98"/>
      <c r="D277" s="98"/>
      <c r="E277" s="98"/>
      <c r="F277" s="98"/>
      <c r="G277" s="98"/>
      <c r="H277" s="98"/>
    </row>
    <row r="278" spans="1:8">
      <c r="A278" s="98"/>
      <c r="B278" s="98"/>
      <c r="C278" s="98"/>
      <c r="D278" s="98"/>
      <c r="E278" s="98"/>
      <c r="F278" s="98"/>
      <c r="G278" s="98"/>
      <c r="H278" s="98"/>
    </row>
    <row r="279" spans="1:8">
      <c r="A279" s="98"/>
      <c r="B279" s="98"/>
      <c r="C279" s="98"/>
      <c r="D279" s="98"/>
      <c r="E279" s="98"/>
      <c r="F279" s="98"/>
      <c r="G279" s="98"/>
      <c r="H279" s="98"/>
    </row>
    <row r="280" spans="1:8">
      <c r="A280" s="98"/>
      <c r="B280" s="98"/>
      <c r="C280" s="98"/>
      <c r="D280" s="98"/>
      <c r="E280" s="98"/>
      <c r="F280" s="98"/>
      <c r="G280" s="98"/>
      <c r="H280" s="98"/>
    </row>
    <row r="281" spans="1:8">
      <c r="A281" s="98"/>
      <c r="B281" s="98"/>
      <c r="C281" s="98"/>
      <c r="D281" s="98"/>
      <c r="E281" s="98"/>
      <c r="F281" s="98"/>
      <c r="G281" s="98"/>
      <c r="H281" s="98"/>
    </row>
    <row r="282" spans="1:8">
      <c r="A282" s="98"/>
      <c r="B282" s="98"/>
      <c r="C282" s="98"/>
      <c r="D282" s="98"/>
      <c r="E282" s="98"/>
      <c r="F282" s="98"/>
      <c r="G282" s="98"/>
      <c r="H282" s="98"/>
    </row>
    <row r="283" spans="1:8">
      <c r="A283" s="98"/>
      <c r="B283" s="98"/>
      <c r="C283" s="98"/>
      <c r="D283" s="98"/>
      <c r="E283" s="98"/>
      <c r="F283" s="98"/>
      <c r="G283" s="98"/>
      <c r="H283" s="98"/>
    </row>
    <row r="284" spans="1:8">
      <c r="A284" s="98"/>
      <c r="B284" s="98"/>
      <c r="C284" s="98"/>
      <c r="D284" s="98"/>
      <c r="E284" s="98"/>
      <c r="F284" s="98"/>
      <c r="G284" s="98"/>
      <c r="H284" s="98"/>
    </row>
    <row r="285" spans="1:8">
      <c r="A285" s="98"/>
      <c r="B285" s="98"/>
      <c r="C285" s="98"/>
      <c r="D285" s="98"/>
      <c r="E285" s="98"/>
      <c r="F285" s="98"/>
      <c r="G285" s="98"/>
      <c r="H285" s="98"/>
    </row>
    <row r="286" spans="1:8">
      <c r="A286" s="98"/>
      <c r="B286" s="98"/>
      <c r="C286" s="98"/>
      <c r="D286" s="98"/>
      <c r="E286" s="98"/>
      <c r="F286" s="98"/>
      <c r="G286" s="98"/>
      <c r="H286" s="98"/>
    </row>
    <row r="287" spans="1:8">
      <c r="A287" s="98"/>
      <c r="B287" s="98"/>
      <c r="C287" s="98"/>
      <c r="D287" s="98"/>
      <c r="E287" s="98"/>
      <c r="F287" s="98"/>
      <c r="G287" s="98"/>
      <c r="H287" s="98"/>
    </row>
    <row r="288" spans="1:8">
      <c r="A288" s="98"/>
      <c r="B288" s="98"/>
      <c r="C288" s="98"/>
      <c r="D288" s="98"/>
      <c r="E288" s="98"/>
      <c r="F288" s="98"/>
      <c r="G288" s="98"/>
      <c r="H288" s="98"/>
    </row>
    <row r="289" spans="1:8">
      <c r="A289" s="98"/>
      <c r="B289" s="98"/>
      <c r="C289" s="98"/>
      <c r="D289" s="98"/>
      <c r="E289" s="98"/>
      <c r="F289" s="98"/>
      <c r="G289" s="98"/>
      <c r="H289" s="98"/>
    </row>
    <row r="290" spans="1:8">
      <c r="A290" s="98"/>
      <c r="B290" s="98"/>
      <c r="C290" s="98"/>
      <c r="D290" s="98"/>
      <c r="E290" s="98"/>
      <c r="F290" s="98"/>
      <c r="G290" s="98"/>
      <c r="H290" s="98"/>
    </row>
    <row r="291" spans="1:8">
      <c r="A291" s="98"/>
      <c r="B291" s="98"/>
      <c r="C291" s="98"/>
      <c r="D291" s="98"/>
      <c r="E291" s="98"/>
      <c r="F291" s="98"/>
      <c r="G291" s="98"/>
      <c r="H291" s="98"/>
    </row>
    <row r="292" spans="1:8">
      <c r="A292" s="98"/>
      <c r="B292" s="98"/>
      <c r="C292" s="98"/>
      <c r="D292" s="98"/>
      <c r="E292" s="98"/>
      <c r="F292" s="98"/>
      <c r="G292" s="98"/>
      <c r="H292" s="98"/>
    </row>
    <row r="293" spans="1:8">
      <c r="A293" s="98"/>
      <c r="B293" s="98"/>
      <c r="C293" s="98"/>
      <c r="D293" s="98"/>
      <c r="E293" s="98"/>
      <c r="F293" s="98"/>
      <c r="G293" s="98"/>
      <c r="H293" s="98"/>
    </row>
    <row r="294" spans="1:8">
      <c r="A294" s="98"/>
      <c r="B294" s="98"/>
      <c r="C294" s="98"/>
      <c r="D294" s="98"/>
      <c r="E294" s="98"/>
      <c r="F294" s="98"/>
      <c r="G294" s="98"/>
      <c r="H294" s="98"/>
    </row>
    <row r="295" spans="1:8">
      <c r="A295" s="98"/>
      <c r="B295" s="98"/>
      <c r="C295" s="98"/>
      <c r="D295" s="98"/>
      <c r="E295" s="98"/>
      <c r="F295" s="98"/>
      <c r="G295" s="98"/>
      <c r="H295" s="98"/>
    </row>
    <row r="296" spans="1:8">
      <c r="A296" s="98"/>
      <c r="B296" s="98"/>
      <c r="C296" s="98"/>
      <c r="D296" s="98"/>
      <c r="E296" s="98"/>
      <c r="F296" s="98"/>
      <c r="G296" s="98"/>
      <c r="H296" s="98"/>
    </row>
    <row r="297" spans="1:8">
      <c r="A297" s="98"/>
      <c r="B297" s="98"/>
      <c r="C297" s="98"/>
      <c r="D297" s="98"/>
      <c r="E297" s="98"/>
      <c r="F297" s="98"/>
      <c r="G297" s="98"/>
      <c r="H297" s="98"/>
    </row>
    <row r="298" spans="1:8">
      <c r="A298" s="98"/>
      <c r="B298" s="98"/>
      <c r="C298" s="98"/>
      <c r="D298" s="98"/>
      <c r="E298" s="98"/>
      <c r="F298" s="98"/>
      <c r="G298" s="98"/>
      <c r="H298" s="98"/>
    </row>
    <row r="299" spans="1:8">
      <c r="A299" s="98"/>
      <c r="B299" s="98"/>
      <c r="C299" s="98"/>
      <c r="D299" s="98"/>
      <c r="E299" s="98"/>
      <c r="F299" s="98"/>
      <c r="G299" s="98"/>
      <c r="H299" s="98"/>
    </row>
    <row r="300" spans="1:8">
      <c r="A300" s="98"/>
      <c r="B300" s="98"/>
      <c r="C300" s="98"/>
      <c r="D300" s="98"/>
      <c r="E300" s="98"/>
      <c r="F300" s="98"/>
      <c r="G300" s="98"/>
      <c r="H300" s="98"/>
    </row>
    <row r="301" spans="1:8">
      <c r="A301" s="98"/>
      <c r="B301" s="98"/>
      <c r="C301" s="98"/>
      <c r="D301" s="98"/>
      <c r="E301" s="98"/>
      <c r="F301" s="98"/>
      <c r="G301" s="98"/>
      <c r="H301" s="98"/>
    </row>
    <row r="302" spans="1:8">
      <c r="A302" s="98"/>
      <c r="B302" s="98"/>
      <c r="C302" s="98"/>
      <c r="D302" s="98"/>
      <c r="E302" s="98"/>
      <c r="F302" s="98"/>
      <c r="G302" s="98"/>
      <c r="H302" s="98"/>
    </row>
    <row r="303" spans="1:8">
      <c r="A303" s="98"/>
      <c r="B303" s="98"/>
      <c r="C303" s="98"/>
      <c r="D303" s="98"/>
      <c r="E303" s="98"/>
      <c r="F303" s="98"/>
      <c r="G303" s="98"/>
      <c r="H303" s="98"/>
    </row>
    <row r="304" spans="1:8">
      <c r="A304" s="98"/>
      <c r="B304" s="98"/>
      <c r="C304" s="98"/>
      <c r="D304" s="98"/>
      <c r="E304" s="98"/>
      <c r="F304" s="98"/>
      <c r="G304" s="98"/>
      <c r="H304" s="98"/>
    </row>
    <row r="305" spans="1:8">
      <c r="A305" s="98"/>
      <c r="B305" s="98"/>
      <c r="C305" s="98"/>
      <c r="D305" s="98"/>
      <c r="E305" s="98"/>
      <c r="F305" s="98"/>
      <c r="G305" s="98"/>
      <c r="H305" s="98"/>
    </row>
    <row r="306" spans="1:8">
      <c r="A306" s="98"/>
      <c r="B306" s="98"/>
      <c r="C306" s="98"/>
      <c r="D306" s="98"/>
      <c r="E306" s="98"/>
      <c r="F306" s="98"/>
      <c r="G306" s="98"/>
      <c r="H306" s="98"/>
    </row>
    <row r="307" spans="1:8">
      <c r="A307" s="98"/>
      <c r="B307" s="98"/>
      <c r="C307" s="98"/>
      <c r="D307" s="98"/>
      <c r="E307" s="98"/>
      <c r="F307" s="98"/>
      <c r="G307" s="98"/>
      <c r="H307" s="98"/>
    </row>
    <row r="308" spans="1:8">
      <c r="A308" s="98"/>
      <c r="B308" s="98"/>
      <c r="C308" s="98"/>
      <c r="D308" s="98"/>
      <c r="E308" s="98"/>
      <c r="F308" s="98"/>
      <c r="G308" s="98"/>
      <c r="H308" s="98"/>
    </row>
    <row r="309" spans="1:8">
      <c r="A309" s="98"/>
      <c r="B309" s="98"/>
      <c r="C309" s="98"/>
      <c r="D309" s="98"/>
      <c r="E309" s="98"/>
      <c r="F309" s="98"/>
      <c r="G309" s="98"/>
      <c r="H309" s="98"/>
    </row>
    <row r="310" spans="1:8">
      <c r="A310" s="98"/>
      <c r="B310" s="98"/>
      <c r="C310" s="98"/>
      <c r="D310" s="98"/>
      <c r="E310" s="98"/>
      <c r="F310" s="98"/>
      <c r="G310" s="98"/>
      <c r="H310" s="98"/>
    </row>
    <row r="311" spans="1:8">
      <c r="A311" s="98"/>
      <c r="B311" s="98"/>
      <c r="C311" s="98"/>
      <c r="D311" s="98"/>
      <c r="E311" s="98"/>
      <c r="F311" s="98"/>
      <c r="G311" s="98"/>
      <c r="H311" s="98"/>
    </row>
    <row r="312" spans="1:8">
      <c r="A312" s="98"/>
      <c r="B312" s="98"/>
      <c r="C312" s="98"/>
      <c r="D312" s="98"/>
      <c r="E312" s="98"/>
      <c r="F312" s="98"/>
      <c r="G312" s="98"/>
      <c r="H312" s="98"/>
    </row>
    <row r="313" spans="1:8">
      <c r="A313" s="98"/>
      <c r="B313" s="98"/>
      <c r="C313" s="98"/>
      <c r="D313" s="98"/>
      <c r="E313" s="98"/>
      <c r="F313" s="98"/>
      <c r="G313" s="98"/>
      <c r="H313" s="98"/>
    </row>
    <row r="314" spans="1:8">
      <c r="A314" s="98"/>
      <c r="B314" s="98"/>
      <c r="C314" s="98"/>
      <c r="D314" s="98"/>
      <c r="E314" s="98"/>
      <c r="F314" s="98"/>
      <c r="G314" s="98"/>
      <c r="H314" s="98"/>
    </row>
    <row r="315" spans="1:8">
      <c r="A315" s="98"/>
      <c r="B315" s="98"/>
      <c r="C315" s="98"/>
      <c r="D315" s="98"/>
      <c r="E315" s="98"/>
      <c r="F315" s="98"/>
      <c r="G315" s="98"/>
      <c r="H315" s="98"/>
    </row>
    <row r="316" spans="1:8">
      <c r="A316" s="98"/>
      <c r="B316" s="98"/>
      <c r="C316" s="98"/>
      <c r="D316" s="98"/>
      <c r="E316" s="98"/>
      <c r="F316" s="98"/>
      <c r="G316" s="98"/>
      <c r="H316" s="98"/>
    </row>
    <row r="317" spans="1:8">
      <c r="A317" s="98"/>
      <c r="B317" s="98"/>
      <c r="C317" s="98"/>
      <c r="D317" s="98"/>
      <c r="E317" s="98"/>
      <c r="F317" s="98"/>
      <c r="G317" s="98"/>
      <c r="H317" s="98"/>
    </row>
    <row r="318" spans="1:8">
      <c r="A318" s="98"/>
      <c r="B318" s="98"/>
      <c r="C318" s="98"/>
      <c r="D318" s="98"/>
      <c r="E318" s="98"/>
      <c r="F318" s="98"/>
      <c r="G318" s="98"/>
      <c r="H318" s="98"/>
    </row>
    <row r="319" spans="1:8">
      <c r="A319" s="98"/>
      <c r="B319" s="98"/>
      <c r="C319" s="98"/>
      <c r="D319" s="98"/>
      <c r="E319" s="98"/>
      <c r="F319" s="98"/>
      <c r="G319" s="98"/>
      <c r="H319" s="98"/>
    </row>
    <row r="320" spans="1:8">
      <c r="A320" s="98"/>
      <c r="B320" s="98"/>
      <c r="C320" s="98"/>
      <c r="D320" s="98"/>
      <c r="E320" s="98"/>
      <c r="F320" s="98"/>
      <c r="G320" s="98"/>
      <c r="H320" s="98"/>
    </row>
    <row r="321" spans="1:8">
      <c r="A321" s="98"/>
      <c r="B321" s="98"/>
      <c r="C321" s="98"/>
      <c r="D321" s="98"/>
      <c r="E321" s="98"/>
      <c r="F321" s="98"/>
      <c r="G321" s="98"/>
      <c r="H321" s="98"/>
    </row>
    <row r="322" spans="1:8">
      <c r="A322" s="98"/>
      <c r="B322" s="98"/>
      <c r="C322" s="98"/>
      <c r="D322" s="98"/>
      <c r="E322" s="98"/>
      <c r="F322" s="98"/>
      <c r="G322" s="98"/>
      <c r="H322" s="98"/>
    </row>
    <row r="323" spans="1:8">
      <c r="A323" s="98"/>
      <c r="B323" s="98"/>
      <c r="C323" s="98"/>
      <c r="D323" s="98"/>
      <c r="E323" s="98"/>
      <c r="F323" s="98"/>
      <c r="G323" s="98"/>
      <c r="H323" s="98"/>
    </row>
    <row r="324" spans="1:8">
      <c r="A324" s="98"/>
      <c r="B324" s="98"/>
      <c r="C324" s="98"/>
      <c r="D324" s="98"/>
      <c r="E324" s="98"/>
      <c r="F324" s="98"/>
      <c r="G324" s="98"/>
      <c r="H324" s="98"/>
    </row>
    <row r="325" spans="1:8">
      <c r="A325" s="98"/>
      <c r="B325" s="98"/>
      <c r="C325" s="98"/>
      <c r="D325" s="98"/>
      <c r="E325" s="98"/>
      <c r="F325" s="98"/>
      <c r="G325" s="98"/>
      <c r="H325" s="98"/>
    </row>
    <row r="326" spans="1:8">
      <c r="A326" s="98"/>
      <c r="B326" s="98"/>
      <c r="C326" s="98"/>
      <c r="D326" s="98"/>
      <c r="E326" s="98"/>
      <c r="F326" s="98"/>
      <c r="G326" s="98"/>
      <c r="H326" s="98"/>
    </row>
    <row r="327" spans="1:8">
      <c r="A327" s="98"/>
      <c r="B327" s="98"/>
      <c r="C327" s="98"/>
      <c r="D327" s="98"/>
      <c r="E327" s="98"/>
      <c r="F327" s="98"/>
      <c r="G327" s="98"/>
      <c r="H327" s="98"/>
    </row>
    <row r="328" spans="1:8">
      <c r="A328" s="98"/>
      <c r="B328" s="98"/>
      <c r="C328" s="98"/>
      <c r="D328" s="98"/>
      <c r="E328" s="98"/>
      <c r="F328" s="98"/>
      <c r="G328" s="98"/>
      <c r="H328" s="98"/>
    </row>
    <row r="329" spans="1:8">
      <c r="A329" s="98"/>
      <c r="B329" s="98"/>
      <c r="C329" s="98"/>
      <c r="D329" s="98"/>
      <c r="E329" s="98"/>
      <c r="F329" s="98"/>
      <c r="G329" s="98"/>
      <c r="H329" s="98"/>
    </row>
    <row r="330" spans="1:8">
      <c r="A330" s="98"/>
      <c r="B330" s="98"/>
      <c r="C330" s="98"/>
      <c r="D330" s="98"/>
      <c r="E330" s="98"/>
      <c r="F330" s="98"/>
      <c r="G330" s="98"/>
      <c r="H330" s="98"/>
    </row>
    <row r="331" spans="1:8">
      <c r="A331" s="98"/>
      <c r="B331" s="98"/>
      <c r="C331" s="98"/>
      <c r="D331" s="98"/>
      <c r="E331" s="98"/>
      <c r="F331" s="98"/>
      <c r="G331" s="98"/>
      <c r="H331" s="98"/>
    </row>
    <row r="332" spans="1:8">
      <c r="A332" s="98"/>
      <c r="B332" s="98"/>
      <c r="C332" s="98"/>
      <c r="D332" s="98"/>
      <c r="E332" s="98"/>
      <c r="F332" s="98"/>
      <c r="G332" s="98"/>
      <c r="H332" s="98"/>
    </row>
    <row r="333" spans="1:8">
      <c r="A333" s="98"/>
      <c r="B333" s="98"/>
      <c r="C333" s="98"/>
      <c r="D333" s="98"/>
      <c r="E333" s="98"/>
      <c r="F333" s="98"/>
      <c r="G333" s="98"/>
      <c r="H333" s="98"/>
    </row>
    <row r="334" spans="1:8">
      <c r="A334" s="98"/>
      <c r="B334" s="98"/>
      <c r="C334" s="98"/>
      <c r="D334" s="98"/>
      <c r="E334" s="98"/>
      <c r="F334" s="98"/>
      <c r="G334" s="98"/>
      <c r="H334" s="98"/>
    </row>
    <row r="335" spans="1:8">
      <c r="A335" s="98"/>
      <c r="B335" s="98"/>
      <c r="C335" s="98"/>
      <c r="D335" s="98"/>
      <c r="E335" s="98"/>
      <c r="F335" s="98"/>
      <c r="G335" s="98"/>
      <c r="H335" s="98"/>
    </row>
    <row r="336" spans="1:8">
      <c r="A336" s="98"/>
      <c r="B336" s="98"/>
      <c r="C336" s="98"/>
      <c r="D336" s="98"/>
      <c r="E336" s="98"/>
      <c r="F336" s="98"/>
      <c r="G336" s="98"/>
      <c r="H336" s="98"/>
    </row>
    <row r="337" spans="1:8">
      <c r="A337" s="98"/>
      <c r="B337" s="98"/>
      <c r="C337" s="98"/>
      <c r="D337" s="98"/>
      <c r="E337" s="98"/>
      <c r="F337" s="98"/>
      <c r="G337" s="98"/>
      <c r="H337" s="98"/>
    </row>
    <row r="338" spans="1:8">
      <c r="A338" s="98"/>
      <c r="B338" s="98"/>
      <c r="C338" s="98"/>
      <c r="D338" s="98"/>
      <c r="E338" s="98"/>
      <c r="F338" s="98"/>
      <c r="G338" s="98"/>
      <c r="H338" s="98"/>
    </row>
    <row r="339" spans="1:8">
      <c r="A339" s="98"/>
      <c r="B339" s="98"/>
      <c r="C339" s="98"/>
      <c r="D339" s="98"/>
      <c r="E339" s="98"/>
      <c r="F339" s="98"/>
      <c r="G339" s="98"/>
      <c r="H339" s="98"/>
    </row>
    <row r="340" spans="1:8">
      <c r="A340" s="98"/>
      <c r="B340" s="98"/>
      <c r="C340" s="98"/>
      <c r="D340" s="98"/>
      <c r="E340" s="98"/>
      <c r="F340" s="98"/>
      <c r="G340" s="98"/>
      <c r="H340" s="98"/>
    </row>
    <row r="341" spans="1:8">
      <c r="A341" s="98"/>
      <c r="B341" s="98"/>
      <c r="C341" s="98"/>
      <c r="D341" s="98"/>
      <c r="E341" s="98"/>
      <c r="F341" s="98"/>
      <c r="G341" s="98"/>
      <c r="H341" s="98"/>
    </row>
    <row r="342" spans="1:8">
      <c r="A342" s="98"/>
      <c r="B342" s="98"/>
      <c r="C342" s="98"/>
      <c r="D342" s="98"/>
      <c r="E342" s="98"/>
      <c r="F342" s="98"/>
      <c r="G342" s="98"/>
      <c r="H342" s="98"/>
    </row>
    <row r="343" spans="1:8">
      <c r="A343" s="98"/>
      <c r="B343" s="98"/>
      <c r="C343" s="98"/>
      <c r="D343" s="98"/>
      <c r="E343" s="98"/>
      <c r="F343" s="98"/>
      <c r="G343" s="98"/>
      <c r="H343" s="98"/>
    </row>
    <row r="344" spans="1:8">
      <c r="A344" s="98"/>
      <c r="B344" s="98"/>
      <c r="C344" s="98"/>
      <c r="D344" s="98"/>
      <c r="E344" s="98"/>
      <c r="F344" s="98"/>
      <c r="G344" s="98"/>
      <c r="H344" s="98"/>
    </row>
    <row r="345" spans="1:8">
      <c r="A345" s="98"/>
      <c r="B345" s="98"/>
      <c r="C345" s="98"/>
      <c r="D345" s="98"/>
      <c r="E345" s="98"/>
      <c r="F345" s="98"/>
      <c r="G345" s="98"/>
      <c r="H345" s="98"/>
    </row>
    <row r="346" spans="1:8">
      <c r="A346" s="98"/>
      <c r="B346" s="98"/>
      <c r="C346" s="98"/>
      <c r="D346" s="98"/>
      <c r="E346" s="98"/>
      <c r="F346" s="98"/>
      <c r="G346" s="98"/>
      <c r="H346" s="98"/>
    </row>
    <row r="347" spans="1:8">
      <c r="A347" s="98"/>
      <c r="B347" s="98"/>
      <c r="C347" s="98"/>
      <c r="D347" s="98"/>
      <c r="E347" s="98"/>
      <c r="F347" s="98"/>
      <c r="G347" s="98"/>
      <c r="H347" s="98"/>
    </row>
    <row r="348" spans="1:8">
      <c r="A348" s="98"/>
      <c r="B348" s="98"/>
      <c r="C348" s="98"/>
      <c r="D348" s="98"/>
      <c r="E348" s="98"/>
      <c r="F348" s="98"/>
      <c r="G348" s="98"/>
      <c r="H348" s="98"/>
    </row>
    <row r="349" spans="1:8">
      <c r="A349" s="98"/>
      <c r="B349" s="98"/>
      <c r="C349" s="98"/>
      <c r="D349" s="98"/>
      <c r="E349" s="98"/>
      <c r="F349" s="98"/>
      <c r="G349" s="98"/>
      <c r="H349" s="98"/>
    </row>
    <row r="350" spans="1:8">
      <c r="A350" s="98"/>
      <c r="B350" s="98"/>
      <c r="C350" s="98"/>
      <c r="D350" s="98"/>
      <c r="E350" s="98"/>
      <c r="F350" s="98"/>
      <c r="G350" s="98"/>
      <c r="H350" s="98"/>
    </row>
    <row r="351" spans="1:8">
      <c r="A351" s="98"/>
      <c r="B351" s="98"/>
      <c r="C351" s="98"/>
      <c r="D351" s="98"/>
      <c r="E351" s="98"/>
      <c r="F351" s="98"/>
      <c r="G351" s="98"/>
      <c r="H351" s="98"/>
    </row>
    <row r="352" spans="1:8">
      <c r="A352" s="98"/>
      <c r="B352" s="98"/>
      <c r="C352" s="98"/>
      <c r="D352" s="98"/>
      <c r="E352" s="98"/>
      <c r="F352" s="98"/>
      <c r="G352" s="98"/>
      <c r="H352" s="98"/>
    </row>
    <row r="353" spans="1:8">
      <c r="A353" s="98"/>
      <c r="B353" s="98"/>
      <c r="C353" s="98"/>
      <c r="D353" s="98"/>
      <c r="E353" s="98"/>
      <c r="F353" s="98"/>
      <c r="G353" s="98"/>
      <c r="H353" s="98"/>
    </row>
    <row r="354" spans="1:8">
      <c r="A354" s="98"/>
      <c r="B354" s="98"/>
      <c r="C354" s="98"/>
      <c r="D354" s="98"/>
      <c r="E354" s="98"/>
      <c r="F354" s="98"/>
      <c r="G354" s="98"/>
      <c r="H354" s="98"/>
    </row>
    <row r="355" spans="1:8">
      <c r="A355" s="98"/>
      <c r="B355" s="98"/>
      <c r="C355" s="98"/>
      <c r="D355" s="98"/>
      <c r="E355" s="98"/>
      <c r="F355" s="98"/>
      <c r="G355" s="98"/>
      <c r="H355" s="98"/>
    </row>
    <row r="356" spans="1:8">
      <c r="A356" s="98"/>
      <c r="B356" s="98"/>
      <c r="C356" s="98"/>
      <c r="D356" s="98"/>
      <c r="E356" s="98"/>
      <c r="F356" s="98"/>
      <c r="G356" s="98"/>
      <c r="H356" s="98"/>
    </row>
    <row r="357" spans="1:8">
      <c r="A357" s="98"/>
      <c r="B357" s="98"/>
      <c r="C357" s="98"/>
      <c r="D357" s="98"/>
      <c r="E357" s="98"/>
      <c r="F357" s="98"/>
      <c r="G357" s="98"/>
      <c r="H357" s="98"/>
    </row>
    <row r="358" spans="1:8">
      <c r="A358" s="98"/>
      <c r="B358" s="98"/>
      <c r="C358" s="98"/>
      <c r="D358" s="98"/>
      <c r="E358" s="98"/>
      <c r="F358" s="98"/>
      <c r="G358" s="98"/>
      <c r="H358" s="98"/>
    </row>
    <row r="359" spans="1:8">
      <c r="A359" s="98"/>
      <c r="B359" s="98"/>
      <c r="C359" s="98"/>
      <c r="D359" s="98"/>
      <c r="E359" s="98"/>
      <c r="F359" s="98"/>
      <c r="G359" s="98"/>
      <c r="H359" s="98"/>
    </row>
    <row r="360" spans="1:8">
      <c r="A360" s="98"/>
      <c r="B360" s="98"/>
      <c r="C360" s="98"/>
      <c r="D360" s="98"/>
      <c r="E360" s="98"/>
      <c r="F360" s="98"/>
      <c r="G360" s="98"/>
      <c r="H360" s="98"/>
    </row>
    <row r="361" spans="1:8">
      <c r="A361" s="98"/>
      <c r="B361" s="98"/>
      <c r="C361" s="98"/>
      <c r="D361" s="98"/>
      <c r="E361" s="98"/>
      <c r="F361" s="98"/>
      <c r="G361" s="98"/>
      <c r="H361" s="98"/>
    </row>
    <row r="362" spans="1:8">
      <c r="A362" s="98"/>
      <c r="B362" s="98"/>
      <c r="C362" s="98"/>
      <c r="D362" s="98"/>
      <c r="E362" s="98"/>
      <c r="F362" s="98"/>
      <c r="G362" s="98"/>
      <c r="H362" s="98"/>
    </row>
    <row r="363" spans="1:8">
      <c r="A363" s="98"/>
      <c r="B363" s="98"/>
      <c r="C363" s="98"/>
      <c r="D363" s="98"/>
      <c r="E363" s="98"/>
      <c r="F363" s="98"/>
      <c r="G363" s="98"/>
      <c r="H363" s="98"/>
    </row>
    <row r="364" spans="1:8">
      <c r="A364" s="98"/>
      <c r="B364" s="98"/>
      <c r="C364" s="98"/>
      <c r="D364" s="98"/>
      <c r="E364" s="98"/>
      <c r="F364" s="98"/>
      <c r="G364" s="98"/>
      <c r="H364" s="98"/>
    </row>
    <row r="365" spans="1:8">
      <c r="A365" s="98"/>
      <c r="B365" s="98"/>
      <c r="C365" s="98"/>
      <c r="D365" s="98"/>
      <c r="E365" s="98"/>
      <c r="F365" s="98"/>
      <c r="G365" s="98"/>
      <c r="H365" s="98"/>
    </row>
    <row r="366" spans="1:8">
      <c r="A366" s="98"/>
      <c r="B366" s="98"/>
      <c r="C366" s="98"/>
      <c r="D366" s="98"/>
      <c r="E366" s="98"/>
      <c r="F366" s="98"/>
      <c r="G366" s="98"/>
      <c r="H366" s="98"/>
    </row>
    <row r="367" spans="1:8">
      <c r="A367" s="98"/>
      <c r="B367" s="98"/>
      <c r="C367" s="98"/>
      <c r="D367" s="98"/>
      <c r="E367" s="98"/>
      <c r="F367" s="98"/>
      <c r="G367" s="98"/>
      <c r="H367" s="98"/>
    </row>
    <row r="368" spans="1:8">
      <c r="A368" s="98"/>
      <c r="B368" s="98"/>
      <c r="C368" s="98"/>
      <c r="D368" s="98"/>
      <c r="E368" s="98"/>
      <c r="F368" s="98"/>
      <c r="G368" s="98"/>
      <c r="H368" s="98"/>
    </row>
    <row r="369" spans="1:8">
      <c r="A369" s="98"/>
      <c r="B369" s="98"/>
      <c r="C369" s="98"/>
      <c r="D369" s="98"/>
      <c r="E369" s="98"/>
      <c r="F369" s="98"/>
      <c r="G369" s="98"/>
      <c r="H369" s="98"/>
    </row>
    <row r="370" spans="1:8">
      <c r="A370" s="98"/>
      <c r="B370" s="98"/>
      <c r="C370" s="98"/>
      <c r="D370" s="98"/>
      <c r="E370" s="98"/>
      <c r="F370" s="98"/>
      <c r="G370" s="98"/>
      <c r="H370" s="98"/>
    </row>
    <row r="371" spans="1:8">
      <c r="A371" s="98"/>
      <c r="B371" s="98"/>
      <c r="C371" s="98"/>
      <c r="D371" s="98"/>
      <c r="E371" s="98"/>
      <c r="F371" s="98"/>
      <c r="G371" s="98"/>
      <c r="H371" s="98"/>
    </row>
    <row r="372" spans="1:8">
      <c r="A372" s="98"/>
      <c r="B372" s="98"/>
      <c r="C372" s="98"/>
      <c r="D372" s="98"/>
      <c r="E372" s="98"/>
      <c r="F372" s="98"/>
      <c r="G372" s="98"/>
      <c r="H372" s="98"/>
    </row>
    <row r="373" spans="1:8">
      <c r="A373" s="98"/>
      <c r="B373" s="98"/>
      <c r="C373" s="98"/>
      <c r="D373" s="98"/>
      <c r="E373" s="98"/>
      <c r="F373" s="98"/>
      <c r="G373" s="98"/>
      <c r="H373" s="98"/>
    </row>
    <row r="374" spans="1:8">
      <c r="A374" s="98"/>
      <c r="B374" s="98"/>
      <c r="C374" s="98"/>
      <c r="D374" s="98"/>
      <c r="E374" s="98"/>
      <c r="F374" s="98"/>
      <c r="G374" s="98"/>
      <c r="H374" s="98"/>
    </row>
    <row r="375" spans="1:8">
      <c r="A375" s="98"/>
      <c r="B375" s="98"/>
      <c r="C375" s="98"/>
      <c r="D375" s="98"/>
      <c r="E375" s="98"/>
      <c r="F375" s="98"/>
      <c r="G375" s="98"/>
      <c r="H375" s="98"/>
    </row>
    <row r="376" spans="1:8">
      <c r="A376" s="98"/>
      <c r="B376" s="98"/>
      <c r="C376" s="98"/>
      <c r="D376" s="98"/>
      <c r="E376" s="98"/>
      <c r="F376" s="98"/>
      <c r="G376" s="98"/>
      <c r="H376" s="98"/>
    </row>
    <row r="377" spans="1:8">
      <c r="A377" s="98"/>
      <c r="B377" s="98"/>
      <c r="C377" s="98"/>
      <c r="D377" s="98"/>
      <c r="E377" s="98"/>
      <c r="F377" s="98"/>
      <c r="G377" s="98"/>
      <c r="H377" s="98"/>
    </row>
    <row r="378" spans="1:8">
      <c r="A378" s="98"/>
      <c r="B378" s="98"/>
      <c r="C378" s="98"/>
      <c r="D378" s="98"/>
      <c r="E378" s="98"/>
      <c r="F378" s="98"/>
      <c r="G378" s="98"/>
      <c r="H378" s="98"/>
    </row>
    <row r="379" spans="1:8">
      <c r="A379" s="98"/>
      <c r="B379" s="98"/>
      <c r="C379" s="98"/>
      <c r="D379" s="98"/>
      <c r="E379" s="98"/>
      <c r="F379" s="98"/>
      <c r="G379" s="98"/>
      <c r="H379" s="98"/>
    </row>
    <row r="380" spans="1:8">
      <c r="A380" s="98"/>
      <c r="B380" s="98"/>
      <c r="C380" s="98"/>
      <c r="D380" s="98"/>
      <c r="E380" s="98"/>
      <c r="F380" s="98"/>
      <c r="G380" s="98"/>
      <c r="H380" s="98"/>
    </row>
    <row r="381" spans="1:8">
      <c r="A381" s="98"/>
      <c r="B381" s="98"/>
      <c r="C381" s="98"/>
      <c r="D381" s="98"/>
      <c r="E381" s="98"/>
      <c r="F381" s="98"/>
      <c r="G381" s="98"/>
      <c r="H381" s="98"/>
    </row>
    <row r="382" spans="1:8">
      <c r="A382" s="98"/>
      <c r="B382" s="98"/>
      <c r="C382" s="98"/>
      <c r="D382" s="98"/>
      <c r="E382" s="98"/>
      <c r="F382" s="98"/>
      <c r="G382" s="98"/>
      <c r="H382" s="98"/>
    </row>
    <row r="383" spans="1:8">
      <c r="A383" s="98"/>
      <c r="B383" s="98"/>
      <c r="C383" s="98"/>
      <c r="D383" s="98"/>
      <c r="E383" s="98"/>
      <c r="F383" s="98"/>
      <c r="G383" s="98"/>
      <c r="H383" s="98"/>
    </row>
    <row r="384" spans="1:8">
      <c r="A384" s="98"/>
      <c r="B384" s="98"/>
      <c r="C384" s="98"/>
      <c r="D384" s="98"/>
      <c r="E384" s="98"/>
      <c r="F384" s="98"/>
      <c r="G384" s="98"/>
      <c r="H384" s="98"/>
    </row>
    <row r="385" spans="1:8">
      <c r="A385" s="98"/>
      <c r="B385" s="98"/>
      <c r="C385" s="98"/>
      <c r="D385" s="98"/>
      <c r="E385" s="98"/>
      <c r="F385" s="98"/>
      <c r="G385" s="98"/>
      <c r="H385" s="98"/>
    </row>
    <row r="386" spans="1:8">
      <c r="A386" s="98"/>
      <c r="B386" s="98"/>
      <c r="C386" s="98"/>
      <c r="D386" s="98"/>
      <c r="E386" s="98"/>
      <c r="F386" s="98"/>
      <c r="G386" s="98"/>
      <c r="H386" s="98"/>
    </row>
    <row r="387" spans="1:8">
      <c r="A387" s="98"/>
      <c r="B387" s="98"/>
      <c r="C387" s="98"/>
      <c r="D387" s="98"/>
      <c r="E387" s="98"/>
      <c r="F387" s="98"/>
      <c r="G387" s="98"/>
      <c r="H387" s="98"/>
    </row>
    <row r="388" spans="1:8">
      <c r="A388" s="98"/>
      <c r="B388" s="98"/>
      <c r="C388" s="98"/>
      <c r="D388" s="98"/>
      <c r="E388" s="98"/>
      <c r="F388" s="98"/>
      <c r="G388" s="98"/>
      <c r="H388" s="98"/>
    </row>
    <row r="389" spans="1:8">
      <c r="A389" s="98"/>
      <c r="B389" s="98"/>
      <c r="C389" s="98"/>
      <c r="D389" s="98"/>
      <c r="E389" s="98"/>
      <c r="F389" s="98"/>
      <c r="G389" s="98"/>
      <c r="H389" s="98"/>
    </row>
    <row r="390" spans="1:8">
      <c r="A390" s="98"/>
      <c r="B390" s="98"/>
      <c r="C390" s="98"/>
      <c r="D390" s="98"/>
      <c r="E390" s="98"/>
      <c r="F390" s="98"/>
      <c r="G390" s="98"/>
      <c r="H390" s="98"/>
    </row>
    <row r="391" spans="1:8">
      <c r="A391" s="98"/>
      <c r="B391" s="98"/>
      <c r="C391" s="98"/>
      <c r="D391" s="98"/>
      <c r="E391" s="98"/>
      <c r="F391" s="98"/>
      <c r="G391" s="98"/>
      <c r="H391" s="98"/>
    </row>
    <row r="392" spans="1:8">
      <c r="A392" s="98"/>
      <c r="B392" s="98"/>
      <c r="C392" s="98"/>
      <c r="D392" s="98"/>
      <c r="E392" s="98"/>
      <c r="F392" s="98"/>
      <c r="G392" s="98"/>
      <c r="H392" s="98"/>
    </row>
    <row r="393" spans="1:8">
      <c r="A393" s="98"/>
      <c r="B393" s="98"/>
      <c r="C393" s="98"/>
      <c r="D393" s="98"/>
      <c r="E393" s="98"/>
      <c r="F393" s="98"/>
      <c r="G393" s="98"/>
      <c r="H393" s="98"/>
    </row>
    <row r="394" spans="1:8">
      <c r="A394" s="98"/>
      <c r="B394" s="98"/>
      <c r="C394" s="98"/>
      <c r="D394" s="98"/>
      <c r="E394" s="98"/>
      <c r="F394" s="98"/>
      <c r="G394" s="98"/>
      <c r="H394" s="98"/>
    </row>
    <row r="395" spans="1:8">
      <c r="A395" s="98"/>
      <c r="B395" s="98"/>
      <c r="C395" s="98"/>
      <c r="D395" s="98"/>
      <c r="E395" s="98"/>
      <c r="F395" s="98"/>
      <c r="G395" s="98"/>
      <c r="H395" s="98"/>
    </row>
    <row r="396" spans="1:8">
      <c r="A396" s="98"/>
      <c r="B396" s="98"/>
      <c r="C396" s="98"/>
      <c r="D396" s="98"/>
      <c r="E396" s="98"/>
      <c r="F396" s="98"/>
      <c r="G396" s="98"/>
      <c r="H396" s="98"/>
    </row>
    <row r="397" spans="1:8">
      <c r="A397" s="98"/>
      <c r="B397" s="98"/>
      <c r="C397" s="98"/>
      <c r="D397" s="98"/>
      <c r="E397" s="98"/>
      <c r="F397" s="98"/>
      <c r="G397" s="98"/>
      <c r="H397" s="98"/>
    </row>
    <row r="398" spans="1:8">
      <c r="A398" s="98"/>
      <c r="B398" s="98"/>
      <c r="C398" s="98"/>
      <c r="D398" s="98"/>
      <c r="E398" s="98"/>
      <c r="F398" s="98"/>
      <c r="G398" s="98"/>
      <c r="H398" s="98"/>
    </row>
    <row r="399" spans="1:8">
      <c r="A399" s="98"/>
      <c r="B399" s="98"/>
      <c r="C399" s="98"/>
      <c r="D399" s="98"/>
      <c r="E399" s="98"/>
      <c r="F399" s="98"/>
      <c r="G399" s="98"/>
      <c r="H399" s="98"/>
    </row>
    <row r="400" spans="1:8">
      <c r="A400" s="98"/>
      <c r="B400" s="98"/>
      <c r="C400" s="98"/>
      <c r="D400" s="98"/>
      <c r="E400" s="98"/>
      <c r="F400" s="98"/>
      <c r="G400" s="98"/>
      <c r="H400" s="98"/>
    </row>
    <row r="401" spans="1:8">
      <c r="A401" s="98"/>
      <c r="B401" s="98"/>
      <c r="C401" s="98"/>
      <c r="D401" s="98"/>
      <c r="E401" s="98"/>
      <c r="F401" s="98"/>
      <c r="G401" s="98"/>
      <c r="H401" s="98"/>
    </row>
    <row r="402" spans="1:8">
      <c r="A402" s="98"/>
      <c r="B402" s="98"/>
      <c r="C402" s="98"/>
      <c r="D402" s="98"/>
      <c r="E402" s="98"/>
      <c r="F402" s="98"/>
      <c r="G402" s="98"/>
      <c r="H402" s="98"/>
    </row>
    <row r="403" spans="1:8">
      <c r="A403" s="98"/>
      <c r="B403" s="98"/>
      <c r="C403" s="98"/>
      <c r="D403" s="98"/>
      <c r="E403" s="98"/>
      <c r="F403" s="98"/>
      <c r="G403" s="98"/>
      <c r="H403" s="98"/>
    </row>
    <row r="404" spans="1:8">
      <c r="A404" s="98"/>
      <c r="B404" s="98"/>
      <c r="C404" s="98"/>
      <c r="D404" s="98"/>
      <c r="E404" s="98"/>
      <c r="F404" s="98"/>
      <c r="G404" s="98"/>
      <c r="H404" s="98"/>
    </row>
    <row r="405" spans="1:8">
      <c r="A405" s="98"/>
      <c r="B405" s="98"/>
      <c r="C405" s="98"/>
      <c r="D405" s="98"/>
      <c r="E405" s="98"/>
      <c r="F405" s="98"/>
      <c r="G405" s="98"/>
      <c r="H405" s="98"/>
    </row>
    <row r="406" spans="1:8">
      <c r="A406" s="98"/>
      <c r="B406" s="98"/>
      <c r="C406" s="98"/>
      <c r="D406" s="98"/>
      <c r="E406" s="98"/>
      <c r="F406" s="98"/>
      <c r="G406" s="98"/>
      <c r="H406" s="98"/>
    </row>
    <row r="407" spans="1:8">
      <c r="A407" s="98"/>
      <c r="B407" s="98"/>
      <c r="C407" s="98"/>
      <c r="D407" s="98"/>
      <c r="E407" s="98"/>
      <c r="F407" s="98"/>
      <c r="G407" s="98"/>
      <c r="H407" s="98"/>
    </row>
    <row r="408" spans="1:8">
      <c r="A408" s="98"/>
      <c r="B408" s="98"/>
      <c r="C408" s="98"/>
      <c r="D408" s="98"/>
      <c r="E408" s="98"/>
      <c r="F408" s="98"/>
      <c r="G408" s="98"/>
      <c r="H408" s="98"/>
    </row>
    <row r="409" spans="1:8">
      <c r="A409" s="98"/>
      <c r="B409" s="98"/>
      <c r="C409" s="98"/>
      <c r="D409" s="98"/>
      <c r="E409" s="98"/>
      <c r="F409" s="98"/>
      <c r="G409" s="98"/>
      <c r="H409" s="98"/>
    </row>
    <row r="410" spans="1:8">
      <c r="A410" s="98"/>
      <c r="B410" s="98"/>
      <c r="C410" s="98"/>
      <c r="D410" s="98"/>
      <c r="E410" s="98"/>
      <c r="F410" s="98"/>
      <c r="G410" s="98"/>
      <c r="H410" s="98"/>
    </row>
    <row r="411" spans="1:8">
      <c r="A411" s="98"/>
      <c r="B411" s="98"/>
      <c r="C411" s="98"/>
      <c r="D411" s="98"/>
      <c r="E411" s="98"/>
      <c r="F411" s="98"/>
      <c r="G411" s="98"/>
      <c r="H411" s="98"/>
    </row>
    <row r="412" spans="1:8">
      <c r="A412" s="98"/>
      <c r="B412" s="98"/>
      <c r="C412" s="98"/>
      <c r="D412" s="98"/>
      <c r="E412" s="98"/>
      <c r="F412" s="98"/>
      <c r="G412" s="98"/>
      <c r="H412" s="98"/>
    </row>
    <row r="413" spans="1:8">
      <c r="A413" s="98"/>
      <c r="B413" s="98"/>
      <c r="C413" s="98"/>
      <c r="D413" s="98"/>
      <c r="E413" s="98"/>
      <c r="F413" s="98"/>
      <c r="G413" s="98"/>
      <c r="H413" s="98"/>
    </row>
    <row r="414" spans="1:8">
      <c r="A414" s="98"/>
      <c r="B414" s="98"/>
      <c r="C414" s="98"/>
      <c r="D414" s="98"/>
      <c r="E414" s="98"/>
      <c r="F414" s="98"/>
      <c r="G414" s="98"/>
      <c r="H414" s="98"/>
    </row>
    <row r="415" spans="1:8">
      <c r="A415" s="98"/>
      <c r="B415" s="98"/>
      <c r="C415" s="98"/>
      <c r="D415" s="98"/>
      <c r="E415" s="98"/>
      <c r="F415" s="98"/>
      <c r="G415" s="98"/>
      <c r="H415" s="98"/>
    </row>
    <row r="416" spans="1:8">
      <c r="A416" s="98"/>
      <c r="B416" s="98"/>
      <c r="C416" s="98"/>
      <c r="D416" s="98"/>
      <c r="E416" s="98"/>
      <c r="F416" s="98"/>
      <c r="G416" s="98"/>
      <c r="H416" s="98"/>
    </row>
    <row r="417" spans="1:8">
      <c r="A417" s="98"/>
      <c r="B417" s="98"/>
      <c r="C417" s="98"/>
      <c r="D417" s="98"/>
      <c r="E417" s="98"/>
      <c r="F417" s="98"/>
      <c r="G417" s="98"/>
      <c r="H417" s="98"/>
    </row>
    <row r="418" spans="1:8">
      <c r="A418" s="98"/>
      <c r="B418" s="98"/>
      <c r="C418" s="98"/>
      <c r="D418" s="98"/>
      <c r="E418" s="98"/>
      <c r="F418" s="98"/>
      <c r="G418" s="98"/>
      <c r="H418" s="98"/>
    </row>
    <row r="419" spans="1:8">
      <c r="A419" s="98"/>
      <c r="B419" s="98"/>
      <c r="C419" s="98"/>
      <c r="D419" s="98"/>
      <c r="E419" s="98"/>
      <c r="F419" s="98"/>
      <c r="G419" s="98"/>
      <c r="H419" s="98"/>
    </row>
    <row r="420" spans="1:8">
      <c r="A420" s="98"/>
      <c r="B420" s="98"/>
      <c r="C420" s="98"/>
      <c r="D420" s="98"/>
      <c r="E420" s="98"/>
      <c r="F420" s="98"/>
      <c r="G420" s="98"/>
      <c r="H420" s="98"/>
    </row>
    <row r="421" spans="1:8">
      <c r="A421" s="98"/>
      <c r="B421" s="98"/>
      <c r="C421" s="98"/>
      <c r="D421" s="98"/>
      <c r="E421" s="98"/>
      <c r="F421" s="98"/>
      <c r="G421" s="98"/>
      <c r="H421" s="98"/>
    </row>
    <row r="422" spans="1:8">
      <c r="A422" s="98"/>
      <c r="B422" s="98"/>
      <c r="C422" s="98"/>
      <c r="D422" s="98"/>
      <c r="E422" s="98"/>
      <c r="F422" s="98"/>
      <c r="G422" s="98"/>
      <c r="H422" s="98"/>
    </row>
    <row r="423" spans="1:8">
      <c r="A423" s="98"/>
      <c r="B423" s="98"/>
      <c r="C423" s="98"/>
      <c r="D423" s="98"/>
      <c r="E423" s="98"/>
      <c r="F423" s="98"/>
      <c r="G423" s="98"/>
      <c r="H423" s="98"/>
    </row>
    <row r="424" spans="1:8">
      <c r="A424" s="98"/>
      <c r="B424" s="98"/>
      <c r="C424" s="98"/>
      <c r="D424" s="98"/>
      <c r="E424" s="98"/>
      <c r="F424" s="98"/>
      <c r="G424" s="98"/>
      <c r="H424" s="98"/>
    </row>
    <row r="425" spans="1:8">
      <c r="A425" s="98"/>
      <c r="B425" s="98"/>
      <c r="C425" s="98"/>
      <c r="D425" s="98"/>
      <c r="E425" s="98"/>
      <c r="F425" s="98"/>
      <c r="G425" s="98"/>
      <c r="H425" s="98"/>
    </row>
    <row r="426" spans="1:8">
      <c r="A426" s="98"/>
      <c r="B426" s="98"/>
      <c r="C426" s="98"/>
      <c r="D426" s="98"/>
      <c r="E426" s="98"/>
      <c r="F426" s="98"/>
      <c r="G426" s="98"/>
      <c r="H426" s="98"/>
    </row>
    <row r="427" spans="1:8">
      <c r="A427" s="98"/>
      <c r="B427" s="98"/>
      <c r="C427" s="98"/>
      <c r="D427" s="98"/>
      <c r="E427" s="98"/>
      <c r="F427" s="98"/>
      <c r="G427" s="98"/>
      <c r="H427" s="98"/>
    </row>
    <row r="428" spans="1:8">
      <c r="A428" s="98"/>
      <c r="B428" s="98"/>
      <c r="C428" s="98"/>
      <c r="D428" s="98"/>
      <c r="E428" s="98"/>
      <c r="F428" s="98"/>
      <c r="G428" s="98"/>
      <c r="H428" s="98"/>
    </row>
    <row r="429" spans="1:8">
      <c r="A429" s="98"/>
      <c r="B429" s="98"/>
      <c r="C429" s="98"/>
      <c r="D429" s="98"/>
      <c r="E429" s="98"/>
      <c r="F429" s="98"/>
      <c r="G429" s="98"/>
      <c r="H429" s="98"/>
    </row>
    <row r="430" spans="1:8">
      <c r="A430" s="98"/>
      <c r="B430" s="98"/>
      <c r="C430" s="98"/>
      <c r="D430" s="98"/>
      <c r="E430" s="98"/>
      <c r="F430" s="98"/>
      <c r="G430" s="98"/>
      <c r="H430" s="98"/>
    </row>
    <row r="431" spans="1:8">
      <c r="A431" s="98"/>
      <c r="B431" s="98"/>
      <c r="C431" s="98"/>
      <c r="D431" s="98"/>
      <c r="E431" s="98"/>
      <c r="F431" s="98"/>
      <c r="G431" s="98"/>
      <c r="H431" s="98"/>
    </row>
    <row r="432" spans="1:8">
      <c r="A432" s="98"/>
      <c r="B432" s="98"/>
      <c r="C432" s="98"/>
      <c r="D432" s="98"/>
      <c r="E432" s="98"/>
      <c r="F432" s="98"/>
      <c r="G432" s="98"/>
      <c r="H432" s="98"/>
    </row>
    <row r="433" spans="1:8">
      <c r="A433" s="98"/>
      <c r="B433" s="98"/>
      <c r="C433" s="98"/>
      <c r="D433" s="98"/>
      <c r="E433" s="98"/>
      <c r="F433" s="98"/>
      <c r="G433" s="98"/>
      <c r="H433" s="98"/>
    </row>
    <row r="434" spans="1:8">
      <c r="A434" s="98"/>
      <c r="B434" s="98"/>
      <c r="C434" s="98"/>
      <c r="D434" s="98"/>
      <c r="E434" s="98"/>
      <c r="F434" s="98"/>
      <c r="G434" s="98"/>
      <c r="H434" s="98"/>
    </row>
    <row r="435" spans="1:8">
      <c r="A435" s="98"/>
      <c r="B435" s="98"/>
      <c r="C435" s="98"/>
      <c r="D435" s="98"/>
      <c r="E435" s="98"/>
      <c r="F435" s="98"/>
      <c r="G435" s="98"/>
      <c r="H435" s="98"/>
    </row>
    <row r="436" spans="1:8">
      <c r="A436" s="98"/>
      <c r="B436" s="98"/>
      <c r="C436" s="98"/>
      <c r="D436" s="98"/>
      <c r="E436" s="98"/>
      <c r="F436" s="98"/>
      <c r="G436" s="98"/>
      <c r="H436" s="98"/>
    </row>
    <row r="437" spans="1:8">
      <c r="A437" s="98"/>
      <c r="B437" s="98"/>
      <c r="C437" s="98"/>
      <c r="D437" s="98"/>
      <c r="E437" s="98"/>
      <c r="F437" s="98"/>
      <c r="G437" s="98"/>
      <c r="H437" s="98"/>
    </row>
    <row r="438" spans="1:8">
      <c r="A438" s="98"/>
      <c r="B438" s="98"/>
      <c r="C438" s="98"/>
      <c r="D438" s="98"/>
      <c r="E438" s="98"/>
      <c r="F438" s="98"/>
      <c r="G438" s="98"/>
      <c r="H438" s="98"/>
    </row>
    <row r="439" spans="1:8">
      <c r="A439" s="98"/>
      <c r="B439" s="98"/>
      <c r="C439" s="98"/>
      <c r="D439" s="98"/>
      <c r="E439" s="98"/>
      <c r="F439" s="98"/>
      <c r="G439" s="98"/>
      <c r="H439" s="98"/>
    </row>
    <row r="440" spans="1:8">
      <c r="A440" s="98"/>
      <c r="B440" s="98"/>
      <c r="C440" s="98"/>
      <c r="D440" s="98"/>
      <c r="E440" s="98"/>
      <c r="F440" s="98"/>
      <c r="G440" s="98"/>
      <c r="H440" s="98"/>
    </row>
    <row r="441" spans="1:8">
      <c r="A441" s="98"/>
      <c r="B441" s="98"/>
      <c r="C441" s="98"/>
      <c r="D441" s="98"/>
      <c r="E441" s="98"/>
      <c r="F441" s="98"/>
      <c r="G441" s="98"/>
      <c r="H441" s="98"/>
    </row>
    <row r="442" spans="1:8">
      <c r="A442" s="98"/>
      <c r="B442" s="98"/>
      <c r="C442" s="98"/>
      <c r="D442" s="98"/>
      <c r="E442" s="98"/>
      <c r="F442" s="98"/>
      <c r="G442" s="98"/>
      <c r="H442" s="98"/>
    </row>
    <row r="443" spans="1:8">
      <c r="A443" s="98"/>
      <c r="B443" s="98"/>
      <c r="C443" s="98"/>
      <c r="D443" s="98"/>
      <c r="E443" s="98"/>
      <c r="F443" s="98"/>
      <c r="G443" s="98"/>
      <c r="H443" s="98"/>
    </row>
    <row r="444" spans="1:8">
      <c r="A444" s="98"/>
      <c r="B444" s="98"/>
      <c r="C444" s="98"/>
      <c r="D444" s="98"/>
      <c r="E444" s="98"/>
      <c r="F444" s="98"/>
      <c r="G444" s="98"/>
      <c r="H444" s="98"/>
    </row>
    <row r="445" spans="1:8">
      <c r="A445" s="98"/>
      <c r="B445" s="98"/>
      <c r="C445" s="98"/>
      <c r="D445" s="98"/>
      <c r="E445" s="98"/>
      <c r="F445" s="98"/>
      <c r="G445" s="98"/>
      <c r="H445" s="98"/>
    </row>
    <row r="446" spans="1:8">
      <c r="A446" s="98"/>
      <c r="B446" s="98"/>
      <c r="C446" s="98"/>
      <c r="D446" s="98"/>
      <c r="E446" s="98"/>
      <c r="F446" s="98"/>
      <c r="G446" s="98"/>
      <c r="H446" s="98"/>
    </row>
    <row r="447" spans="1:8">
      <c r="A447" s="98"/>
      <c r="B447" s="98"/>
      <c r="C447" s="98"/>
      <c r="D447" s="98"/>
      <c r="E447" s="98"/>
      <c r="F447" s="98"/>
      <c r="G447" s="98"/>
      <c r="H447" s="98"/>
    </row>
    <row r="448" spans="1:8">
      <c r="A448" s="98"/>
      <c r="B448" s="98"/>
      <c r="C448" s="98"/>
      <c r="D448" s="98"/>
      <c r="E448" s="98"/>
      <c r="F448" s="98"/>
      <c r="G448" s="98"/>
      <c r="H448" s="98"/>
    </row>
    <row r="449" spans="1:8">
      <c r="A449" s="98"/>
      <c r="B449" s="98"/>
      <c r="C449" s="98"/>
      <c r="D449" s="98"/>
      <c r="E449" s="98"/>
      <c r="F449" s="98"/>
      <c r="G449" s="98"/>
      <c r="H449" s="98"/>
    </row>
    <row r="450" spans="1:8">
      <c r="A450" s="98"/>
      <c r="B450" s="98"/>
      <c r="C450" s="98"/>
      <c r="D450" s="98"/>
      <c r="E450" s="98"/>
      <c r="F450" s="98"/>
      <c r="G450" s="98"/>
      <c r="H450" s="98"/>
    </row>
    <row r="451" spans="1:8">
      <c r="A451" s="98"/>
      <c r="B451" s="98"/>
      <c r="C451" s="98"/>
      <c r="D451" s="98"/>
      <c r="E451" s="98"/>
      <c r="F451" s="98"/>
      <c r="G451" s="98"/>
      <c r="H451" s="98"/>
    </row>
    <row r="452" spans="1:8">
      <c r="A452" s="98"/>
      <c r="B452" s="98"/>
      <c r="C452" s="98"/>
      <c r="D452" s="98"/>
      <c r="E452" s="98"/>
      <c r="F452" s="98"/>
      <c r="G452" s="98"/>
      <c r="H452" s="98"/>
    </row>
    <row r="453" spans="1:8">
      <c r="A453" s="98"/>
      <c r="B453" s="98"/>
      <c r="C453" s="98"/>
      <c r="D453" s="98"/>
      <c r="E453" s="98"/>
      <c r="F453" s="98"/>
      <c r="G453" s="98"/>
      <c r="H453" s="98"/>
    </row>
    <row r="454" spans="1:8">
      <c r="A454" s="98"/>
      <c r="B454" s="98"/>
      <c r="C454" s="98"/>
      <c r="D454" s="98"/>
      <c r="E454" s="98"/>
      <c r="F454" s="98"/>
      <c r="G454" s="98"/>
      <c r="H454" s="98"/>
    </row>
    <row r="455" spans="1:8">
      <c r="A455" s="98"/>
      <c r="B455" s="98"/>
      <c r="C455" s="98"/>
      <c r="D455" s="98"/>
      <c r="E455" s="98"/>
      <c r="F455" s="98"/>
      <c r="G455" s="98"/>
      <c r="H455" s="98"/>
    </row>
    <row r="456" spans="1:8">
      <c r="A456" s="98"/>
      <c r="B456" s="98"/>
      <c r="C456" s="98"/>
      <c r="D456" s="98"/>
      <c r="E456" s="98"/>
      <c r="F456" s="98"/>
      <c r="G456" s="98"/>
      <c r="H456" s="98"/>
    </row>
    <row r="457" spans="1:8">
      <c r="A457" s="98"/>
      <c r="B457" s="98"/>
      <c r="C457" s="98"/>
      <c r="D457" s="98"/>
      <c r="E457" s="98"/>
      <c r="F457" s="98"/>
      <c r="G457" s="98"/>
      <c r="H457" s="98"/>
    </row>
    <row r="458" spans="1:8">
      <c r="A458" s="98"/>
      <c r="B458" s="98"/>
      <c r="C458" s="98"/>
      <c r="D458" s="98"/>
      <c r="E458" s="98"/>
      <c r="F458" s="98"/>
      <c r="G458" s="98"/>
      <c r="H458" s="98"/>
    </row>
    <row r="459" spans="1:8">
      <c r="A459" s="98"/>
      <c r="B459" s="98"/>
      <c r="C459" s="98"/>
      <c r="D459" s="98"/>
      <c r="E459" s="98"/>
      <c r="F459" s="98"/>
      <c r="G459" s="98"/>
      <c r="H459" s="98"/>
    </row>
    <row r="460" spans="1:8">
      <c r="A460" s="98"/>
      <c r="B460" s="98"/>
      <c r="C460" s="98"/>
      <c r="D460" s="98"/>
      <c r="E460" s="98"/>
      <c r="F460" s="98"/>
      <c r="G460" s="98"/>
      <c r="H460" s="98"/>
    </row>
    <row r="461" spans="1:8">
      <c r="A461" s="98"/>
      <c r="B461" s="98"/>
      <c r="C461" s="98"/>
      <c r="D461" s="98"/>
      <c r="E461" s="98"/>
      <c r="F461" s="98"/>
      <c r="G461" s="98"/>
      <c r="H461" s="98"/>
    </row>
    <row r="462" spans="1:8">
      <c r="A462" s="98"/>
      <c r="B462" s="98"/>
      <c r="C462" s="98"/>
      <c r="D462" s="98"/>
      <c r="E462" s="98"/>
      <c r="F462" s="98"/>
      <c r="G462" s="98"/>
      <c r="H462" s="98"/>
    </row>
    <row r="463" spans="1:8">
      <c r="A463" s="98"/>
      <c r="B463" s="98"/>
      <c r="C463" s="98"/>
      <c r="D463" s="98"/>
      <c r="E463" s="98"/>
      <c r="F463" s="98"/>
      <c r="G463" s="98"/>
      <c r="H463" s="98"/>
    </row>
    <row r="464" spans="1:8">
      <c r="A464" s="98"/>
      <c r="B464" s="98"/>
      <c r="C464" s="98"/>
      <c r="D464" s="98"/>
      <c r="E464" s="98"/>
      <c r="F464" s="98"/>
      <c r="G464" s="98"/>
      <c r="H464" s="98"/>
    </row>
    <row r="465" spans="1:8">
      <c r="A465" s="98"/>
      <c r="B465" s="98"/>
      <c r="C465" s="98"/>
      <c r="D465" s="98"/>
      <c r="E465" s="98"/>
      <c r="F465" s="98"/>
      <c r="G465" s="98"/>
      <c r="H465" s="98"/>
    </row>
    <row r="466" spans="1:8">
      <c r="A466" s="98"/>
      <c r="B466" s="98"/>
      <c r="C466" s="98"/>
      <c r="D466" s="98"/>
      <c r="E466" s="98"/>
      <c r="F466" s="98"/>
      <c r="G466" s="98"/>
      <c r="H466" s="98"/>
    </row>
    <row r="467" spans="1:8">
      <c r="A467" s="98"/>
      <c r="B467" s="98"/>
      <c r="C467" s="98"/>
      <c r="D467" s="98"/>
      <c r="E467" s="98"/>
      <c r="F467" s="98"/>
      <c r="G467" s="98"/>
      <c r="H467" s="98"/>
    </row>
    <row r="468" spans="1:8">
      <c r="A468" s="98"/>
      <c r="B468" s="98"/>
      <c r="C468" s="98"/>
      <c r="D468" s="98"/>
      <c r="E468" s="98"/>
      <c r="F468" s="98"/>
      <c r="G468" s="98"/>
      <c r="H468" s="98"/>
    </row>
    <row r="469" spans="1:8">
      <c r="A469" s="98"/>
      <c r="B469" s="98"/>
      <c r="C469" s="98"/>
      <c r="D469" s="98"/>
      <c r="E469" s="98"/>
      <c r="F469" s="98"/>
      <c r="G469" s="98"/>
      <c r="H469" s="98"/>
    </row>
    <row r="470" spans="1:8">
      <c r="A470" s="98"/>
      <c r="B470" s="98"/>
      <c r="C470" s="98"/>
      <c r="D470" s="98"/>
      <c r="E470" s="98"/>
      <c r="F470" s="98"/>
      <c r="G470" s="98"/>
      <c r="H470" s="98"/>
    </row>
    <row r="471" spans="1:8">
      <c r="A471" s="98"/>
      <c r="B471" s="98"/>
      <c r="C471" s="98"/>
      <c r="D471" s="98"/>
      <c r="E471" s="98"/>
      <c r="F471" s="98"/>
      <c r="G471" s="98"/>
      <c r="H471" s="98"/>
    </row>
    <row r="472" spans="1:8">
      <c r="A472" s="98"/>
      <c r="B472" s="98"/>
      <c r="C472" s="98"/>
      <c r="D472" s="98"/>
      <c r="E472" s="98"/>
      <c r="F472" s="98"/>
      <c r="G472" s="98"/>
      <c r="H472" s="98"/>
    </row>
    <row r="473" spans="1:8">
      <c r="A473" s="98"/>
      <c r="B473" s="98"/>
      <c r="C473" s="98"/>
      <c r="D473" s="98"/>
      <c r="E473" s="98"/>
      <c r="F473" s="98"/>
      <c r="G473" s="98"/>
      <c r="H473" s="98"/>
    </row>
    <row r="474" spans="1:8">
      <c r="A474" s="98"/>
      <c r="B474" s="98"/>
      <c r="C474" s="98"/>
      <c r="D474" s="98"/>
      <c r="E474" s="98"/>
      <c r="F474" s="98"/>
      <c r="G474" s="98"/>
      <c r="H474" s="98"/>
    </row>
    <row r="475" spans="1:8">
      <c r="A475" s="98"/>
      <c r="B475" s="98"/>
      <c r="C475" s="98"/>
      <c r="D475" s="98"/>
      <c r="E475" s="98"/>
      <c r="F475" s="98"/>
      <c r="G475" s="98"/>
      <c r="H475" s="98"/>
    </row>
    <row r="476" spans="1:8">
      <c r="A476" s="98"/>
      <c r="B476" s="98"/>
      <c r="C476" s="98"/>
      <c r="D476" s="98"/>
      <c r="E476" s="98"/>
      <c r="F476" s="98"/>
      <c r="G476" s="98"/>
      <c r="H476" s="98"/>
    </row>
    <row r="477" spans="1:8">
      <c r="A477" s="98"/>
      <c r="B477" s="98"/>
      <c r="C477" s="98"/>
      <c r="D477" s="98"/>
      <c r="E477" s="98"/>
      <c r="F477" s="98"/>
      <c r="G477" s="98"/>
      <c r="H477" s="98"/>
    </row>
    <row r="478" spans="1:8">
      <c r="A478" s="98"/>
      <c r="B478" s="98"/>
      <c r="C478" s="98"/>
      <c r="D478" s="98"/>
      <c r="E478" s="98"/>
      <c r="F478" s="98"/>
      <c r="G478" s="98"/>
      <c r="H478" s="98"/>
    </row>
    <row r="479" spans="1:8">
      <c r="A479" s="98"/>
      <c r="B479" s="98"/>
      <c r="C479" s="98"/>
      <c r="D479" s="98"/>
      <c r="E479" s="98"/>
      <c r="F479" s="98"/>
      <c r="G479" s="98"/>
      <c r="H479" s="98"/>
    </row>
    <row r="480" spans="1:8">
      <c r="A480" s="98"/>
      <c r="B480" s="98"/>
      <c r="C480" s="98"/>
      <c r="D480" s="98"/>
      <c r="E480" s="98"/>
      <c r="F480" s="98"/>
      <c r="G480" s="98"/>
      <c r="H480" s="98"/>
    </row>
    <row r="481" spans="1:8">
      <c r="A481" s="98"/>
      <c r="B481" s="98"/>
      <c r="C481" s="98"/>
      <c r="D481" s="98"/>
      <c r="E481" s="98"/>
      <c r="F481" s="98"/>
      <c r="G481" s="98"/>
      <c r="H481" s="98"/>
    </row>
    <row r="482" spans="1:8">
      <c r="A482" s="98"/>
      <c r="B482" s="98"/>
      <c r="C482" s="98"/>
      <c r="D482" s="98"/>
      <c r="E482" s="98"/>
      <c r="F482" s="98"/>
      <c r="G482" s="98"/>
      <c r="H482" s="98"/>
    </row>
    <row r="483" spans="1:8">
      <c r="A483" s="98"/>
      <c r="B483" s="98"/>
      <c r="C483" s="98"/>
      <c r="D483" s="98"/>
      <c r="E483" s="98"/>
      <c r="F483" s="98"/>
      <c r="G483" s="98"/>
      <c r="H483" s="98"/>
    </row>
    <row r="484" spans="1:8">
      <c r="A484" s="98"/>
      <c r="B484" s="98"/>
      <c r="C484" s="98"/>
      <c r="D484" s="98"/>
      <c r="E484" s="98"/>
      <c r="F484" s="98"/>
      <c r="G484" s="98"/>
      <c r="H484" s="98"/>
    </row>
    <row r="485" spans="1:8">
      <c r="A485" s="98"/>
      <c r="B485" s="98"/>
      <c r="C485" s="98"/>
      <c r="D485" s="98"/>
      <c r="E485" s="98"/>
      <c r="F485" s="98"/>
      <c r="G485" s="98"/>
      <c r="H485" s="98"/>
    </row>
    <row r="486" spans="1:8">
      <c r="A486" s="98"/>
      <c r="B486" s="98"/>
      <c r="C486" s="98"/>
      <c r="D486" s="98"/>
      <c r="E486" s="98"/>
      <c r="F486" s="98"/>
      <c r="G486" s="98"/>
      <c r="H486" s="98"/>
    </row>
    <row r="487" spans="1:8">
      <c r="A487" s="98"/>
      <c r="B487" s="98"/>
      <c r="C487" s="98"/>
      <c r="D487" s="98"/>
      <c r="E487" s="98"/>
      <c r="F487" s="98"/>
      <c r="G487" s="98"/>
      <c r="H487" s="98"/>
    </row>
    <row r="488" spans="1:8">
      <c r="A488" s="98"/>
      <c r="B488" s="98"/>
      <c r="C488" s="98"/>
      <c r="D488" s="98"/>
      <c r="E488" s="98"/>
      <c r="F488" s="98"/>
      <c r="G488" s="98"/>
      <c r="H488" s="98"/>
    </row>
    <row r="489" spans="1:8">
      <c r="A489" s="98"/>
      <c r="B489" s="98"/>
      <c r="C489" s="98"/>
      <c r="D489" s="98"/>
      <c r="E489" s="98"/>
      <c r="F489" s="98"/>
      <c r="G489" s="98"/>
      <c r="H489" s="98"/>
    </row>
    <row r="490" spans="1:8">
      <c r="A490" s="98"/>
      <c r="B490" s="98"/>
      <c r="C490" s="98"/>
      <c r="D490" s="98"/>
      <c r="E490" s="98"/>
      <c r="F490" s="98"/>
      <c r="G490" s="98"/>
      <c r="H490" s="98"/>
    </row>
    <row r="491" spans="1:8">
      <c r="A491" s="98"/>
      <c r="B491" s="98"/>
      <c r="C491" s="98"/>
      <c r="D491" s="98"/>
      <c r="E491" s="98"/>
      <c r="F491" s="98"/>
      <c r="G491" s="98"/>
      <c r="H491" s="98"/>
    </row>
    <row r="492" spans="1:8">
      <c r="A492" s="98"/>
      <c r="B492" s="98"/>
      <c r="C492" s="98"/>
      <c r="D492" s="98"/>
      <c r="E492" s="98"/>
      <c r="F492" s="98"/>
      <c r="G492" s="98"/>
      <c r="H492" s="98"/>
    </row>
    <row r="493" spans="1:8">
      <c r="A493" s="98"/>
      <c r="B493" s="98"/>
      <c r="C493" s="98"/>
      <c r="D493" s="98"/>
      <c r="E493" s="98"/>
      <c r="F493" s="98"/>
      <c r="G493" s="98"/>
      <c r="H493" s="98"/>
    </row>
    <row r="494" spans="1:8">
      <c r="A494" s="98"/>
      <c r="B494" s="98"/>
      <c r="C494" s="98"/>
      <c r="D494" s="98"/>
      <c r="E494" s="98"/>
      <c r="F494" s="98"/>
      <c r="G494" s="98"/>
      <c r="H494" s="98"/>
    </row>
    <row r="495" spans="1:8">
      <c r="A495" s="98"/>
      <c r="B495" s="98"/>
      <c r="C495" s="98"/>
      <c r="D495" s="98"/>
      <c r="E495" s="98"/>
      <c r="F495" s="98"/>
      <c r="G495" s="98"/>
      <c r="H495" s="98"/>
    </row>
    <row r="496" spans="1:8">
      <c r="A496" s="98"/>
      <c r="B496" s="98"/>
      <c r="C496" s="98"/>
      <c r="D496" s="98"/>
      <c r="E496" s="98"/>
      <c r="F496" s="98"/>
      <c r="G496" s="98"/>
      <c r="H496" s="98"/>
    </row>
    <row r="497" spans="1:8">
      <c r="A497" s="98"/>
      <c r="B497" s="98"/>
      <c r="C497" s="98"/>
      <c r="D497" s="98"/>
      <c r="E497" s="98"/>
      <c r="F497" s="98"/>
      <c r="G497" s="98"/>
      <c r="H497" s="98"/>
    </row>
    <row r="498" spans="1:8">
      <c r="A498" s="98"/>
      <c r="B498" s="98"/>
      <c r="C498" s="98"/>
      <c r="D498" s="98"/>
      <c r="E498" s="98"/>
      <c r="F498" s="98"/>
      <c r="G498" s="98"/>
      <c r="H498" s="98"/>
    </row>
    <row r="499" spans="1:8">
      <c r="A499" s="98"/>
      <c r="B499" s="98"/>
      <c r="C499" s="98"/>
      <c r="D499" s="98"/>
      <c r="E499" s="98"/>
      <c r="F499" s="98"/>
      <c r="G499" s="98"/>
      <c r="H499" s="98"/>
    </row>
    <row r="500" spans="1:8">
      <c r="A500" s="98"/>
      <c r="B500" s="98"/>
      <c r="C500" s="98"/>
      <c r="D500" s="98"/>
      <c r="E500" s="98"/>
      <c r="F500" s="98"/>
      <c r="G500" s="98"/>
      <c r="H500" s="98"/>
    </row>
    <row r="501" spans="1:8">
      <c r="A501" s="98"/>
      <c r="B501" s="98"/>
      <c r="C501" s="98"/>
      <c r="D501" s="98"/>
      <c r="E501" s="98"/>
      <c r="F501" s="98"/>
      <c r="G501" s="98"/>
      <c r="H501" s="98"/>
    </row>
    <row r="502" spans="1:8">
      <c r="A502" s="98"/>
      <c r="B502" s="98"/>
      <c r="C502" s="98"/>
      <c r="D502" s="98"/>
      <c r="E502" s="98"/>
      <c r="F502" s="98"/>
      <c r="G502" s="98"/>
      <c r="H502" s="98"/>
    </row>
    <row r="503" spans="1:8">
      <c r="A503" s="98"/>
      <c r="B503" s="98"/>
      <c r="C503" s="98"/>
      <c r="D503" s="98"/>
      <c r="E503" s="98"/>
      <c r="F503" s="98"/>
      <c r="G503" s="98"/>
      <c r="H503" s="98"/>
    </row>
    <row r="504" spans="1:8">
      <c r="A504" s="98"/>
      <c r="B504" s="98"/>
      <c r="C504" s="98"/>
      <c r="D504" s="98"/>
      <c r="E504" s="98"/>
      <c r="F504" s="98"/>
      <c r="G504" s="98"/>
      <c r="H504" s="98"/>
    </row>
    <row r="505" spans="1:8">
      <c r="A505" s="98"/>
      <c r="B505" s="98"/>
      <c r="C505" s="98"/>
      <c r="D505" s="98"/>
      <c r="E505" s="98"/>
      <c r="F505" s="98"/>
      <c r="G505" s="98"/>
      <c r="H505" s="98"/>
    </row>
    <row r="506" spans="1:8">
      <c r="A506" s="98"/>
      <c r="B506" s="98"/>
      <c r="C506" s="98"/>
      <c r="D506" s="98"/>
      <c r="E506" s="98"/>
      <c r="F506" s="98"/>
      <c r="G506" s="98"/>
      <c r="H506" s="98"/>
    </row>
    <row r="507" spans="1:8">
      <c r="A507" s="98"/>
      <c r="B507" s="98"/>
      <c r="C507" s="98"/>
      <c r="D507" s="98"/>
      <c r="E507" s="98"/>
      <c r="F507" s="98"/>
      <c r="G507" s="98"/>
      <c r="H507" s="98"/>
    </row>
    <row r="508" spans="1:8">
      <c r="A508" s="98"/>
      <c r="B508" s="98"/>
      <c r="C508" s="98"/>
      <c r="D508" s="98"/>
      <c r="E508" s="98"/>
      <c r="F508" s="98"/>
      <c r="G508" s="98"/>
      <c r="H508" s="98"/>
    </row>
    <row r="509" spans="1:8">
      <c r="A509" s="98"/>
      <c r="B509" s="98"/>
      <c r="C509" s="98"/>
      <c r="D509" s="98"/>
      <c r="E509" s="98"/>
      <c r="F509" s="98"/>
      <c r="G509" s="98"/>
      <c r="H509" s="98"/>
    </row>
    <row r="510" spans="1:8">
      <c r="A510" s="98"/>
      <c r="B510" s="98"/>
      <c r="C510" s="98"/>
      <c r="D510" s="98"/>
      <c r="E510" s="98"/>
      <c r="F510" s="98"/>
      <c r="G510" s="98"/>
      <c r="H510" s="98"/>
    </row>
    <row r="511" spans="1:8">
      <c r="A511" s="98"/>
      <c r="B511" s="98"/>
      <c r="C511" s="98"/>
      <c r="D511" s="98"/>
      <c r="E511" s="98"/>
      <c r="F511" s="98"/>
      <c r="G511" s="98"/>
      <c r="H511" s="98"/>
    </row>
    <row r="512" spans="1:8">
      <c r="A512" s="98"/>
      <c r="B512" s="98"/>
      <c r="C512" s="98"/>
      <c r="D512" s="98"/>
      <c r="E512" s="98"/>
      <c r="F512" s="98"/>
      <c r="G512" s="98"/>
      <c r="H512" s="98"/>
    </row>
    <row r="513" spans="1:8">
      <c r="A513" s="98"/>
      <c r="B513" s="98"/>
      <c r="C513" s="98"/>
      <c r="D513" s="98"/>
      <c r="E513" s="98"/>
      <c r="F513" s="98"/>
      <c r="G513" s="98"/>
      <c r="H513" s="98"/>
    </row>
    <row r="514" spans="1:8">
      <c r="A514" s="98"/>
      <c r="B514" s="98"/>
      <c r="C514" s="98"/>
      <c r="D514" s="98"/>
      <c r="E514" s="98"/>
      <c r="F514" s="98"/>
      <c r="G514" s="98"/>
      <c r="H514" s="98"/>
    </row>
    <row r="515" spans="1:8">
      <c r="A515" s="98"/>
      <c r="B515" s="98"/>
      <c r="C515" s="98"/>
      <c r="D515" s="98"/>
      <c r="E515" s="98"/>
      <c r="F515" s="98"/>
      <c r="G515" s="98"/>
      <c r="H515" s="98"/>
    </row>
    <row r="516" spans="1:8">
      <c r="A516" s="98"/>
      <c r="B516" s="98"/>
      <c r="C516" s="98"/>
      <c r="D516" s="98"/>
      <c r="E516" s="98"/>
      <c r="F516" s="98"/>
      <c r="G516" s="98"/>
      <c r="H516" s="98"/>
    </row>
    <row r="517" spans="1:8">
      <c r="A517" s="98"/>
      <c r="B517" s="98"/>
      <c r="C517" s="98"/>
      <c r="D517" s="98"/>
      <c r="E517" s="98"/>
      <c r="F517" s="98"/>
      <c r="G517" s="98"/>
      <c r="H517" s="98"/>
    </row>
    <row r="518" spans="1:8">
      <c r="A518" s="98"/>
      <c r="B518" s="98"/>
      <c r="C518" s="98"/>
      <c r="D518" s="98"/>
      <c r="E518" s="98"/>
      <c r="F518" s="98"/>
      <c r="G518" s="98"/>
      <c r="H518" s="98"/>
    </row>
    <row r="519" spans="1:8">
      <c r="A519" s="98"/>
      <c r="B519" s="98"/>
      <c r="C519" s="98"/>
      <c r="D519" s="98"/>
      <c r="E519" s="98"/>
      <c r="F519" s="98"/>
      <c r="G519" s="98"/>
      <c r="H519" s="98"/>
    </row>
    <row r="520" spans="1:8">
      <c r="A520" s="98"/>
      <c r="B520" s="98"/>
      <c r="C520" s="98"/>
      <c r="D520" s="98"/>
      <c r="E520" s="98"/>
      <c r="F520" s="98"/>
      <c r="G520" s="98"/>
      <c r="H520" s="98"/>
    </row>
    <row r="521" spans="1:8">
      <c r="A521" s="98"/>
      <c r="B521" s="98"/>
      <c r="C521" s="98"/>
      <c r="D521" s="98"/>
      <c r="E521" s="98"/>
      <c r="F521" s="98"/>
      <c r="G521" s="98"/>
      <c r="H521" s="98"/>
    </row>
    <row r="522" spans="1:8">
      <c r="A522" s="98"/>
      <c r="B522" s="98"/>
      <c r="C522" s="98"/>
      <c r="D522" s="98"/>
      <c r="E522" s="98"/>
      <c r="F522" s="98"/>
      <c r="G522" s="98"/>
      <c r="H522" s="98"/>
    </row>
    <row r="523" spans="1:8">
      <c r="A523" s="98"/>
      <c r="B523" s="98"/>
      <c r="C523" s="98"/>
      <c r="D523" s="98"/>
      <c r="E523" s="98"/>
      <c r="F523" s="98"/>
      <c r="G523" s="98"/>
      <c r="H523" s="98"/>
    </row>
    <row r="524" spans="1:8">
      <c r="A524" s="98"/>
      <c r="B524" s="98"/>
      <c r="C524" s="98"/>
      <c r="D524" s="98"/>
      <c r="E524" s="98"/>
      <c r="F524" s="98"/>
      <c r="G524" s="98"/>
      <c r="H524" s="98"/>
    </row>
    <row r="525" spans="1:8">
      <c r="A525" s="98"/>
      <c r="B525" s="98"/>
      <c r="C525" s="98"/>
      <c r="D525" s="98"/>
      <c r="E525" s="98"/>
      <c r="F525" s="98"/>
      <c r="G525" s="98"/>
      <c r="H525" s="98"/>
    </row>
    <row r="526" spans="1:8">
      <c r="A526" s="98"/>
      <c r="B526" s="98"/>
      <c r="C526" s="98"/>
      <c r="D526" s="98"/>
      <c r="E526" s="98"/>
      <c r="F526" s="98"/>
      <c r="G526" s="98"/>
      <c r="H526" s="98"/>
    </row>
    <row r="527" spans="1:8">
      <c r="A527" s="98"/>
      <c r="B527" s="98"/>
      <c r="C527" s="98"/>
      <c r="D527" s="98"/>
      <c r="E527" s="98"/>
      <c r="F527" s="98"/>
      <c r="G527" s="98"/>
      <c r="H527" s="98"/>
    </row>
    <row r="528" spans="1:8">
      <c r="A528" s="98"/>
      <c r="B528" s="98"/>
      <c r="C528" s="98"/>
      <c r="D528" s="98"/>
      <c r="E528" s="98"/>
      <c r="F528" s="98"/>
      <c r="G528" s="98"/>
      <c r="H528" s="98"/>
    </row>
    <row r="529" spans="1:8">
      <c r="A529" s="98"/>
      <c r="B529" s="98"/>
      <c r="C529" s="98"/>
      <c r="D529" s="98"/>
      <c r="E529" s="98"/>
      <c r="F529" s="98"/>
      <c r="G529" s="98"/>
      <c r="H529" s="98"/>
    </row>
    <row r="530" spans="1:8">
      <c r="A530" s="98"/>
      <c r="B530" s="98"/>
      <c r="C530" s="98"/>
      <c r="D530" s="98"/>
      <c r="E530" s="98"/>
      <c r="F530" s="98"/>
      <c r="G530" s="98"/>
      <c r="H530" s="98"/>
    </row>
    <row r="531" spans="1:8">
      <c r="A531" s="98"/>
      <c r="B531" s="98"/>
      <c r="C531" s="98"/>
      <c r="D531" s="98"/>
      <c r="E531" s="98"/>
      <c r="F531" s="98"/>
      <c r="G531" s="98"/>
      <c r="H531" s="98"/>
    </row>
    <row r="532" spans="1:8">
      <c r="A532" s="98"/>
      <c r="B532" s="98"/>
      <c r="C532" s="98"/>
      <c r="D532" s="98"/>
      <c r="E532" s="98"/>
      <c r="F532" s="98"/>
      <c r="G532" s="98"/>
      <c r="H532" s="98"/>
    </row>
    <row r="533" spans="1:8">
      <c r="A533" s="98"/>
      <c r="B533" s="98"/>
      <c r="C533" s="98"/>
      <c r="D533" s="98"/>
      <c r="E533" s="98"/>
      <c r="F533" s="98"/>
      <c r="G533" s="98"/>
      <c r="H533" s="98"/>
    </row>
    <row r="534" spans="1:8">
      <c r="A534" s="98"/>
      <c r="B534" s="98"/>
      <c r="C534" s="98"/>
      <c r="D534" s="98"/>
      <c r="E534" s="98"/>
      <c r="F534" s="98"/>
      <c r="G534" s="98"/>
      <c r="H534" s="98"/>
    </row>
    <row r="535" spans="1:8">
      <c r="A535" s="98"/>
      <c r="B535" s="98"/>
      <c r="C535" s="98"/>
      <c r="D535" s="98"/>
      <c r="E535" s="98"/>
      <c r="F535" s="98"/>
      <c r="G535" s="98"/>
      <c r="H535" s="98"/>
    </row>
    <row r="536" spans="1:8">
      <c r="A536" s="98"/>
      <c r="B536" s="98"/>
      <c r="C536" s="98"/>
      <c r="D536" s="98"/>
      <c r="E536" s="98"/>
      <c r="F536" s="98"/>
      <c r="G536" s="98"/>
      <c r="H536" s="98"/>
    </row>
    <row r="537" spans="1:8">
      <c r="A537" s="98"/>
      <c r="B537" s="98"/>
      <c r="C537" s="98"/>
      <c r="D537" s="98"/>
      <c r="E537" s="98"/>
      <c r="F537" s="98"/>
      <c r="G537" s="98"/>
      <c r="H537" s="98"/>
    </row>
    <row r="538" spans="1:8">
      <c r="A538" s="98"/>
      <c r="B538" s="98"/>
      <c r="C538" s="98"/>
      <c r="D538" s="98"/>
      <c r="E538" s="98"/>
      <c r="F538" s="98"/>
      <c r="G538" s="98"/>
      <c r="H538" s="98"/>
    </row>
    <row r="539" spans="1:8">
      <c r="A539" s="98"/>
      <c r="B539" s="98"/>
      <c r="C539" s="98"/>
      <c r="D539" s="98"/>
      <c r="E539" s="98"/>
      <c r="F539" s="98"/>
      <c r="G539" s="98"/>
      <c r="H539" s="98"/>
    </row>
    <row r="540" spans="1:8">
      <c r="A540" s="98"/>
      <c r="B540" s="98"/>
      <c r="C540" s="98"/>
      <c r="D540" s="98"/>
      <c r="E540" s="98"/>
      <c r="F540" s="98"/>
      <c r="G540" s="98"/>
      <c r="H540" s="98"/>
    </row>
    <row r="541" spans="1:8">
      <c r="A541" s="98"/>
      <c r="B541" s="98"/>
      <c r="C541" s="98"/>
      <c r="D541" s="98"/>
      <c r="E541" s="98"/>
      <c r="F541" s="98"/>
      <c r="G541" s="98"/>
      <c r="H541" s="98"/>
    </row>
    <row r="542" spans="1:8">
      <c r="A542" s="98"/>
      <c r="B542" s="98"/>
      <c r="C542" s="98"/>
      <c r="D542" s="98"/>
      <c r="E542" s="98"/>
      <c r="F542" s="98"/>
      <c r="G542" s="98"/>
      <c r="H542" s="98"/>
    </row>
    <row r="543" spans="1:8">
      <c r="A543" s="98"/>
      <c r="B543" s="98"/>
      <c r="C543" s="98"/>
      <c r="D543" s="98"/>
      <c r="E543" s="98"/>
      <c r="F543" s="98"/>
      <c r="G543" s="98"/>
      <c r="H543" s="98"/>
    </row>
    <row r="544" spans="1:8">
      <c r="A544" s="98"/>
      <c r="B544" s="98"/>
      <c r="C544" s="98"/>
      <c r="D544" s="98"/>
      <c r="E544" s="98"/>
      <c r="F544" s="98"/>
      <c r="G544" s="98"/>
      <c r="H544" s="98"/>
    </row>
    <row r="545" spans="1:8">
      <c r="A545" s="98"/>
      <c r="B545" s="98"/>
      <c r="C545" s="98"/>
      <c r="D545" s="98"/>
      <c r="E545" s="98"/>
      <c r="F545" s="98"/>
      <c r="G545" s="98"/>
      <c r="H545" s="98"/>
    </row>
    <row r="546" spans="1:8">
      <c r="A546" s="98"/>
      <c r="B546" s="98"/>
      <c r="C546" s="98"/>
      <c r="D546" s="98"/>
      <c r="E546" s="98"/>
      <c r="F546" s="98"/>
      <c r="G546" s="98"/>
      <c r="H546" s="98"/>
    </row>
    <row r="547" spans="1:8">
      <c r="A547" s="98"/>
      <c r="B547" s="98"/>
      <c r="C547" s="98"/>
      <c r="D547" s="98"/>
      <c r="E547" s="98"/>
      <c r="F547" s="98"/>
      <c r="G547" s="98"/>
      <c r="H547" s="98"/>
    </row>
    <row r="548" spans="1:8">
      <c r="A548" s="98"/>
      <c r="B548" s="98"/>
      <c r="C548" s="98"/>
      <c r="D548" s="98"/>
      <c r="E548" s="98"/>
      <c r="F548" s="98"/>
      <c r="G548" s="98"/>
      <c r="H548" s="98"/>
    </row>
    <row r="549" spans="1:8">
      <c r="A549" s="98"/>
      <c r="B549" s="98"/>
      <c r="C549" s="98"/>
      <c r="D549" s="98"/>
      <c r="E549" s="98"/>
      <c r="F549" s="98"/>
      <c r="G549" s="98"/>
      <c r="H549" s="98"/>
    </row>
    <row r="550" spans="1:8">
      <c r="A550" s="98"/>
      <c r="B550" s="98"/>
      <c r="C550" s="98"/>
      <c r="D550" s="98"/>
      <c r="E550" s="98"/>
      <c r="F550" s="98"/>
      <c r="G550" s="98"/>
      <c r="H550" s="98"/>
    </row>
    <row r="551" spans="1:8">
      <c r="A551" s="98"/>
      <c r="B551" s="98"/>
      <c r="C551" s="98"/>
      <c r="D551" s="98"/>
      <c r="E551" s="98"/>
      <c r="F551" s="98"/>
      <c r="G551" s="98"/>
      <c r="H551" s="98"/>
    </row>
    <row r="552" spans="1:8">
      <c r="A552" s="98"/>
      <c r="B552" s="98"/>
      <c r="C552" s="98"/>
      <c r="D552" s="98"/>
      <c r="E552" s="98"/>
      <c r="F552" s="98"/>
      <c r="G552" s="98"/>
      <c r="H552" s="98"/>
    </row>
    <row r="553" spans="1:8">
      <c r="A553" s="98"/>
      <c r="B553" s="98"/>
      <c r="C553" s="98"/>
      <c r="D553" s="98"/>
      <c r="E553" s="98"/>
      <c r="F553" s="98"/>
      <c r="G553" s="98"/>
      <c r="H553" s="98"/>
    </row>
    <row r="554" spans="1:8">
      <c r="A554" s="98"/>
      <c r="B554" s="98"/>
      <c r="C554" s="98"/>
      <c r="D554" s="98"/>
      <c r="E554" s="98"/>
      <c r="F554" s="98"/>
      <c r="G554" s="98"/>
      <c r="H554" s="98"/>
    </row>
    <row r="555" spans="1:8">
      <c r="A555" s="98"/>
      <c r="B555" s="98"/>
      <c r="C555" s="98"/>
      <c r="D555" s="98"/>
      <c r="E555" s="98"/>
      <c r="F555" s="98"/>
      <c r="G555" s="98"/>
      <c r="H555" s="98"/>
    </row>
    <row r="556" spans="1:8">
      <c r="A556" s="98"/>
      <c r="B556" s="98"/>
      <c r="C556" s="98"/>
      <c r="D556" s="98"/>
      <c r="E556" s="98"/>
      <c r="F556" s="98"/>
      <c r="G556" s="98"/>
      <c r="H556" s="98"/>
    </row>
    <row r="557" spans="1:8">
      <c r="A557" s="98"/>
      <c r="B557" s="98"/>
      <c r="C557" s="98"/>
      <c r="D557" s="98"/>
      <c r="E557" s="98"/>
      <c r="F557" s="98"/>
      <c r="G557" s="98"/>
      <c r="H557" s="98"/>
    </row>
    <row r="558" spans="1:8">
      <c r="A558" s="98"/>
      <c r="B558" s="98"/>
      <c r="C558" s="98"/>
      <c r="D558" s="98"/>
      <c r="E558" s="98"/>
      <c r="F558" s="98"/>
      <c r="G558" s="98"/>
      <c r="H558" s="98"/>
    </row>
    <row r="559" spans="1:8">
      <c r="A559" s="98"/>
      <c r="B559" s="98"/>
      <c r="C559" s="98"/>
      <c r="D559" s="98"/>
      <c r="E559" s="98"/>
      <c r="F559" s="98"/>
      <c r="G559" s="98"/>
      <c r="H559" s="98"/>
    </row>
    <row r="560" spans="1:8">
      <c r="A560" s="98"/>
      <c r="B560" s="98"/>
      <c r="C560" s="98"/>
      <c r="D560" s="98"/>
      <c r="E560" s="98"/>
      <c r="F560" s="98"/>
      <c r="G560" s="98"/>
      <c r="H560" s="98"/>
    </row>
    <row r="561" spans="1:8">
      <c r="A561" s="98"/>
      <c r="B561" s="98"/>
      <c r="C561" s="98"/>
      <c r="D561" s="98"/>
      <c r="E561" s="98"/>
      <c r="F561" s="98"/>
      <c r="G561" s="98"/>
      <c r="H561" s="98"/>
    </row>
    <row r="562" spans="1:8">
      <c r="A562" s="98"/>
      <c r="B562" s="98"/>
      <c r="C562" s="98"/>
      <c r="D562" s="98"/>
      <c r="E562" s="98"/>
      <c r="F562" s="98"/>
      <c r="G562" s="98"/>
      <c r="H562" s="98"/>
    </row>
    <row r="563" spans="1:8">
      <c r="A563" s="98"/>
      <c r="B563" s="98"/>
      <c r="C563" s="98"/>
      <c r="D563" s="98"/>
      <c r="E563" s="98"/>
      <c r="F563" s="98"/>
      <c r="G563" s="98"/>
      <c r="H563" s="98"/>
    </row>
    <row r="564" spans="1:8">
      <c r="A564" s="98"/>
      <c r="B564" s="98"/>
      <c r="C564" s="98"/>
      <c r="D564" s="98"/>
      <c r="E564" s="98"/>
      <c r="F564" s="98"/>
      <c r="G564" s="98"/>
      <c r="H564" s="98"/>
    </row>
    <row r="565" spans="1:8">
      <c r="A565" s="98"/>
      <c r="B565" s="98"/>
      <c r="C565" s="98"/>
      <c r="D565" s="98"/>
      <c r="E565" s="98"/>
      <c r="F565" s="98"/>
      <c r="G565" s="98"/>
      <c r="H565" s="98"/>
    </row>
    <row r="566" spans="1:8">
      <c r="A566" s="98"/>
      <c r="B566" s="98"/>
      <c r="C566" s="98"/>
      <c r="D566" s="98"/>
      <c r="E566" s="98"/>
      <c r="F566" s="98"/>
      <c r="G566" s="98"/>
      <c r="H566" s="98"/>
    </row>
    <row r="567" spans="1:8">
      <c r="A567" s="98"/>
      <c r="B567" s="98"/>
      <c r="C567" s="98"/>
      <c r="D567" s="98"/>
      <c r="E567" s="98"/>
      <c r="F567" s="98"/>
      <c r="G567" s="98"/>
      <c r="H567" s="98"/>
    </row>
    <row r="568" spans="1:8">
      <c r="A568" s="98"/>
      <c r="B568" s="98"/>
      <c r="C568" s="98"/>
      <c r="D568" s="98"/>
      <c r="E568" s="98"/>
      <c r="F568" s="98"/>
      <c r="G568" s="98"/>
      <c r="H568" s="98"/>
    </row>
    <row r="569" spans="1:8">
      <c r="A569" s="98"/>
      <c r="B569" s="98"/>
      <c r="C569" s="98"/>
      <c r="D569" s="98"/>
      <c r="E569" s="98"/>
      <c r="F569" s="98"/>
      <c r="G569" s="98"/>
      <c r="H569" s="98"/>
    </row>
    <row r="570" spans="1:8">
      <c r="A570" s="98"/>
      <c r="B570" s="98"/>
      <c r="C570" s="98"/>
      <c r="D570" s="98"/>
      <c r="E570" s="98"/>
      <c r="F570" s="98"/>
      <c r="G570" s="98"/>
      <c r="H570" s="98"/>
    </row>
    <row r="571" spans="1:8">
      <c r="A571" s="98"/>
      <c r="B571" s="98"/>
      <c r="C571" s="98"/>
      <c r="D571" s="98"/>
      <c r="E571" s="98"/>
      <c r="F571" s="98"/>
      <c r="G571" s="98"/>
      <c r="H571" s="98"/>
    </row>
    <row r="572" spans="1:8">
      <c r="A572" s="98"/>
      <c r="B572" s="98"/>
      <c r="C572" s="98"/>
      <c r="D572" s="98"/>
      <c r="E572" s="98"/>
      <c r="F572" s="98"/>
      <c r="G572" s="98"/>
      <c r="H572" s="98"/>
    </row>
    <row r="573" spans="1:8">
      <c r="A573" s="98"/>
      <c r="B573" s="98"/>
      <c r="C573" s="98"/>
      <c r="D573" s="98"/>
      <c r="E573" s="98"/>
      <c r="F573" s="98"/>
      <c r="G573" s="98"/>
      <c r="H573" s="98"/>
    </row>
    <row r="574" spans="1:8">
      <c r="A574" s="98"/>
      <c r="B574" s="98"/>
      <c r="C574" s="98"/>
      <c r="D574" s="98"/>
      <c r="E574" s="98"/>
      <c r="F574" s="98"/>
      <c r="G574" s="98"/>
      <c r="H574" s="98"/>
    </row>
    <row r="575" spans="1:8">
      <c r="A575" s="98"/>
      <c r="B575" s="98"/>
      <c r="C575" s="98"/>
      <c r="D575" s="98"/>
      <c r="E575" s="98"/>
      <c r="F575" s="98"/>
      <c r="G575" s="98"/>
      <c r="H575" s="98"/>
    </row>
    <row r="576" spans="1:8">
      <c r="A576" s="98"/>
      <c r="B576" s="98"/>
      <c r="C576" s="98"/>
      <c r="D576" s="98"/>
      <c r="E576" s="98"/>
      <c r="F576" s="98"/>
      <c r="G576" s="98"/>
      <c r="H576" s="98"/>
    </row>
    <row r="577" spans="1:8">
      <c r="A577" s="98"/>
      <c r="B577" s="98"/>
      <c r="C577" s="98"/>
      <c r="D577" s="98"/>
      <c r="E577" s="98"/>
      <c r="F577" s="98"/>
      <c r="G577" s="98"/>
      <c r="H577" s="98"/>
    </row>
    <row r="578" spans="1:8">
      <c r="A578" s="98"/>
      <c r="B578" s="98"/>
      <c r="C578" s="98"/>
      <c r="D578" s="98"/>
      <c r="E578" s="98"/>
      <c r="F578" s="98"/>
      <c r="G578" s="98"/>
      <c r="H578" s="98"/>
    </row>
    <row r="579" spans="1:8">
      <c r="A579" s="98"/>
      <c r="B579" s="98"/>
      <c r="C579" s="98"/>
      <c r="D579" s="98"/>
      <c r="E579" s="98"/>
      <c r="F579" s="98"/>
      <c r="G579" s="98"/>
      <c r="H579" s="98"/>
    </row>
    <row r="580" spans="1:8">
      <c r="A580" s="98"/>
      <c r="B580" s="98"/>
      <c r="C580" s="98"/>
      <c r="D580" s="98"/>
      <c r="E580" s="98"/>
      <c r="F580" s="98"/>
      <c r="G580" s="98"/>
      <c r="H580" s="98"/>
    </row>
    <row r="581" spans="1:8">
      <c r="A581" s="98"/>
      <c r="B581" s="98"/>
      <c r="C581" s="98"/>
      <c r="D581" s="98"/>
      <c r="E581" s="98"/>
      <c r="F581" s="98"/>
      <c r="G581" s="98"/>
      <c r="H581" s="98"/>
    </row>
    <row r="582" spans="1:8">
      <c r="A582" s="98"/>
      <c r="B582" s="98"/>
      <c r="C582" s="98"/>
      <c r="D582" s="98"/>
      <c r="E582" s="98"/>
      <c r="F582" s="98"/>
      <c r="G582" s="98"/>
      <c r="H582" s="98"/>
    </row>
    <row r="583" spans="1:8">
      <c r="A583" s="98"/>
      <c r="B583" s="98"/>
      <c r="C583" s="98"/>
      <c r="D583" s="98"/>
      <c r="E583" s="98"/>
      <c r="F583" s="98"/>
      <c r="G583" s="98"/>
      <c r="H583" s="98"/>
    </row>
    <row r="584" spans="1:8">
      <c r="A584" s="98"/>
      <c r="B584" s="98"/>
      <c r="C584" s="98"/>
      <c r="D584" s="98"/>
      <c r="E584" s="98"/>
      <c r="F584" s="98"/>
      <c r="G584" s="98"/>
      <c r="H584" s="98"/>
    </row>
    <row r="585" spans="1:8">
      <c r="A585" s="98"/>
      <c r="B585" s="98"/>
      <c r="C585" s="98"/>
      <c r="D585" s="98"/>
      <c r="E585" s="98"/>
      <c r="F585" s="98"/>
      <c r="G585" s="98"/>
      <c r="H585" s="98"/>
    </row>
    <row r="586" spans="1:8">
      <c r="A586" s="98"/>
      <c r="B586" s="98"/>
      <c r="C586" s="98"/>
      <c r="D586" s="98"/>
      <c r="E586" s="98"/>
      <c r="F586" s="98"/>
      <c r="G586" s="98"/>
      <c r="H586" s="98"/>
    </row>
    <row r="587" spans="1:8">
      <c r="A587" s="98"/>
      <c r="B587" s="98"/>
      <c r="C587" s="98"/>
      <c r="D587" s="98"/>
      <c r="E587" s="98"/>
      <c r="F587" s="98"/>
      <c r="G587" s="98"/>
      <c r="H587" s="98"/>
    </row>
    <row r="588" spans="1:8">
      <c r="A588" s="98"/>
      <c r="B588" s="98"/>
      <c r="C588" s="98"/>
      <c r="D588" s="98"/>
      <c r="E588" s="98"/>
      <c r="F588" s="98"/>
      <c r="G588" s="98"/>
      <c r="H588" s="98"/>
    </row>
    <row r="589" spans="1:8">
      <c r="A589" s="98"/>
      <c r="B589" s="98"/>
      <c r="C589" s="98"/>
      <c r="D589" s="98"/>
      <c r="E589" s="98"/>
      <c r="F589" s="98"/>
      <c r="G589" s="98"/>
      <c r="H589" s="98"/>
    </row>
    <row r="590" spans="1:8">
      <c r="A590" s="98"/>
      <c r="B590" s="98"/>
      <c r="C590" s="98"/>
      <c r="D590" s="98"/>
      <c r="E590" s="98"/>
      <c r="F590" s="98"/>
      <c r="G590" s="98"/>
      <c r="H590" s="98"/>
    </row>
    <row r="591" spans="1:8">
      <c r="A591" s="98"/>
      <c r="B591" s="98"/>
      <c r="C591" s="98"/>
      <c r="D591" s="98"/>
      <c r="E591" s="98"/>
      <c r="F591" s="98"/>
      <c r="G591" s="98"/>
      <c r="H591" s="98"/>
    </row>
    <row r="592" spans="1:8">
      <c r="A592" s="98"/>
      <c r="B592" s="98"/>
      <c r="C592" s="98"/>
      <c r="D592" s="98"/>
      <c r="E592" s="98"/>
      <c r="F592" s="98"/>
      <c r="G592" s="98"/>
      <c r="H592" s="98"/>
    </row>
    <row r="593" spans="1:8">
      <c r="A593" s="98"/>
      <c r="B593" s="98"/>
      <c r="C593" s="98"/>
      <c r="D593" s="98"/>
      <c r="E593" s="98"/>
      <c r="F593" s="98"/>
      <c r="G593" s="98"/>
      <c r="H593" s="98"/>
    </row>
    <row r="594" spans="1:8">
      <c r="A594" s="98"/>
      <c r="B594" s="98"/>
      <c r="C594" s="98"/>
      <c r="D594" s="98"/>
      <c r="E594" s="98"/>
      <c r="F594" s="98"/>
      <c r="G594" s="98"/>
      <c r="H594" s="98"/>
    </row>
    <row r="595" spans="1:8">
      <c r="A595" s="98"/>
      <c r="B595" s="98"/>
      <c r="C595" s="98"/>
      <c r="D595" s="98"/>
      <c r="E595" s="98"/>
      <c r="F595" s="98"/>
      <c r="G595" s="98"/>
      <c r="H595" s="98"/>
    </row>
    <row r="596" spans="1:8">
      <c r="A596" s="98"/>
      <c r="B596" s="98"/>
      <c r="C596" s="98"/>
      <c r="D596" s="98"/>
      <c r="E596" s="98"/>
      <c r="F596" s="98"/>
      <c r="G596" s="98"/>
      <c r="H596" s="98"/>
    </row>
    <row r="597" spans="1:8">
      <c r="A597" s="98"/>
      <c r="B597" s="98"/>
      <c r="C597" s="98"/>
      <c r="D597" s="98"/>
      <c r="E597" s="98"/>
      <c r="F597" s="98"/>
      <c r="G597" s="98"/>
      <c r="H597" s="98"/>
    </row>
    <row r="598" spans="1:8">
      <c r="A598" s="98"/>
      <c r="B598" s="98"/>
      <c r="C598" s="98"/>
      <c r="D598" s="98"/>
      <c r="E598" s="98"/>
      <c r="F598" s="98"/>
      <c r="G598" s="98"/>
      <c r="H598" s="98"/>
    </row>
    <row r="599" spans="1:8">
      <c r="A599" s="98"/>
      <c r="B599" s="98"/>
      <c r="C599" s="98"/>
      <c r="D599" s="98"/>
      <c r="E599" s="98"/>
      <c r="F599" s="98"/>
      <c r="G599" s="98"/>
      <c r="H599" s="98"/>
    </row>
    <row r="600" spans="1:8">
      <c r="A600" s="98"/>
      <c r="B600" s="98"/>
      <c r="C600" s="98"/>
      <c r="D600" s="98"/>
      <c r="E600" s="98"/>
      <c r="F600" s="98"/>
      <c r="G600" s="98"/>
      <c r="H600" s="98"/>
    </row>
    <row r="601" spans="1:8">
      <c r="A601" s="98"/>
      <c r="B601" s="98"/>
      <c r="C601" s="98"/>
      <c r="D601" s="98"/>
      <c r="E601" s="98"/>
      <c r="F601" s="98"/>
      <c r="G601" s="98"/>
      <c r="H601" s="98"/>
    </row>
    <row r="602" spans="1:8">
      <c r="A602" s="98"/>
      <c r="B602" s="98"/>
      <c r="C602" s="98"/>
      <c r="D602" s="98"/>
      <c r="E602" s="98"/>
      <c r="F602" s="98"/>
      <c r="G602" s="98"/>
      <c r="H602" s="98"/>
    </row>
    <row r="603" spans="1:8">
      <c r="A603" s="98"/>
      <c r="B603" s="98"/>
      <c r="C603" s="98"/>
      <c r="D603" s="98"/>
      <c r="E603" s="98"/>
      <c r="F603" s="98"/>
      <c r="G603" s="98"/>
      <c r="H603" s="98"/>
    </row>
    <row r="604" spans="1:8">
      <c r="A604" s="98"/>
      <c r="B604" s="98"/>
      <c r="C604" s="98"/>
      <c r="D604" s="98"/>
      <c r="E604" s="98"/>
      <c r="F604" s="98"/>
      <c r="G604" s="98"/>
      <c r="H604" s="98"/>
    </row>
    <row r="605" spans="1:8">
      <c r="A605" s="98"/>
      <c r="B605" s="98"/>
      <c r="C605" s="98"/>
      <c r="D605" s="98"/>
      <c r="E605" s="98"/>
      <c r="F605" s="98"/>
      <c r="G605" s="98"/>
      <c r="H605" s="98"/>
    </row>
    <row r="606" spans="1:8">
      <c r="A606" s="98"/>
      <c r="B606" s="98"/>
      <c r="C606" s="98"/>
      <c r="D606" s="98"/>
      <c r="E606" s="98"/>
      <c r="F606" s="98"/>
      <c r="G606" s="98"/>
      <c r="H606" s="98"/>
    </row>
    <row r="607" spans="1:8">
      <c r="A607" s="98"/>
      <c r="B607" s="98"/>
      <c r="C607" s="98"/>
      <c r="D607" s="98"/>
      <c r="E607" s="98"/>
      <c r="F607" s="98"/>
      <c r="G607" s="98"/>
      <c r="H607" s="98"/>
    </row>
    <row r="608" spans="1:8">
      <c r="A608" s="98"/>
      <c r="B608" s="98"/>
      <c r="C608" s="98"/>
      <c r="D608" s="98"/>
      <c r="E608" s="98"/>
      <c r="F608" s="98"/>
      <c r="G608" s="98"/>
      <c r="H608" s="98"/>
    </row>
    <row r="609" spans="1:8">
      <c r="A609" s="98"/>
      <c r="B609" s="98"/>
      <c r="C609" s="98"/>
      <c r="D609" s="98"/>
      <c r="E609" s="98"/>
      <c r="F609" s="98"/>
      <c r="G609" s="98"/>
      <c r="H609" s="98"/>
    </row>
    <row r="610" spans="1:8">
      <c r="A610" s="98"/>
      <c r="B610" s="98"/>
      <c r="C610" s="98"/>
      <c r="D610" s="98"/>
      <c r="E610" s="98"/>
      <c r="F610" s="98"/>
      <c r="G610" s="98"/>
      <c r="H610" s="98"/>
    </row>
    <row r="611" spans="1:8">
      <c r="A611" s="98"/>
      <c r="B611" s="98"/>
      <c r="C611" s="98"/>
      <c r="D611" s="98"/>
      <c r="E611" s="98"/>
      <c r="F611" s="98"/>
      <c r="G611" s="98"/>
      <c r="H611" s="98"/>
    </row>
    <row r="612" spans="1:8">
      <c r="A612" s="98"/>
      <c r="B612" s="98"/>
      <c r="C612" s="98"/>
      <c r="D612" s="98"/>
      <c r="E612" s="98"/>
      <c r="F612" s="98"/>
      <c r="G612" s="98"/>
      <c r="H612" s="98"/>
    </row>
    <row r="613" spans="1:8">
      <c r="A613" s="98"/>
      <c r="B613" s="98"/>
      <c r="C613" s="98"/>
      <c r="D613" s="98"/>
      <c r="E613" s="98"/>
      <c r="F613" s="98"/>
      <c r="G613" s="98"/>
      <c r="H613" s="98"/>
    </row>
    <row r="614" spans="1:8">
      <c r="A614" s="98"/>
      <c r="B614" s="98"/>
      <c r="C614" s="98"/>
      <c r="D614" s="98"/>
      <c r="E614" s="98"/>
      <c r="F614" s="98"/>
      <c r="G614" s="98"/>
      <c r="H614" s="98"/>
    </row>
    <row r="615" spans="1:8">
      <c r="A615" s="98"/>
      <c r="B615" s="98"/>
      <c r="C615" s="98"/>
      <c r="D615" s="98"/>
      <c r="E615" s="98"/>
      <c r="F615" s="98"/>
      <c r="G615" s="98"/>
      <c r="H615" s="98"/>
    </row>
    <row r="616" spans="1:8">
      <c r="A616" s="98"/>
      <c r="B616" s="98"/>
      <c r="C616" s="98"/>
      <c r="D616" s="98"/>
      <c r="E616" s="98"/>
      <c r="F616" s="98"/>
      <c r="G616" s="98"/>
      <c r="H616" s="98"/>
    </row>
    <row r="617" spans="1:8">
      <c r="A617" s="98"/>
      <c r="B617" s="98"/>
      <c r="C617" s="98"/>
      <c r="D617" s="98"/>
      <c r="E617" s="98"/>
      <c r="F617" s="98"/>
      <c r="G617" s="98"/>
      <c r="H617" s="98"/>
    </row>
    <row r="618" spans="1:8">
      <c r="A618" s="98"/>
      <c r="B618" s="98"/>
      <c r="C618" s="98"/>
      <c r="D618" s="98"/>
      <c r="E618" s="98"/>
      <c r="F618" s="98"/>
      <c r="G618" s="98"/>
      <c r="H618" s="98"/>
    </row>
    <row r="619" spans="1:8">
      <c r="A619" s="98"/>
      <c r="B619" s="98"/>
      <c r="C619" s="98"/>
      <c r="D619" s="98"/>
      <c r="E619" s="98"/>
      <c r="F619" s="98"/>
      <c r="G619" s="98"/>
      <c r="H619" s="98"/>
    </row>
    <row r="620" spans="1:8">
      <c r="A620" s="98"/>
      <c r="B620" s="98"/>
      <c r="C620" s="98"/>
      <c r="D620" s="98"/>
      <c r="E620" s="98"/>
      <c r="F620" s="98"/>
      <c r="G620" s="98"/>
      <c r="H620" s="98"/>
    </row>
    <row r="621" spans="1:8">
      <c r="A621" s="98"/>
      <c r="B621" s="98"/>
      <c r="C621" s="98"/>
      <c r="D621" s="98"/>
      <c r="E621" s="98"/>
      <c r="F621" s="98"/>
      <c r="G621" s="98"/>
      <c r="H621" s="98"/>
    </row>
    <row r="622" spans="1:8">
      <c r="A622" s="98"/>
      <c r="B622" s="98"/>
      <c r="C622" s="98"/>
      <c r="D622" s="98"/>
      <c r="E622" s="98"/>
      <c r="F622" s="98"/>
      <c r="G622" s="98"/>
      <c r="H622" s="98"/>
    </row>
    <row r="623" spans="1:8">
      <c r="A623" s="98"/>
      <c r="B623" s="98"/>
      <c r="C623" s="98"/>
      <c r="D623" s="98"/>
      <c r="E623" s="98"/>
      <c r="F623" s="98"/>
      <c r="G623" s="98"/>
      <c r="H623" s="98"/>
    </row>
    <row r="624" spans="1:8">
      <c r="A624" s="98"/>
      <c r="B624" s="98"/>
      <c r="C624" s="98"/>
      <c r="D624" s="98"/>
      <c r="E624" s="98"/>
      <c r="F624" s="98"/>
      <c r="G624" s="98"/>
      <c r="H624" s="98"/>
    </row>
    <row r="625" spans="1:8">
      <c r="A625" s="98"/>
      <c r="B625" s="98"/>
      <c r="C625" s="98"/>
      <c r="D625" s="98"/>
      <c r="E625" s="98"/>
      <c r="F625" s="98"/>
      <c r="G625" s="98"/>
      <c r="H625" s="98"/>
    </row>
    <row r="626" spans="1:8">
      <c r="A626" s="98"/>
      <c r="B626" s="98"/>
      <c r="C626" s="98"/>
      <c r="D626" s="98"/>
      <c r="E626" s="98"/>
      <c r="F626" s="98"/>
      <c r="G626" s="98"/>
      <c r="H626" s="98"/>
    </row>
    <row r="627" spans="1:8">
      <c r="A627" s="98"/>
      <c r="B627" s="98"/>
      <c r="C627" s="98"/>
      <c r="D627" s="98"/>
      <c r="E627" s="98"/>
      <c r="F627" s="98"/>
      <c r="G627" s="98"/>
      <c r="H627" s="98"/>
    </row>
    <row r="628" spans="1:8">
      <c r="A628" s="98"/>
      <c r="B628" s="98"/>
      <c r="C628" s="98"/>
      <c r="D628" s="98"/>
      <c r="E628" s="98"/>
      <c r="F628" s="98"/>
      <c r="G628" s="98"/>
      <c r="H628" s="98"/>
    </row>
    <row r="629" spans="1:8">
      <c r="A629" s="98"/>
      <c r="B629" s="98"/>
      <c r="C629" s="98"/>
      <c r="D629" s="98"/>
      <c r="E629" s="98"/>
      <c r="F629" s="98"/>
      <c r="G629" s="98"/>
      <c r="H629" s="98"/>
    </row>
    <row r="630" spans="1:8">
      <c r="A630" s="98"/>
      <c r="B630" s="98"/>
      <c r="C630" s="98"/>
      <c r="D630" s="98"/>
      <c r="E630" s="98"/>
      <c r="F630" s="98"/>
      <c r="G630" s="98"/>
      <c r="H630" s="98"/>
    </row>
    <row r="631" spans="1:8">
      <c r="A631" s="98"/>
      <c r="B631" s="98"/>
      <c r="C631" s="98"/>
      <c r="D631" s="98"/>
      <c r="E631" s="98"/>
      <c r="F631" s="98"/>
      <c r="G631" s="98"/>
      <c r="H631" s="98"/>
    </row>
    <row r="632" spans="1:8">
      <c r="A632" s="98"/>
      <c r="B632" s="98"/>
      <c r="C632" s="98"/>
      <c r="D632" s="98"/>
      <c r="E632" s="98"/>
      <c r="F632" s="98"/>
      <c r="G632" s="98"/>
      <c r="H632" s="98"/>
    </row>
    <row r="633" spans="1:8">
      <c r="A633" s="98"/>
      <c r="B633" s="98"/>
      <c r="C633" s="98"/>
      <c r="D633" s="98"/>
      <c r="E633" s="98"/>
      <c r="F633" s="98"/>
      <c r="G633" s="98"/>
      <c r="H633" s="98"/>
    </row>
    <row r="634" spans="1:8">
      <c r="A634" s="98"/>
      <c r="B634" s="98"/>
      <c r="C634" s="98"/>
      <c r="D634" s="98"/>
      <c r="E634" s="98"/>
      <c r="F634" s="98"/>
      <c r="G634" s="98"/>
      <c r="H634" s="98"/>
    </row>
    <row r="635" spans="1:8">
      <c r="A635" s="98"/>
      <c r="B635" s="98"/>
      <c r="C635" s="98"/>
      <c r="D635" s="98"/>
      <c r="E635" s="98"/>
      <c r="F635" s="98"/>
      <c r="G635" s="98"/>
      <c r="H635" s="98"/>
    </row>
    <row r="636" spans="1:8">
      <c r="A636" s="98"/>
      <c r="B636" s="98"/>
      <c r="C636" s="98"/>
      <c r="D636" s="98"/>
      <c r="E636" s="98"/>
      <c r="F636" s="98"/>
      <c r="G636" s="98"/>
      <c r="H636" s="98"/>
    </row>
    <row r="637" spans="1:8">
      <c r="A637" s="98"/>
      <c r="B637" s="98"/>
      <c r="C637" s="98"/>
      <c r="D637" s="98"/>
      <c r="E637" s="98"/>
      <c r="F637" s="98"/>
      <c r="G637" s="98"/>
      <c r="H637" s="98"/>
    </row>
    <row r="638" spans="1:8">
      <c r="A638" s="98"/>
      <c r="B638" s="98"/>
      <c r="C638" s="98"/>
      <c r="D638" s="98"/>
      <c r="E638" s="98"/>
      <c r="F638" s="98"/>
      <c r="G638" s="98"/>
      <c r="H638" s="98"/>
    </row>
    <row r="639" spans="1:8">
      <c r="A639" s="98"/>
      <c r="B639" s="98"/>
      <c r="C639" s="98"/>
      <c r="D639" s="98"/>
      <c r="E639" s="98"/>
      <c r="F639" s="98"/>
      <c r="G639" s="98"/>
      <c r="H639" s="98"/>
    </row>
    <row r="640" spans="1:8">
      <c r="A640" s="98"/>
      <c r="B640" s="98"/>
      <c r="C640" s="98"/>
      <c r="D640" s="98"/>
      <c r="E640" s="98"/>
      <c r="F640" s="98"/>
      <c r="G640" s="98"/>
      <c r="H640" s="98"/>
    </row>
    <row r="641" spans="1:8">
      <c r="A641" s="98"/>
      <c r="B641" s="98"/>
      <c r="C641" s="98"/>
      <c r="D641" s="98"/>
      <c r="E641" s="98"/>
      <c r="F641" s="98"/>
      <c r="G641" s="98"/>
      <c r="H641" s="98"/>
    </row>
    <row r="642" spans="1:8">
      <c r="A642" s="98"/>
      <c r="B642" s="98"/>
      <c r="C642" s="98"/>
      <c r="D642" s="98"/>
      <c r="E642" s="98"/>
      <c r="F642" s="98"/>
      <c r="G642" s="98"/>
      <c r="H642" s="98"/>
    </row>
    <row r="643" spans="1:8">
      <c r="A643" s="98"/>
      <c r="B643" s="98"/>
      <c r="C643" s="98"/>
      <c r="D643" s="98"/>
      <c r="E643" s="98"/>
      <c r="F643" s="98"/>
      <c r="G643" s="98"/>
      <c r="H643" s="98"/>
    </row>
    <row r="644" spans="1:8">
      <c r="A644" s="98"/>
      <c r="B644" s="98"/>
      <c r="C644" s="98"/>
      <c r="D644" s="98"/>
      <c r="E644" s="98"/>
      <c r="F644" s="98"/>
      <c r="G644" s="98"/>
      <c r="H644" s="98"/>
    </row>
    <row r="645" spans="1:8">
      <c r="A645" s="98"/>
      <c r="B645" s="98"/>
      <c r="C645" s="98"/>
      <c r="D645" s="98"/>
      <c r="E645" s="98"/>
      <c r="F645" s="98"/>
      <c r="G645" s="98"/>
      <c r="H645" s="98"/>
    </row>
    <row r="646" spans="1:8">
      <c r="A646" s="98"/>
      <c r="B646" s="98"/>
      <c r="C646" s="98"/>
      <c r="D646" s="98"/>
      <c r="E646" s="98"/>
      <c r="F646" s="98"/>
      <c r="G646" s="98"/>
      <c r="H646" s="98"/>
    </row>
    <row r="647" spans="1:8">
      <c r="A647" s="98"/>
      <c r="B647" s="98"/>
      <c r="C647" s="98"/>
      <c r="D647" s="98"/>
      <c r="E647" s="98"/>
      <c r="F647" s="98"/>
      <c r="G647" s="98"/>
      <c r="H647" s="98"/>
    </row>
    <row r="648" spans="1:8">
      <c r="A648" s="98"/>
      <c r="B648" s="98"/>
      <c r="C648" s="98"/>
      <c r="D648" s="98"/>
      <c r="E648" s="98"/>
      <c r="F648" s="98"/>
      <c r="G648" s="98"/>
      <c r="H648" s="98"/>
    </row>
    <row r="649" spans="1:8">
      <c r="A649" s="98"/>
      <c r="B649" s="98"/>
      <c r="C649" s="98"/>
      <c r="D649" s="98"/>
      <c r="E649" s="98"/>
      <c r="F649" s="98"/>
      <c r="G649" s="98"/>
      <c r="H649" s="98"/>
    </row>
    <row r="650" spans="1:8">
      <c r="A650" s="98"/>
      <c r="B650" s="98"/>
      <c r="C650" s="98"/>
      <c r="D650" s="98"/>
      <c r="E650" s="98"/>
      <c r="F650" s="98"/>
      <c r="G650" s="98"/>
      <c r="H650" s="98"/>
    </row>
    <row r="651" spans="1:8">
      <c r="A651" s="98"/>
      <c r="B651" s="98"/>
      <c r="C651" s="98"/>
      <c r="D651" s="98"/>
      <c r="E651" s="98"/>
      <c r="F651" s="98"/>
      <c r="G651" s="98"/>
      <c r="H651" s="98"/>
    </row>
    <row r="652" spans="1:8">
      <c r="A652" s="98"/>
      <c r="B652" s="98"/>
      <c r="C652" s="98"/>
      <c r="D652" s="98"/>
      <c r="E652" s="98"/>
      <c r="F652" s="98"/>
      <c r="G652" s="98"/>
      <c r="H652" s="98"/>
    </row>
    <row r="653" spans="1:8">
      <c r="A653" s="98"/>
      <c r="B653" s="98"/>
      <c r="C653" s="98"/>
      <c r="D653" s="98"/>
      <c r="E653" s="98"/>
      <c r="F653" s="98"/>
      <c r="G653" s="98"/>
      <c r="H653" s="98"/>
    </row>
    <row r="654" spans="1:8">
      <c r="A654" s="98"/>
      <c r="B654" s="98"/>
      <c r="C654" s="98"/>
      <c r="D654" s="98"/>
      <c r="E654" s="98"/>
      <c r="F654" s="98"/>
      <c r="G654" s="98"/>
      <c r="H654" s="98"/>
    </row>
    <row r="655" spans="1:8">
      <c r="A655" s="98"/>
      <c r="B655" s="98"/>
      <c r="C655" s="98"/>
      <c r="D655" s="98"/>
      <c r="E655" s="98"/>
      <c r="F655" s="98"/>
      <c r="G655" s="98"/>
      <c r="H655" s="98"/>
    </row>
    <row r="656" spans="1:8">
      <c r="A656" s="98"/>
      <c r="B656" s="98"/>
      <c r="C656" s="98"/>
      <c r="D656" s="98"/>
      <c r="E656" s="98"/>
      <c r="F656" s="98"/>
      <c r="G656" s="98"/>
      <c r="H656" s="98"/>
    </row>
    <row r="657" spans="1:8">
      <c r="A657" s="98"/>
      <c r="B657" s="98"/>
      <c r="C657" s="98"/>
      <c r="D657" s="98"/>
      <c r="E657" s="98"/>
      <c r="F657" s="98"/>
      <c r="G657" s="98"/>
      <c r="H657" s="98"/>
    </row>
    <row r="658" spans="1:8">
      <c r="A658" s="98"/>
      <c r="B658" s="98"/>
      <c r="C658" s="98"/>
      <c r="D658" s="98"/>
      <c r="E658" s="98"/>
      <c r="F658" s="98"/>
      <c r="G658" s="98"/>
      <c r="H658" s="98"/>
    </row>
    <row r="659" spans="1:8">
      <c r="A659" s="98"/>
      <c r="B659" s="98"/>
      <c r="C659" s="98"/>
      <c r="D659" s="98"/>
      <c r="E659" s="98"/>
      <c r="F659" s="98"/>
      <c r="G659" s="98"/>
      <c r="H659" s="98"/>
    </row>
    <row r="660" spans="1:8">
      <c r="A660" s="98"/>
      <c r="B660" s="98"/>
      <c r="C660" s="98"/>
      <c r="D660" s="98"/>
      <c r="E660" s="98"/>
      <c r="F660" s="98"/>
      <c r="G660" s="98"/>
      <c r="H660" s="98"/>
    </row>
    <row r="661" spans="1:8">
      <c r="A661" s="98"/>
      <c r="B661" s="98"/>
      <c r="C661" s="98"/>
      <c r="D661" s="98"/>
      <c r="E661" s="98"/>
      <c r="F661" s="98"/>
      <c r="G661" s="98"/>
      <c r="H661" s="98"/>
    </row>
    <row r="662" spans="1:8">
      <c r="A662" s="98"/>
      <c r="B662" s="98"/>
      <c r="C662" s="98"/>
      <c r="D662" s="98"/>
      <c r="E662" s="98"/>
      <c r="F662" s="98"/>
      <c r="G662" s="98"/>
      <c r="H662" s="98"/>
    </row>
    <row r="663" spans="1:8">
      <c r="A663" s="98"/>
      <c r="B663" s="98"/>
      <c r="C663" s="98"/>
      <c r="D663" s="98"/>
      <c r="E663" s="98"/>
      <c r="F663" s="98"/>
      <c r="G663" s="98"/>
      <c r="H663" s="98"/>
    </row>
    <row r="664" spans="1:8">
      <c r="A664" s="98"/>
      <c r="B664" s="98"/>
      <c r="C664" s="98"/>
      <c r="D664" s="98"/>
      <c r="E664" s="98"/>
      <c r="F664" s="98"/>
      <c r="G664" s="98"/>
      <c r="H664" s="98"/>
    </row>
    <row r="665" spans="1:8">
      <c r="A665" s="98"/>
      <c r="B665" s="98"/>
      <c r="C665" s="98"/>
      <c r="D665" s="98"/>
      <c r="E665" s="98"/>
      <c r="F665" s="98"/>
      <c r="G665" s="98"/>
      <c r="H665" s="98"/>
    </row>
    <row r="666" spans="1:8">
      <c r="A666" s="98"/>
      <c r="B666" s="98"/>
      <c r="C666" s="98"/>
      <c r="D666" s="98"/>
      <c r="E666" s="98"/>
      <c r="F666" s="98"/>
      <c r="G666" s="98"/>
      <c r="H666" s="98"/>
    </row>
    <row r="667" spans="1:8">
      <c r="A667" s="98"/>
      <c r="B667" s="98"/>
      <c r="C667" s="98"/>
      <c r="D667" s="98"/>
      <c r="E667" s="98"/>
      <c r="F667" s="98"/>
      <c r="G667" s="98"/>
      <c r="H667" s="98"/>
    </row>
    <row r="668" spans="1:8">
      <c r="A668" s="98"/>
      <c r="B668" s="98"/>
      <c r="C668" s="98"/>
      <c r="D668" s="98"/>
      <c r="E668" s="98"/>
      <c r="F668" s="98"/>
      <c r="G668" s="98"/>
      <c r="H668" s="98"/>
    </row>
    <row r="669" spans="1:8">
      <c r="A669" s="98"/>
      <c r="B669" s="98"/>
      <c r="C669" s="98"/>
      <c r="D669" s="98"/>
      <c r="E669" s="98"/>
      <c r="F669" s="98"/>
      <c r="G669" s="98"/>
      <c r="H669" s="98"/>
    </row>
    <row r="670" spans="1:8">
      <c r="A670" s="98"/>
      <c r="B670" s="98"/>
      <c r="C670" s="98"/>
      <c r="D670" s="98"/>
      <c r="E670" s="98"/>
      <c r="F670" s="98"/>
      <c r="G670" s="98"/>
      <c r="H670" s="98"/>
    </row>
    <row r="671" spans="1:8">
      <c r="A671" s="98"/>
      <c r="B671" s="98"/>
      <c r="C671" s="98"/>
      <c r="D671" s="98"/>
      <c r="E671" s="98"/>
      <c r="F671" s="98"/>
      <c r="G671" s="98"/>
      <c r="H671" s="98"/>
    </row>
    <row r="672" spans="1:8">
      <c r="A672" s="98"/>
      <c r="B672" s="98"/>
      <c r="C672" s="98"/>
      <c r="D672" s="98"/>
      <c r="E672" s="98"/>
      <c r="F672" s="98"/>
      <c r="G672" s="98"/>
      <c r="H672" s="98"/>
    </row>
    <row r="673" spans="1:8">
      <c r="A673" s="98"/>
      <c r="B673" s="98"/>
      <c r="C673" s="98"/>
      <c r="D673" s="98"/>
      <c r="E673" s="98"/>
      <c r="F673" s="98"/>
      <c r="G673" s="98"/>
      <c r="H673" s="98"/>
    </row>
    <row r="674" spans="1:8">
      <c r="A674" s="98"/>
      <c r="B674" s="98"/>
      <c r="C674" s="98"/>
      <c r="D674" s="98"/>
      <c r="E674" s="98"/>
      <c r="F674" s="98"/>
      <c r="G674" s="98"/>
      <c r="H674" s="98"/>
    </row>
    <row r="675" spans="1:8">
      <c r="A675" s="98"/>
      <c r="B675" s="98"/>
      <c r="C675" s="98"/>
      <c r="D675" s="98"/>
      <c r="E675" s="98"/>
      <c r="F675" s="98"/>
      <c r="G675" s="98"/>
      <c r="H675" s="98"/>
    </row>
    <row r="676" spans="1:8">
      <c r="A676" s="98"/>
      <c r="B676" s="98"/>
      <c r="C676" s="98"/>
      <c r="D676" s="98"/>
      <c r="E676" s="98"/>
      <c r="F676" s="98"/>
      <c r="G676" s="98"/>
      <c r="H676" s="98"/>
    </row>
    <row r="677" spans="1:8">
      <c r="A677" s="98"/>
      <c r="B677" s="98"/>
      <c r="C677" s="98"/>
      <c r="D677" s="98"/>
      <c r="E677" s="98"/>
      <c r="F677" s="98"/>
      <c r="G677" s="98"/>
      <c r="H677" s="98"/>
    </row>
    <row r="678" spans="1:8">
      <c r="A678" s="98"/>
      <c r="B678" s="98"/>
      <c r="C678" s="98"/>
      <c r="D678" s="98"/>
      <c r="E678" s="98"/>
      <c r="F678" s="98"/>
      <c r="G678" s="98"/>
      <c r="H678" s="98"/>
    </row>
    <row r="679" spans="1:8">
      <c r="A679" s="98"/>
      <c r="B679" s="98"/>
      <c r="C679" s="98"/>
      <c r="D679" s="98"/>
      <c r="E679" s="98"/>
      <c r="F679" s="98"/>
      <c r="G679" s="98"/>
      <c r="H679" s="98"/>
    </row>
    <row r="680" spans="1:8">
      <c r="A680" s="98"/>
      <c r="B680" s="98"/>
      <c r="C680" s="98"/>
      <c r="D680" s="98"/>
      <c r="E680" s="98"/>
      <c r="F680" s="98"/>
      <c r="G680" s="98"/>
      <c r="H680" s="98"/>
    </row>
    <row r="681" spans="1:8">
      <c r="A681" s="98"/>
      <c r="B681" s="98"/>
      <c r="C681" s="98"/>
      <c r="D681" s="98"/>
      <c r="E681" s="98"/>
      <c r="F681" s="98"/>
      <c r="G681" s="98"/>
      <c r="H681" s="98"/>
    </row>
    <row r="682" spans="1:8">
      <c r="A682" s="98"/>
      <c r="B682" s="98"/>
      <c r="C682" s="98"/>
      <c r="D682" s="98"/>
      <c r="E682" s="98"/>
      <c r="F682" s="98"/>
      <c r="G682" s="98"/>
      <c r="H682" s="98"/>
    </row>
    <row r="683" spans="1:8">
      <c r="A683" s="98"/>
      <c r="B683" s="98"/>
      <c r="C683" s="98"/>
      <c r="D683" s="98"/>
      <c r="E683" s="98"/>
      <c r="F683" s="98"/>
      <c r="G683" s="98"/>
      <c r="H683" s="98"/>
    </row>
    <row r="684" spans="1:8">
      <c r="A684" s="98"/>
      <c r="B684" s="98"/>
      <c r="C684" s="98"/>
      <c r="D684" s="98"/>
      <c r="E684" s="98"/>
      <c r="F684" s="98"/>
      <c r="G684" s="98"/>
      <c r="H684" s="98"/>
    </row>
    <row r="685" spans="1:8">
      <c r="A685" s="98"/>
      <c r="B685" s="98"/>
      <c r="C685" s="98"/>
      <c r="D685" s="98"/>
      <c r="E685" s="98"/>
      <c r="F685" s="98"/>
      <c r="G685" s="98"/>
      <c r="H685" s="98"/>
    </row>
    <row r="686" spans="1:8">
      <c r="A686" s="98"/>
      <c r="B686" s="98"/>
      <c r="C686" s="98"/>
      <c r="D686" s="98"/>
      <c r="E686" s="98"/>
      <c r="F686" s="98"/>
      <c r="G686" s="98"/>
      <c r="H686" s="98"/>
    </row>
    <row r="687" spans="1:8">
      <c r="A687" s="98"/>
      <c r="B687" s="98"/>
      <c r="C687" s="98"/>
      <c r="D687" s="98"/>
      <c r="E687" s="98"/>
      <c r="F687" s="98"/>
      <c r="G687" s="98"/>
      <c r="H687" s="98"/>
    </row>
    <row r="688" spans="1:8">
      <c r="A688" s="98"/>
      <c r="B688" s="98"/>
      <c r="C688" s="98"/>
      <c r="D688" s="98"/>
      <c r="E688" s="98"/>
      <c r="F688" s="98"/>
      <c r="G688" s="98"/>
      <c r="H688" s="98"/>
    </row>
    <row r="689" spans="1:8">
      <c r="A689" s="98"/>
      <c r="B689" s="98"/>
      <c r="C689" s="98"/>
      <c r="D689" s="98"/>
      <c r="E689" s="98"/>
      <c r="F689" s="98"/>
      <c r="G689" s="98"/>
      <c r="H689" s="98"/>
    </row>
    <row r="690" spans="1:8">
      <c r="A690" s="98"/>
      <c r="B690" s="98"/>
      <c r="C690" s="98"/>
      <c r="D690" s="98"/>
      <c r="E690" s="98"/>
      <c r="F690" s="98"/>
      <c r="G690" s="98"/>
      <c r="H690" s="98"/>
    </row>
    <row r="691" spans="1:8">
      <c r="A691" s="98"/>
      <c r="B691" s="98"/>
      <c r="C691" s="98"/>
      <c r="D691" s="98"/>
      <c r="E691" s="98"/>
      <c r="F691" s="98"/>
      <c r="G691" s="98"/>
      <c r="H691" s="98"/>
    </row>
    <row r="692" spans="1:8">
      <c r="A692" s="98"/>
      <c r="B692" s="98"/>
      <c r="C692" s="98"/>
      <c r="D692" s="98"/>
      <c r="E692" s="98"/>
      <c r="F692" s="98"/>
      <c r="G692" s="98"/>
      <c r="H692" s="98"/>
    </row>
    <row r="693" spans="1:8">
      <c r="A693" s="98"/>
      <c r="B693" s="98"/>
      <c r="C693" s="98"/>
      <c r="D693" s="98"/>
      <c r="E693" s="98"/>
      <c r="F693" s="98"/>
      <c r="G693" s="98"/>
      <c r="H693" s="98"/>
    </row>
    <row r="694" spans="1:8">
      <c r="A694" s="98"/>
      <c r="B694" s="98"/>
      <c r="C694" s="98"/>
      <c r="D694" s="98"/>
      <c r="E694" s="98"/>
      <c r="F694" s="98"/>
      <c r="G694" s="98"/>
      <c r="H694" s="98"/>
    </row>
    <row r="695" spans="1:8">
      <c r="A695" s="98"/>
      <c r="B695" s="98"/>
      <c r="C695" s="98"/>
      <c r="D695" s="98"/>
      <c r="E695" s="98"/>
      <c r="F695" s="98"/>
      <c r="G695" s="98"/>
      <c r="H695" s="98"/>
    </row>
    <row r="696" spans="1:8">
      <c r="A696" s="98"/>
      <c r="B696" s="98"/>
      <c r="C696" s="98"/>
      <c r="D696" s="98"/>
      <c r="E696" s="98"/>
      <c r="F696" s="98"/>
      <c r="G696" s="98"/>
      <c r="H696" s="98"/>
    </row>
    <row r="697" spans="1:8">
      <c r="A697" s="98"/>
      <c r="B697" s="98"/>
      <c r="C697" s="98"/>
      <c r="D697" s="98"/>
      <c r="E697" s="98"/>
      <c r="F697" s="98"/>
      <c r="G697" s="98"/>
      <c r="H697" s="98"/>
    </row>
    <row r="698" spans="1:8">
      <c r="A698" s="98"/>
      <c r="B698" s="98"/>
      <c r="C698" s="98"/>
      <c r="D698" s="98"/>
      <c r="E698" s="98"/>
      <c r="F698" s="98"/>
      <c r="G698" s="98"/>
      <c r="H698" s="98"/>
    </row>
    <row r="699" spans="1:8">
      <c r="A699" s="98"/>
      <c r="B699" s="98"/>
      <c r="C699" s="98"/>
      <c r="D699" s="98"/>
      <c r="E699" s="98"/>
      <c r="F699" s="98"/>
      <c r="G699" s="98"/>
      <c r="H699" s="98"/>
    </row>
    <row r="700" spans="1:8">
      <c r="A700" s="98"/>
      <c r="B700" s="98"/>
      <c r="C700" s="98"/>
      <c r="D700" s="98"/>
      <c r="E700" s="98"/>
      <c r="F700" s="98"/>
      <c r="G700" s="98"/>
      <c r="H700" s="98"/>
    </row>
    <row r="701" spans="1:8">
      <c r="A701" s="98"/>
      <c r="B701" s="98"/>
      <c r="C701" s="98"/>
      <c r="D701" s="98"/>
      <c r="E701" s="98"/>
      <c r="F701" s="98"/>
      <c r="G701" s="98"/>
      <c r="H701" s="98"/>
    </row>
    <row r="702" spans="1:8">
      <c r="A702" s="98"/>
      <c r="B702" s="98"/>
      <c r="C702" s="98"/>
      <c r="D702" s="98"/>
      <c r="E702" s="98"/>
      <c r="F702" s="98"/>
      <c r="G702" s="98"/>
      <c r="H702" s="98"/>
    </row>
    <row r="703" spans="1:8">
      <c r="A703" s="98"/>
      <c r="B703" s="98"/>
      <c r="C703" s="98"/>
      <c r="D703" s="98"/>
      <c r="E703" s="98"/>
      <c r="F703" s="98"/>
      <c r="G703" s="98"/>
      <c r="H703" s="98"/>
    </row>
    <row r="704" spans="1:8">
      <c r="A704" s="98"/>
      <c r="B704" s="98"/>
      <c r="C704" s="98"/>
      <c r="D704" s="98"/>
      <c r="E704" s="98"/>
      <c r="F704" s="98"/>
      <c r="G704" s="98"/>
      <c r="H704" s="98"/>
    </row>
    <row r="705" spans="1:8">
      <c r="A705" s="98"/>
      <c r="B705" s="98"/>
      <c r="C705" s="98"/>
      <c r="D705" s="98"/>
      <c r="E705" s="98"/>
      <c r="F705" s="98"/>
      <c r="G705" s="98"/>
      <c r="H705" s="98"/>
    </row>
    <row r="706" spans="1:8">
      <c r="A706" s="98"/>
      <c r="B706" s="98"/>
      <c r="C706" s="98"/>
      <c r="D706" s="98"/>
      <c r="E706" s="98"/>
      <c r="F706" s="98"/>
      <c r="G706" s="98"/>
      <c r="H706" s="98"/>
    </row>
    <row r="707" spans="1:8">
      <c r="A707" s="98"/>
      <c r="B707" s="98"/>
      <c r="C707" s="98"/>
      <c r="D707" s="98"/>
      <c r="E707" s="98"/>
      <c r="F707" s="98"/>
      <c r="G707" s="98"/>
      <c r="H707" s="98"/>
    </row>
    <row r="708" spans="1:8">
      <c r="A708" s="98"/>
      <c r="B708" s="98"/>
      <c r="C708" s="98"/>
      <c r="D708" s="98"/>
      <c r="E708" s="98"/>
      <c r="F708" s="98"/>
      <c r="G708" s="98"/>
      <c r="H708" s="98"/>
    </row>
    <row r="709" spans="1:8">
      <c r="A709" s="98"/>
      <c r="B709" s="98"/>
      <c r="C709" s="98"/>
      <c r="D709" s="98"/>
      <c r="E709" s="98"/>
      <c r="F709" s="98"/>
      <c r="G709" s="98"/>
      <c r="H709" s="98"/>
    </row>
    <row r="710" spans="1:8">
      <c r="A710" s="98"/>
      <c r="B710" s="98"/>
      <c r="C710" s="98"/>
      <c r="D710" s="98"/>
      <c r="E710" s="98"/>
      <c r="F710" s="98"/>
      <c r="G710" s="98"/>
      <c r="H710" s="98"/>
    </row>
    <row r="711" spans="1:8">
      <c r="A711" s="98"/>
      <c r="B711" s="98"/>
      <c r="C711" s="98"/>
      <c r="D711" s="98"/>
      <c r="E711" s="98"/>
      <c r="F711" s="98"/>
      <c r="G711" s="98"/>
      <c r="H711" s="98"/>
    </row>
    <row r="712" spans="1:8">
      <c r="A712" s="98"/>
      <c r="B712" s="98"/>
      <c r="C712" s="98"/>
      <c r="D712" s="98"/>
      <c r="E712" s="98"/>
      <c r="F712" s="98"/>
      <c r="G712" s="98"/>
      <c r="H712" s="98"/>
    </row>
    <row r="713" spans="1:8">
      <c r="A713" s="98"/>
      <c r="B713" s="98"/>
      <c r="C713" s="98"/>
      <c r="D713" s="98"/>
      <c r="E713" s="98"/>
      <c r="F713" s="98"/>
      <c r="G713" s="98"/>
      <c r="H713" s="98"/>
    </row>
    <row r="714" spans="1:8">
      <c r="A714" s="98"/>
      <c r="B714" s="98"/>
      <c r="C714" s="98"/>
      <c r="D714" s="98"/>
      <c r="E714" s="98"/>
      <c r="F714" s="98"/>
      <c r="G714" s="98"/>
      <c r="H714" s="98"/>
    </row>
    <row r="715" spans="1:8">
      <c r="A715" s="98"/>
      <c r="B715" s="98"/>
      <c r="C715" s="98"/>
      <c r="D715" s="98"/>
      <c r="E715" s="98"/>
      <c r="F715" s="98"/>
      <c r="G715" s="98"/>
      <c r="H715" s="98"/>
    </row>
    <row r="716" spans="1:8">
      <c r="A716" s="98"/>
      <c r="B716" s="98"/>
      <c r="C716" s="98"/>
      <c r="D716" s="98"/>
      <c r="E716" s="98"/>
      <c r="F716" s="98"/>
      <c r="G716" s="98"/>
      <c r="H716" s="98"/>
    </row>
    <row r="717" spans="1:8">
      <c r="A717" s="98"/>
      <c r="B717" s="98"/>
      <c r="C717" s="98"/>
      <c r="D717" s="98"/>
      <c r="E717" s="98"/>
      <c r="F717" s="98"/>
      <c r="G717" s="98"/>
      <c r="H717" s="98"/>
    </row>
    <row r="718" spans="1:8">
      <c r="A718" s="98"/>
      <c r="B718" s="98"/>
      <c r="C718" s="98"/>
      <c r="D718" s="98"/>
      <c r="E718" s="98"/>
      <c r="F718" s="98"/>
      <c r="G718" s="98"/>
      <c r="H718" s="98"/>
    </row>
    <row r="719" spans="1:8">
      <c r="A719" s="98"/>
      <c r="B719" s="98"/>
      <c r="C719" s="98"/>
      <c r="D719" s="98"/>
      <c r="E719" s="98"/>
      <c r="F719" s="98"/>
      <c r="G719" s="98"/>
      <c r="H719" s="98"/>
    </row>
    <row r="720" spans="1:8">
      <c r="A720" s="98"/>
      <c r="B720" s="98"/>
      <c r="C720" s="98"/>
      <c r="D720" s="98"/>
      <c r="E720" s="98"/>
      <c r="F720" s="98"/>
      <c r="G720" s="98"/>
      <c r="H720" s="98"/>
    </row>
    <row r="721" spans="1:8">
      <c r="A721" s="98"/>
      <c r="B721" s="98"/>
      <c r="C721" s="98"/>
      <c r="D721" s="98"/>
      <c r="E721" s="98"/>
      <c r="F721" s="98"/>
      <c r="G721" s="98"/>
      <c r="H721" s="98"/>
    </row>
    <row r="722" spans="1:8">
      <c r="A722" s="98"/>
      <c r="B722" s="98"/>
      <c r="C722" s="98"/>
      <c r="D722" s="98"/>
      <c r="E722" s="98"/>
      <c r="F722" s="98"/>
      <c r="G722" s="98"/>
      <c r="H722" s="98"/>
    </row>
    <row r="723" spans="1:8">
      <c r="A723" s="98"/>
      <c r="B723" s="98"/>
      <c r="C723" s="98"/>
      <c r="D723" s="98"/>
      <c r="E723" s="98"/>
      <c r="F723" s="98"/>
      <c r="G723" s="98"/>
      <c r="H723" s="98"/>
    </row>
    <row r="724" spans="1:8">
      <c r="A724" s="98"/>
      <c r="B724" s="98"/>
      <c r="C724" s="98"/>
      <c r="D724" s="98"/>
      <c r="E724" s="98"/>
      <c r="F724" s="98"/>
      <c r="G724" s="98"/>
      <c r="H724" s="98"/>
    </row>
    <row r="725" spans="1:8">
      <c r="A725" s="98"/>
      <c r="B725" s="98"/>
      <c r="C725" s="98"/>
      <c r="D725" s="98"/>
      <c r="E725" s="98"/>
      <c r="F725" s="98"/>
      <c r="G725" s="98"/>
      <c r="H725" s="98"/>
    </row>
    <row r="726" spans="1:8">
      <c r="A726" s="98"/>
      <c r="B726" s="98"/>
      <c r="C726" s="98"/>
      <c r="D726" s="98"/>
      <c r="E726" s="98"/>
      <c r="F726" s="98"/>
      <c r="G726" s="98"/>
      <c r="H726" s="98"/>
    </row>
    <row r="727" spans="1:8">
      <c r="A727" s="98"/>
      <c r="B727" s="98"/>
      <c r="C727" s="98"/>
      <c r="D727" s="98"/>
      <c r="E727" s="98"/>
      <c r="F727" s="98"/>
      <c r="G727" s="98"/>
      <c r="H727" s="98"/>
    </row>
    <row r="728" spans="1:8">
      <c r="A728" s="98"/>
      <c r="B728" s="98"/>
      <c r="C728" s="98"/>
      <c r="D728" s="98"/>
      <c r="E728" s="98"/>
      <c r="F728" s="98"/>
      <c r="G728" s="98"/>
      <c r="H728" s="98"/>
    </row>
    <row r="729" spans="1:8">
      <c r="A729" s="98"/>
      <c r="B729" s="98"/>
      <c r="C729" s="98"/>
      <c r="D729" s="98"/>
      <c r="E729" s="98"/>
      <c r="F729" s="98"/>
      <c r="G729" s="98"/>
      <c r="H729" s="98"/>
    </row>
    <row r="730" spans="1:8">
      <c r="A730" s="98"/>
      <c r="B730" s="98"/>
      <c r="C730" s="98"/>
      <c r="D730" s="98"/>
      <c r="E730" s="98"/>
      <c r="F730" s="98"/>
      <c r="G730" s="98"/>
      <c r="H730" s="98"/>
    </row>
    <row r="731" spans="1:8">
      <c r="A731" s="98"/>
      <c r="B731" s="98"/>
      <c r="C731" s="98"/>
      <c r="D731" s="98"/>
      <c r="E731" s="98"/>
      <c r="F731" s="98"/>
      <c r="G731" s="98"/>
      <c r="H731" s="98"/>
    </row>
    <row r="732" spans="1:8">
      <c r="A732" s="98"/>
      <c r="B732" s="98"/>
      <c r="C732" s="98"/>
      <c r="D732" s="98"/>
      <c r="E732" s="98"/>
      <c r="F732" s="98"/>
      <c r="G732" s="98"/>
      <c r="H732" s="98"/>
    </row>
    <row r="733" spans="1:8">
      <c r="A733" s="98"/>
      <c r="B733" s="98"/>
      <c r="C733" s="98"/>
      <c r="D733" s="98"/>
      <c r="E733" s="98"/>
      <c r="F733" s="98"/>
      <c r="G733" s="98"/>
      <c r="H733" s="98"/>
    </row>
    <row r="734" spans="1:8">
      <c r="A734" s="98"/>
      <c r="B734" s="98"/>
      <c r="C734" s="98"/>
      <c r="D734" s="98"/>
      <c r="E734" s="98"/>
      <c r="F734" s="98"/>
      <c r="G734" s="98"/>
      <c r="H734" s="98"/>
    </row>
    <row r="735" spans="1:8">
      <c r="A735" s="98"/>
      <c r="B735" s="98"/>
      <c r="C735" s="98"/>
      <c r="D735" s="98"/>
      <c r="E735" s="98"/>
      <c r="F735" s="98"/>
      <c r="G735" s="98"/>
      <c r="H735" s="98"/>
    </row>
    <row r="736" spans="1:8">
      <c r="A736" s="98"/>
      <c r="B736" s="98"/>
      <c r="C736" s="98"/>
      <c r="D736" s="98"/>
      <c r="E736" s="98"/>
      <c r="F736" s="98"/>
      <c r="G736" s="98"/>
      <c r="H736" s="98"/>
    </row>
    <row r="737" spans="1:8">
      <c r="A737" s="98"/>
      <c r="B737" s="98"/>
      <c r="C737" s="98"/>
      <c r="D737" s="98"/>
      <c r="E737" s="98"/>
      <c r="F737" s="98"/>
      <c r="G737" s="98"/>
      <c r="H737" s="98"/>
    </row>
    <row r="738" spans="1:8">
      <c r="A738" s="98"/>
      <c r="B738" s="98"/>
      <c r="C738" s="98"/>
      <c r="D738" s="98"/>
      <c r="E738" s="98"/>
      <c r="F738" s="98"/>
      <c r="G738" s="98"/>
      <c r="H738" s="98"/>
    </row>
    <row r="739" spans="1:8">
      <c r="A739" s="98"/>
      <c r="B739" s="98"/>
      <c r="C739" s="98"/>
      <c r="D739" s="98"/>
      <c r="E739" s="98"/>
      <c r="F739" s="98"/>
      <c r="G739" s="98"/>
      <c r="H739" s="98"/>
    </row>
    <row r="740" spans="1:8">
      <c r="A740" s="98"/>
      <c r="B740" s="98"/>
      <c r="C740" s="98"/>
      <c r="D740" s="98"/>
      <c r="E740" s="98"/>
      <c r="F740" s="98"/>
      <c r="G740" s="98"/>
      <c r="H740" s="98"/>
    </row>
    <row r="741" spans="1:8">
      <c r="A741" s="98"/>
      <c r="B741" s="98"/>
      <c r="C741" s="98"/>
      <c r="D741" s="98"/>
      <c r="E741" s="98"/>
      <c r="F741" s="98"/>
      <c r="G741" s="98"/>
      <c r="H741" s="98"/>
    </row>
    <row r="742" spans="1:8">
      <c r="A742" s="98"/>
      <c r="B742" s="98"/>
      <c r="C742" s="98"/>
      <c r="D742" s="98"/>
      <c r="E742" s="98"/>
      <c r="F742" s="98"/>
      <c r="G742" s="98"/>
      <c r="H742" s="98"/>
    </row>
    <row r="743" spans="1:8">
      <c r="A743" s="98"/>
      <c r="B743" s="98"/>
      <c r="C743" s="98"/>
      <c r="D743" s="98"/>
      <c r="E743" s="98"/>
      <c r="F743" s="98"/>
      <c r="G743" s="98"/>
      <c r="H743" s="98"/>
    </row>
    <row r="744" spans="1:8">
      <c r="A744" s="98"/>
      <c r="B744" s="98"/>
      <c r="C744" s="98"/>
      <c r="D744" s="98"/>
      <c r="E744" s="98"/>
      <c r="F744" s="98"/>
      <c r="G744" s="98"/>
      <c r="H744" s="98"/>
    </row>
    <row r="745" spans="1:8">
      <c r="A745" s="98"/>
      <c r="B745" s="98"/>
      <c r="C745" s="98"/>
      <c r="D745" s="98"/>
      <c r="E745" s="98"/>
      <c r="F745" s="98"/>
      <c r="G745" s="98"/>
      <c r="H745" s="98"/>
    </row>
    <row r="746" spans="1:8">
      <c r="A746" s="98"/>
      <c r="B746" s="98"/>
      <c r="C746" s="98"/>
      <c r="D746" s="98"/>
      <c r="E746" s="98"/>
      <c r="F746" s="98"/>
      <c r="G746" s="98"/>
      <c r="H746" s="98"/>
    </row>
    <row r="747" spans="1:8">
      <c r="A747" s="98"/>
      <c r="B747" s="98"/>
      <c r="C747" s="98"/>
      <c r="D747" s="98"/>
      <c r="E747" s="98"/>
      <c r="F747" s="98"/>
      <c r="G747" s="98"/>
      <c r="H747" s="98"/>
    </row>
    <row r="748" spans="1:8">
      <c r="A748" s="98"/>
      <c r="B748" s="98"/>
      <c r="C748" s="98"/>
      <c r="D748" s="98"/>
      <c r="E748" s="98"/>
      <c r="F748" s="98"/>
      <c r="G748" s="98"/>
      <c r="H748" s="98"/>
    </row>
    <row r="749" spans="1:8">
      <c r="A749" s="98"/>
      <c r="B749" s="98"/>
      <c r="C749" s="98"/>
      <c r="D749" s="98"/>
      <c r="E749" s="98"/>
      <c r="F749" s="98"/>
      <c r="G749" s="98"/>
      <c r="H749" s="98"/>
    </row>
    <row r="750" spans="1:8">
      <c r="A750" s="98"/>
      <c r="B750" s="98"/>
      <c r="C750" s="98"/>
      <c r="D750" s="98"/>
      <c r="E750" s="98"/>
      <c r="F750" s="98"/>
      <c r="G750" s="98"/>
      <c r="H750" s="98"/>
    </row>
    <row r="751" spans="1:8">
      <c r="A751" s="98"/>
      <c r="B751" s="98"/>
      <c r="C751" s="98"/>
      <c r="D751" s="98"/>
      <c r="E751" s="98"/>
      <c r="F751" s="98"/>
      <c r="G751" s="98"/>
      <c r="H751" s="98"/>
    </row>
    <row r="752" spans="1:8">
      <c r="A752" s="98"/>
      <c r="B752" s="98"/>
      <c r="C752" s="98"/>
      <c r="D752" s="98"/>
      <c r="E752" s="98"/>
      <c r="F752" s="98"/>
      <c r="G752" s="98"/>
      <c r="H752" s="98"/>
    </row>
    <row r="753" spans="1:8">
      <c r="A753" s="98"/>
      <c r="B753" s="98"/>
      <c r="C753" s="98"/>
      <c r="D753" s="98"/>
      <c r="E753" s="98"/>
      <c r="F753" s="98"/>
      <c r="G753" s="98"/>
      <c r="H753" s="98"/>
    </row>
    <row r="754" spans="1:8">
      <c r="A754" s="98"/>
      <c r="B754" s="98"/>
      <c r="C754" s="98"/>
      <c r="D754" s="98"/>
      <c r="E754" s="98"/>
      <c r="F754" s="98"/>
      <c r="G754" s="98"/>
      <c r="H754" s="98"/>
    </row>
    <row r="755" spans="1:8">
      <c r="A755" s="98"/>
      <c r="B755" s="98"/>
      <c r="C755" s="98"/>
      <c r="D755" s="98"/>
      <c r="E755" s="98"/>
      <c r="F755" s="98"/>
      <c r="G755" s="98"/>
      <c r="H755" s="98"/>
    </row>
    <row r="756" spans="1:8">
      <c r="A756" s="98"/>
      <c r="B756" s="98"/>
      <c r="C756" s="98"/>
      <c r="D756" s="98"/>
      <c r="E756" s="98"/>
      <c r="F756" s="98"/>
      <c r="G756" s="98"/>
      <c r="H756" s="98"/>
    </row>
    <row r="757" spans="1:8">
      <c r="A757" s="98"/>
      <c r="B757" s="98"/>
      <c r="C757" s="98"/>
      <c r="D757" s="98"/>
      <c r="E757" s="98"/>
      <c r="F757" s="98"/>
      <c r="G757" s="98"/>
      <c r="H757" s="98"/>
    </row>
    <row r="758" spans="1:8">
      <c r="A758" s="98"/>
      <c r="B758" s="98"/>
      <c r="C758" s="98"/>
      <c r="D758" s="98"/>
      <c r="E758" s="98"/>
      <c r="F758" s="98"/>
      <c r="G758" s="98"/>
      <c r="H758" s="98"/>
    </row>
    <row r="759" spans="1:8">
      <c r="A759" s="98"/>
      <c r="B759" s="98"/>
      <c r="C759" s="98"/>
      <c r="D759" s="98"/>
      <c r="E759" s="98"/>
      <c r="F759" s="98"/>
      <c r="G759" s="98"/>
      <c r="H759" s="98"/>
    </row>
    <row r="760" spans="1:8">
      <c r="A760" s="98"/>
      <c r="B760" s="98"/>
      <c r="C760" s="98"/>
      <c r="D760" s="98"/>
      <c r="E760" s="98"/>
      <c r="F760" s="98"/>
      <c r="G760" s="98"/>
      <c r="H760" s="98"/>
    </row>
    <row r="761" spans="1:8">
      <c r="A761" s="98"/>
      <c r="B761" s="98"/>
      <c r="C761" s="98"/>
      <c r="D761" s="98"/>
      <c r="E761" s="98"/>
      <c r="F761" s="98"/>
      <c r="G761" s="98"/>
      <c r="H761" s="98"/>
    </row>
    <row r="762" spans="1:8">
      <c r="A762" s="98"/>
      <c r="B762" s="98"/>
      <c r="C762" s="98"/>
      <c r="D762" s="98"/>
      <c r="E762" s="98"/>
      <c r="F762" s="98"/>
      <c r="G762" s="98"/>
      <c r="H762" s="98"/>
    </row>
    <row r="763" spans="1:8">
      <c r="A763" s="98"/>
      <c r="B763" s="98"/>
      <c r="C763" s="98"/>
      <c r="D763" s="98"/>
      <c r="E763" s="98"/>
      <c r="F763" s="98"/>
      <c r="G763" s="98"/>
      <c r="H763" s="98"/>
    </row>
    <row r="764" spans="1:8">
      <c r="A764" s="98"/>
      <c r="B764" s="98"/>
      <c r="C764" s="98"/>
      <c r="D764" s="98"/>
      <c r="E764" s="98"/>
      <c r="F764" s="98"/>
      <c r="G764" s="98"/>
      <c r="H764" s="98"/>
    </row>
    <row r="765" spans="1:8">
      <c r="A765" s="98"/>
      <c r="B765" s="98"/>
      <c r="C765" s="98"/>
      <c r="D765" s="98"/>
      <c r="E765" s="98"/>
      <c r="F765" s="98"/>
      <c r="G765" s="98"/>
      <c r="H765" s="98"/>
    </row>
    <row r="766" spans="1:8">
      <c r="A766" s="98"/>
      <c r="B766" s="98"/>
      <c r="C766" s="98"/>
      <c r="D766" s="98"/>
      <c r="E766" s="98"/>
      <c r="F766" s="98"/>
      <c r="G766" s="98"/>
      <c r="H766" s="98"/>
    </row>
    <row r="767" spans="1:8">
      <c r="A767" s="98"/>
      <c r="B767" s="98"/>
      <c r="C767" s="98"/>
      <c r="D767" s="98"/>
      <c r="E767" s="98"/>
      <c r="F767" s="98"/>
      <c r="G767" s="98"/>
      <c r="H767" s="98"/>
    </row>
    <row r="768" spans="1:8">
      <c r="A768" s="98"/>
      <c r="B768" s="98"/>
      <c r="C768" s="98"/>
      <c r="D768" s="98"/>
      <c r="E768" s="98"/>
      <c r="F768" s="98"/>
      <c r="G768" s="98"/>
      <c r="H768" s="98"/>
    </row>
    <row r="769" spans="1:8">
      <c r="A769" s="98"/>
      <c r="B769" s="98"/>
      <c r="C769" s="98"/>
      <c r="D769" s="98"/>
      <c r="E769" s="98"/>
      <c r="F769" s="98"/>
      <c r="G769" s="98"/>
      <c r="H769" s="98"/>
    </row>
    <row r="770" spans="1:8">
      <c r="A770" s="98"/>
      <c r="B770" s="98"/>
      <c r="C770" s="98"/>
      <c r="D770" s="98"/>
      <c r="E770" s="98"/>
      <c r="F770" s="98"/>
      <c r="G770" s="98"/>
      <c r="H770" s="98"/>
    </row>
    <row r="771" spans="1:8">
      <c r="A771" s="98"/>
      <c r="B771" s="98"/>
      <c r="C771" s="98"/>
      <c r="D771" s="98"/>
      <c r="E771" s="98"/>
      <c r="F771" s="98"/>
      <c r="G771" s="98"/>
      <c r="H771" s="98"/>
    </row>
    <row r="772" spans="1:8">
      <c r="A772" s="98"/>
      <c r="B772" s="98"/>
      <c r="C772" s="98"/>
      <c r="D772" s="98"/>
      <c r="E772" s="98"/>
      <c r="F772" s="98"/>
      <c r="G772" s="98"/>
      <c r="H772" s="98"/>
    </row>
    <row r="773" spans="1:8">
      <c r="A773" s="98"/>
      <c r="B773" s="98"/>
      <c r="C773" s="98"/>
      <c r="D773" s="98"/>
      <c r="E773" s="98"/>
      <c r="F773" s="98"/>
      <c r="G773" s="98"/>
      <c r="H773" s="98"/>
    </row>
    <row r="774" spans="1:8">
      <c r="A774" s="98"/>
      <c r="B774" s="98"/>
      <c r="C774" s="98"/>
      <c r="D774" s="98"/>
      <c r="E774" s="98"/>
      <c r="F774" s="98"/>
      <c r="G774" s="98"/>
      <c r="H774" s="98"/>
    </row>
    <row r="775" spans="1:8">
      <c r="A775" s="98"/>
      <c r="B775" s="98"/>
      <c r="C775" s="98"/>
      <c r="D775" s="98"/>
      <c r="E775" s="98"/>
      <c r="F775" s="98"/>
      <c r="G775" s="98"/>
      <c r="H775" s="98"/>
    </row>
    <row r="776" spans="1:8">
      <c r="A776" s="98"/>
      <c r="B776" s="98"/>
      <c r="C776" s="98"/>
      <c r="D776" s="98"/>
      <c r="E776" s="98"/>
      <c r="F776" s="98"/>
      <c r="G776" s="98"/>
      <c r="H776" s="98"/>
    </row>
    <row r="777" spans="1:8">
      <c r="A777" s="98"/>
      <c r="B777" s="98"/>
      <c r="C777" s="98"/>
      <c r="D777" s="98"/>
      <c r="E777" s="98"/>
      <c r="F777" s="98"/>
      <c r="G777" s="98"/>
      <c r="H777" s="98"/>
    </row>
    <row r="778" spans="1:8">
      <c r="A778" s="98"/>
      <c r="B778" s="98"/>
      <c r="C778" s="98"/>
      <c r="D778" s="98"/>
      <c r="E778" s="98"/>
      <c r="F778" s="98"/>
      <c r="G778" s="98"/>
      <c r="H778" s="98"/>
    </row>
    <row r="779" spans="1:8">
      <c r="A779" s="98"/>
      <c r="B779" s="98"/>
      <c r="C779" s="98"/>
      <c r="D779" s="98"/>
      <c r="E779" s="98"/>
      <c r="F779" s="98"/>
      <c r="G779" s="98"/>
      <c r="H779" s="98"/>
    </row>
    <row r="780" spans="1:8">
      <c r="A780" s="98"/>
      <c r="B780" s="98"/>
      <c r="C780" s="98"/>
      <c r="D780" s="98"/>
      <c r="E780" s="98"/>
      <c r="F780" s="98"/>
      <c r="G780" s="98"/>
      <c r="H780" s="98"/>
    </row>
    <row r="781" spans="1:8">
      <c r="A781" s="98"/>
      <c r="B781" s="98"/>
      <c r="C781" s="98"/>
      <c r="D781" s="98"/>
      <c r="E781" s="98"/>
      <c r="F781" s="98"/>
      <c r="G781" s="98"/>
      <c r="H781" s="98"/>
    </row>
    <row r="782" spans="1:8">
      <c r="A782" s="98"/>
      <c r="B782" s="98"/>
      <c r="C782" s="98"/>
      <c r="D782" s="98"/>
      <c r="E782" s="98"/>
      <c r="F782" s="98"/>
      <c r="G782" s="98"/>
      <c r="H782" s="98"/>
    </row>
    <row r="783" spans="1:8">
      <c r="A783" s="98"/>
      <c r="B783" s="98"/>
      <c r="C783" s="98"/>
      <c r="D783" s="98"/>
      <c r="E783" s="98"/>
      <c r="F783" s="98"/>
      <c r="G783" s="98"/>
      <c r="H783" s="98"/>
    </row>
    <row r="784" spans="1:8">
      <c r="A784" s="98"/>
      <c r="B784" s="98"/>
      <c r="C784" s="98"/>
      <c r="D784" s="98"/>
      <c r="E784" s="98"/>
      <c r="F784" s="98"/>
      <c r="G784" s="98"/>
      <c r="H784" s="98"/>
    </row>
    <row r="785" spans="1:8">
      <c r="A785" s="98"/>
      <c r="B785" s="98"/>
      <c r="C785" s="98"/>
      <c r="D785" s="98"/>
      <c r="E785" s="98"/>
      <c r="F785" s="98"/>
      <c r="G785" s="98"/>
      <c r="H785" s="98"/>
    </row>
    <row r="786" spans="1:8">
      <c r="A786" s="98"/>
      <c r="B786" s="98"/>
      <c r="C786" s="98"/>
      <c r="D786" s="98"/>
      <c r="E786" s="98"/>
      <c r="F786" s="98"/>
      <c r="G786" s="98"/>
      <c r="H786" s="98"/>
    </row>
    <row r="787" spans="1:8">
      <c r="A787" s="98"/>
      <c r="B787" s="98"/>
      <c r="C787" s="98"/>
      <c r="D787" s="98"/>
      <c r="E787" s="98"/>
      <c r="F787" s="98"/>
      <c r="G787" s="98"/>
      <c r="H787" s="98"/>
    </row>
    <row r="788" spans="1:8">
      <c r="A788" s="98"/>
      <c r="B788" s="98"/>
      <c r="C788" s="98"/>
      <c r="D788" s="98"/>
      <c r="E788" s="98"/>
      <c r="F788" s="98"/>
      <c r="G788" s="98"/>
      <c r="H788" s="98"/>
    </row>
    <row r="789" spans="1:8">
      <c r="A789" s="98"/>
      <c r="B789" s="98"/>
      <c r="C789" s="98"/>
      <c r="D789" s="98"/>
      <c r="E789" s="98"/>
      <c r="F789" s="98"/>
      <c r="G789" s="98"/>
      <c r="H789" s="98"/>
    </row>
    <row r="790" spans="1:8">
      <c r="A790" s="98"/>
      <c r="B790" s="98"/>
      <c r="C790" s="98"/>
      <c r="D790" s="98"/>
      <c r="E790" s="98"/>
      <c r="F790" s="98"/>
      <c r="G790" s="98"/>
      <c r="H790" s="98"/>
    </row>
    <row r="791" spans="1:8">
      <c r="A791" s="98"/>
      <c r="B791" s="98"/>
      <c r="C791" s="98"/>
      <c r="D791" s="98"/>
      <c r="E791" s="98"/>
      <c r="F791" s="98"/>
      <c r="G791" s="98"/>
      <c r="H791" s="98"/>
    </row>
    <row r="792" spans="1:8">
      <c r="A792" s="98"/>
      <c r="B792" s="98"/>
      <c r="C792" s="98"/>
      <c r="D792" s="98"/>
      <c r="E792" s="98"/>
      <c r="F792" s="98"/>
      <c r="G792" s="98"/>
      <c r="H792" s="98"/>
    </row>
    <row r="793" spans="1:8">
      <c r="A793" s="98"/>
      <c r="B793" s="98"/>
      <c r="C793" s="98"/>
      <c r="D793" s="98"/>
      <c r="E793" s="98"/>
      <c r="F793" s="98"/>
      <c r="G793" s="98"/>
      <c r="H793" s="98"/>
    </row>
    <row r="794" spans="1:8">
      <c r="A794" s="98"/>
      <c r="B794" s="98"/>
      <c r="C794" s="98"/>
      <c r="D794" s="98"/>
      <c r="E794" s="98"/>
      <c r="F794" s="98"/>
      <c r="G794" s="98"/>
      <c r="H794" s="98"/>
    </row>
    <row r="795" spans="1:8">
      <c r="A795" s="98"/>
      <c r="B795" s="98"/>
      <c r="C795" s="98"/>
      <c r="D795" s="98"/>
      <c r="E795" s="98"/>
      <c r="F795" s="98"/>
      <c r="G795" s="98"/>
      <c r="H795" s="98"/>
    </row>
    <row r="796" spans="1:8">
      <c r="A796" s="98"/>
      <c r="B796" s="98"/>
      <c r="C796" s="98"/>
      <c r="D796" s="98"/>
      <c r="E796" s="98"/>
      <c r="F796" s="98"/>
      <c r="G796" s="98"/>
      <c r="H796" s="98"/>
    </row>
    <row r="797" spans="1:8">
      <c r="A797" s="98"/>
      <c r="B797" s="98"/>
      <c r="C797" s="98"/>
      <c r="D797" s="98"/>
      <c r="E797" s="98"/>
      <c r="F797" s="98"/>
      <c r="G797" s="98"/>
      <c r="H797" s="98"/>
    </row>
    <row r="798" spans="1:8">
      <c r="A798" s="98"/>
      <c r="B798" s="98"/>
      <c r="C798" s="98"/>
      <c r="D798" s="98"/>
      <c r="E798" s="98"/>
      <c r="F798" s="98"/>
      <c r="G798" s="98"/>
      <c r="H798" s="98"/>
    </row>
    <row r="799" spans="1:8">
      <c r="A799" s="98"/>
      <c r="B799" s="98"/>
      <c r="C799" s="98"/>
      <c r="D799" s="98"/>
      <c r="E799" s="98"/>
      <c r="F799" s="98"/>
      <c r="G799" s="98"/>
      <c r="H799" s="98"/>
    </row>
    <row r="800" spans="1:8">
      <c r="A800" s="98"/>
      <c r="B800" s="98"/>
      <c r="C800" s="98"/>
      <c r="D800" s="98"/>
      <c r="E800" s="98"/>
      <c r="F800" s="98"/>
      <c r="G800" s="98"/>
      <c r="H800" s="98"/>
    </row>
    <row r="801" spans="1:8">
      <c r="A801" s="98"/>
      <c r="B801" s="98"/>
      <c r="C801" s="98"/>
      <c r="D801" s="98"/>
      <c r="E801" s="98"/>
      <c r="F801" s="98"/>
      <c r="G801" s="98"/>
      <c r="H801" s="98"/>
    </row>
    <row r="802" spans="1:8">
      <c r="A802" s="98"/>
      <c r="B802" s="98"/>
      <c r="C802" s="98"/>
      <c r="D802" s="98"/>
      <c r="E802" s="98"/>
      <c r="F802" s="98"/>
      <c r="G802" s="98"/>
      <c r="H802" s="98"/>
    </row>
    <row r="803" spans="1:8">
      <c r="A803" s="98"/>
      <c r="B803" s="98"/>
      <c r="C803" s="98"/>
      <c r="D803" s="98"/>
      <c r="E803" s="98"/>
      <c r="F803" s="98"/>
      <c r="G803" s="98"/>
      <c r="H803" s="98"/>
    </row>
    <row r="804" spans="1:8">
      <c r="A804" s="98"/>
      <c r="B804" s="98"/>
      <c r="C804" s="98"/>
      <c r="D804" s="98"/>
      <c r="E804" s="98"/>
      <c r="F804" s="98"/>
      <c r="G804" s="98"/>
      <c r="H804" s="98"/>
    </row>
    <row r="805" spans="1:8">
      <c r="A805" s="98"/>
      <c r="B805" s="98"/>
      <c r="C805" s="98"/>
      <c r="D805" s="98"/>
      <c r="E805" s="98"/>
      <c r="F805" s="98"/>
      <c r="G805" s="98"/>
      <c r="H805" s="98"/>
    </row>
    <row r="806" spans="1:8">
      <c r="A806" s="98"/>
      <c r="B806" s="98"/>
      <c r="C806" s="98"/>
      <c r="D806" s="98"/>
      <c r="E806" s="98"/>
      <c r="F806" s="98"/>
      <c r="G806" s="98"/>
      <c r="H806" s="98"/>
    </row>
    <row r="807" spans="1:8">
      <c r="A807" s="98"/>
      <c r="B807" s="98"/>
      <c r="C807" s="98"/>
      <c r="D807" s="98"/>
      <c r="E807" s="98"/>
      <c r="F807" s="98"/>
      <c r="G807" s="98"/>
      <c r="H807" s="98"/>
    </row>
    <row r="808" spans="1:8">
      <c r="A808" s="98"/>
      <c r="B808" s="98"/>
      <c r="C808" s="98"/>
      <c r="D808" s="98"/>
      <c r="E808" s="98"/>
      <c r="F808" s="98"/>
      <c r="G808" s="98"/>
      <c r="H808" s="98"/>
    </row>
    <row r="809" spans="1:8">
      <c r="A809" s="98"/>
      <c r="B809" s="98"/>
      <c r="C809" s="98"/>
      <c r="D809" s="98"/>
      <c r="E809" s="98"/>
      <c r="F809" s="98"/>
      <c r="G809" s="98"/>
      <c r="H809" s="98"/>
    </row>
    <row r="810" spans="1:8">
      <c r="A810" s="98"/>
      <c r="B810" s="98"/>
      <c r="C810" s="98"/>
      <c r="D810" s="98"/>
      <c r="E810" s="98"/>
      <c r="F810" s="98"/>
      <c r="G810" s="98"/>
      <c r="H810" s="98"/>
    </row>
    <row r="811" spans="1:8">
      <c r="A811" s="98"/>
      <c r="B811" s="98"/>
      <c r="C811" s="98"/>
      <c r="D811" s="98"/>
      <c r="E811" s="98"/>
      <c r="F811" s="98"/>
      <c r="G811" s="98"/>
      <c r="H811" s="98"/>
    </row>
    <row r="812" spans="1:8">
      <c r="A812" s="98"/>
      <c r="B812" s="98"/>
      <c r="C812" s="98"/>
      <c r="D812" s="98"/>
      <c r="E812" s="98"/>
      <c r="F812" s="98"/>
      <c r="G812" s="98"/>
      <c r="H812" s="98"/>
    </row>
    <row r="813" spans="1:8">
      <c r="A813" s="98"/>
      <c r="B813" s="98"/>
      <c r="C813" s="98"/>
      <c r="D813" s="98"/>
      <c r="E813" s="98"/>
      <c r="F813" s="98"/>
      <c r="G813" s="98"/>
      <c r="H813" s="98"/>
    </row>
    <row r="814" spans="1:8">
      <c r="A814" s="98"/>
      <c r="B814" s="98"/>
      <c r="C814" s="98"/>
      <c r="D814" s="98"/>
      <c r="E814" s="98"/>
      <c r="F814" s="98"/>
      <c r="G814" s="98"/>
      <c r="H814" s="98"/>
    </row>
    <row r="815" spans="1:8">
      <c r="A815" s="98"/>
      <c r="B815" s="98"/>
      <c r="C815" s="98"/>
      <c r="D815" s="98"/>
      <c r="E815" s="98"/>
      <c r="F815" s="98"/>
      <c r="G815" s="98"/>
      <c r="H815" s="98"/>
    </row>
    <row r="816" spans="1:8">
      <c r="A816" s="98"/>
      <c r="B816" s="98"/>
      <c r="C816" s="98"/>
      <c r="D816" s="98"/>
      <c r="E816" s="98"/>
      <c r="F816" s="98"/>
      <c r="G816" s="98"/>
      <c r="H816" s="98"/>
    </row>
    <row r="817" spans="1:8">
      <c r="A817" s="98"/>
      <c r="B817" s="98"/>
      <c r="C817" s="98"/>
      <c r="D817" s="98"/>
      <c r="E817" s="98"/>
      <c r="F817" s="98"/>
      <c r="G817" s="98"/>
      <c r="H817" s="98"/>
    </row>
    <row r="818" spans="1:8">
      <c r="A818" s="98"/>
      <c r="B818" s="98"/>
      <c r="C818" s="98"/>
      <c r="D818" s="98"/>
      <c r="E818" s="98"/>
      <c r="F818" s="98"/>
      <c r="G818" s="98"/>
      <c r="H818" s="98"/>
    </row>
    <row r="819" spans="1:8">
      <c r="A819" s="98"/>
      <c r="B819" s="98"/>
      <c r="C819" s="98"/>
      <c r="D819" s="98"/>
      <c r="E819" s="98"/>
      <c r="F819" s="98"/>
      <c r="G819" s="98"/>
      <c r="H819" s="98"/>
    </row>
    <row r="820" spans="1:8">
      <c r="A820" s="98"/>
      <c r="B820" s="98"/>
      <c r="C820" s="98"/>
      <c r="D820" s="98"/>
      <c r="E820" s="98"/>
      <c r="F820" s="98"/>
      <c r="G820" s="98"/>
      <c r="H820" s="98"/>
    </row>
    <row r="821" spans="1:8">
      <c r="A821" s="98"/>
      <c r="B821" s="98"/>
      <c r="C821" s="98"/>
      <c r="D821" s="98"/>
      <c r="E821" s="98"/>
      <c r="F821" s="98"/>
      <c r="G821" s="98"/>
      <c r="H821" s="98"/>
    </row>
    <row r="822" spans="1:8">
      <c r="A822" s="98"/>
      <c r="B822" s="98"/>
      <c r="C822" s="98"/>
      <c r="D822" s="98"/>
      <c r="E822" s="98"/>
      <c r="F822" s="98"/>
      <c r="G822" s="98"/>
      <c r="H822" s="98"/>
    </row>
    <row r="823" spans="1:8">
      <c r="A823" s="98"/>
      <c r="B823" s="98"/>
      <c r="C823" s="98"/>
      <c r="D823" s="98"/>
      <c r="E823" s="98"/>
      <c r="F823" s="98"/>
      <c r="G823" s="98"/>
      <c r="H823" s="98"/>
    </row>
    <row r="824" spans="1:8">
      <c r="A824" s="98"/>
      <c r="B824" s="98"/>
      <c r="C824" s="98"/>
      <c r="D824" s="98"/>
      <c r="E824" s="98"/>
      <c r="F824" s="98"/>
      <c r="G824" s="98"/>
      <c r="H824" s="98"/>
    </row>
    <row r="825" spans="1:8">
      <c r="A825" s="98"/>
      <c r="B825" s="98"/>
      <c r="C825" s="98"/>
      <c r="D825" s="98"/>
      <c r="E825" s="98"/>
      <c r="F825" s="98"/>
      <c r="G825" s="98"/>
      <c r="H825" s="98"/>
    </row>
    <row r="826" spans="1:8">
      <c r="A826" s="98"/>
      <c r="B826" s="98"/>
      <c r="C826" s="98"/>
      <c r="D826" s="98"/>
      <c r="E826" s="98"/>
      <c r="F826" s="98"/>
      <c r="G826" s="98"/>
      <c r="H826" s="98"/>
    </row>
    <row r="827" spans="1:8">
      <c r="A827" s="98"/>
      <c r="B827" s="98"/>
      <c r="C827" s="98"/>
      <c r="D827" s="98"/>
      <c r="E827" s="98"/>
      <c r="F827" s="98"/>
      <c r="G827" s="98"/>
      <c r="H827" s="98"/>
    </row>
    <row r="828" spans="1:8">
      <c r="A828" s="98"/>
      <c r="B828" s="98"/>
      <c r="C828" s="98"/>
      <c r="D828" s="98"/>
      <c r="E828" s="98"/>
      <c r="F828" s="98"/>
      <c r="G828" s="98"/>
      <c r="H828" s="98"/>
    </row>
    <row r="829" spans="1:8">
      <c r="A829" s="98"/>
      <c r="B829" s="98"/>
      <c r="C829" s="98"/>
      <c r="D829" s="98"/>
      <c r="E829" s="98"/>
      <c r="F829" s="98"/>
      <c r="G829" s="98"/>
      <c r="H829" s="98"/>
    </row>
    <row r="830" spans="1:8">
      <c r="A830" s="98"/>
      <c r="B830" s="98"/>
      <c r="C830" s="98"/>
      <c r="D830" s="98"/>
      <c r="E830" s="98"/>
      <c r="F830" s="98"/>
      <c r="G830" s="98"/>
      <c r="H830" s="98"/>
    </row>
    <row r="831" spans="1:8">
      <c r="A831" s="98"/>
      <c r="B831" s="98"/>
      <c r="C831" s="98"/>
      <c r="D831" s="98"/>
      <c r="E831" s="98"/>
      <c r="F831" s="98"/>
      <c r="G831" s="98"/>
      <c r="H831" s="98"/>
    </row>
    <row r="832" spans="1:8">
      <c r="A832" s="98"/>
      <c r="B832" s="98"/>
      <c r="C832" s="98"/>
      <c r="D832" s="98"/>
      <c r="E832" s="98"/>
      <c r="F832" s="98"/>
      <c r="G832" s="98"/>
      <c r="H832" s="98"/>
    </row>
    <row r="833" spans="1:8">
      <c r="A833" s="98"/>
      <c r="B833" s="98"/>
      <c r="C833" s="98"/>
      <c r="D833" s="98"/>
      <c r="E833" s="98"/>
      <c r="F833" s="98"/>
      <c r="G833" s="98"/>
      <c r="H833" s="98"/>
    </row>
    <row r="834" spans="1:8">
      <c r="A834" s="98"/>
      <c r="B834" s="98"/>
      <c r="C834" s="98"/>
      <c r="D834" s="98"/>
      <c r="E834" s="98"/>
      <c r="F834" s="98"/>
      <c r="G834" s="98"/>
      <c r="H834" s="98"/>
    </row>
    <row r="835" spans="1:8">
      <c r="A835" s="98"/>
      <c r="B835" s="98"/>
      <c r="C835" s="98"/>
      <c r="D835" s="98"/>
      <c r="E835" s="98"/>
      <c r="F835" s="98"/>
      <c r="G835" s="98"/>
      <c r="H835" s="98"/>
    </row>
    <row r="836" spans="1:8">
      <c r="A836" s="98"/>
      <c r="B836" s="98"/>
      <c r="C836" s="98"/>
      <c r="D836" s="98"/>
      <c r="E836" s="98"/>
      <c r="F836" s="98"/>
      <c r="G836" s="98"/>
      <c r="H836" s="98"/>
    </row>
    <row r="837" spans="1:8">
      <c r="A837" s="98"/>
      <c r="B837" s="98"/>
      <c r="C837" s="98"/>
      <c r="D837" s="98"/>
      <c r="E837" s="98"/>
      <c r="F837" s="98"/>
      <c r="G837" s="98"/>
      <c r="H837" s="98"/>
    </row>
    <row r="838" spans="1:8">
      <c r="A838" s="98"/>
      <c r="B838" s="98"/>
      <c r="C838" s="98"/>
      <c r="D838" s="98"/>
      <c r="E838" s="98"/>
      <c r="F838" s="98"/>
      <c r="G838" s="98"/>
      <c r="H838" s="98"/>
    </row>
    <row r="839" spans="1:8">
      <c r="A839" s="98"/>
      <c r="B839" s="98"/>
      <c r="C839" s="98"/>
      <c r="D839" s="98"/>
      <c r="E839" s="98"/>
      <c r="F839" s="98"/>
      <c r="G839" s="98"/>
      <c r="H839" s="98"/>
    </row>
    <row r="840" spans="1:8">
      <c r="A840" s="98"/>
      <c r="B840" s="98"/>
      <c r="C840" s="98"/>
      <c r="D840" s="98"/>
      <c r="E840" s="98"/>
      <c r="F840" s="98"/>
      <c r="G840" s="98"/>
      <c r="H840" s="98"/>
    </row>
    <row r="841" spans="1:8">
      <c r="A841" s="98"/>
      <c r="B841" s="98"/>
      <c r="C841" s="98"/>
      <c r="D841" s="98"/>
      <c r="E841" s="98"/>
      <c r="F841" s="98"/>
      <c r="G841" s="98"/>
      <c r="H841" s="98"/>
    </row>
    <row r="842" spans="1:8">
      <c r="A842" s="98"/>
      <c r="B842" s="98"/>
      <c r="C842" s="98"/>
      <c r="D842" s="98"/>
      <c r="E842" s="98"/>
      <c r="F842" s="98"/>
      <c r="G842" s="98"/>
      <c r="H842" s="98"/>
    </row>
    <row r="843" spans="1:8">
      <c r="A843" s="98"/>
      <c r="B843" s="98"/>
      <c r="C843" s="98"/>
      <c r="D843" s="98"/>
      <c r="E843" s="98"/>
      <c r="F843" s="98"/>
      <c r="G843" s="98"/>
      <c r="H843" s="98"/>
    </row>
    <row r="844" spans="1:8">
      <c r="A844" s="98"/>
      <c r="B844" s="98"/>
      <c r="C844" s="98"/>
      <c r="D844" s="98"/>
      <c r="E844" s="98"/>
      <c r="F844" s="98"/>
      <c r="G844" s="98"/>
      <c r="H844" s="98"/>
    </row>
    <row r="845" spans="1:8">
      <c r="A845" s="98"/>
      <c r="B845" s="98"/>
      <c r="C845" s="98"/>
      <c r="D845" s="98"/>
      <c r="E845" s="98"/>
      <c r="F845" s="98"/>
      <c r="G845" s="98"/>
      <c r="H845" s="98"/>
    </row>
    <row r="846" spans="1:8">
      <c r="A846" s="98"/>
      <c r="B846" s="98"/>
      <c r="C846" s="98"/>
      <c r="D846" s="98"/>
      <c r="E846" s="98"/>
      <c r="F846" s="98"/>
      <c r="G846" s="98"/>
      <c r="H846" s="98"/>
    </row>
    <row r="847" spans="1:8">
      <c r="A847" s="98"/>
      <c r="B847" s="98"/>
      <c r="C847" s="98"/>
      <c r="D847" s="98"/>
      <c r="E847" s="98"/>
      <c r="F847" s="98"/>
      <c r="G847" s="98"/>
      <c r="H847" s="98"/>
    </row>
    <row r="848" spans="1:8">
      <c r="A848" s="98"/>
      <c r="B848" s="98"/>
      <c r="C848" s="98"/>
      <c r="D848" s="98"/>
      <c r="E848" s="98"/>
      <c r="F848" s="98"/>
      <c r="G848" s="98"/>
      <c r="H848" s="98"/>
    </row>
    <row r="849" spans="1:8">
      <c r="A849" s="98"/>
      <c r="B849" s="98"/>
      <c r="C849" s="98"/>
      <c r="D849" s="98"/>
      <c r="E849" s="98"/>
      <c r="F849" s="98"/>
      <c r="G849" s="98"/>
      <c r="H849" s="98"/>
    </row>
    <row r="850" spans="1:8">
      <c r="A850" s="98"/>
      <c r="B850" s="98"/>
      <c r="C850" s="98"/>
      <c r="D850" s="98"/>
      <c r="E850" s="98"/>
      <c r="F850" s="98"/>
      <c r="G850" s="98"/>
      <c r="H850" s="98"/>
    </row>
    <row r="851" spans="1:8">
      <c r="A851" s="98"/>
      <c r="B851" s="98"/>
      <c r="C851" s="98"/>
      <c r="D851" s="98"/>
      <c r="E851" s="98"/>
      <c r="F851" s="98"/>
      <c r="G851" s="98"/>
      <c r="H851" s="98"/>
    </row>
    <row r="852" spans="1:8">
      <c r="A852" s="98"/>
      <c r="B852" s="98"/>
      <c r="C852" s="98"/>
      <c r="D852" s="98"/>
      <c r="E852" s="98"/>
      <c r="F852" s="98"/>
      <c r="G852" s="98"/>
      <c r="H852" s="98"/>
    </row>
    <row r="853" spans="1:8">
      <c r="A853" s="98"/>
      <c r="B853" s="98"/>
      <c r="C853" s="98"/>
      <c r="D853" s="98"/>
      <c r="E853" s="98"/>
      <c r="F853" s="98"/>
      <c r="G853" s="98"/>
      <c r="H853" s="98"/>
    </row>
    <row r="854" spans="1:8">
      <c r="A854" s="98"/>
      <c r="B854" s="98"/>
      <c r="C854" s="98"/>
      <c r="D854" s="98"/>
      <c r="E854" s="98"/>
      <c r="F854" s="98"/>
      <c r="G854" s="98"/>
      <c r="H854" s="98"/>
    </row>
    <row r="855" spans="1:8">
      <c r="A855" s="98"/>
      <c r="B855" s="98"/>
      <c r="C855" s="98"/>
      <c r="D855" s="98"/>
      <c r="E855" s="98"/>
      <c r="F855" s="98"/>
      <c r="G855" s="98"/>
      <c r="H855" s="98"/>
    </row>
    <row r="856" spans="1:8">
      <c r="A856" s="98"/>
      <c r="B856" s="98"/>
      <c r="C856" s="98"/>
      <c r="D856" s="98"/>
      <c r="E856" s="98"/>
      <c r="F856" s="98"/>
      <c r="G856" s="98"/>
      <c r="H856" s="98"/>
    </row>
    <row r="857" spans="1:8">
      <c r="A857" s="98"/>
      <c r="B857" s="98"/>
      <c r="C857" s="98"/>
      <c r="D857" s="98"/>
      <c r="E857" s="98"/>
      <c r="F857" s="98"/>
      <c r="G857" s="98"/>
      <c r="H857" s="98"/>
    </row>
    <row r="858" spans="1:8">
      <c r="A858" s="98"/>
      <c r="B858" s="98"/>
      <c r="C858" s="98"/>
      <c r="D858" s="98"/>
      <c r="E858" s="98"/>
      <c r="F858" s="98"/>
      <c r="G858" s="98"/>
      <c r="H858" s="98"/>
    </row>
    <row r="859" spans="1:8">
      <c r="A859" s="98"/>
      <c r="B859" s="98"/>
      <c r="C859" s="98"/>
      <c r="D859" s="98"/>
      <c r="E859" s="98"/>
      <c r="F859" s="98"/>
      <c r="G859" s="98"/>
      <c r="H859" s="98"/>
    </row>
    <row r="860" spans="1:8">
      <c r="A860" s="98"/>
      <c r="B860" s="98"/>
      <c r="C860" s="98"/>
      <c r="D860" s="98"/>
      <c r="E860" s="98"/>
      <c r="F860" s="98"/>
      <c r="G860" s="98"/>
      <c r="H860" s="98"/>
    </row>
    <row r="861" spans="1:8">
      <c r="A861" s="98"/>
      <c r="B861" s="98"/>
      <c r="C861" s="98"/>
      <c r="D861" s="98"/>
      <c r="E861" s="98"/>
      <c r="F861" s="98"/>
      <c r="G861" s="98"/>
      <c r="H861" s="98"/>
    </row>
    <row r="862" spans="1:8">
      <c r="A862" s="98"/>
      <c r="B862" s="98"/>
      <c r="C862" s="98"/>
      <c r="D862" s="98"/>
      <c r="E862" s="98"/>
      <c r="F862" s="98"/>
      <c r="G862" s="98"/>
      <c r="H862" s="98"/>
    </row>
    <row r="863" spans="1:8">
      <c r="A863" s="98"/>
      <c r="B863" s="98"/>
      <c r="C863" s="98"/>
      <c r="D863" s="98"/>
      <c r="E863" s="98"/>
      <c r="F863" s="98"/>
      <c r="G863" s="98"/>
      <c r="H863" s="98"/>
    </row>
    <row r="864" spans="1:8">
      <c r="A864" s="98"/>
      <c r="B864" s="98"/>
      <c r="C864" s="98"/>
      <c r="D864" s="98"/>
      <c r="E864" s="98"/>
      <c r="F864" s="98"/>
      <c r="G864" s="98"/>
      <c r="H864" s="98"/>
    </row>
    <row r="865" spans="1:8">
      <c r="A865" s="98"/>
      <c r="B865" s="98"/>
      <c r="C865" s="98"/>
      <c r="D865" s="98"/>
      <c r="E865" s="98"/>
      <c r="F865" s="98"/>
      <c r="G865" s="98"/>
      <c r="H865" s="98"/>
    </row>
    <row r="866" spans="1:8">
      <c r="A866" s="98"/>
      <c r="B866" s="98"/>
      <c r="C866" s="98"/>
      <c r="D866" s="98"/>
      <c r="E866" s="98"/>
      <c r="F866" s="98"/>
      <c r="G866" s="98"/>
      <c r="H866" s="98"/>
    </row>
    <row r="867" spans="1:8">
      <c r="A867" s="98"/>
      <c r="B867" s="98"/>
      <c r="C867" s="98"/>
      <c r="D867" s="98"/>
      <c r="E867" s="98"/>
      <c r="F867" s="98"/>
      <c r="G867" s="98"/>
      <c r="H867" s="98"/>
    </row>
    <row r="868" spans="1:8">
      <c r="A868" s="98"/>
      <c r="B868" s="98"/>
      <c r="C868" s="98"/>
      <c r="D868" s="98"/>
      <c r="E868" s="98"/>
      <c r="F868" s="98"/>
      <c r="G868" s="98"/>
      <c r="H868" s="98"/>
    </row>
    <row r="869" spans="1:8">
      <c r="A869" s="98"/>
      <c r="B869" s="98"/>
      <c r="C869" s="98"/>
      <c r="D869" s="98"/>
      <c r="E869" s="98"/>
      <c r="F869" s="98"/>
      <c r="G869" s="98"/>
      <c r="H869" s="98"/>
    </row>
    <row r="870" spans="1:8">
      <c r="A870" s="98"/>
      <c r="B870" s="98"/>
      <c r="C870" s="98"/>
      <c r="D870" s="98"/>
      <c r="E870" s="98"/>
      <c r="F870" s="98"/>
      <c r="G870" s="98"/>
      <c r="H870" s="98"/>
    </row>
    <row r="871" spans="1:8">
      <c r="A871" s="98"/>
      <c r="B871" s="98"/>
      <c r="C871" s="98"/>
      <c r="D871" s="98"/>
      <c r="E871" s="98"/>
      <c r="F871" s="98"/>
      <c r="G871" s="98"/>
      <c r="H871" s="98"/>
    </row>
    <row r="872" spans="1:8">
      <c r="A872" s="98"/>
      <c r="B872" s="98"/>
      <c r="C872" s="98"/>
      <c r="D872" s="98"/>
      <c r="E872" s="98"/>
      <c r="F872" s="98"/>
      <c r="G872" s="98"/>
      <c r="H872" s="98"/>
    </row>
    <row r="873" spans="1:8">
      <c r="A873" s="98"/>
      <c r="B873" s="98"/>
      <c r="C873" s="98"/>
      <c r="D873" s="98"/>
      <c r="E873" s="98"/>
      <c r="F873" s="98"/>
      <c r="G873" s="98"/>
      <c r="H873" s="98"/>
    </row>
    <row r="874" spans="1:8">
      <c r="A874" s="98"/>
      <c r="B874" s="98"/>
      <c r="C874" s="98"/>
      <c r="D874" s="98"/>
      <c r="E874" s="98"/>
      <c r="F874" s="98"/>
      <c r="G874" s="98"/>
      <c r="H874" s="98"/>
    </row>
    <row r="875" spans="1:8">
      <c r="A875" s="98"/>
      <c r="B875" s="98"/>
      <c r="C875" s="98"/>
      <c r="D875" s="98"/>
      <c r="E875" s="98"/>
      <c r="F875" s="98"/>
      <c r="G875" s="98"/>
      <c r="H875" s="98"/>
    </row>
    <row r="876" spans="1:8">
      <c r="A876" s="98"/>
      <c r="B876" s="98"/>
      <c r="C876" s="98"/>
      <c r="D876" s="98"/>
      <c r="E876" s="98"/>
      <c r="F876" s="98"/>
      <c r="G876" s="98"/>
      <c r="H876" s="98"/>
    </row>
    <row r="877" spans="1:8">
      <c r="A877" s="98"/>
      <c r="B877" s="98"/>
      <c r="C877" s="98"/>
      <c r="D877" s="98"/>
      <c r="E877" s="98"/>
      <c r="F877" s="98"/>
      <c r="G877" s="98"/>
      <c r="H877" s="98"/>
    </row>
    <row r="878" spans="1:8">
      <c r="A878" s="98"/>
      <c r="B878" s="98"/>
      <c r="C878" s="98"/>
      <c r="D878" s="98"/>
      <c r="E878" s="98"/>
      <c r="F878" s="98"/>
      <c r="G878" s="98"/>
      <c r="H878" s="98"/>
    </row>
    <row r="879" spans="1:8">
      <c r="A879" s="98"/>
      <c r="B879" s="98"/>
      <c r="C879" s="98"/>
      <c r="D879" s="98"/>
      <c r="E879" s="98"/>
      <c r="F879" s="98"/>
      <c r="G879" s="98"/>
      <c r="H879" s="98"/>
    </row>
    <row r="880" spans="1:8">
      <c r="A880" s="98"/>
      <c r="B880" s="98"/>
      <c r="C880" s="98"/>
      <c r="D880" s="98"/>
      <c r="E880" s="98"/>
      <c r="F880" s="98"/>
      <c r="G880" s="98"/>
      <c r="H880" s="98"/>
    </row>
    <row r="881" spans="1:8">
      <c r="A881" s="98"/>
      <c r="B881" s="98"/>
      <c r="C881" s="98"/>
      <c r="D881" s="98"/>
      <c r="E881" s="98"/>
      <c r="F881" s="98"/>
      <c r="G881" s="98"/>
      <c r="H881" s="98"/>
    </row>
    <row r="882" spans="1:8">
      <c r="A882" s="98"/>
      <c r="B882" s="98"/>
      <c r="C882" s="98"/>
      <c r="D882" s="98"/>
      <c r="E882" s="98"/>
      <c r="F882" s="98"/>
      <c r="G882" s="98"/>
      <c r="H882" s="98"/>
    </row>
    <row r="883" spans="1:8">
      <c r="A883" s="98"/>
      <c r="B883" s="98"/>
      <c r="C883" s="98"/>
      <c r="D883" s="98"/>
      <c r="E883" s="98"/>
      <c r="F883" s="98"/>
      <c r="G883" s="98"/>
      <c r="H883" s="98"/>
    </row>
    <row r="884" spans="1:8">
      <c r="A884" s="98"/>
      <c r="B884" s="98"/>
      <c r="C884" s="98"/>
      <c r="D884" s="98"/>
      <c r="E884" s="98"/>
      <c r="F884" s="98"/>
      <c r="G884" s="98"/>
      <c r="H884" s="98"/>
    </row>
    <row r="885" spans="1:8">
      <c r="A885" s="98"/>
      <c r="B885" s="98"/>
      <c r="C885" s="98"/>
      <c r="D885" s="98"/>
      <c r="E885" s="98"/>
      <c r="F885" s="98"/>
      <c r="G885" s="98"/>
      <c r="H885" s="98"/>
    </row>
    <row r="886" spans="1:8">
      <c r="A886" s="98"/>
      <c r="B886" s="98"/>
      <c r="C886" s="98"/>
      <c r="D886" s="98"/>
      <c r="E886" s="98"/>
      <c r="F886" s="98"/>
      <c r="G886" s="98"/>
      <c r="H886" s="98"/>
    </row>
    <row r="887" spans="1:8">
      <c r="A887" s="98"/>
      <c r="B887" s="98"/>
      <c r="C887" s="98"/>
      <c r="D887" s="98"/>
      <c r="E887" s="98"/>
      <c r="F887" s="98"/>
      <c r="G887" s="98"/>
      <c r="H887" s="98"/>
    </row>
    <row r="888" spans="1:8">
      <c r="A888" s="98"/>
      <c r="B888" s="98"/>
      <c r="C888" s="98"/>
      <c r="D888" s="98"/>
      <c r="E888" s="98"/>
      <c r="F888" s="98"/>
      <c r="G888" s="98"/>
      <c r="H888" s="98"/>
    </row>
    <row r="889" spans="1:8">
      <c r="A889" s="98"/>
      <c r="B889" s="98"/>
      <c r="C889" s="98"/>
      <c r="D889" s="98"/>
      <c r="E889" s="98"/>
      <c r="F889" s="98"/>
      <c r="G889" s="98"/>
      <c r="H889" s="98"/>
    </row>
    <row r="890" spans="1:8">
      <c r="A890" s="98"/>
      <c r="B890" s="98"/>
      <c r="C890" s="98"/>
      <c r="D890" s="98"/>
      <c r="E890" s="98"/>
      <c r="F890" s="98"/>
      <c r="G890" s="98"/>
      <c r="H890" s="98"/>
    </row>
    <row r="891" spans="1:8">
      <c r="A891" s="98"/>
      <c r="B891" s="98"/>
      <c r="C891" s="98"/>
      <c r="D891" s="98"/>
      <c r="E891" s="98"/>
      <c r="F891" s="98"/>
      <c r="G891" s="98"/>
      <c r="H891" s="98"/>
    </row>
    <row r="892" spans="1:8">
      <c r="A892" s="98"/>
      <c r="B892" s="98"/>
      <c r="C892" s="98"/>
      <c r="D892" s="98"/>
      <c r="E892" s="98"/>
      <c r="F892" s="98"/>
      <c r="G892" s="98"/>
      <c r="H892" s="98"/>
    </row>
    <row r="893" spans="1:8">
      <c r="A893" s="98"/>
      <c r="B893" s="98"/>
      <c r="C893" s="98"/>
      <c r="D893" s="98"/>
      <c r="E893" s="98"/>
      <c r="F893" s="98"/>
      <c r="G893" s="98"/>
      <c r="H893" s="98"/>
    </row>
    <row r="894" spans="1:8">
      <c r="A894" s="98"/>
      <c r="B894" s="98"/>
      <c r="C894" s="98"/>
      <c r="D894" s="98"/>
      <c r="E894" s="98"/>
      <c r="F894" s="98"/>
      <c r="G894" s="98"/>
      <c r="H894" s="98"/>
    </row>
    <row r="895" spans="1:8">
      <c r="A895" s="98"/>
      <c r="B895" s="98"/>
      <c r="C895" s="98"/>
      <c r="D895" s="98"/>
      <c r="E895" s="98"/>
      <c r="F895" s="98"/>
      <c r="G895" s="98"/>
      <c r="H895" s="98"/>
    </row>
    <row r="896" spans="1:8">
      <c r="A896" s="98"/>
      <c r="B896" s="98"/>
      <c r="C896" s="98"/>
      <c r="D896" s="98"/>
      <c r="E896" s="98"/>
      <c r="F896" s="98"/>
      <c r="G896" s="98"/>
      <c r="H896" s="98"/>
    </row>
    <row r="897" spans="1:8">
      <c r="A897" s="98"/>
      <c r="B897" s="98"/>
      <c r="C897" s="98"/>
      <c r="D897" s="98"/>
      <c r="E897" s="98"/>
      <c r="F897" s="98"/>
      <c r="G897" s="98"/>
      <c r="H897" s="98"/>
    </row>
    <row r="898" spans="1:8">
      <c r="A898" s="98"/>
      <c r="B898" s="98"/>
      <c r="C898" s="98"/>
      <c r="D898" s="98"/>
      <c r="E898" s="98"/>
      <c r="F898" s="98"/>
      <c r="G898" s="98"/>
      <c r="H898" s="98"/>
    </row>
    <row r="899" spans="1:8">
      <c r="A899" s="98"/>
      <c r="B899" s="98"/>
      <c r="C899" s="98"/>
      <c r="D899" s="98"/>
      <c r="E899" s="98"/>
      <c r="F899" s="98"/>
      <c r="G899" s="98"/>
      <c r="H899" s="98"/>
    </row>
    <row r="900" spans="1:8">
      <c r="A900" s="98"/>
      <c r="B900" s="98"/>
      <c r="C900" s="98"/>
      <c r="D900" s="98"/>
      <c r="E900" s="98"/>
      <c r="F900" s="98"/>
      <c r="G900" s="98"/>
      <c r="H900" s="98"/>
    </row>
    <row r="901" spans="1:8">
      <c r="A901" s="98"/>
      <c r="B901" s="98"/>
      <c r="C901" s="98"/>
      <c r="D901" s="98"/>
      <c r="E901" s="98"/>
      <c r="F901" s="98"/>
      <c r="G901" s="98"/>
      <c r="H901" s="98"/>
    </row>
    <row r="902" spans="1:8">
      <c r="A902" s="98"/>
      <c r="B902" s="98"/>
      <c r="C902" s="98"/>
      <c r="D902" s="98"/>
      <c r="E902" s="98"/>
      <c r="F902" s="98"/>
      <c r="G902" s="98"/>
      <c r="H902" s="98"/>
    </row>
    <row r="903" spans="1:8">
      <c r="A903" s="98"/>
      <c r="B903" s="98"/>
      <c r="C903" s="98"/>
      <c r="D903" s="98"/>
      <c r="E903" s="98"/>
      <c r="F903" s="98"/>
      <c r="G903" s="98"/>
      <c r="H903" s="98"/>
    </row>
    <row r="904" spans="1:8">
      <c r="A904" s="98"/>
      <c r="B904" s="98"/>
      <c r="C904" s="98"/>
      <c r="D904" s="98"/>
      <c r="E904" s="98"/>
      <c r="F904" s="98"/>
      <c r="G904" s="98"/>
      <c r="H904" s="98"/>
    </row>
    <row r="905" spans="1:8">
      <c r="A905" s="98"/>
      <c r="B905" s="98"/>
      <c r="C905" s="98"/>
      <c r="D905" s="98"/>
      <c r="E905" s="98"/>
      <c r="F905" s="98"/>
      <c r="G905" s="98"/>
      <c r="H905" s="98"/>
    </row>
    <row r="906" spans="1:8">
      <c r="A906" s="98"/>
      <c r="B906" s="98"/>
      <c r="C906" s="98"/>
      <c r="D906" s="98"/>
      <c r="E906" s="98"/>
      <c r="F906" s="98"/>
      <c r="G906" s="98"/>
      <c r="H906" s="98"/>
    </row>
    <row r="907" spans="1:8">
      <c r="A907" s="98"/>
      <c r="B907" s="98"/>
      <c r="C907" s="98"/>
      <c r="D907" s="98"/>
      <c r="E907" s="98"/>
      <c r="F907" s="98"/>
      <c r="G907" s="98"/>
      <c r="H907" s="98"/>
    </row>
    <row r="908" spans="1:8">
      <c r="A908" s="98"/>
      <c r="B908" s="98"/>
      <c r="C908" s="98"/>
      <c r="D908" s="98"/>
      <c r="E908" s="98"/>
      <c r="F908" s="98"/>
      <c r="G908" s="98"/>
      <c r="H908" s="98"/>
    </row>
    <row r="909" spans="1:8">
      <c r="A909" s="98"/>
      <c r="B909" s="98"/>
      <c r="C909" s="98"/>
      <c r="D909" s="98"/>
      <c r="E909" s="98"/>
      <c r="F909" s="98"/>
      <c r="G909" s="98"/>
      <c r="H909" s="98"/>
    </row>
    <row r="910" spans="1:8">
      <c r="A910" s="98"/>
      <c r="B910" s="98"/>
      <c r="C910" s="98"/>
      <c r="D910" s="98"/>
      <c r="E910" s="98"/>
      <c r="F910" s="98"/>
      <c r="G910" s="98"/>
      <c r="H910" s="98"/>
    </row>
    <row r="911" spans="1:8">
      <c r="A911" s="98"/>
      <c r="B911" s="98"/>
      <c r="C911" s="98"/>
      <c r="D911" s="98"/>
      <c r="E911" s="98"/>
      <c r="F911" s="98"/>
      <c r="G911" s="98"/>
      <c r="H911" s="98"/>
    </row>
    <row r="912" spans="1:8">
      <c r="A912" s="98"/>
      <c r="B912" s="98"/>
      <c r="C912" s="98"/>
      <c r="D912" s="98"/>
      <c r="E912" s="98"/>
      <c r="F912" s="98"/>
      <c r="G912" s="98"/>
      <c r="H912" s="98"/>
    </row>
    <row r="913" spans="1:8">
      <c r="A913" s="98"/>
      <c r="B913" s="98"/>
      <c r="C913" s="98"/>
      <c r="D913" s="98"/>
      <c r="E913" s="98"/>
      <c r="F913" s="98"/>
      <c r="G913" s="98"/>
      <c r="H913" s="98"/>
    </row>
    <row r="914" spans="1:8">
      <c r="A914" s="98"/>
      <c r="B914" s="98"/>
      <c r="C914" s="98"/>
      <c r="D914" s="98"/>
      <c r="E914" s="98"/>
      <c r="F914" s="98"/>
      <c r="G914" s="98"/>
      <c r="H914" s="98"/>
    </row>
    <row r="915" spans="1:8">
      <c r="A915" s="98"/>
      <c r="B915" s="98"/>
      <c r="C915" s="98"/>
      <c r="D915" s="98"/>
      <c r="E915" s="98"/>
      <c r="F915" s="98"/>
      <c r="G915" s="98"/>
      <c r="H915" s="98"/>
    </row>
    <row r="916" spans="1:8">
      <c r="A916" s="98"/>
      <c r="B916" s="98"/>
      <c r="C916" s="98"/>
      <c r="D916" s="98"/>
      <c r="E916" s="98"/>
      <c r="F916" s="98"/>
      <c r="G916" s="98"/>
      <c r="H916" s="98"/>
    </row>
    <row r="917" spans="1:8">
      <c r="A917" s="98"/>
      <c r="B917" s="98"/>
      <c r="C917" s="98"/>
      <c r="D917" s="98"/>
      <c r="E917" s="98"/>
      <c r="F917" s="98"/>
      <c r="G917" s="98"/>
      <c r="H917" s="98"/>
    </row>
    <row r="918" spans="1:8">
      <c r="A918" s="98"/>
      <c r="B918" s="98"/>
      <c r="C918" s="98"/>
      <c r="D918" s="98"/>
      <c r="E918" s="98"/>
      <c r="F918" s="98"/>
      <c r="G918" s="98"/>
      <c r="H918" s="98"/>
    </row>
    <row r="919" spans="1:8">
      <c r="A919" s="98"/>
      <c r="B919" s="98"/>
      <c r="C919" s="98"/>
      <c r="D919" s="98"/>
      <c r="E919" s="98"/>
      <c r="F919" s="98"/>
      <c r="G919" s="98"/>
      <c r="H919" s="98"/>
    </row>
    <row r="920" spans="1:8">
      <c r="A920" s="98"/>
      <c r="B920" s="98"/>
      <c r="C920" s="98"/>
      <c r="D920" s="98"/>
      <c r="E920" s="98"/>
      <c r="F920" s="98"/>
      <c r="G920" s="98"/>
      <c r="H920" s="98"/>
    </row>
    <row r="921" spans="1:8">
      <c r="A921" s="98"/>
      <c r="B921" s="98"/>
      <c r="C921" s="98"/>
      <c r="D921" s="98"/>
      <c r="E921" s="98"/>
      <c r="F921" s="98"/>
      <c r="G921" s="98"/>
      <c r="H921" s="98"/>
    </row>
    <row r="922" spans="1:8">
      <c r="A922" s="98"/>
      <c r="B922" s="98"/>
      <c r="C922" s="98"/>
      <c r="D922" s="98"/>
      <c r="E922" s="98"/>
      <c r="F922" s="98"/>
      <c r="G922" s="98"/>
      <c r="H922" s="98"/>
    </row>
    <row r="923" spans="1:8">
      <c r="A923" s="98"/>
      <c r="B923" s="98"/>
      <c r="C923" s="98"/>
      <c r="D923" s="98"/>
      <c r="E923" s="98"/>
      <c r="F923" s="98"/>
      <c r="G923" s="98"/>
      <c r="H923" s="98"/>
    </row>
    <row r="924" spans="1:8">
      <c r="A924" s="98"/>
      <c r="B924" s="98"/>
      <c r="C924" s="98"/>
      <c r="D924" s="98"/>
      <c r="E924" s="98"/>
      <c r="F924" s="98"/>
      <c r="G924" s="98"/>
      <c r="H924" s="98"/>
    </row>
    <row r="925" spans="1:8">
      <c r="A925" s="98"/>
      <c r="B925" s="98"/>
      <c r="C925" s="98"/>
      <c r="D925" s="98"/>
      <c r="E925" s="98"/>
      <c r="F925" s="98"/>
      <c r="G925" s="98"/>
      <c r="H925" s="98"/>
    </row>
    <row r="926" spans="1:8">
      <c r="A926" s="98"/>
      <c r="B926" s="98"/>
      <c r="C926" s="98"/>
      <c r="D926" s="98"/>
      <c r="E926" s="98"/>
      <c r="F926" s="98"/>
      <c r="G926" s="98"/>
      <c r="H926" s="98"/>
    </row>
    <row r="927" spans="1:8">
      <c r="A927" s="98"/>
      <c r="B927" s="98"/>
      <c r="C927" s="98"/>
      <c r="D927" s="98"/>
      <c r="E927" s="98"/>
      <c r="F927" s="98"/>
      <c r="G927" s="98"/>
      <c r="H927" s="98"/>
    </row>
    <row r="928" spans="1:8">
      <c r="A928" s="98"/>
      <c r="B928" s="98"/>
      <c r="C928" s="98"/>
      <c r="D928" s="98"/>
      <c r="E928" s="98"/>
      <c r="F928" s="98"/>
      <c r="G928" s="98"/>
      <c r="H928" s="98"/>
    </row>
    <row r="929" spans="1:8">
      <c r="A929" s="98"/>
      <c r="B929" s="98"/>
      <c r="C929" s="98"/>
      <c r="D929" s="98"/>
      <c r="E929" s="98"/>
      <c r="F929" s="98"/>
      <c r="G929" s="98"/>
      <c r="H929" s="98"/>
    </row>
    <row r="930" spans="1:8">
      <c r="A930" s="98"/>
      <c r="B930" s="98"/>
      <c r="C930" s="98"/>
      <c r="D930" s="98"/>
      <c r="E930" s="98"/>
      <c r="F930" s="98"/>
      <c r="G930" s="98"/>
      <c r="H930" s="98"/>
    </row>
    <row r="931" spans="1:8">
      <c r="A931" s="98"/>
      <c r="B931" s="98"/>
      <c r="C931" s="98"/>
      <c r="D931" s="98"/>
      <c r="E931" s="98"/>
      <c r="F931" s="98"/>
      <c r="G931" s="98"/>
      <c r="H931" s="98"/>
    </row>
    <row r="932" spans="1:8">
      <c r="A932" s="98"/>
      <c r="B932" s="98"/>
      <c r="C932" s="98"/>
      <c r="D932" s="98"/>
      <c r="E932" s="98"/>
      <c r="F932" s="98"/>
      <c r="G932" s="98"/>
      <c r="H932" s="98"/>
    </row>
    <row r="933" spans="1:8">
      <c r="A933" s="98"/>
      <c r="B933" s="98"/>
      <c r="C933" s="98"/>
      <c r="D933" s="98"/>
      <c r="E933" s="98"/>
      <c r="F933" s="98"/>
      <c r="G933" s="98"/>
      <c r="H933" s="98"/>
    </row>
    <row r="934" spans="1:8">
      <c r="A934" s="98"/>
      <c r="B934" s="98"/>
      <c r="C934" s="98"/>
      <c r="D934" s="98"/>
      <c r="E934" s="98"/>
      <c r="F934" s="98"/>
      <c r="G934" s="98"/>
      <c r="H934" s="98"/>
    </row>
    <row r="935" spans="1:8">
      <c r="A935" s="98"/>
      <c r="B935" s="98"/>
      <c r="C935" s="98"/>
      <c r="D935" s="98"/>
      <c r="E935" s="98"/>
      <c r="F935" s="98"/>
      <c r="G935" s="98"/>
      <c r="H935" s="98"/>
    </row>
    <row r="936" spans="1:8">
      <c r="A936" s="98"/>
      <c r="B936" s="98"/>
      <c r="C936" s="98"/>
      <c r="D936" s="98"/>
      <c r="E936" s="98"/>
      <c r="F936" s="98"/>
      <c r="G936" s="98"/>
      <c r="H936" s="98"/>
    </row>
    <row r="937" spans="1:8">
      <c r="A937" s="98"/>
      <c r="B937" s="98"/>
      <c r="C937" s="98"/>
      <c r="D937" s="98"/>
      <c r="E937" s="98"/>
      <c r="F937" s="98"/>
      <c r="G937" s="98"/>
      <c r="H937" s="98"/>
    </row>
    <row r="938" spans="1:8">
      <c r="A938" s="98"/>
      <c r="B938" s="98"/>
      <c r="C938" s="98"/>
      <c r="D938" s="98"/>
      <c r="E938" s="98"/>
      <c r="F938" s="98"/>
      <c r="G938" s="98"/>
      <c r="H938" s="98"/>
    </row>
    <row r="939" spans="1:8">
      <c r="A939" s="98"/>
      <c r="B939" s="98"/>
      <c r="C939" s="98"/>
      <c r="D939" s="98"/>
      <c r="E939" s="98"/>
      <c r="F939" s="98"/>
      <c r="G939" s="98"/>
      <c r="H939" s="98"/>
    </row>
    <row r="940" spans="1:8">
      <c r="A940" s="98"/>
      <c r="B940" s="98"/>
      <c r="C940" s="98"/>
      <c r="D940" s="98"/>
      <c r="E940" s="98"/>
      <c r="F940" s="98"/>
      <c r="G940" s="98"/>
      <c r="H940" s="98"/>
    </row>
    <row r="941" spans="1:8">
      <c r="A941" s="98"/>
      <c r="B941" s="98"/>
      <c r="C941" s="98"/>
      <c r="D941" s="98"/>
      <c r="E941" s="98"/>
      <c r="F941" s="98"/>
      <c r="G941" s="98"/>
      <c r="H941" s="98"/>
    </row>
    <row r="942" spans="1:8">
      <c r="A942" s="98"/>
      <c r="B942" s="98"/>
      <c r="C942" s="98"/>
      <c r="D942" s="98"/>
      <c r="E942" s="98"/>
      <c r="F942" s="98"/>
      <c r="G942" s="98"/>
      <c r="H942" s="98"/>
    </row>
    <row r="943" spans="1:8">
      <c r="A943" s="98"/>
      <c r="B943" s="98"/>
      <c r="C943" s="98"/>
      <c r="D943" s="98"/>
      <c r="E943" s="98"/>
      <c r="F943" s="98"/>
      <c r="G943" s="98"/>
      <c r="H943" s="98"/>
    </row>
    <row r="944" spans="1:8">
      <c r="A944" s="98"/>
      <c r="B944" s="98"/>
      <c r="C944" s="98"/>
      <c r="D944" s="98"/>
      <c r="E944" s="98"/>
      <c r="F944" s="98"/>
      <c r="G944" s="98"/>
      <c r="H944" s="98"/>
    </row>
    <row r="945" spans="1:8">
      <c r="A945" s="98"/>
      <c r="B945" s="98"/>
      <c r="C945" s="98"/>
      <c r="D945" s="98"/>
      <c r="E945" s="98"/>
      <c r="F945" s="98"/>
      <c r="G945" s="98"/>
      <c r="H945" s="98"/>
    </row>
    <row r="946" spans="1:8">
      <c r="A946" s="98"/>
      <c r="B946" s="98"/>
      <c r="C946" s="98"/>
      <c r="D946" s="98"/>
      <c r="E946" s="98"/>
      <c r="F946" s="98"/>
      <c r="G946" s="98"/>
      <c r="H946" s="98"/>
    </row>
    <row r="947" spans="1:8">
      <c r="A947" s="98"/>
      <c r="B947" s="98"/>
      <c r="C947" s="98"/>
      <c r="D947" s="98"/>
      <c r="E947" s="98"/>
      <c r="F947" s="98"/>
      <c r="G947" s="98"/>
      <c r="H947" s="98"/>
    </row>
    <row r="948" spans="1:8">
      <c r="A948" s="98"/>
      <c r="B948" s="98"/>
      <c r="C948" s="98"/>
      <c r="D948" s="98"/>
      <c r="E948" s="98"/>
      <c r="F948" s="98"/>
      <c r="G948" s="98"/>
      <c r="H948" s="98"/>
    </row>
    <row r="949" spans="1:8">
      <c r="A949" s="98"/>
      <c r="B949" s="98"/>
      <c r="C949" s="98"/>
      <c r="D949" s="98"/>
      <c r="E949" s="98"/>
      <c r="F949" s="98"/>
      <c r="G949" s="98"/>
      <c r="H949" s="98"/>
    </row>
    <row r="950" spans="1:8">
      <c r="A950" s="98"/>
      <c r="B950" s="98"/>
      <c r="C950" s="98"/>
      <c r="D950" s="98"/>
      <c r="E950" s="98"/>
      <c r="F950" s="98"/>
      <c r="G950" s="98"/>
      <c r="H950" s="98"/>
    </row>
    <row r="951" spans="1:8">
      <c r="A951" s="98"/>
      <c r="B951" s="98"/>
      <c r="C951" s="98"/>
      <c r="D951" s="98"/>
      <c r="E951" s="98"/>
      <c r="F951" s="98"/>
      <c r="G951" s="98"/>
      <c r="H951" s="98"/>
    </row>
    <row r="952" spans="1:8">
      <c r="A952" s="98"/>
      <c r="B952" s="98"/>
      <c r="C952" s="98"/>
      <c r="D952" s="98"/>
      <c r="E952" s="98"/>
      <c r="F952" s="98"/>
      <c r="G952" s="98"/>
      <c r="H952" s="98"/>
    </row>
    <row r="953" spans="1:8">
      <c r="A953" s="98"/>
      <c r="B953" s="98"/>
      <c r="C953" s="98"/>
      <c r="D953" s="98"/>
      <c r="E953" s="98"/>
      <c r="F953" s="98"/>
      <c r="G953" s="98"/>
      <c r="H953" s="98"/>
    </row>
    <row r="954" spans="1:8">
      <c r="A954" s="98"/>
      <c r="B954" s="98"/>
      <c r="C954" s="98"/>
      <c r="D954" s="98"/>
      <c r="E954" s="98"/>
      <c r="F954" s="98"/>
      <c r="G954" s="98"/>
      <c r="H954" s="98"/>
    </row>
    <row r="955" spans="1:8">
      <c r="A955" s="98"/>
      <c r="B955" s="98"/>
      <c r="C955" s="98"/>
      <c r="D955" s="98"/>
      <c r="E955" s="98"/>
      <c r="F955" s="98"/>
      <c r="G955" s="98"/>
      <c r="H955" s="98"/>
    </row>
    <row r="956" spans="1:8">
      <c r="A956" s="98"/>
      <c r="B956" s="98"/>
      <c r="C956" s="98"/>
      <c r="D956" s="98"/>
      <c r="E956" s="98"/>
      <c r="F956" s="98"/>
      <c r="G956" s="98"/>
      <c r="H956" s="98"/>
    </row>
    <row r="957" spans="1:8">
      <c r="A957" s="98"/>
      <c r="B957" s="98"/>
      <c r="C957" s="98"/>
      <c r="D957" s="98"/>
      <c r="E957" s="98"/>
      <c r="F957" s="98"/>
      <c r="G957" s="98"/>
      <c r="H957" s="98"/>
    </row>
    <row r="958" spans="1:8">
      <c r="A958" s="98"/>
      <c r="B958" s="98"/>
      <c r="C958" s="98"/>
      <c r="D958" s="98"/>
      <c r="E958" s="98"/>
      <c r="F958" s="98"/>
      <c r="G958" s="98"/>
      <c r="H958" s="98"/>
    </row>
    <row r="959" spans="1:8">
      <c r="A959" s="98"/>
      <c r="B959" s="98"/>
      <c r="C959" s="98"/>
      <c r="D959" s="98"/>
      <c r="E959" s="98"/>
      <c r="F959" s="98"/>
      <c r="G959" s="98"/>
      <c r="H959" s="98"/>
    </row>
    <row r="960" spans="1:8">
      <c r="A960" s="98"/>
      <c r="B960" s="98"/>
      <c r="C960" s="98"/>
      <c r="D960" s="98"/>
      <c r="E960" s="98"/>
      <c r="F960" s="98"/>
      <c r="G960" s="98"/>
      <c r="H960" s="98"/>
    </row>
    <row r="961" spans="1:8">
      <c r="A961" s="98"/>
      <c r="B961" s="98"/>
      <c r="C961" s="98"/>
      <c r="D961" s="98"/>
      <c r="E961" s="98"/>
      <c r="F961" s="98"/>
      <c r="G961" s="98"/>
      <c r="H961" s="98"/>
    </row>
    <row r="962" spans="1:8">
      <c r="A962" s="98"/>
      <c r="B962" s="98"/>
      <c r="C962" s="98"/>
      <c r="D962" s="98"/>
      <c r="E962" s="98"/>
      <c r="F962" s="98"/>
      <c r="G962" s="98"/>
      <c r="H962" s="98"/>
    </row>
    <row r="963" spans="1:8">
      <c r="A963" s="98"/>
      <c r="B963" s="98"/>
      <c r="C963" s="98"/>
      <c r="D963" s="98"/>
      <c r="E963" s="98"/>
      <c r="F963" s="98"/>
      <c r="G963" s="98"/>
      <c r="H963" s="98"/>
    </row>
    <row r="964" spans="1:8">
      <c r="A964" s="98"/>
      <c r="B964" s="98"/>
      <c r="C964" s="98"/>
      <c r="D964" s="98"/>
      <c r="E964" s="98"/>
      <c r="F964" s="98"/>
      <c r="G964" s="98"/>
      <c r="H964" s="98"/>
    </row>
    <row r="965" spans="1:8">
      <c r="A965" s="98"/>
      <c r="B965" s="98"/>
      <c r="C965" s="98"/>
      <c r="D965" s="98"/>
      <c r="E965" s="98"/>
      <c r="F965" s="98"/>
      <c r="G965" s="98"/>
      <c r="H965" s="98"/>
    </row>
    <row r="966" spans="1:8">
      <c r="A966" s="98"/>
      <c r="B966" s="98"/>
      <c r="C966" s="98"/>
      <c r="D966" s="98"/>
      <c r="E966" s="98"/>
      <c r="F966" s="98"/>
      <c r="G966" s="98"/>
      <c r="H966" s="98"/>
    </row>
    <row r="967" spans="1:8">
      <c r="A967" s="98"/>
      <c r="B967" s="98"/>
      <c r="C967" s="98"/>
      <c r="D967" s="98"/>
      <c r="E967" s="98"/>
      <c r="F967" s="98"/>
      <c r="G967" s="98"/>
      <c r="H967" s="98"/>
    </row>
    <row r="968" spans="1:8">
      <c r="A968" s="98"/>
      <c r="B968" s="98"/>
      <c r="C968" s="98"/>
      <c r="D968" s="98"/>
      <c r="E968" s="98"/>
      <c r="F968" s="98"/>
      <c r="G968" s="98"/>
      <c r="H968" s="98"/>
    </row>
    <row r="969" spans="1:8">
      <c r="A969" s="98"/>
      <c r="B969" s="98"/>
      <c r="C969" s="98"/>
      <c r="D969" s="98"/>
      <c r="E969" s="98"/>
      <c r="F969" s="98"/>
      <c r="G969" s="98"/>
      <c r="H969" s="98"/>
    </row>
    <row r="970" spans="1:8">
      <c r="A970" s="98"/>
      <c r="B970" s="98"/>
      <c r="C970" s="98"/>
      <c r="D970" s="98"/>
      <c r="E970" s="98"/>
      <c r="F970" s="98"/>
      <c r="G970" s="98"/>
      <c r="H970" s="98"/>
    </row>
    <row r="971" spans="1:8">
      <c r="A971" s="98"/>
      <c r="B971" s="98"/>
      <c r="C971" s="98"/>
      <c r="D971" s="98"/>
      <c r="E971" s="98"/>
      <c r="F971" s="98"/>
      <c r="G971" s="98"/>
      <c r="H971" s="98"/>
    </row>
    <row r="972" spans="1:8">
      <c r="A972" s="98"/>
      <c r="B972" s="98"/>
      <c r="C972" s="98"/>
      <c r="D972" s="98"/>
      <c r="E972" s="98"/>
      <c r="F972" s="98"/>
      <c r="G972" s="98"/>
      <c r="H972" s="98"/>
    </row>
    <row r="973" spans="1:8">
      <c r="A973" s="98"/>
      <c r="B973" s="98"/>
      <c r="C973" s="98"/>
      <c r="D973" s="98"/>
      <c r="E973" s="98"/>
      <c r="F973" s="98"/>
      <c r="G973" s="98"/>
      <c r="H973" s="98"/>
    </row>
    <row r="974" spans="1:8">
      <c r="A974" s="98"/>
      <c r="B974" s="98"/>
      <c r="C974" s="98"/>
      <c r="D974" s="98"/>
      <c r="E974" s="98"/>
      <c r="F974" s="98"/>
      <c r="G974" s="98"/>
      <c r="H974" s="98"/>
    </row>
    <row r="975" spans="1:8">
      <c r="A975" s="98"/>
      <c r="B975" s="98"/>
      <c r="C975" s="98"/>
      <c r="D975" s="98"/>
      <c r="E975" s="98"/>
      <c r="F975" s="98"/>
      <c r="G975" s="98"/>
      <c r="H975" s="98"/>
    </row>
    <row r="976" spans="1:8">
      <c r="A976" s="98"/>
      <c r="B976" s="98"/>
      <c r="C976" s="98"/>
      <c r="D976" s="98"/>
      <c r="E976" s="98"/>
      <c r="F976" s="98"/>
      <c r="G976" s="98"/>
      <c r="H976" s="98"/>
    </row>
    <row r="977" spans="1:8">
      <c r="A977" s="98"/>
      <c r="B977" s="98"/>
      <c r="C977" s="98"/>
      <c r="D977" s="98"/>
      <c r="E977" s="98"/>
      <c r="F977" s="98"/>
      <c r="G977" s="98"/>
      <c r="H977" s="98"/>
    </row>
    <row r="978" spans="1:8">
      <c r="A978" s="98"/>
      <c r="B978" s="98"/>
      <c r="C978" s="98"/>
      <c r="D978" s="98"/>
      <c r="E978" s="98"/>
      <c r="F978" s="98"/>
      <c r="G978" s="98"/>
      <c r="H978" s="98"/>
    </row>
    <row r="979" spans="1:8">
      <c r="A979" s="98"/>
      <c r="B979" s="98"/>
      <c r="C979" s="98"/>
      <c r="D979" s="98"/>
      <c r="E979" s="98"/>
      <c r="F979" s="98"/>
      <c r="G979" s="98"/>
      <c r="H979" s="98"/>
    </row>
    <row r="980" spans="1:8">
      <c r="A980" s="98"/>
      <c r="B980" s="98"/>
      <c r="C980" s="98"/>
      <c r="D980" s="98"/>
      <c r="E980" s="98"/>
      <c r="F980" s="98"/>
      <c r="G980" s="98"/>
      <c r="H980" s="98"/>
    </row>
    <row r="981" spans="1:8">
      <c r="A981" s="98"/>
      <c r="B981" s="98"/>
      <c r="C981" s="98"/>
      <c r="D981" s="98"/>
      <c r="E981" s="98"/>
      <c r="F981" s="98"/>
      <c r="G981" s="98"/>
      <c r="H981" s="98"/>
    </row>
    <row r="982" spans="1:8">
      <c r="A982" s="98"/>
      <c r="B982" s="98"/>
      <c r="C982" s="98"/>
      <c r="D982" s="98"/>
      <c r="E982" s="98"/>
      <c r="F982" s="98"/>
      <c r="G982" s="98"/>
      <c r="H982" s="98"/>
    </row>
    <row r="983" spans="1:8">
      <c r="A983" s="98"/>
      <c r="B983" s="98"/>
      <c r="C983" s="98"/>
      <c r="D983" s="98"/>
      <c r="E983" s="98"/>
      <c r="F983" s="98"/>
      <c r="G983" s="98"/>
      <c r="H983" s="98"/>
    </row>
    <row r="984" spans="1:8">
      <c r="A984" s="98"/>
      <c r="B984" s="98"/>
      <c r="C984" s="98"/>
      <c r="D984" s="98"/>
      <c r="E984" s="98"/>
      <c r="F984" s="98"/>
      <c r="G984" s="98"/>
      <c r="H984" s="98"/>
    </row>
    <row r="985" spans="1:8">
      <c r="A985" s="98"/>
      <c r="B985" s="98"/>
      <c r="C985" s="98"/>
      <c r="D985" s="98"/>
      <c r="E985" s="98"/>
      <c r="F985" s="98"/>
      <c r="G985" s="98"/>
      <c r="H985" s="98"/>
    </row>
    <row r="986" spans="1:8">
      <c r="A986" s="98"/>
      <c r="B986" s="98"/>
      <c r="C986" s="98"/>
      <c r="D986" s="98"/>
      <c r="E986" s="98"/>
      <c r="F986" s="98"/>
      <c r="G986" s="98"/>
      <c r="H986" s="98"/>
    </row>
    <row r="987" spans="1:8">
      <c r="A987" s="98"/>
      <c r="B987" s="98"/>
      <c r="C987" s="98"/>
      <c r="D987" s="98"/>
      <c r="E987" s="98"/>
      <c r="F987" s="98"/>
      <c r="G987" s="98"/>
      <c r="H987" s="98"/>
    </row>
    <row r="988" spans="1:8">
      <c r="A988" s="98"/>
      <c r="B988" s="98"/>
      <c r="C988" s="98"/>
      <c r="D988" s="98"/>
      <c r="E988" s="98"/>
      <c r="F988" s="98"/>
      <c r="G988" s="98"/>
      <c r="H988" s="98"/>
    </row>
    <row r="989" spans="1:8">
      <c r="A989" s="98"/>
      <c r="B989" s="98"/>
      <c r="C989" s="98"/>
      <c r="D989" s="98"/>
      <c r="E989" s="98"/>
      <c r="F989" s="98"/>
      <c r="G989" s="98"/>
      <c r="H989" s="98"/>
    </row>
    <row r="990" spans="1:8">
      <c r="A990" s="98"/>
      <c r="B990" s="98"/>
      <c r="C990" s="98"/>
      <c r="D990" s="98"/>
      <c r="E990" s="98"/>
      <c r="F990" s="98"/>
      <c r="G990" s="98"/>
      <c r="H990" s="98"/>
    </row>
    <row r="991" spans="1:8">
      <c r="A991" s="98"/>
      <c r="B991" s="98"/>
      <c r="C991" s="98"/>
      <c r="D991" s="98"/>
      <c r="E991" s="98"/>
      <c r="F991" s="98"/>
      <c r="G991" s="98"/>
      <c r="H991" s="98"/>
    </row>
  </sheetData>
  <mergeCells count="12">
    <mergeCell ref="G6:G7"/>
    <mergeCell ref="H6:H7"/>
    <mergeCell ref="A2:H2"/>
    <mergeCell ref="A3:H3"/>
    <mergeCell ref="A5:A7"/>
    <mergeCell ref="B5:B7"/>
    <mergeCell ref="C5:D5"/>
    <mergeCell ref="E5:H5"/>
    <mergeCell ref="C6:C7"/>
    <mergeCell ref="D6:D7"/>
    <mergeCell ref="E6:E7"/>
    <mergeCell ref="F6:F7"/>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996"/>
  <sheetViews>
    <sheetView workbookViewId="0"/>
  </sheetViews>
  <sheetFormatPr defaultRowHeight="12.75"/>
  <cols>
    <col min="1" max="1" width="22.85546875" style="82" customWidth="1"/>
    <col min="2" max="4" width="8.5703125" style="82" customWidth="1"/>
    <col min="5" max="5" width="11.42578125" style="82" customWidth="1"/>
    <col min="6" max="8" width="8.5703125" style="82" customWidth="1"/>
    <col min="9" max="9" width="4.85546875" style="111" customWidth="1"/>
    <col min="10" max="10" width="9.140625" style="111"/>
    <col min="11" max="16384" width="9.140625" style="82"/>
  </cols>
  <sheetData>
    <row r="2" spans="1:10" ht="21" customHeight="1">
      <c r="A2" s="2249" t="s">
        <v>1067</v>
      </c>
      <c r="B2" s="2249"/>
      <c r="C2" s="2249"/>
      <c r="D2" s="2249"/>
      <c r="E2" s="2249"/>
      <c r="F2" s="2249"/>
      <c r="G2" s="2249"/>
      <c r="H2" s="2249"/>
    </row>
    <row r="3" spans="1:10" ht="23.25" customHeight="1">
      <c r="A3" s="2250" t="s">
        <v>1075</v>
      </c>
      <c r="B3" s="2250"/>
      <c r="C3" s="2250"/>
      <c r="D3" s="2250"/>
      <c r="E3" s="2250"/>
      <c r="F3" s="2250"/>
      <c r="G3" s="2250"/>
      <c r="H3" s="2250"/>
    </row>
    <row r="4" spans="1:10" ht="12.95" customHeight="1">
      <c r="A4" s="83">
        <v>2019</v>
      </c>
      <c r="B4" s="83"/>
      <c r="C4" s="83"/>
      <c r="D4" s="85"/>
      <c r="E4" s="85"/>
      <c r="F4" s="85"/>
      <c r="G4" s="85"/>
      <c r="H4" s="823" t="s">
        <v>359</v>
      </c>
    </row>
    <row r="5" spans="1:10" ht="12" customHeight="1">
      <c r="A5" s="2251" t="s">
        <v>386</v>
      </c>
      <c r="B5" s="2291" t="s">
        <v>1070</v>
      </c>
      <c r="C5" s="2292"/>
      <c r="D5" s="2292"/>
      <c r="E5" s="2292"/>
      <c r="F5" s="2292"/>
      <c r="G5" s="2292"/>
      <c r="H5" s="2295"/>
    </row>
    <row r="6" spans="1:10" ht="55.5" customHeight="1">
      <c r="A6" s="2253"/>
      <c r="B6" s="878" t="s">
        <v>1076</v>
      </c>
      <c r="C6" s="879" t="s">
        <v>1077</v>
      </c>
      <c r="D6" s="879" t="s">
        <v>1078</v>
      </c>
      <c r="E6" s="879" t="s">
        <v>1079</v>
      </c>
      <c r="F6" s="879" t="s">
        <v>1080</v>
      </c>
      <c r="G6" s="879" t="s">
        <v>1081</v>
      </c>
      <c r="H6" s="879" t="s">
        <v>480</v>
      </c>
    </row>
    <row r="7" spans="1:10" s="111" customFormat="1" ht="12.95" customHeight="1">
      <c r="A7" s="826"/>
      <c r="B7" s="826"/>
      <c r="C7" s="826"/>
      <c r="D7" s="826"/>
      <c r="E7" s="826"/>
      <c r="F7" s="826"/>
      <c r="G7" s="826"/>
      <c r="H7" s="826"/>
    </row>
    <row r="8" spans="1:10" s="829" customFormat="1" ht="12.95" customHeight="1">
      <c r="A8" s="829" t="s">
        <v>114</v>
      </c>
      <c r="B8" s="830">
        <f>B10+B18+B20</f>
        <v>260</v>
      </c>
      <c r="C8" s="830">
        <f t="shared" ref="C8:H8" si="0">C10+C18+C20</f>
        <v>114</v>
      </c>
      <c r="D8" s="830">
        <f t="shared" si="0"/>
        <v>154</v>
      </c>
      <c r="E8" s="830">
        <f t="shared" si="0"/>
        <v>40</v>
      </c>
      <c r="F8" s="830">
        <f t="shared" si="0"/>
        <v>61</v>
      </c>
      <c r="G8" s="830">
        <f t="shared" si="0"/>
        <v>117</v>
      </c>
      <c r="H8" s="830">
        <f t="shared" si="0"/>
        <v>19</v>
      </c>
      <c r="I8" s="159"/>
      <c r="J8" s="159"/>
    </row>
    <row r="9" spans="1:10" s="829" customFormat="1" ht="12.95" customHeight="1">
      <c r="I9" s="159"/>
      <c r="J9" s="159"/>
    </row>
    <row r="10" spans="1:10" s="829" customFormat="1" ht="12.95" customHeight="1">
      <c r="A10" s="829" t="s">
        <v>516</v>
      </c>
      <c r="B10" s="830">
        <f>SUM(B12:B16)</f>
        <v>249</v>
      </c>
      <c r="C10" s="830">
        <f t="shared" ref="C10:H10" si="1">SUM(C12:C16)</f>
        <v>111</v>
      </c>
      <c r="D10" s="830">
        <f t="shared" si="1"/>
        <v>150</v>
      </c>
      <c r="E10" s="830">
        <f t="shared" si="1"/>
        <v>40</v>
      </c>
      <c r="F10" s="830">
        <f t="shared" si="1"/>
        <v>60</v>
      </c>
      <c r="G10" s="830">
        <f t="shared" si="1"/>
        <v>100</v>
      </c>
      <c r="H10" s="830">
        <f t="shared" si="1"/>
        <v>19</v>
      </c>
      <c r="I10" s="111"/>
      <c r="J10" s="159"/>
    </row>
    <row r="11" spans="1:10" s="829" customFormat="1" ht="12.95" customHeight="1">
      <c r="I11" s="111"/>
      <c r="J11" s="159"/>
    </row>
    <row r="12" spans="1:10" s="832" customFormat="1" ht="12.95" customHeight="1">
      <c r="A12" s="832" t="s">
        <v>570</v>
      </c>
      <c r="B12" s="833">
        <v>71</v>
      </c>
      <c r="C12" s="833">
        <v>27</v>
      </c>
      <c r="D12" s="833">
        <v>31</v>
      </c>
      <c r="E12" s="833">
        <v>4</v>
      </c>
      <c r="F12" s="833">
        <v>18</v>
      </c>
      <c r="G12" s="833">
        <v>12</v>
      </c>
      <c r="H12" s="833">
        <v>7</v>
      </c>
      <c r="I12" s="111"/>
      <c r="J12" s="159"/>
    </row>
    <row r="13" spans="1:10" s="832" customFormat="1" ht="12.95" customHeight="1">
      <c r="A13" s="832" t="s">
        <v>579</v>
      </c>
      <c r="B13" s="833">
        <v>63</v>
      </c>
      <c r="C13" s="833">
        <v>11</v>
      </c>
      <c r="D13" s="833">
        <v>18</v>
      </c>
      <c r="E13" s="833">
        <v>5</v>
      </c>
      <c r="F13" s="833">
        <v>12</v>
      </c>
      <c r="G13" s="833">
        <v>23</v>
      </c>
      <c r="H13" s="833">
        <v>2</v>
      </c>
      <c r="I13" s="111"/>
      <c r="J13" s="159"/>
    </row>
    <row r="14" spans="1:10" s="832" customFormat="1" ht="12.95" customHeight="1">
      <c r="A14" s="832" t="s">
        <v>994</v>
      </c>
      <c r="B14" s="836">
        <v>99</v>
      </c>
      <c r="C14" s="836">
        <v>64</v>
      </c>
      <c r="D14" s="836">
        <v>97</v>
      </c>
      <c r="E14" s="873">
        <v>29</v>
      </c>
      <c r="F14" s="873">
        <v>29</v>
      </c>
      <c r="G14" s="873">
        <v>59</v>
      </c>
      <c r="H14" s="873">
        <v>10</v>
      </c>
      <c r="I14" s="111"/>
      <c r="J14" s="159"/>
    </row>
    <row r="15" spans="1:10" s="832" customFormat="1" ht="12.95" customHeight="1">
      <c r="A15" s="832" t="s">
        <v>589</v>
      </c>
      <c r="B15" s="836">
        <v>13</v>
      </c>
      <c r="C15" s="836">
        <v>7</v>
      </c>
      <c r="D15" s="836">
        <v>4</v>
      </c>
      <c r="E15" s="873">
        <v>2</v>
      </c>
      <c r="F15" s="873">
        <v>0</v>
      </c>
      <c r="G15" s="873">
        <v>4</v>
      </c>
      <c r="H15" s="873">
        <v>0</v>
      </c>
      <c r="I15" s="111"/>
      <c r="J15" s="159"/>
    </row>
    <row r="16" spans="1:10" s="832" customFormat="1" ht="12.95" customHeight="1">
      <c r="A16" s="832" t="s">
        <v>595</v>
      </c>
      <c r="B16" s="836">
        <v>3</v>
      </c>
      <c r="C16" s="836">
        <v>2</v>
      </c>
      <c r="D16" s="874">
        <v>0</v>
      </c>
      <c r="E16" s="873">
        <v>0</v>
      </c>
      <c r="F16" s="873">
        <v>1</v>
      </c>
      <c r="G16" s="873">
        <v>2</v>
      </c>
      <c r="H16" s="873">
        <v>0</v>
      </c>
      <c r="I16" s="111"/>
      <c r="J16" s="159"/>
    </row>
    <row r="17" spans="1:10" s="832" customFormat="1" ht="12.95" customHeight="1">
      <c r="I17" s="111"/>
      <c r="J17" s="159"/>
    </row>
    <row r="18" spans="1:10" s="829" customFormat="1" ht="12.95" customHeight="1">
      <c r="A18" s="829" t="s">
        <v>606</v>
      </c>
      <c r="B18" s="870">
        <v>4</v>
      </c>
      <c r="C18" s="870">
        <v>1</v>
      </c>
      <c r="D18" s="875">
        <v>1</v>
      </c>
      <c r="E18" s="880">
        <v>0</v>
      </c>
      <c r="F18" s="880">
        <v>0</v>
      </c>
      <c r="G18" s="880">
        <v>6</v>
      </c>
      <c r="H18" s="870">
        <v>0</v>
      </c>
      <c r="I18" s="111"/>
      <c r="J18" s="159"/>
    </row>
    <row r="19" spans="1:10" s="829" customFormat="1" ht="12.95" customHeight="1">
      <c r="I19" s="111"/>
      <c r="J19" s="159"/>
    </row>
    <row r="20" spans="1:10" s="829" customFormat="1" ht="12.95" customHeight="1">
      <c r="A20" s="829" t="s">
        <v>544</v>
      </c>
      <c r="B20" s="876">
        <v>7</v>
      </c>
      <c r="C20" s="870">
        <v>2</v>
      </c>
      <c r="D20" s="875">
        <v>3</v>
      </c>
      <c r="E20" s="880">
        <v>0</v>
      </c>
      <c r="F20" s="880">
        <v>1</v>
      </c>
      <c r="G20" s="880">
        <v>11</v>
      </c>
      <c r="H20" s="870">
        <v>0</v>
      </c>
      <c r="I20" s="111"/>
      <c r="J20" s="159"/>
    </row>
    <row r="21" spans="1:10" s="829" customFormat="1" ht="6.95" customHeight="1" thickBot="1">
      <c r="A21" s="840"/>
      <c r="B21" s="840"/>
      <c r="C21" s="840"/>
      <c r="D21" s="840"/>
      <c r="E21" s="840"/>
      <c r="F21" s="840"/>
      <c r="G21" s="840"/>
      <c r="H21" s="840"/>
      <c r="I21" s="111"/>
      <c r="J21" s="111"/>
    </row>
    <row r="22" spans="1:10" ht="18" customHeight="1" thickTop="1">
      <c r="A22" s="850" t="s">
        <v>995</v>
      </c>
      <c r="B22" s="98"/>
      <c r="C22" s="98"/>
      <c r="D22" s="98"/>
      <c r="E22" s="98"/>
      <c r="F22" s="98"/>
      <c r="G22" s="98"/>
      <c r="H22" s="98"/>
    </row>
    <row r="23" spans="1:10">
      <c r="A23" s="98"/>
      <c r="B23" s="98"/>
      <c r="C23" s="98"/>
      <c r="D23" s="98"/>
      <c r="E23" s="98"/>
      <c r="F23" s="98"/>
      <c r="G23" s="98"/>
      <c r="H23" s="98"/>
    </row>
    <row r="24" spans="1:10">
      <c r="A24" s="346" t="s">
        <v>377</v>
      </c>
      <c r="B24" s="98"/>
      <c r="C24" s="98"/>
      <c r="D24" s="98"/>
      <c r="E24" s="98"/>
      <c r="F24" s="98"/>
      <c r="G24" s="98"/>
      <c r="I24" s="82"/>
      <c r="J24" s="82"/>
    </row>
    <row r="25" spans="1:10">
      <c r="A25" s="843" t="s">
        <v>1001</v>
      </c>
      <c r="B25" s="98"/>
      <c r="C25" s="98"/>
      <c r="D25" s="98"/>
      <c r="E25" s="98"/>
      <c r="F25" s="98"/>
      <c r="G25" s="98"/>
      <c r="I25" s="82"/>
      <c r="J25" s="82"/>
    </row>
    <row r="26" spans="1:10">
      <c r="A26" s="843" t="s">
        <v>1043</v>
      </c>
      <c r="B26" s="98"/>
      <c r="C26" s="98"/>
      <c r="D26" s="98"/>
      <c r="E26" s="98"/>
      <c r="F26" s="98"/>
      <c r="G26" s="98"/>
      <c r="H26" s="98"/>
    </row>
    <row r="27" spans="1:10">
      <c r="A27" s="98"/>
      <c r="B27" s="98"/>
      <c r="C27" s="98"/>
      <c r="D27" s="98"/>
      <c r="E27" s="98"/>
      <c r="F27" s="98"/>
      <c r="G27" s="98"/>
      <c r="H27" s="98"/>
    </row>
    <row r="28" spans="1:10">
      <c r="A28" s="98"/>
      <c r="B28" s="98"/>
      <c r="C28" s="98"/>
      <c r="D28" s="98"/>
      <c r="E28" s="98"/>
      <c r="F28" s="98"/>
      <c r="G28" s="98"/>
      <c r="H28" s="98"/>
    </row>
    <row r="29" spans="1:10">
      <c r="A29" s="98"/>
      <c r="B29" s="98"/>
      <c r="C29" s="98"/>
      <c r="D29" s="98"/>
      <c r="E29" s="98"/>
      <c r="F29" s="98"/>
      <c r="G29" s="98"/>
      <c r="H29" s="98"/>
    </row>
    <row r="30" spans="1:10">
      <c r="A30" s="98"/>
      <c r="B30" s="98"/>
      <c r="C30" s="98"/>
      <c r="D30" s="98"/>
      <c r="E30" s="98"/>
      <c r="F30" s="98"/>
      <c r="G30" s="98"/>
      <c r="H30" s="98"/>
    </row>
    <row r="31" spans="1:10">
      <c r="A31" s="98"/>
      <c r="B31" s="98"/>
      <c r="C31" s="98"/>
      <c r="D31" s="98"/>
      <c r="E31" s="98"/>
      <c r="F31" s="98"/>
      <c r="G31" s="98"/>
      <c r="H31" s="98"/>
    </row>
    <row r="32" spans="1:10">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row r="39" spans="1:8">
      <c r="A39" s="98"/>
      <c r="B39" s="98"/>
      <c r="C39" s="98"/>
      <c r="D39" s="98"/>
      <c r="E39" s="98"/>
      <c r="F39" s="98"/>
      <c r="G39" s="98"/>
      <c r="H39" s="98"/>
    </row>
    <row r="40" spans="1:8">
      <c r="A40" s="98"/>
      <c r="B40" s="98"/>
      <c r="C40" s="98"/>
      <c r="D40" s="98"/>
      <c r="E40" s="98"/>
      <c r="F40" s="98"/>
      <c r="G40" s="98"/>
      <c r="H40" s="98"/>
    </row>
    <row r="41" spans="1:8">
      <c r="A41" s="98"/>
      <c r="B41" s="98"/>
      <c r="C41" s="98"/>
      <c r="D41" s="98"/>
      <c r="E41" s="98"/>
      <c r="F41" s="98"/>
      <c r="G41" s="98"/>
      <c r="H41" s="98"/>
    </row>
    <row r="42" spans="1:8">
      <c r="A42" s="98"/>
      <c r="B42" s="98"/>
      <c r="C42" s="98"/>
      <c r="D42" s="98"/>
      <c r="E42" s="98"/>
      <c r="F42" s="98"/>
      <c r="G42" s="98"/>
      <c r="H42" s="98"/>
    </row>
    <row r="43" spans="1:8">
      <c r="A43" s="98"/>
      <c r="B43" s="98"/>
      <c r="C43" s="98"/>
      <c r="D43" s="98"/>
      <c r="E43" s="98"/>
      <c r="F43" s="98"/>
      <c r="G43" s="98"/>
      <c r="H43" s="98"/>
    </row>
    <row r="44" spans="1:8">
      <c r="A44" s="98"/>
      <c r="B44" s="98"/>
      <c r="C44" s="98"/>
      <c r="D44" s="98"/>
      <c r="E44" s="98"/>
      <c r="F44" s="98"/>
      <c r="G44" s="98"/>
      <c r="H44" s="98"/>
    </row>
    <row r="45" spans="1:8">
      <c r="A45" s="98"/>
      <c r="B45" s="98"/>
      <c r="C45" s="98"/>
      <c r="D45" s="98"/>
      <c r="E45" s="98"/>
      <c r="F45" s="98"/>
      <c r="G45" s="98"/>
      <c r="H45" s="98"/>
    </row>
    <row r="46" spans="1:8">
      <c r="A46" s="98"/>
      <c r="B46" s="98"/>
      <c r="C46" s="98"/>
      <c r="D46" s="98"/>
      <c r="E46" s="98"/>
      <c r="F46" s="98"/>
      <c r="G46" s="98"/>
      <c r="H46" s="98"/>
    </row>
    <row r="47" spans="1:8">
      <c r="A47" s="98"/>
      <c r="B47" s="98"/>
      <c r="C47" s="98"/>
      <c r="D47" s="98"/>
      <c r="E47" s="98"/>
      <c r="F47" s="98"/>
      <c r="G47" s="98"/>
      <c r="H47" s="98"/>
    </row>
    <row r="48" spans="1:8">
      <c r="A48" s="98"/>
      <c r="B48" s="98"/>
      <c r="C48" s="98"/>
      <c r="D48" s="98"/>
      <c r="E48" s="98"/>
      <c r="F48" s="98"/>
      <c r="G48" s="98"/>
      <c r="H48" s="98"/>
    </row>
    <row r="49" spans="1:8">
      <c r="A49" s="98"/>
      <c r="B49" s="98"/>
      <c r="C49" s="98"/>
      <c r="D49" s="98"/>
      <c r="E49" s="98"/>
      <c r="F49" s="98"/>
      <c r="G49" s="98"/>
      <c r="H49" s="98"/>
    </row>
    <row r="50" spans="1:8">
      <c r="A50" s="98"/>
      <c r="B50" s="98"/>
      <c r="C50" s="98"/>
      <c r="D50" s="98"/>
      <c r="E50" s="98"/>
      <c r="F50" s="98"/>
      <c r="G50" s="98"/>
      <c r="H50" s="98"/>
    </row>
    <row r="51" spans="1:8">
      <c r="A51" s="98"/>
      <c r="B51" s="98"/>
      <c r="C51" s="98"/>
      <c r="D51" s="98"/>
      <c r="E51" s="98"/>
      <c r="F51" s="98"/>
      <c r="G51" s="98"/>
      <c r="H51" s="98"/>
    </row>
    <row r="52" spans="1:8">
      <c r="A52" s="98"/>
      <c r="B52" s="98"/>
      <c r="C52" s="98"/>
      <c r="D52" s="98"/>
      <c r="E52" s="98"/>
      <c r="F52" s="98"/>
      <c r="G52" s="98"/>
      <c r="H52" s="98"/>
    </row>
    <row r="53" spans="1:8">
      <c r="A53" s="98"/>
      <c r="B53" s="98"/>
      <c r="C53" s="98"/>
      <c r="D53" s="98"/>
      <c r="E53" s="98"/>
      <c r="F53" s="98"/>
      <c r="G53" s="98"/>
      <c r="H53" s="98"/>
    </row>
    <row r="54" spans="1:8">
      <c r="A54" s="98"/>
      <c r="B54" s="98"/>
      <c r="C54" s="98"/>
      <c r="D54" s="98"/>
      <c r="E54" s="98"/>
      <c r="F54" s="98"/>
      <c r="G54" s="98"/>
      <c r="H54" s="98"/>
    </row>
    <row r="55" spans="1:8">
      <c r="A55" s="98"/>
      <c r="B55" s="98"/>
      <c r="C55" s="98"/>
      <c r="D55" s="98"/>
      <c r="E55" s="98"/>
      <c r="F55" s="98"/>
      <c r="G55" s="98"/>
      <c r="H55" s="98"/>
    </row>
    <row r="56" spans="1:8">
      <c r="A56" s="98"/>
      <c r="B56" s="98"/>
      <c r="C56" s="98"/>
      <c r="D56" s="98"/>
      <c r="E56" s="98"/>
      <c r="F56" s="98"/>
      <c r="G56" s="98"/>
      <c r="H56" s="98"/>
    </row>
    <row r="57" spans="1:8">
      <c r="A57" s="98"/>
      <c r="B57" s="98"/>
      <c r="C57" s="98"/>
      <c r="D57" s="98"/>
      <c r="E57" s="98"/>
      <c r="F57" s="98"/>
      <c r="G57" s="98"/>
      <c r="H57" s="98"/>
    </row>
    <row r="58" spans="1:8">
      <c r="A58" s="98"/>
      <c r="B58" s="98"/>
      <c r="C58" s="98"/>
      <c r="D58" s="98"/>
      <c r="E58" s="98"/>
      <c r="F58" s="98"/>
      <c r="G58" s="98"/>
      <c r="H58" s="98"/>
    </row>
    <row r="59" spans="1:8">
      <c r="A59" s="98"/>
      <c r="B59" s="98"/>
      <c r="C59" s="98"/>
      <c r="D59" s="98"/>
      <c r="E59" s="98"/>
      <c r="F59" s="98"/>
      <c r="G59" s="98"/>
      <c r="H59" s="98"/>
    </row>
    <row r="60" spans="1:8">
      <c r="A60" s="98"/>
      <c r="B60" s="98"/>
      <c r="C60" s="98"/>
      <c r="D60" s="98"/>
      <c r="E60" s="98"/>
      <c r="F60" s="98"/>
      <c r="G60" s="98"/>
      <c r="H60" s="98"/>
    </row>
    <row r="61" spans="1:8">
      <c r="A61" s="98"/>
      <c r="B61" s="98"/>
      <c r="C61" s="98"/>
      <c r="D61" s="98"/>
      <c r="E61" s="98"/>
      <c r="F61" s="98"/>
      <c r="G61" s="98"/>
      <c r="H61" s="98"/>
    </row>
    <row r="62" spans="1:8">
      <c r="A62" s="98"/>
      <c r="B62" s="98"/>
      <c r="C62" s="98"/>
      <c r="D62" s="98"/>
      <c r="E62" s="98"/>
      <c r="F62" s="98"/>
      <c r="G62" s="98"/>
      <c r="H62" s="98"/>
    </row>
    <row r="63" spans="1:8">
      <c r="A63" s="98"/>
      <c r="B63" s="98"/>
      <c r="C63" s="98"/>
      <c r="D63" s="98"/>
      <c r="E63" s="98"/>
      <c r="F63" s="98"/>
      <c r="G63" s="98"/>
      <c r="H63" s="98"/>
    </row>
    <row r="64" spans="1:8">
      <c r="A64" s="98"/>
      <c r="B64" s="98"/>
      <c r="C64" s="98"/>
      <c r="D64" s="98"/>
      <c r="E64" s="98"/>
      <c r="F64" s="98"/>
      <c r="G64" s="98"/>
      <c r="H64" s="98"/>
    </row>
    <row r="65" spans="1:8">
      <c r="A65" s="98"/>
      <c r="B65" s="98"/>
      <c r="C65" s="98"/>
      <c r="D65" s="98"/>
      <c r="E65" s="98"/>
      <c r="F65" s="98"/>
      <c r="G65" s="98"/>
      <c r="H65" s="98"/>
    </row>
    <row r="66" spans="1:8">
      <c r="A66" s="98"/>
      <c r="B66" s="98"/>
      <c r="C66" s="98"/>
      <c r="D66" s="98"/>
      <c r="E66" s="98"/>
      <c r="F66" s="98"/>
      <c r="G66" s="98"/>
      <c r="H66" s="98"/>
    </row>
    <row r="67" spans="1:8">
      <c r="A67" s="98"/>
      <c r="B67" s="98"/>
      <c r="C67" s="98"/>
      <c r="D67" s="98"/>
      <c r="E67" s="98"/>
      <c r="F67" s="98"/>
      <c r="G67" s="98"/>
      <c r="H67" s="98"/>
    </row>
    <row r="68" spans="1:8">
      <c r="A68" s="98"/>
      <c r="B68" s="98"/>
      <c r="C68" s="98"/>
      <c r="D68" s="98"/>
      <c r="E68" s="98"/>
      <c r="F68" s="98"/>
      <c r="G68" s="98"/>
      <c r="H68" s="98"/>
    </row>
    <row r="69" spans="1:8">
      <c r="A69" s="98"/>
      <c r="B69" s="98"/>
      <c r="C69" s="98"/>
      <c r="D69" s="98"/>
      <c r="E69" s="98"/>
      <c r="F69" s="98"/>
      <c r="G69" s="98"/>
      <c r="H69" s="98"/>
    </row>
    <row r="70" spans="1:8">
      <c r="A70" s="98"/>
      <c r="B70" s="98"/>
      <c r="C70" s="98"/>
      <c r="D70" s="98"/>
      <c r="E70" s="98"/>
      <c r="F70" s="98"/>
      <c r="G70" s="98"/>
      <c r="H70" s="98"/>
    </row>
    <row r="71" spans="1:8">
      <c r="A71" s="98"/>
      <c r="B71" s="98"/>
      <c r="C71" s="98"/>
      <c r="D71" s="98"/>
      <c r="E71" s="98"/>
      <c r="F71" s="98"/>
      <c r="G71" s="98"/>
      <c r="H71" s="98"/>
    </row>
    <row r="72" spans="1:8">
      <c r="A72" s="98"/>
      <c r="B72" s="98"/>
      <c r="C72" s="98"/>
      <c r="D72" s="98"/>
      <c r="E72" s="98"/>
      <c r="F72" s="98"/>
      <c r="G72" s="98"/>
      <c r="H72" s="98"/>
    </row>
    <row r="73" spans="1:8">
      <c r="A73" s="98"/>
      <c r="B73" s="98"/>
      <c r="C73" s="98"/>
      <c r="D73" s="98"/>
      <c r="E73" s="98"/>
      <c r="F73" s="98"/>
      <c r="G73" s="98"/>
      <c r="H73" s="98"/>
    </row>
    <row r="74" spans="1:8">
      <c r="A74" s="98"/>
      <c r="B74" s="98"/>
      <c r="C74" s="98"/>
      <c r="D74" s="98"/>
      <c r="E74" s="98"/>
      <c r="F74" s="98"/>
      <c r="G74" s="98"/>
      <c r="H74" s="98"/>
    </row>
    <row r="75" spans="1:8">
      <c r="A75" s="98"/>
      <c r="B75" s="98"/>
      <c r="C75" s="98"/>
      <c r="D75" s="98"/>
      <c r="E75" s="98"/>
      <c r="F75" s="98"/>
      <c r="G75" s="98"/>
      <c r="H75" s="98"/>
    </row>
    <row r="76" spans="1:8">
      <c r="A76" s="98"/>
      <c r="B76" s="98"/>
      <c r="C76" s="98"/>
      <c r="D76" s="98"/>
      <c r="E76" s="98"/>
      <c r="F76" s="98"/>
      <c r="G76" s="98"/>
      <c r="H76" s="98"/>
    </row>
    <row r="77" spans="1:8">
      <c r="A77" s="98"/>
      <c r="B77" s="98"/>
      <c r="C77" s="98"/>
      <c r="D77" s="98"/>
      <c r="E77" s="98"/>
      <c r="F77" s="98"/>
      <c r="G77" s="98"/>
      <c r="H77" s="98"/>
    </row>
    <row r="78" spans="1:8">
      <c r="A78" s="98"/>
      <c r="B78" s="98"/>
      <c r="C78" s="98"/>
      <c r="D78" s="98"/>
      <c r="E78" s="98"/>
      <c r="F78" s="98"/>
      <c r="G78" s="98"/>
      <c r="H78" s="98"/>
    </row>
    <row r="79" spans="1:8">
      <c r="A79" s="98"/>
      <c r="B79" s="98"/>
      <c r="C79" s="98"/>
      <c r="D79" s="98"/>
      <c r="E79" s="98"/>
      <c r="F79" s="98"/>
      <c r="G79" s="98"/>
      <c r="H79" s="98"/>
    </row>
    <row r="80" spans="1:8">
      <c r="A80" s="98"/>
      <c r="B80" s="98"/>
      <c r="C80" s="98"/>
      <c r="D80" s="98"/>
      <c r="E80" s="98"/>
      <c r="F80" s="98"/>
      <c r="G80" s="98"/>
      <c r="H80" s="98"/>
    </row>
    <row r="81" spans="1:8">
      <c r="A81" s="98"/>
      <c r="B81" s="98"/>
      <c r="C81" s="98"/>
      <c r="D81" s="98"/>
      <c r="E81" s="98"/>
      <c r="F81" s="98"/>
      <c r="G81" s="98"/>
      <c r="H81" s="98"/>
    </row>
    <row r="82" spans="1:8">
      <c r="A82" s="98"/>
      <c r="B82" s="98"/>
      <c r="C82" s="98"/>
      <c r="D82" s="98"/>
      <c r="E82" s="98"/>
      <c r="F82" s="98"/>
      <c r="G82" s="98"/>
      <c r="H82" s="98"/>
    </row>
    <row r="83" spans="1:8">
      <c r="A83" s="98"/>
      <c r="B83" s="98"/>
      <c r="C83" s="98"/>
      <c r="D83" s="98"/>
      <c r="E83" s="98"/>
      <c r="F83" s="98"/>
      <c r="G83" s="98"/>
      <c r="H83" s="98"/>
    </row>
    <row r="84" spans="1:8">
      <c r="A84" s="98"/>
      <c r="B84" s="98"/>
      <c r="C84" s="98"/>
      <c r="D84" s="98"/>
      <c r="E84" s="98"/>
      <c r="F84" s="98"/>
      <c r="G84" s="98"/>
      <c r="H84" s="98"/>
    </row>
    <row r="85" spans="1:8">
      <c r="A85" s="98"/>
      <c r="B85" s="98"/>
      <c r="C85" s="98"/>
      <c r="D85" s="98"/>
      <c r="E85" s="98"/>
      <c r="F85" s="98"/>
      <c r="G85" s="98"/>
      <c r="H85" s="98"/>
    </row>
    <row r="86" spans="1:8">
      <c r="A86" s="98"/>
      <c r="B86" s="98"/>
      <c r="C86" s="98"/>
      <c r="D86" s="98"/>
      <c r="E86" s="98"/>
      <c r="F86" s="98"/>
      <c r="G86" s="98"/>
      <c r="H86" s="98"/>
    </row>
    <row r="87" spans="1:8">
      <c r="A87" s="98"/>
      <c r="B87" s="98"/>
      <c r="C87" s="98"/>
      <c r="D87" s="98"/>
      <c r="E87" s="98"/>
      <c r="F87" s="98"/>
      <c r="G87" s="98"/>
      <c r="H87" s="98"/>
    </row>
    <row r="88" spans="1:8">
      <c r="A88" s="98"/>
      <c r="B88" s="98"/>
      <c r="C88" s="98"/>
      <c r="D88" s="98"/>
      <c r="E88" s="98"/>
      <c r="F88" s="98"/>
      <c r="G88" s="98"/>
      <c r="H88" s="98"/>
    </row>
    <row r="89" spans="1:8">
      <c r="A89" s="98"/>
      <c r="B89" s="98"/>
      <c r="C89" s="98"/>
      <c r="D89" s="98"/>
      <c r="E89" s="98"/>
      <c r="F89" s="98"/>
      <c r="G89" s="98"/>
      <c r="H89" s="98"/>
    </row>
    <row r="90" spans="1:8">
      <c r="A90" s="98"/>
      <c r="B90" s="98"/>
      <c r="C90" s="98"/>
      <c r="D90" s="98"/>
      <c r="E90" s="98"/>
      <c r="F90" s="98"/>
      <c r="G90" s="98"/>
      <c r="H90" s="98"/>
    </row>
    <row r="91" spans="1:8">
      <c r="A91" s="98"/>
      <c r="B91" s="98"/>
      <c r="C91" s="98"/>
      <c r="D91" s="98"/>
      <c r="E91" s="98"/>
      <c r="F91" s="98"/>
      <c r="G91" s="98"/>
      <c r="H91" s="98"/>
    </row>
    <row r="92" spans="1:8">
      <c r="A92" s="98"/>
      <c r="B92" s="98"/>
      <c r="C92" s="98"/>
      <c r="D92" s="98"/>
      <c r="E92" s="98"/>
      <c r="F92" s="98"/>
      <c r="G92" s="98"/>
      <c r="H92" s="98"/>
    </row>
    <row r="93" spans="1:8">
      <c r="A93" s="98"/>
      <c r="B93" s="98"/>
      <c r="C93" s="98"/>
      <c r="D93" s="98"/>
      <c r="E93" s="98"/>
      <c r="F93" s="98"/>
      <c r="G93" s="98"/>
      <c r="H93" s="98"/>
    </row>
    <row r="94" spans="1:8">
      <c r="A94" s="98"/>
      <c r="B94" s="98"/>
      <c r="C94" s="98"/>
      <c r="D94" s="98"/>
      <c r="E94" s="98"/>
      <c r="F94" s="98"/>
      <c r="G94" s="98"/>
      <c r="H94" s="98"/>
    </row>
    <row r="95" spans="1:8">
      <c r="A95" s="98"/>
      <c r="B95" s="98"/>
      <c r="C95" s="98"/>
      <c r="D95" s="98"/>
      <c r="E95" s="98"/>
      <c r="F95" s="98"/>
      <c r="G95" s="98"/>
      <c r="H95" s="98"/>
    </row>
    <row r="96" spans="1:8">
      <c r="A96" s="98"/>
      <c r="B96" s="98"/>
      <c r="C96" s="98"/>
      <c r="D96" s="98"/>
      <c r="E96" s="98"/>
      <c r="F96" s="98"/>
      <c r="G96" s="98"/>
      <c r="H96" s="98"/>
    </row>
    <row r="97" spans="1:8">
      <c r="A97" s="98"/>
      <c r="B97" s="98"/>
      <c r="C97" s="98"/>
      <c r="D97" s="98"/>
      <c r="E97" s="98"/>
      <c r="F97" s="98"/>
      <c r="G97" s="98"/>
      <c r="H97" s="98"/>
    </row>
    <row r="98" spans="1:8">
      <c r="A98" s="98"/>
      <c r="B98" s="98"/>
      <c r="C98" s="98"/>
      <c r="D98" s="98"/>
      <c r="E98" s="98"/>
      <c r="F98" s="98"/>
      <c r="G98" s="98"/>
      <c r="H98" s="98"/>
    </row>
    <row r="99" spans="1:8">
      <c r="A99" s="98"/>
      <c r="B99" s="98"/>
      <c r="C99" s="98"/>
      <c r="D99" s="98"/>
      <c r="E99" s="98"/>
      <c r="F99" s="98"/>
      <c r="G99" s="98"/>
      <c r="H99" s="98"/>
    </row>
    <row r="100" spans="1:8">
      <c r="A100" s="98"/>
      <c r="B100" s="98"/>
      <c r="C100" s="98"/>
      <c r="D100" s="98"/>
      <c r="E100" s="98"/>
      <c r="F100" s="98"/>
      <c r="G100" s="98"/>
      <c r="H100" s="98"/>
    </row>
    <row r="101" spans="1:8">
      <c r="A101" s="98"/>
      <c r="B101" s="98"/>
      <c r="C101" s="98"/>
      <c r="D101" s="98"/>
      <c r="E101" s="98"/>
      <c r="F101" s="98"/>
      <c r="G101" s="98"/>
      <c r="H101" s="98"/>
    </row>
    <row r="102" spans="1:8">
      <c r="A102" s="98"/>
      <c r="B102" s="98"/>
      <c r="C102" s="98"/>
      <c r="D102" s="98"/>
      <c r="E102" s="98"/>
      <c r="F102" s="98"/>
      <c r="G102" s="98"/>
      <c r="H102" s="98"/>
    </row>
    <row r="103" spans="1:8">
      <c r="A103" s="98"/>
      <c r="B103" s="98"/>
      <c r="C103" s="98"/>
      <c r="D103" s="98"/>
      <c r="E103" s="98"/>
      <c r="F103" s="98"/>
      <c r="G103" s="98"/>
      <c r="H103" s="98"/>
    </row>
    <row r="104" spans="1:8">
      <c r="A104" s="98"/>
      <c r="B104" s="98"/>
      <c r="C104" s="98"/>
      <c r="D104" s="98"/>
      <c r="E104" s="98"/>
      <c r="F104" s="98"/>
      <c r="G104" s="98"/>
      <c r="H104" s="98"/>
    </row>
    <row r="105" spans="1:8">
      <c r="A105" s="98"/>
      <c r="B105" s="98"/>
      <c r="C105" s="98"/>
      <c r="D105" s="98"/>
      <c r="E105" s="98"/>
      <c r="F105" s="98"/>
      <c r="G105" s="98"/>
      <c r="H105" s="98"/>
    </row>
    <row r="106" spans="1:8">
      <c r="A106" s="98"/>
      <c r="B106" s="98"/>
      <c r="C106" s="98"/>
      <c r="D106" s="98"/>
      <c r="E106" s="98"/>
      <c r="F106" s="98"/>
      <c r="G106" s="98"/>
      <c r="H106" s="98"/>
    </row>
    <row r="107" spans="1:8">
      <c r="A107" s="98"/>
      <c r="B107" s="98"/>
      <c r="C107" s="98"/>
      <c r="D107" s="98"/>
      <c r="E107" s="98"/>
      <c r="F107" s="98"/>
      <c r="G107" s="98"/>
      <c r="H107" s="98"/>
    </row>
    <row r="108" spans="1:8">
      <c r="A108" s="98"/>
      <c r="B108" s="98"/>
      <c r="C108" s="98"/>
      <c r="D108" s="98"/>
      <c r="E108" s="98"/>
      <c r="F108" s="98"/>
      <c r="G108" s="98"/>
      <c r="H108" s="98"/>
    </row>
    <row r="109" spans="1:8">
      <c r="A109" s="98"/>
      <c r="B109" s="98"/>
      <c r="C109" s="98"/>
      <c r="D109" s="98"/>
      <c r="E109" s="98"/>
      <c r="F109" s="98"/>
      <c r="G109" s="98"/>
      <c r="H109" s="98"/>
    </row>
    <row r="110" spans="1:8">
      <c r="A110" s="98"/>
      <c r="B110" s="98"/>
      <c r="C110" s="98"/>
      <c r="D110" s="98"/>
      <c r="E110" s="98"/>
      <c r="F110" s="98"/>
      <c r="G110" s="98"/>
      <c r="H110" s="98"/>
    </row>
    <row r="111" spans="1:8">
      <c r="A111" s="98"/>
      <c r="B111" s="98"/>
      <c r="C111" s="98"/>
      <c r="D111" s="98"/>
      <c r="E111" s="98"/>
      <c r="F111" s="98"/>
      <c r="G111" s="98"/>
      <c r="H111" s="98"/>
    </row>
    <row r="112" spans="1:8">
      <c r="A112" s="98"/>
      <c r="B112" s="98"/>
      <c r="C112" s="98"/>
      <c r="D112" s="98"/>
      <c r="E112" s="98"/>
      <c r="F112" s="98"/>
      <c r="G112" s="98"/>
      <c r="H112" s="98"/>
    </row>
    <row r="113" spans="1:8">
      <c r="A113" s="98"/>
      <c r="B113" s="98"/>
      <c r="C113" s="98"/>
      <c r="D113" s="98"/>
      <c r="E113" s="98"/>
      <c r="F113" s="98"/>
      <c r="G113" s="98"/>
      <c r="H113" s="98"/>
    </row>
    <row r="114" spans="1:8">
      <c r="A114" s="98"/>
      <c r="B114" s="98"/>
      <c r="C114" s="98"/>
      <c r="D114" s="98"/>
      <c r="E114" s="98"/>
      <c r="F114" s="98"/>
      <c r="G114" s="98"/>
      <c r="H114" s="98"/>
    </row>
    <row r="115" spans="1:8">
      <c r="A115" s="98"/>
      <c r="B115" s="98"/>
      <c r="C115" s="98"/>
      <c r="D115" s="98"/>
      <c r="E115" s="98"/>
      <c r="F115" s="98"/>
      <c r="G115" s="98"/>
      <c r="H115" s="98"/>
    </row>
    <row r="116" spans="1:8">
      <c r="A116" s="98"/>
      <c r="B116" s="98"/>
      <c r="C116" s="98"/>
      <c r="D116" s="98"/>
      <c r="E116" s="98"/>
      <c r="F116" s="98"/>
      <c r="G116" s="98"/>
      <c r="H116" s="98"/>
    </row>
    <row r="117" spans="1:8">
      <c r="A117" s="98"/>
      <c r="B117" s="98"/>
      <c r="C117" s="98"/>
      <c r="D117" s="98"/>
      <c r="E117" s="98"/>
      <c r="F117" s="98"/>
      <c r="G117" s="98"/>
      <c r="H117" s="98"/>
    </row>
    <row r="118" spans="1:8">
      <c r="A118" s="98"/>
      <c r="B118" s="98"/>
      <c r="C118" s="98"/>
      <c r="D118" s="98"/>
      <c r="E118" s="98"/>
      <c r="F118" s="98"/>
      <c r="G118" s="98"/>
      <c r="H118" s="98"/>
    </row>
    <row r="119" spans="1:8">
      <c r="A119" s="98"/>
      <c r="B119" s="98"/>
      <c r="C119" s="98"/>
      <c r="D119" s="98"/>
      <c r="E119" s="98"/>
      <c r="F119" s="98"/>
      <c r="G119" s="98"/>
      <c r="H119" s="98"/>
    </row>
    <row r="120" spans="1:8">
      <c r="A120" s="98"/>
      <c r="B120" s="98"/>
      <c r="C120" s="98"/>
      <c r="D120" s="98"/>
      <c r="E120" s="98"/>
      <c r="F120" s="98"/>
      <c r="G120" s="98"/>
      <c r="H120" s="98"/>
    </row>
    <row r="121" spans="1:8">
      <c r="A121" s="98"/>
      <c r="B121" s="98"/>
      <c r="C121" s="98"/>
      <c r="D121" s="98"/>
      <c r="E121" s="98"/>
      <c r="F121" s="98"/>
      <c r="G121" s="98"/>
      <c r="H121" s="98"/>
    </row>
    <row r="122" spans="1:8">
      <c r="A122" s="98"/>
      <c r="B122" s="98"/>
      <c r="C122" s="98"/>
      <c r="D122" s="98"/>
      <c r="E122" s="98"/>
      <c r="F122" s="98"/>
      <c r="G122" s="98"/>
      <c r="H122" s="98"/>
    </row>
    <row r="123" spans="1:8">
      <c r="A123" s="98"/>
      <c r="B123" s="98"/>
      <c r="C123" s="98"/>
      <c r="D123" s="98"/>
      <c r="E123" s="98"/>
      <c r="F123" s="98"/>
      <c r="G123" s="98"/>
      <c r="H123" s="98"/>
    </row>
    <row r="124" spans="1:8">
      <c r="A124" s="98"/>
      <c r="B124" s="98"/>
      <c r="C124" s="98"/>
      <c r="D124" s="98"/>
      <c r="E124" s="98"/>
      <c r="F124" s="98"/>
      <c r="G124" s="98"/>
      <c r="H124" s="98"/>
    </row>
    <row r="125" spans="1:8">
      <c r="A125" s="98"/>
      <c r="B125" s="98"/>
      <c r="C125" s="98"/>
      <c r="D125" s="98"/>
      <c r="E125" s="98"/>
      <c r="F125" s="98"/>
      <c r="G125" s="98"/>
      <c r="H125" s="98"/>
    </row>
    <row r="126" spans="1:8">
      <c r="A126" s="98"/>
      <c r="B126" s="98"/>
      <c r="C126" s="98"/>
      <c r="D126" s="98"/>
      <c r="E126" s="98"/>
      <c r="F126" s="98"/>
      <c r="G126" s="98"/>
      <c r="H126" s="98"/>
    </row>
    <row r="127" spans="1:8">
      <c r="A127" s="98"/>
      <c r="B127" s="98"/>
      <c r="C127" s="98"/>
      <c r="D127" s="98"/>
      <c r="E127" s="98"/>
      <c r="F127" s="98"/>
      <c r="G127" s="98"/>
      <c r="H127" s="98"/>
    </row>
    <row r="128" spans="1:8">
      <c r="A128" s="98"/>
      <c r="B128" s="98"/>
      <c r="C128" s="98"/>
      <c r="D128" s="98"/>
      <c r="E128" s="98"/>
      <c r="F128" s="98"/>
      <c r="G128" s="98"/>
      <c r="H128" s="98"/>
    </row>
    <row r="129" spans="1:8">
      <c r="A129" s="98"/>
      <c r="B129" s="98"/>
      <c r="C129" s="98"/>
      <c r="D129" s="98"/>
      <c r="E129" s="98"/>
      <c r="F129" s="98"/>
      <c r="G129" s="98"/>
      <c r="H129" s="98"/>
    </row>
    <row r="130" spans="1:8">
      <c r="A130" s="98"/>
      <c r="B130" s="98"/>
      <c r="C130" s="98"/>
      <c r="D130" s="98"/>
      <c r="E130" s="98"/>
      <c r="F130" s="98"/>
      <c r="G130" s="98"/>
      <c r="H130" s="98"/>
    </row>
    <row r="131" spans="1:8">
      <c r="A131" s="98"/>
      <c r="B131" s="98"/>
      <c r="C131" s="98"/>
      <c r="D131" s="98"/>
      <c r="E131" s="98"/>
      <c r="F131" s="98"/>
      <c r="G131" s="98"/>
      <c r="H131" s="98"/>
    </row>
    <row r="132" spans="1:8">
      <c r="A132" s="98"/>
      <c r="B132" s="98"/>
      <c r="C132" s="98"/>
      <c r="D132" s="98"/>
      <c r="E132" s="98"/>
      <c r="F132" s="98"/>
      <c r="G132" s="98"/>
      <c r="H132" s="98"/>
    </row>
    <row r="133" spans="1:8">
      <c r="A133" s="98"/>
      <c r="B133" s="98"/>
      <c r="C133" s="98"/>
      <c r="D133" s="98"/>
      <c r="E133" s="98"/>
      <c r="F133" s="98"/>
      <c r="G133" s="98"/>
      <c r="H133" s="98"/>
    </row>
    <row r="134" spans="1:8">
      <c r="A134" s="98"/>
      <c r="B134" s="98"/>
      <c r="C134" s="98"/>
      <c r="D134" s="98"/>
      <c r="E134" s="98"/>
      <c r="F134" s="98"/>
      <c r="G134" s="98"/>
      <c r="H134" s="98"/>
    </row>
    <row r="135" spans="1:8">
      <c r="A135" s="98"/>
      <c r="B135" s="98"/>
      <c r="C135" s="98"/>
      <c r="D135" s="98"/>
      <c r="E135" s="98"/>
      <c r="F135" s="98"/>
      <c r="G135" s="98"/>
      <c r="H135" s="98"/>
    </row>
    <row r="136" spans="1:8">
      <c r="A136" s="98"/>
      <c r="B136" s="98"/>
      <c r="C136" s="98"/>
      <c r="D136" s="98"/>
      <c r="E136" s="98"/>
      <c r="F136" s="98"/>
      <c r="G136" s="98"/>
      <c r="H136" s="98"/>
    </row>
    <row r="137" spans="1:8">
      <c r="A137" s="98"/>
      <c r="B137" s="98"/>
      <c r="C137" s="98"/>
      <c r="D137" s="98"/>
      <c r="E137" s="98"/>
      <c r="F137" s="98"/>
      <c r="G137" s="98"/>
      <c r="H137" s="98"/>
    </row>
    <row r="138" spans="1:8">
      <c r="A138" s="98"/>
      <c r="B138" s="98"/>
      <c r="C138" s="98"/>
      <c r="D138" s="98"/>
      <c r="E138" s="98"/>
      <c r="F138" s="98"/>
      <c r="G138" s="98"/>
      <c r="H138" s="98"/>
    </row>
    <row r="139" spans="1:8">
      <c r="A139" s="98"/>
      <c r="B139" s="98"/>
      <c r="C139" s="98"/>
      <c r="D139" s="98"/>
      <c r="E139" s="98"/>
      <c r="F139" s="98"/>
      <c r="G139" s="98"/>
      <c r="H139" s="98"/>
    </row>
    <row r="140" spans="1:8">
      <c r="A140" s="98"/>
      <c r="B140" s="98"/>
      <c r="C140" s="98"/>
      <c r="D140" s="98"/>
      <c r="E140" s="98"/>
      <c r="F140" s="98"/>
      <c r="G140" s="98"/>
      <c r="H140" s="98"/>
    </row>
    <row r="141" spans="1:8">
      <c r="A141" s="98"/>
      <c r="B141" s="98"/>
      <c r="C141" s="98"/>
      <c r="D141" s="98"/>
      <c r="E141" s="98"/>
      <c r="F141" s="98"/>
      <c r="G141" s="98"/>
      <c r="H141" s="98"/>
    </row>
    <row r="142" spans="1:8">
      <c r="A142" s="98"/>
      <c r="B142" s="98"/>
      <c r="C142" s="98"/>
      <c r="D142" s="98"/>
      <c r="E142" s="98"/>
      <c r="F142" s="98"/>
      <c r="G142" s="98"/>
      <c r="H142" s="98"/>
    </row>
    <row r="143" spans="1:8">
      <c r="A143" s="98"/>
      <c r="B143" s="98"/>
      <c r="C143" s="98"/>
      <c r="D143" s="98"/>
      <c r="E143" s="98"/>
      <c r="F143" s="98"/>
      <c r="G143" s="98"/>
      <c r="H143" s="98"/>
    </row>
    <row r="144" spans="1:8">
      <c r="A144" s="98"/>
      <c r="B144" s="98"/>
      <c r="C144" s="98"/>
      <c r="D144" s="98"/>
      <c r="E144" s="98"/>
      <c r="F144" s="98"/>
      <c r="G144" s="98"/>
      <c r="H144" s="98"/>
    </row>
    <row r="145" spans="1:8">
      <c r="A145" s="98"/>
      <c r="B145" s="98"/>
      <c r="C145" s="98"/>
      <c r="D145" s="98"/>
      <c r="E145" s="98"/>
      <c r="F145" s="98"/>
      <c r="G145" s="98"/>
      <c r="H145" s="98"/>
    </row>
    <row r="146" spans="1:8">
      <c r="A146" s="98"/>
      <c r="B146" s="98"/>
      <c r="C146" s="98"/>
      <c r="D146" s="98"/>
      <c r="E146" s="98"/>
      <c r="F146" s="98"/>
      <c r="G146" s="98"/>
      <c r="H146" s="98"/>
    </row>
    <row r="147" spans="1:8">
      <c r="A147" s="98"/>
      <c r="B147" s="98"/>
      <c r="C147" s="98"/>
      <c r="D147" s="98"/>
      <c r="E147" s="98"/>
      <c r="F147" s="98"/>
      <c r="G147" s="98"/>
      <c r="H147" s="98"/>
    </row>
    <row r="148" spans="1:8">
      <c r="A148" s="98"/>
      <c r="B148" s="98"/>
      <c r="C148" s="98"/>
      <c r="D148" s="98"/>
      <c r="E148" s="98"/>
      <c r="F148" s="98"/>
      <c r="G148" s="98"/>
      <c r="H148" s="98"/>
    </row>
    <row r="149" spans="1:8">
      <c r="A149" s="98"/>
      <c r="B149" s="98"/>
      <c r="C149" s="98"/>
      <c r="D149" s="98"/>
      <c r="E149" s="98"/>
      <c r="F149" s="98"/>
      <c r="G149" s="98"/>
      <c r="H149" s="98"/>
    </row>
    <row r="150" spans="1:8">
      <c r="A150" s="98"/>
      <c r="B150" s="98"/>
      <c r="C150" s="98"/>
      <c r="D150" s="98"/>
      <c r="E150" s="98"/>
      <c r="F150" s="98"/>
      <c r="G150" s="98"/>
      <c r="H150" s="98"/>
    </row>
    <row r="151" spans="1:8">
      <c r="A151" s="98"/>
      <c r="B151" s="98"/>
      <c r="C151" s="98"/>
      <c r="D151" s="98"/>
      <c r="E151" s="98"/>
      <c r="F151" s="98"/>
      <c r="G151" s="98"/>
      <c r="H151" s="98"/>
    </row>
    <row r="152" spans="1:8">
      <c r="A152" s="98"/>
      <c r="B152" s="98"/>
      <c r="C152" s="98"/>
      <c r="D152" s="98"/>
      <c r="E152" s="98"/>
      <c r="F152" s="98"/>
      <c r="G152" s="98"/>
      <c r="H152" s="98"/>
    </row>
    <row r="153" spans="1:8">
      <c r="A153" s="98"/>
      <c r="B153" s="98"/>
      <c r="C153" s="98"/>
      <c r="D153" s="98"/>
      <c r="E153" s="98"/>
      <c r="F153" s="98"/>
      <c r="G153" s="98"/>
      <c r="H153" s="98"/>
    </row>
    <row r="154" spans="1:8">
      <c r="A154" s="98"/>
      <c r="B154" s="98"/>
      <c r="C154" s="98"/>
      <c r="D154" s="98"/>
      <c r="E154" s="98"/>
      <c r="F154" s="98"/>
      <c r="G154" s="98"/>
      <c r="H154" s="98"/>
    </row>
    <row r="155" spans="1:8">
      <c r="A155" s="98"/>
      <c r="B155" s="98"/>
      <c r="C155" s="98"/>
      <c r="D155" s="98"/>
      <c r="E155" s="98"/>
      <c r="F155" s="98"/>
      <c r="G155" s="98"/>
      <c r="H155" s="98"/>
    </row>
    <row r="156" spans="1:8">
      <c r="A156" s="98"/>
      <c r="B156" s="98"/>
      <c r="C156" s="98"/>
      <c r="D156" s="98"/>
      <c r="E156" s="98"/>
      <c r="F156" s="98"/>
      <c r="G156" s="98"/>
      <c r="H156" s="98"/>
    </row>
    <row r="157" spans="1:8">
      <c r="A157" s="98"/>
      <c r="B157" s="98"/>
      <c r="C157" s="98"/>
      <c r="D157" s="98"/>
      <c r="E157" s="98"/>
      <c r="F157" s="98"/>
      <c r="G157" s="98"/>
      <c r="H157" s="98"/>
    </row>
    <row r="158" spans="1:8">
      <c r="A158" s="98"/>
      <c r="B158" s="98"/>
      <c r="C158" s="98"/>
      <c r="D158" s="98"/>
      <c r="E158" s="98"/>
      <c r="F158" s="98"/>
      <c r="G158" s="98"/>
      <c r="H158" s="98"/>
    </row>
    <row r="159" spans="1:8">
      <c r="A159" s="98"/>
      <c r="B159" s="98"/>
      <c r="C159" s="98"/>
      <c r="D159" s="98"/>
      <c r="E159" s="98"/>
      <c r="F159" s="98"/>
      <c r="G159" s="98"/>
      <c r="H159" s="98"/>
    </row>
    <row r="160" spans="1:8">
      <c r="A160" s="98"/>
      <c r="B160" s="98"/>
      <c r="C160" s="98"/>
      <c r="D160" s="98"/>
      <c r="E160" s="98"/>
      <c r="F160" s="98"/>
      <c r="G160" s="98"/>
      <c r="H160" s="98"/>
    </row>
    <row r="161" spans="1:8">
      <c r="A161" s="98"/>
      <c r="B161" s="98"/>
      <c r="C161" s="98"/>
      <c r="D161" s="98"/>
      <c r="E161" s="98"/>
      <c r="F161" s="98"/>
      <c r="G161" s="98"/>
      <c r="H161" s="98"/>
    </row>
    <row r="162" spans="1:8">
      <c r="A162" s="98"/>
      <c r="B162" s="98"/>
      <c r="C162" s="98"/>
      <c r="D162" s="98"/>
      <c r="E162" s="98"/>
      <c r="F162" s="98"/>
      <c r="G162" s="98"/>
      <c r="H162" s="98"/>
    </row>
    <row r="163" spans="1:8">
      <c r="A163" s="98"/>
      <c r="B163" s="98"/>
      <c r="C163" s="98"/>
      <c r="D163" s="98"/>
      <c r="E163" s="98"/>
      <c r="F163" s="98"/>
      <c r="G163" s="98"/>
      <c r="H163" s="98"/>
    </row>
    <row r="164" spans="1:8">
      <c r="A164" s="98"/>
      <c r="B164" s="98"/>
      <c r="C164" s="98"/>
      <c r="D164" s="98"/>
      <c r="E164" s="98"/>
      <c r="F164" s="98"/>
      <c r="G164" s="98"/>
      <c r="H164" s="98"/>
    </row>
    <row r="165" spans="1:8">
      <c r="A165" s="98"/>
      <c r="B165" s="98"/>
      <c r="C165" s="98"/>
      <c r="D165" s="98"/>
      <c r="E165" s="98"/>
      <c r="F165" s="98"/>
      <c r="G165" s="98"/>
      <c r="H165" s="98"/>
    </row>
    <row r="166" spans="1:8">
      <c r="A166" s="98"/>
      <c r="B166" s="98"/>
      <c r="C166" s="98"/>
      <c r="D166" s="98"/>
      <c r="E166" s="98"/>
      <c r="F166" s="98"/>
      <c r="G166" s="98"/>
      <c r="H166" s="98"/>
    </row>
    <row r="167" spans="1:8">
      <c r="A167" s="98"/>
      <c r="B167" s="98"/>
      <c r="C167" s="98"/>
      <c r="D167" s="98"/>
      <c r="E167" s="98"/>
      <c r="F167" s="98"/>
      <c r="G167" s="98"/>
      <c r="H167" s="98"/>
    </row>
    <row r="168" spans="1:8">
      <c r="A168" s="98"/>
      <c r="B168" s="98"/>
      <c r="C168" s="98"/>
      <c r="D168" s="98"/>
      <c r="E168" s="98"/>
      <c r="F168" s="98"/>
      <c r="G168" s="98"/>
      <c r="H168" s="98"/>
    </row>
    <row r="169" spans="1:8">
      <c r="A169" s="98"/>
      <c r="B169" s="98"/>
      <c r="C169" s="98"/>
      <c r="D169" s="98"/>
      <c r="E169" s="98"/>
      <c r="F169" s="98"/>
      <c r="G169" s="98"/>
      <c r="H169" s="98"/>
    </row>
    <row r="170" spans="1:8">
      <c r="A170" s="98"/>
      <c r="B170" s="98"/>
      <c r="C170" s="98"/>
      <c r="D170" s="98"/>
      <c r="E170" s="98"/>
      <c r="F170" s="98"/>
      <c r="G170" s="98"/>
      <c r="H170" s="98"/>
    </row>
    <row r="171" spans="1:8">
      <c r="A171" s="98"/>
      <c r="B171" s="98"/>
      <c r="C171" s="98"/>
      <c r="D171" s="98"/>
      <c r="E171" s="98"/>
      <c r="F171" s="98"/>
      <c r="G171" s="98"/>
      <c r="H171" s="98"/>
    </row>
    <row r="172" spans="1:8">
      <c r="A172" s="98"/>
      <c r="B172" s="98"/>
      <c r="C172" s="98"/>
      <c r="D172" s="98"/>
      <c r="E172" s="98"/>
      <c r="F172" s="98"/>
      <c r="G172" s="98"/>
      <c r="H172" s="98"/>
    </row>
    <row r="173" spans="1:8">
      <c r="A173" s="98"/>
      <c r="B173" s="98"/>
      <c r="C173" s="98"/>
      <c r="D173" s="98"/>
      <c r="E173" s="98"/>
      <c r="F173" s="98"/>
      <c r="G173" s="98"/>
      <c r="H173" s="98"/>
    </row>
    <row r="174" spans="1:8">
      <c r="A174" s="98"/>
      <c r="B174" s="98"/>
      <c r="C174" s="98"/>
      <c r="D174" s="98"/>
      <c r="E174" s="98"/>
      <c r="F174" s="98"/>
      <c r="G174" s="98"/>
      <c r="H174" s="98"/>
    </row>
    <row r="175" spans="1:8">
      <c r="A175" s="98"/>
      <c r="B175" s="98"/>
      <c r="C175" s="98"/>
      <c r="D175" s="98"/>
      <c r="E175" s="98"/>
      <c r="F175" s="98"/>
      <c r="G175" s="98"/>
      <c r="H175" s="98"/>
    </row>
    <row r="176" spans="1:8">
      <c r="A176" s="98"/>
      <c r="B176" s="98"/>
      <c r="C176" s="98"/>
      <c r="D176" s="98"/>
      <c r="E176" s="98"/>
      <c r="F176" s="98"/>
      <c r="G176" s="98"/>
      <c r="H176" s="98"/>
    </row>
    <row r="177" spans="1:8">
      <c r="A177" s="98"/>
      <c r="B177" s="98"/>
      <c r="C177" s="98"/>
      <c r="D177" s="98"/>
      <c r="E177" s="98"/>
      <c r="F177" s="98"/>
      <c r="G177" s="98"/>
      <c r="H177" s="98"/>
    </row>
    <row r="178" spans="1:8">
      <c r="A178" s="98"/>
      <c r="B178" s="98"/>
      <c r="C178" s="98"/>
      <c r="D178" s="98"/>
      <c r="E178" s="98"/>
      <c r="F178" s="98"/>
      <c r="G178" s="98"/>
      <c r="H178" s="98"/>
    </row>
    <row r="179" spans="1:8">
      <c r="A179" s="98"/>
      <c r="B179" s="98"/>
      <c r="C179" s="98"/>
      <c r="D179" s="98"/>
      <c r="E179" s="98"/>
      <c r="F179" s="98"/>
      <c r="G179" s="98"/>
      <c r="H179" s="98"/>
    </row>
    <row r="180" spans="1:8">
      <c r="A180" s="98"/>
      <c r="B180" s="98"/>
      <c r="C180" s="98"/>
      <c r="D180" s="98"/>
      <c r="E180" s="98"/>
      <c r="F180" s="98"/>
      <c r="G180" s="98"/>
      <c r="H180" s="98"/>
    </row>
    <row r="181" spans="1:8">
      <c r="A181" s="98"/>
      <c r="B181" s="98"/>
      <c r="C181" s="98"/>
      <c r="D181" s="98"/>
      <c r="E181" s="98"/>
      <c r="F181" s="98"/>
      <c r="G181" s="98"/>
      <c r="H181" s="98"/>
    </row>
    <row r="182" spans="1:8">
      <c r="A182" s="98"/>
      <c r="B182" s="98"/>
      <c r="C182" s="98"/>
      <c r="D182" s="98"/>
      <c r="E182" s="98"/>
      <c r="F182" s="98"/>
      <c r="G182" s="98"/>
      <c r="H182" s="98"/>
    </row>
    <row r="183" spans="1:8">
      <c r="A183" s="98"/>
      <c r="B183" s="98"/>
      <c r="C183" s="98"/>
      <c r="D183" s="98"/>
      <c r="E183" s="98"/>
      <c r="F183" s="98"/>
      <c r="G183" s="98"/>
      <c r="H183" s="98"/>
    </row>
    <row r="184" spans="1:8">
      <c r="A184" s="98"/>
      <c r="B184" s="98"/>
      <c r="C184" s="98"/>
      <c r="D184" s="98"/>
      <c r="E184" s="98"/>
      <c r="F184" s="98"/>
      <c r="G184" s="98"/>
      <c r="H184" s="98"/>
    </row>
    <row r="185" spans="1:8">
      <c r="A185" s="98"/>
      <c r="B185" s="98"/>
      <c r="C185" s="98"/>
      <c r="D185" s="98"/>
      <c r="E185" s="98"/>
      <c r="F185" s="98"/>
      <c r="G185" s="98"/>
      <c r="H185" s="98"/>
    </row>
    <row r="186" spans="1:8">
      <c r="A186" s="98"/>
      <c r="B186" s="98"/>
      <c r="C186" s="98"/>
      <c r="D186" s="98"/>
      <c r="E186" s="98"/>
      <c r="F186" s="98"/>
      <c r="G186" s="98"/>
      <c r="H186" s="98"/>
    </row>
    <row r="187" spans="1:8">
      <c r="A187" s="98"/>
      <c r="B187" s="98"/>
      <c r="C187" s="98"/>
      <c r="D187" s="98"/>
      <c r="E187" s="98"/>
      <c r="F187" s="98"/>
      <c r="G187" s="98"/>
      <c r="H187" s="98"/>
    </row>
    <row r="188" spans="1:8">
      <c r="A188" s="98"/>
      <c r="B188" s="98"/>
      <c r="C188" s="98"/>
      <c r="D188" s="98"/>
      <c r="E188" s="98"/>
      <c r="F188" s="98"/>
      <c r="G188" s="98"/>
      <c r="H188" s="98"/>
    </row>
    <row r="189" spans="1:8">
      <c r="A189" s="98"/>
      <c r="B189" s="98"/>
      <c r="C189" s="98"/>
      <c r="D189" s="98"/>
      <c r="E189" s="98"/>
      <c r="F189" s="98"/>
      <c r="G189" s="98"/>
      <c r="H189" s="98"/>
    </row>
    <row r="190" spans="1:8">
      <c r="A190" s="98"/>
      <c r="B190" s="98"/>
      <c r="C190" s="98"/>
      <c r="D190" s="98"/>
      <c r="E190" s="98"/>
      <c r="F190" s="98"/>
      <c r="G190" s="98"/>
      <c r="H190" s="98"/>
    </row>
    <row r="191" spans="1:8">
      <c r="A191" s="98"/>
      <c r="B191" s="98"/>
      <c r="C191" s="98"/>
      <c r="D191" s="98"/>
      <c r="E191" s="98"/>
      <c r="F191" s="98"/>
      <c r="G191" s="98"/>
      <c r="H191" s="98"/>
    </row>
    <row r="192" spans="1:8">
      <c r="A192" s="98"/>
      <c r="B192" s="98"/>
      <c r="C192" s="98"/>
      <c r="D192" s="98"/>
      <c r="E192" s="98"/>
      <c r="F192" s="98"/>
      <c r="G192" s="98"/>
      <c r="H192" s="98"/>
    </row>
    <row r="193" spans="1:8">
      <c r="A193" s="98"/>
      <c r="B193" s="98"/>
      <c r="C193" s="98"/>
      <c r="D193" s="98"/>
      <c r="E193" s="98"/>
      <c r="F193" s="98"/>
      <c r="G193" s="98"/>
      <c r="H193" s="98"/>
    </row>
    <row r="194" spans="1:8">
      <c r="A194" s="98"/>
      <c r="B194" s="98"/>
      <c r="C194" s="98"/>
      <c r="D194" s="98"/>
      <c r="E194" s="98"/>
      <c r="F194" s="98"/>
      <c r="G194" s="98"/>
      <c r="H194" s="98"/>
    </row>
    <row r="195" spans="1:8">
      <c r="A195" s="98"/>
      <c r="B195" s="98"/>
      <c r="C195" s="98"/>
      <c r="D195" s="98"/>
      <c r="E195" s="98"/>
      <c r="F195" s="98"/>
      <c r="G195" s="98"/>
      <c r="H195" s="98"/>
    </row>
    <row r="196" spans="1:8">
      <c r="A196" s="98"/>
      <c r="B196" s="98"/>
      <c r="C196" s="98"/>
      <c r="D196" s="98"/>
      <c r="E196" s="98"/>
      <c r="F196" s="98"/>
      <c r="G196" s="98"/>
      <c r="H196" s="98"/>
    </row>
    <row r="197" spans="1:8">
      <c r="A197" s="98"/>
      <c r="B197" s="98"/>
      <c r="C197" s="98"/>
      <c r="D197" s="98"/>
      <c r="E197" s="98"/>
      <c r="F197" s="98"/>
      <c r="G197" s="98"/>
      <c r="H197" s="98"/>
    </row>
    <row r="198" spans="1:8">
      <c r="A198" s="98"/>
      <c r="B198" s="98"/>
      <c r="C198" s="98"/>
      <c r="D198" s="98"/>
      <c r="E198" s="98"/>
      <c r="F198" s="98"/>
      <c r="G198" s="98"/>
      <c r="H198" s="98"/>
    </row>
    <row r="199" spans="1:8">
      <c r="A199" s="98"/>
      <c r="B199" s="98"/>
      <c r="C199" s="98"/>
      <c r="D199" s="98"/>
      <c r="E199" s="98"/>
      <c r="F199" s="98"/>
      <c r="G199" s="98"/>
      <c r="H199" s="98"/>
    </row>
    <row r="200" spans="1:8">
      <c r="A200" s="98"/>
      <c r="B200" s="98"/>
      <c r="C200" s="98"/>
      <c r="D200" s="98"/>
      <c r="E200" s="98"/>
      <c r="F200" s="98"/>
      <c r="G200" s="98"/>
      <c r="H200" s="98"/>
    </row>
    <row r="201" spans="1:8">
      <c r="A201" s="98"/>
      <c r="B201" s="98"/>
      <c r="C201" s="98"/>
      <c r="D201" s="98"/>
      <c r="E201" s="98"/>
      <c r="F201" s="98"/>
      <c r="G201" s="98"/>
      <c r="H201" s="98"/>
    </row>
    <row r="202" spans="1:8">
      <c r="A202" s="98"/>
      <c r="B202" s="98"/>
      <c r="C202" s="98"/>
      <c r="D202" s="98"/>
      <c r="E202" s="98"/>
      <c r="F202" s="98"/>
      <c r="G202" s="98"/>
      <c r="H202" s="98"/>
    </row>
    <row r="203" spans="1:8">
      <c r="A203" s="98"/>
      <c r="B203" s="98"/>
      <c r="C203" s="98"/>
      <c r="D203" s="98"/>
      <c r="E203" s="98"/>
      <c r="F203" s="98"/>
      <c r="G203" s="98"/>
      <c r="H203" s="98"/>
    </row>
    <row r="204" spans="1:8">
      <c r="A204" s="98"/>
      <c r="B204" s="98"/>
      <c r="C204" s="98"/>
      <c r="D204" s="98"/>
      <c r="E204" s="98"/>
      <c r="F204" s="98"/>
      <c r="G204" s="98"/>
      <c r="H204" s="98"/>
    </row>
    <row r="205" spans="1:8">
      <c r="A205" s="98"/>
      <c r="B205" s="98"/>
      <c r="C205" s="98"/>
      <c r="D205" s="98"/>
      <c r="E205" s="98"/>
      <c r="F205" s="98"/>
      <c r="G205" s="98"/>
      <c r="H205" s="98"/>
    </row>
    <row r="206" spans="1:8">
      <c r="A206" s="98"/>
      <c r="B206" s="98"/>
      <c r="C206" s="98"/>
      <c r="D206" s="98"/>
      <c r="E206" s="98"/>
      <c r="F206" s="98"/>
      <c r="G206" s="98"/>
      <c r="H206" s="98"/>
    </row>
    <row r="207" spans="1:8">
      <c r="A207" s="98"/>
      <c r="B207" s="98"/>
      <c r="C207" s="98"/>
      <c r="D207" s="98"/>
      <c r="E207" s="98"/>
      <c r="F207" s="98"/>
      <c r="G207" s="98"/>
      <c r="H207" s="98"/>
    </row>
    <row r="208" spans="1:8">
      <c r="A208" s="98"/>
      <c r="B208" s="98"/>
      <c r="C208" s="98"/>
      <c r="D208" s="98"/>
      <c r="E208" s="98"/>
      <c r="F208" s="98"/>
      <c r="G208" s="98"/>
      <c r="H208" s="98"/>
    </row>
    <row r="209" spans="1:8">
      <c r="A209" s="98"/>
      <c r="B209" s="98"/>
      <c r="C209" s="98"/>
      <c r="D209" s="98"/>
      <c r="E209" s="98"/>
      <c r="F209" s="98"/>
      <c r="G209" s="98"/>
      <c r="H209" s="98"/>
    </row>
    <row r="210" spans="1:8">
      <c r="A210" s="98"/>
      <c r="B210" s="98"/>
      <c r="C210" s="98"/>
      <c r="D210" s="98"/>
      <c r="E210" s="98"/>
      <c r="F210" s="98"/>
      <c r="G210" s="98"/>
      <c r="H210" s="98"/>
    </row>
    <row r="211" spans="1:8">
      <c r="A211" s="98"/>
      <c r="B211" s="98"/>
      <c r="C211" s="98"/>
      <c r="D211" s="98"/>
      <c r="E211" s="98"/>
      <c r="F211" s="98"/>
      <c r="G211" s="98"/>
      <c r="H211" s="98"/>
    </row>
    <row r="212" spans="1:8">
      <c r="A212" s="98"/>
      <c r="B212" s="98"/>
      <c r="C212" s="98"/>
      <c r="D212" s="98"/>
      <c r="E212" s="98"/>
      <c r="F212" s="98"/>
      <c r="G212" s="98"/>
      <c r="H212" s="98"/>
    </row>
    <row r="213" spans="1:8">
      <c r="A213" s="98"/>
      <c r="B213" s="98"/>
      <c r="C213" s="98"/>
      <c r="D213" s="98"/>
      <c r="E213" s="98"/>
      <c r="F213" s="98"/>
      <c r="G213" s="98"/>
      <c r="H213" s="98"/>
    </row>
    <row r="214" spans="1:8">
      <c r="A214" s="98"/>
      <c r="B214" s="98"/>
      <c r="C214" s="98"/>
      <c r="D214" s="98"/>
      <c r="E214" s="98"/>
      <c r="F214" s="98"/>
      <c r="G214" s="98"/>
      <c r="H214" s="98"/>
    </row>
    <row r="215" spans="1:8">
      <c r="A215" s="98"/>
      <c r="B215" s="98"/>
      <c r="C215" s="98"/>
      <c r="D215" s="98"/>
      <c r="E215" s="98"/>
      <c r="F215" s="98"/>
      <c r="G215" s="98"/>
      <c r="H215" s="98"/>
    </row>
    <row r="216" spans="1:8">
      <c r="A216" s="98"/>
      <c r="B216" s="98"/>
      <c r="C216" s="98"/>
      <c r="D216" s="98"/>
      <c r="E216" s="98"/>
      <c r="F216" s="98"/>
      <c r="G216" s="98"/>
      <c r="H216" s="98"/>
    </row>
    <row r="217" spans="1:8">
      <c r="A217" s="98"/>
      <c r="B217" s="98"/>
      <c r="C217" s="98"/>
      <c r="D217" s="98"/>
      <c r="E217" s="98"/>
      <c r="F217" s="98"/>
      <c r="G217" s="98"/>
      <c r="H217" s="98"/>
    </row>
    <row r="218" spans="1:8">
      <c r="A218" s="98"/>
      <c r="B218" s="98"/>
      <c r="C218" s="98"/>
      <c r="D218" s="98"/>
      <c r="E218" s="98"/>
      <c r="F218" s="98"/>
      <c r="G218" s="98"/>
      <c r="H218" s="98"/>
    </row>
    <row r="219" spans="1:8">
      <c r="A219" s="98"/>
      <c r="B219" s="98"/>
      <c r="C219" s="98"/>
      <c r="D219" s="98"/>
      <c r="E219" s="98"/>
      <c r="F219" s="98"/>
      <c r="G219" s="98"/>
      <c r="H219" s="98"/>
    </row>
    <row r="220" spans="1:8">
      <c r="A220" s="98"/>
      <c r="B220" s="98"/>
      <c r="C220" s="98"/>
      <c r="D220" s="98"/>
      <c r="E220" s="98"/>
      <c r="F220" s="98"/>
      <c r="G220" s="98"/>
      <c r="H220" s="98"/>
    </row>
    <row r="221" spans="1:8">
      <c r="A221" s="98"/>
      <c r="B221" s="98"/>
      <c r="C221" s="98"/>
      <c r="D221" s="98"/>
      <c r="E221" s="98"/>
      <c r="F221" s="98"/>
      <c r="G221" s="98"/>
      <c r="H221" s="98"/>
    </row>
    <row r="222" spans="1:8">
      <c r="A222" s="98"/>
      <c r="B222" s="98"/>
      <c r="C222" s="98"/>
      <c r="D222" s="98"/>
      <c r="E222" s="98"/>
      <c r="F222" s="98"/>
      <c r="G222" s="98"/>
      <c r="H222" s="98"/>
    </row>
    <row r="223" spans="1:8">
      <c r="A223" s="98"/>
      <c r="B223" s="98"/>
      <c r="C223" s="98"/>
      <c r="D223" s="98"/>
      <c r="E223" s="98"/>
      <c r="F223" s="98"/>
      <c r="G223" s="98"/>
      <c r="H223" s="98"/>
    </row>
    <row r="224" spans="1:8">
      <c r="A224" s="98"/>
      <c r="B224" s="98"/>
      <c r="C224" s="98"/>
      <c r="D224" s="98"/>
      <c r="E224" s="98"/>
      <c r="F224" s="98"/>
      <c r="G224" s="98"/>
      <c r="H224" s="98"/>
    </row>
    <row r="225" spans="1:8">
      <c r="A225" s="98"/>
      <c r="B225" s="98"/>
      <c r="C225" s="98"/>
      <c r="D225" s="98"/>
      <c r="E225" s="98"/>
      <c r="F225" s="98"/>
      <c r="G225" s="98"/>
      <c r="H225" s="98"/>
    </row>
    <row r="226" spans="1:8">
      <c r="A226" s="98"/>
      <c r="B226" s="98"/>
      <c r="C226" s="98"/>
      <c r="D226" s="98"/>
      <c r="E226" s="98"/>
      <c r="F226" s="98"/>
      <c r="G226" s="98"/>
      <c r="H226" s="98"/>
    </row>
    <row r="227" spans="1:8">
      <c r="A227" s="98"/>
      <c r="B227" s="98"/>
      <c r="C227" s="98"/>
      <c r="D227" s="98"/>
      <c r="E227" s="98"/>
      <c r="F227" s="98"/>
      <c r="G227" s="98"/>
      <c r="H227" s="98"/>
    </row>
    <row r="228" spans="1:8">
      <c r="A228" s="98"/>
      <c r="B228" s="98"/>
      <c r="C228" s="98"/>
      <c r="D228" s="98"/>
      <c r="E228" s="98"/>
      <c r="F228" s="98"/>
      <c r="G228" s="98"/>
      <c r="H228" s="98"/>
    </row>
    <row r="229" spans="1:8">
      <c r="A229" s="98"/>
      <c r="B229" s="98"/>
      <c r="C229" s="98"/>
      <c r="D229" s="98"/>
      <c r="E229" s="98"/>
      <c r="F229" s="98"/>
      <c r="G229" s="98"/>
      <c r="H229" s="98"/>
    </row>
    <row r="230" spans="1:8">
      <c r="A230" s="98"/>
      <c r="B230" s="98"/>
      <c r="C230" s="98"/>
      <c r="D230" s="98"/>
      <c r="E230" s="98"/>
      <c r="F230" s="98"/>
      <c r="G230" s="98"/>
      <c r="H230" s="98"/>
    </row>
    <row r="231" spans="1:8">
      <c r="A231" s="98"/>
      <c r="B231" s="98"/>
      <c r="C231" s="98"/>
      <c r="D231" s="98"/>
      <c r="E231" s="98"/>
      <c r="F231" s="98"/>
      <c r="G231" s="98"/>
      <c r="H231" s="98"/>
    </row>
    <row r="232" spans="1:8">
      <c r="A232" s="98"/>
      <c r="B232" s="98"/>
      <c r="C232" s="98"/>
      <c r="D232" s="98"/>
      <c r="E232" s="98"/>
      <c r="F232" s="98"/>
      <c r="G232" s="98"/>
      <c r="H232" s="98"/>
    </row>
    <row r="233" spans="1:8">
      <c r="A233" s="98"/>
      <c r="B233" s="98"/>
      <c r="C233" s="98"/>
      <c r="D233" s="98"/>
      <c r="E233" s="98"/>
      <c r="F233" s="98"/>
      <c r="G233" s="98"/>
      <c r="H233" s="98"/>
    </row>
    <row r="234" spans="1:8">
      <c r="A234" s="98"/>
      <c r="B234" s="98"/>
      <c r="C234" s="98"/>
      <c r="D234" s="98"/>
      <c r="E234" s="98"/>
      <c r="F234" s="98"/>
      <c r="G234" s="98"/>
      <c r="H234" s="98"/>
    </row>
    <row r="235" spans="1:8">
      <c r="A235" s="98"/>
      <c r="B235" s="98"/>
      <c r="C235" s="98"/>
      <c r="D235" s="98"/>
      <c r="E235" s="98"/>
      <c r="F235" s="98"/>
      <c r="G235" s="98"/>
      <c r="H235" s="98"/>
    </row>
    <row r="236" spans="1:8">
      <c r="A236" s="98"/>
      <c r="B236" s="98"/>
      <c r="C236" s="98"/>
      <c r="D236" s="98"/>
      <c r="E236" s="98"/>
      <c r="F236" s="98"/>
      <c r="G236" s="98"/>
      <c r="H236" s="98"/>
    </row>
    <row r="237" spans="1:8">
      <c r="A237" s="98"/>
      <c r="B237" s="98"/>
      <c r="C237" s="98"/>
      <c r="D237" s="98"/>
      <c r="E237" s="98"/>
      <c r="F237" s="98"/>
      <c r="G237" s="98"/>
      <c r="H237" s="98"/>
    </row>
    <row r="238" spans="1:8">
      <c r="A238" s="98"/>
      <c r="B238" s="98"/>
      <c r="C238" s="98"/>
      <c r="D238" s="98"/>
      <c r="E238" s="98"/>
      <c r="F238" s="98"/>
      <c r="G238" s="98"/>
      <c r="H238" s="98"/>
    </row>
    <row r="239" spans="1:8">
      <c r="A239" s="98"/>
      <c r="B239" s="98"/>
      <c r="C239" s="98"/>
      <c r="D239" s="98"/>
      <c r="E239" s="98"/>
      <c r="F239" s="98"/>
      <c r="G239" s="98"/>
      <c r="H239" s="98"/>
    </row>
    <row r="240" spans="1:8">
      <c r="A240" s="98"/>
      <c r="B240" s="98"/>
      <c r="C240" s="98"/>
      <c r="D240" s="98"/>
      <c r="E240" s="98"/>
      <c r="F240" s="98"/>
      <c r="G240" s="98"/>
      <c r="H240" s="98"/>
    </row>
    <row r="241" spans="1:8">
      <c r="A241" s="98"/>
      <c r="B241" s="98"/>
      <c r="C241" s="98"/>
      <c r="D241" s="98"/>
      <c r="E241" s="98"/>
      <c r="F241" s="98"/>
      <c r="G241" s="98"/>
      <c r="H241" s="98"/>
    </row>
    <row r="242" spans="1:8">
      <c r="A242" s="98"/>
      <c r="B242" s="98"/>
      <c r="C242" s="98"/>
      <c r="D242" s="98"/>
      <c r="E242" s="98"/>
      <c r="F242" s="98"/>
      <c r="G242" s="98"/>
      <c r="H242" s="98"/>
    </row>
    <row r="243" spans="1:8">
      <c r="A243" s="98"/>
      <c r="B243" s="98"/>
      <c r="C243" s="98"/>
      <c r="D243" s="98"/>
      <c r="E243" s="98"/>
      <c r="F243" s="98"/>
      <c r="G243" s="98"/>
      <c r="H243" s="98"/>
    </row>
    <row r="244" spans="1:8">
      <c r="A244" s="98"/>
      <c r="B244" s="98"/>
      <c r="C244" s="98"/>
      <c r="D244" s="98"/>
      <c r="E244" s="98"/>
      <c r="F244" s="98"/>
      <c r="G244" s="98"/>
      <c r="H244" s="98"/>
    </row>
    <row r="245" spans="1:8">
      <c r="A245" s="98"/>
      <c r="B245" s="98"/>
      <c r="C245" s="98"/>
      <c r="D245" s="98"/>
      <c r="E245" s="98"/>
      <c r="F245" s="98"/>
      <c r="G245" s="98"/>
      <c r="H245" s="98"/>
    </row>
    <row r="246" spans="1:8">
      <c r="A246" s="98"/>
      <c r="B246" s="98"/>
      <c r="C246" s="98"/>
      <c r="D246" s="98"/>
      <c r="E246" s="98"/>
      <c r="F246" s="98"/>
      <c r="G246" s="98"/>
      <c r="H246" s="98"/>
    </row>
    <row r="247" spans="1:8">
      <c r="A247" s="98"/>
      <c r="B247" s="98"/>
      <c r="C247" s="98"/>
      <c r="D247" s="98"/>
      <c r="E247" s="98"/>
      <c r="F247" s="98"/>
      <c r="G247" s="98"/>
      <c r="H247" s="98"/>
    </row>
    <row r="248" spans="1:8">
      <c r="A248" s="98"/>
      <c r="B248" s="98"/>
      <c r="C248" s="98"/>
      <c r="D248" s="98"/>
      <c r="E248" s="98"/>
      <c r="F248" s="98"/>
      <c r="G248" s="98"/>
      <c r="H248" s="98"/>
    </row>
    <row r="249" spans="1:8">
      <c r="A249" s="98"/>
      <c r="B249" s="98"/>
      <c r="C249" s="98"/>
      <c r="D249" s="98"/>
      <c r="E249" s="98"/>
      <c r="F249" s="98"/>
      <c r="G249" s="98"/>
      <c r="H249" s="98"/>
    </row>
    <row r="250" spans="1:8">
      <c r="A250" s="98"/>
      <c r="B250" s="98"/>
      <c r="C250" s="98"/>
      <c r="D250" s="98"/>
      <c r="E250" s="98"/>
      <c r="F250" s="98"/>
      <c r="G250" s="98"/>
      <c r="H250" s="98"/>
    </row>
    <row r="251" spans="1:8">
      <c r="A251" s="98"/>
      <c r="B251" s="98"/>
      <c r="C251" s="98"/>
      <c r="D251" s="98"/>
      <c r="E251" s="98"/>
      <c r="F251" s="98"/>
      <c r="G251" s="98"/>
      <c r="H251" s="98"/>
    </row>
    <row r="252" spans="1:8">
      <c r="A252" s="98"/>
      <c r="B252" s="98"/>
      <c r="C252" s="98"/>
      <c r="D252" s="98"/>
      <c r="E252" s="98"/>
      <c r="F252" s="98"/>
      <c r="G252" s="98"/>
      <c r="H252" s="98"/>
    </row>
    <row r="253" spans="1:8">
      <c r="A253" s="98"/>
      <c r="B253" s="98"/>
      <c r="C253" s="98"/>
      <c r="D253" s="98"/>
      <c r="E253" s="98"/>
      <c r="F253" s="98"/>
      <c r="G253" s="98"/>
      <c r="H253" s="98"/>
    </row>
    <row r="254" spans="1:8">
      <c r="A254" s="98"/>
      <c r="B254" s="98"/>
      <c r="C254" s="98"/>
      <c r="D254" s="98"/>
      <c r="E254" s="98"/>
      <c r="F254" s="98"/>
      <c r="G254" s="98"/>
      <c r="H254" s="98"/>
    </row>
    <row r="255" spans="1:8">
      <c r="A255" s="98"/>
      <c r="B255" s="98"/>
      <c r="C255" s="98"/>
      <c r="D255" s="98"/>
      <c r="E255" s="98"/>
      <c r="F255" s="98"/>
      <c r="G255" s="98"/>
      <c r="H255" s="98"/>
    </row>
    <row r="256" spans="1:8">
      <c r="A256" s="98"/>
      <c r="B256" s="98"/>
      <c r="C256" s="98"/>
      <c r="D256" s="98"/>
      <c r="E256" s="98"/>
      <c r="F256" s="98"/>
      <c r="G256" s="98"/>
      <c r="H256" s="98"/>
    </row>
    <row r="257" spans="1:8">
      <c r="A257" s="98"/>
      <c r="B257" s="98"/>
      <c r="C257" s="98"/>
      <c r="D257" s="98"/>
      <c r="E257" s="98"/>
      <c r="F257" s="98"/>
      <c r="G257" s="98"/>
      <c r="H257" s="98"/>
    </row>
    <row r="258" spans="1:8">
      <c r="A258" s="98"/>
      <c r="B258" s="98"/>
      <c r="C258" s="98"/>
      <c r="D258" s="98"/>
      <c r="E258" s="98"/>
      <c r="F258" s="98"/>
      <c r="G258" s="98"/>
      <c r="H258" s="98"/>
    </row>
    <row r="259" spans="1:8">
      <c r="A259" s="98"/>
      <c r="B259" s="98"/>
      <c r="C259" s="98"/>
      <c r="D259" s="98"/>
      <c r="E259" s="98"/>
      <c r="F259" s="98"/>
      <c r="G259" s="98"/>
      <c r="H259" s="98"/>
    </row>
    <row r="260" spans="1:8">
      <c r="A260" s="98"/>
      <c r="B260" s="98"/>
      <c r="C260" s="98"/>
      <c r="D260" s="98"/>
      <c r="E260" s="98"/>
      <c r="F260" s="98"/>
      <c r="G260" s="98"/>
      <c r="H260" s="98"/>
    </row>
    <row r="261" spans="1:8">
      <c r="A261" s="98"/>
      <c r="B261" s="98"/>
      <c r="C261" s="98"/>
      <c r="D261" s="98"/>
      <c r="E261" s="98"/>
      <c r="F261" s="98"/>
      <c r="G261" s="98"/>
      <c r="H261" s="98"/>
    </row>
    <row r="262" spans="1:8">
      <c r="A262" s="98"/>
      <c r="B262" s="98"/>
      <c r="C262" s="98"/>
      <c r="D262" s="98"/>
      <c r="E262" s="98"/>
      <c r="F262" s="98"/>
      <c r="G262" s="98"/>
      <c r="H262" s="98"/>
    </row>
    <row r="263" spans="1:8">
      <c r="A263" s="98"/>
      <c r="B263" s="98"/>
      <c r="C263" s="98"/>
      <c r="D263" s="98"/>
      <c r="E263" s="98"/>
      <c r="F263" s="98"/>
      <c r="G263" s="98"/>
      <c r="H263" s="98"/>
    </row>
    <row r="264" spans="1:8">
      <c r="A264" s="98"/>
      <c r="B264" s="98"/>
      <c r="C264" s="98"/>
      <c r="D264" s="98"/>
      <c r="E264" s="98"/>
      <c r="F264" s="98"/>
      <c r="G264" s="98"/>
      <c r="H264" s="98"/>
    </row>
    <row r="265" spans="1:8">
      <c r="A265" s="98"/>
      <c r="B265" s="98"/>
      <c r="C265" s="98"/>
      <c r="D265" s="98"/>
      <c r="E265" s="98"/>
      <c r="F265" s="98"/>
      <c r="G265" s="98"/>
      <c r="H265" s="98"/>
    </row>
    <row r="266" spans="1:8">
      <c r="A266" s="98"/>
      <c r="B266" s="98"/>
      <c r="C266" s="98"/>
      <c r="D266" s="98"/>
      <c r="E266" s="98"/>
      <c r="F266" s="98"/>
      <c r="G266" s="98"/>
      <c r="H266" s="98"/>
    </row>
    <row r="267" spans="1:8">
      <c r="A267" s="98"/>
      <c r="B267" s="98"/>
      <c r="C267" s="98"/>
      <c r="D267" s="98"/>
      <c r="E267" s="98"/>
      <c r="F267" s="98"/>
      <c r="G267" s="98"/>
      <c r="H267" s="98"/>
    </row>
    <row r="268" spans="1:8">
      <c r="A268" s="98"/>
      <c r="B268" s="98"/>
      <c r="C268" s="98"/>
      <c r="D268" s="98"/>
      <c r="E268" s="98"/>
      <c r="F268" s="98"/>
      <c r="G268" s="98"/>
      <c r="H268" s="98"/>
    </row>
    <row r="269" spans="1:8">
      <c r="A269" s="98"/>
      <c r="B269" s="98"/>
      <c r="C269" s="98"/>
      <c r="D269" s="98"/>
      <c r="E269" s="98"/>
      <c r="F269" s="98"/>
      <c r="G269" s="98"/>
      <c r="H269" s="98"/>
    </row>
    <row r="270" spans="1:8">
      <c r="A270" s="98"/>
      <c r="B270" s="98"/>
      <c r="C270" s="98"/>
      <c r="D270" s="98"/>
      <c r="E270" s="98"/>
      <c r="F270" s="98"/>
      <c r="G270" s="98"/>
      <c r="H270" s="98"/>
    </row>
    <row r="271" spans="1:8">
      <c r="A271" s="98"/>
      <c r="B271" s="98"/>
      <c r="C271" s="98"/>
      <c r="D271" s="98"/>
      <c r="E271" s="98"/>
      <c r="F271" s="98"/>
      <c r="G271" s="98"/>
      <c r="H271" s="98"/>
    </row>
    <row r="272" spans="1:8">
      <c r="A272" s="98"/>
      <c r="B272" s="98"/>
      <c r="C272" s="98"/>
      <c r="D272" s="98"/>
      <c r="E272" s="98"/>
      <c r="F272" s="98"/>
      <c r="G272" s="98"/>
      <c r="H272" s="98"/>
    </row>
    <row r="273" spans="1:8">
      <c r="A273" s="98"/>
      <c r="B273" s="98"/>
      <c r="C273" s="98"/>
      <c r="D273" s="98"/>
      <c r="E273" s="98"/>
      <c r="F273" s="98"/>
      <c r="G273" s="98"/>
      <c r="H273" s="98"/>
    </row>
    <row r="274" spans="1:8">
      <c r="A274" s="98"/>
      <c r="B274" s="98"/>
      <c r="C274" s="98"/>
      <c r="D274" s="98"/>
      <c r="E274" s="98"/>
      <c r="F274" s="98"/>
      <c r="G274" s="98"/>
      <c r="H274" s="98"/>
    </row>
    <row r="275" spans="1:8">
      <c r="A275" s="98"/>
      <c r="B275" s="98"/>
      <c r="C275" s="98"/>
      <c r="D275" s="98"/>
      <c r="E275" s="98"/>
      <c r="F275" s="98"/>
      <c r="G275" s="98"/>
      <c r="H275" s="98"/>
    </row>
    <row r="276" spans="1:8">
      <c r="A276" s="98"/>
      <c r="B276" s="98"/>
      <c r="C276" s="98"/>
      <c r="D276" s="98"/>
      <c r="E276" s="98"/>
      <c r="F276" s="98"/>
      <c r="G276" s="98"/>
      <c r="H276" s="98"/>
    </row>
    <row r="277" spans="1:8">
      <c r="A277" s="98"/>
      <c r="B277" s="98"/>
      <c r="C277" s="98"/>
      <c r="D277" s="98"/>
      <c r="E277" s="98"/>
      <c r="F277" s="98"/>
      <c r="G277" s="98"/>
      <c r="H277" s="98"/>
    </row>
    <row r="278" spans="1:8">
      <c r="A278" s="98"/>
      <c r="B278" s="98"/>
      <c r="C278" s="98"/>
      <c r="D278" s="98"/>
      <c r="E278" s="98"/>
      <c r="F278" s="98"/>
      <c r="G278" s="98"/>
      <c r="H278" s="98"/>
    </row>
    <row r="279" spans="1:8">
      <c r="A279" s="98"/>
      <c r="B279" s="98"/>
      <c r="C279" s="98"/>
      <c r="D279" s="98"/>
      <c r="E279" s="98"/>
      <c r="F279" s="98"/>
      <c r="G279" s="98"/>
      <c r="H279" s="98"/>
    </row>
    <row r="280" spans="1:8">
      <c r="A280" s="98"/>
      <c r="B280" s="98"/>
      <c r="C280" s="98"/>
      <c r="D280" s="98"/>
      <c r="E280" s="98"/>
      <c r="F280" s="98"/>
      <c r="G280" s="98"/>
      <c r="H280" s="98"/>
    </row>
    <row r="281" spans="1:8">
      <c r="A281" s="98"/>
      <c r="B281" s="98"/>
      <c r="C281" s="98"/>
      <c r="D281" s="98"/>
      <c r="E281" s="98"/>
      <c r="F281" s="98"/>
      <c r="G281" s="98"/>
      <c r="H281" s="98"/>
    </row>
    <row r="282" spans="1:8">
      <c r="A282" s="98"/>
      <c r="B282" s="98"/>
      <c r="C282" s="98"/>
      <c r="D282" s="98"/>
      <c r="E282" s="98"/>
      <c r="F282" s="98"/>
      <c r="G282" s="98"/>
      <c r="H282" s="98"/>
    </row>
    <row r="283" spans="1:8">
      <c r="A283" s="98"/>
      <c r="B283" s="98"/>
      <c r="C283" s="98"/>
      <c r="D283" s="98"/>
      <c r="E283" s="98"/>
      <c r="F283" s="98"/>
      <c r="G283" s="98"/>
      <c r="H283" s="98"/>
    </row>
    <row r="284" spans="1:8">
      <c r="A284" s="98"/>
      <c r="B284" s="98"/>
      <c r="C284" s="98"/>
      <c r="D284" s="98"/>
      <c r="E284" s="98"/>
      <c r="F284" s="98"/>
      <c r="G284" s="98"/>
      <c r="H284" s="98"/>
    </row>
    <row r="285" spans="1:8">
      <c r="A285" s="98"/>
      <c r="B285" s="98"/>
      <c r="C285" s="98"/>
      <c r="D285" s="98"/>
      <c r="E285" s="98"/>
      <c r="F285" s="98"/>
      <c r="G285" s="98"/>
      <c r="H285" s="98"/>
    </row>
    <row r="286" spans="1:8">
      <c r="A286" s="98"/>
      <c r="B286" s="98"/>
      <c r="C286" s="98"/>
      <c r="D286" s="98"/>
      <c r="E286" s="98"/>
      <c r="F286" s="98"/>
      <c r="G286" s="98"/>
      <c r="H286" s="98"/>
    </row>
    <row r="287" spans="1:8">
      <c r="A287" s="98"/>
      <c r="B287" s="98"/>
      <c r="C287" s="98"/>
      <c r="D287" s="98"/>
      <c r="E287" s="98"/>
      <c r="F287" s="98"/>
      <c r="G287" s="98"/>
      <c r="H287" s="98"/>
    </row>
    <row r="288" spans="1:8">
      <c r="A288" s="98"/>
      <c r="B288" s="98"/>
      <c r="C288" s="98"/>
      <c r="D288" s="98"/>
      <c r="E288" s="98"/>
      <c r="F288" s="98"/>
      <c r="G288" s="98"/>
      <c r="H288" s="98"/>
    </row>
    <row r="289" spans="1:8">
      <c r="A289" s="98"/>
      <c r="B289" s="98"/>
      <c r="C289" s="98"/>
      <c r="D289" s="98"/>
      <c r="E289" s="98"/>
      <c r="F289" s="98"/>
      <c r="G289" s="98"/>
      <c r="H289" s="98"/>
    </row>
    <row r="290" spans="1:8">
      <c r="A290" s="98"/>
      <c r="B290" s="98"/>
      <c r="C290" s="98"/>
      <c r="D290" s="98"/>
      <c r="E290" s="98"/>
      <c r="F290" s="98"/>
      <c r="G290" s="98"/>
      <c r="H290" s="98"/>
    </row>
    <row r="291" spans="1:8">
      <c r="A291" s="98"/>
      <c r="B291" s="98"/>
      <c r="C291" s="98"/>
      <c r="D291" s="98"/>
      <c r="E291" s="98"/>
      <c r="F291" s="98"/>
      <c r="G291" s="98"/>
      <c r="H291" s="98"/>
    </row>
    <row r="292" spans="1:8">
      <c r="A292" s="98"/>
      <c r="B292" s="98"/>
      <c r="C292" s="98"/>
      <c r="D292" s="98"/>
      <c r="E292" s="98"/>
      <c r="F292" s="98"/>
      <c r="G292" s="98"/>
      <c r="H292" s="98"/>
    </row>
    <row r="293" spans="1:8">
      <c r="A293" s="98"/>
      <c r="B293" s="98"/>
      <c r="C293" s="98"/>
      <c r="D293" s="98"/>
      <c r="E293" s="98"/>
      <c r="F293" s="98"/>
      <c r="G293" s="98"/>
      <c r="H293" s="98"/>
    </row>
    <row r="294" spans="1:8">
      <c r="A294" s="98"/>
      <c r="B294" s="98"/>
      <c r="C294" s="98"/>
      <c r="D294" s="98"/>
      <c r="E294" s="98"/>
      <c r="F294" s="98"/>
      <c r="G294" s="98"/>
      <c r="H294" s="98"/>
    </row>
    <row r="295" spans="1:8">
      <c r="A295" s="98"/>
      <c r="B295" s="98"/>
      <c r="C295" s="98"/>
      <c r="D295" s="98"/>
      <c r="E295" s="98"/>
      <c r="F295" s="98"/>
      <c r="G295" s="98"/>
      <c r="H295" s="98"/>
    </row>
    <row r="296" spans="1:8">
      <c r="A296" s="98"/>
      <c r="B296" s="98"/>
      <c r="C296" s="98"/>
      <c r="D296" s="98"/>
      <c r="E296" s="98"/>
      <c r="F296" s="98"/>
      <c r="G296" s="98"/>
      <c r="H296" s="98"/>
    </row>
    <row r="297" spans="1:8">
      <c r="A297" s="98"/>
      <c r="B297" s="98"/>
      <c r="C297" s="98"/>
      <c r="D297" s="98"/>
      <c r="E297" s="98"/>
      <c r="F297" s="98"/>
      <c r="G297" s="98"/>
      <c r="H297" s="98"/>
    </row>
    <row r="298" spans="1:8">
      <c r="A298" s="98"/>
      <c r="B298" s="98"/>
      <c r="C298" s="98"/>
      <c r="D298" s="98"/>
      <c r="E298" s="98"/>
      <c r="F298" s="98"/>
      <c r="G298" s="98"/>
      <c r="H298" s="98"/>
    </row>
    <row r="299" spans="1:8">
      <c r="A299" s="98"/>
      <c r="B299" s="98"/>
      <c r="C299" s="98"/>
      <c r="D299" s="98"/>
      <c r="E299" s="98"/>
      <c r="F299" s="98"/>
      <c r="G299" s="98"/>
      <c r="H299" s="98"/>
    </row>
    <row r="300" spans="1:8">
      <c r="A300" s="98"/>
      <c r="B300" s="98"/>
      <c r="C300" s="98"/>
      <c r="D300" s="98"/>
      <c r="E300" s="98"/>
      <c r="F300" s="98"/>
      <c r="G300" s="98"/>
      <c r="H300" s="98"/>
    </row>
    <row r="301" spans="1:8">
      <c r="A301" s="98"/>
      <c r="B301" s="98"/>
      <c r="C301" s="98"/>
      <c r="D301" s="98"/>
      <c r="E301" s="98"/>
      <c r="F301" s="98"/>
      <c r="G301" s="98"/>
      <c r="H301" s="98"/>
    </row>
    <row r="302" spans="1:8">
      <c r="A302" s="98"/>
      <c r="B302" s="98"/>
      <c r="C302" s="98"/>
      <c r="D302" s="98"/>
      <c r="E302" s="98"/>
      <c r="F302" s="98"/>
      <c r="G302" s="98"/>
      <c r="H302" s="98"/>
    </row>
    <row r="303" spans="1:8">
      <c r="A303" s="98"/>
      <c r="B303" s="98"/>
      <c r="C303" s="98"/>
      <c r="D303" s="98"/>
      <c r="E303" s="98"/>
      <c r="F303" s="98"/>
      <c r="G303" s="98"/>
      <c r="H303" s="98"/>
    </row>
    <row r="304" spans="1:8">
      <c r="A304" s="98"/>
      <c r="B304" s="98"/>
      <c r="C304" s="98"/>
      <c r="D304" s="98"/>
      <c r="E304" s="98"/>
      <c r="F304" s="98"/>
      <c r="G304" s="98"/>
      <c r="H304" s="98"/>
    </row>
    <row r="305" spans="1:8">
      <c r="A305" s="98"/>
      <c r="B305" s="98"/>
      <c r="C305" s="98"/>
      <c r="D305" s="98"/>
      <c r="E305" s="98"/>
      <c r="F305" s="98"/>
      <c r="G305" s="98"/>
      <c r="H305" s="98"/>
    </row>
    <row r="306" spans="1:8">
      <c r="A306" s="98"/>
      <c r="B306" s="98"/>
      <c r="C306" s="98"/>
      <c r="D306" s="98"/>
      <c r="E306" s="98"/>
      <c r="F306" s="98"/>
      <c r="G306" s="98"/>
      <c r="H306" s="98"/>
    </row>
    <row r="307" spans="1:8">
      <c r="A307" s="98"/>
      <c r="B307" s="98"/>
      <c r="C307" s="98"/>
      <c r="D307" s="98"/>
      <c r="E307" s="98"/>
      <c r="F307" s="98"/>
      <c r="G307" s="98"/>
      <c r="H307" s="98"/>
    </row>
    <row r="308" spans="1:8">
      <c r="A308" s="98"/>
      <c r="B308" s="98"/>
      <c r="C308" s="98"/>
      <c r="D308" s="98"/>
      <c r="E308" s="98"/>
      <c r="F308" s="98"/>
      <c r="G308" s="98"/>
      <c r="H308" s="98"/>
    </row>
    <row r="309" spans="1:8">
      <c r="A309" s="98"/>
      <c r="B309" s="98"/>
      <c r="C309" s="98"/>
      <c r="D309" s="98"/>
      <c r="E309" s="98"/>
      <c r="F309" s="98"/>
      <c r="G309" s="98"/>
      <c r="H309" s="98"/>
    </row>
    <row r="310" spans="1:8">
      <c r="A310" s="98"/>
      <c r="B310" s="98"/>
      <c r="C310" s="98"/>
      <c r="D310" s="98"/>
      <c r="E310" s="98"/>
      <c r="F310" s="98"/>
      <c r="G310" s="98"/>
      <c r="H310" s="98"/>
    </row>
    <row r="311" spans="1:8">
      <c r="A311" s="98"/>
      <c r="B311" s="98"/>
      <c r="C311" s="98"/>
      <c r="D311" s="98"/>
      <c r="E311" s="98"/>
      <c r="F311" s="98"/>
      <c r="G311" s="98"/>
      <c r="H311" s="98"/>
    </row>
    <row r="312" spans="1:8">
      <c r="A312" s="98"/>
      <c r="B312" s="98"/>
      <c r="C312" s="98"/>
      <c r="D312" s="98"/>
      <c r="E312" s="98"/>
      <c r="F312" s="98"/>
      <c r="G312" s="98"/>
      <c r="H312" s="98"/>
    </row>
    <row r="313" spans="1:8">
      <c r="A313" s="98"/>
      <c r="B313" s="98"/>
      <c r="C313" s="98"/>
      <c r="D313" s="98"/>
      <c r="E313" s="98"/>
      <c r="F313" s="98"/>
      <c r="G313" s="98"/>
      <c r="H313" s="98"/>
    </row>
    <row r="314" spans="1:8">
      <c r="A314" s="98"/>
      <c r="B314" s="98"/>
      <c r="C314" s="98"/>
      <c r="D314" s="98"/>
      <c r="E314" s="98"/>
      <c r="F314" s="98"/>
      <c r="G314" s="98"/>
      <c r="H314" s="98"/>
    </row>
    <row r="315" spans="1:8">
      <c r="A315" s="98"/>
      <c r="B315" s="98"/>
      <c r="C315" s="98"/>
      <c r="D315" s="98"/>
      <c r="E315" s="98"/>
      <c r="F315" s="98"/>
      <c r="G315" s="98"/>
      <c r="H315" s="98"/>
    </row>
    <row r="316" spans="1:8">
      <c r="A316" s="98"/>
      <c r="B316" s="98"/>
      <c r="C316" s="98"/>
      <c r="D316" s="98"/>
      <c r="E316" s="98"/>
      <c r="F316" s="98"/>
      <c r="G316" s="98"/>
      <c r="H316" s="98"/>
    </row>
    <row r="317" spans="1:8">
      <c r="A317" s="98"/>
      <c r="B317" s="98"/>
      <c r="C317" s="98"/>
      <c r="D317" s="98"/>
      <c r="E317" s="98"/>
      <c r="F317" s="98"/>
      <c r="G317" s="98"/>
      <c r="H317" s="98"/>
    </row>
    <row r="318" spans="1:8">
      <c r="A318" s="98"/>
      <c r="B318" s="98"/>
      <c r="C318" s="98"/>
      <c r="D318" s="98"/>
      <c r="E318" s="98"/>
      <c r="F318" s="98"/>
      <c r="G318" s="98"/>
      <c r="H318" s="98"/>
    </row>
    <row r="319" spans="1:8">
      <c r="A319" s="98"/>
      <c r="B319" s="98"/>
      <c r="C319" s="98"/>
      <c r="D319" s="98"/>
      <c r="E319" s="98"/>
      <c r="F319" s="98"/>
      <c r="G319" s="98"/>
      <c r="H319" s="98"/>
    </row>
    <row r="320" spans="1:8">
      <c r="A320" s="98"/>
      <c r="B320" s="98"/>
      <c r="C320" s="98"/>
      <c r="D320" s="98"/>
      <c r="E320" s="98"/>
      <c r="F320" s="98"/>
      <c r="G320" s="98"/>
      <c r="H320" s="98"/>
    </row>
    <row r="321" spans="1:8">
      <c r="A321" s="98"/>
      <c r="B321" s="98"/>
      <c r="C321" s="98"/>
      <c r="D321" s="98"/>
      <c r="E321" s="98"/>
      <c r="F321" s="98"/>
      <c r="G321" s="98"/>
      <c r="H321" s="98"/>
    </row>
    <row r="322" spans="1:8">
      <c r="A322" s="98"/>
      <c r="B322" s="98"/>
      <c r="C322" s="98"/>
      <c r="D322" s="98"/>
      <c r="E322" s="98"/>
      <c r="F322" s="98"/>
      <c r="G322" s="98"/>
      <c r="H322" s="98"/>
    </row>
    <row r="323" spans="1:8">
      <c r="A323" s="98"/>
      <c r="B323" s="98"/>
      <c r="C323" s="98"/>
      <c r="D323" s="98"/>
      <c r="E323" s="98"/>
      <c r="F323" s="98"/>
      <c r="G323" s="98"/>
      <c r="H323" s="98"/>
    </row>
    <row r="324" spans="1:8">
      <c r="A324" s="98"/>
      <c r="B324" s="98"/>
      <c r="C324" s="98"/>
      <c r="D324" s="98"/>
      <c r="E324" s="98"/>
      <c r="F324" s="98"/>
      <c r="G324" s="98"/>
      <c r="H324" s="98"/>
    </row>
    <row r="325" spans="1:8">
      <c r="A325" s="98"/>
      <c r="B325" s="98"/>
      <c r="C325" s="98"/>
      <c r="D325" s="98"/>
      <c r="E325" s="98"/>
      <c r="F325" s="98"/>
      <c r="G325" s="98"/>
      <c r="H325" s="98"/>
    </row>
    <row r="326" spans="1:8">
      <c r="A326" s="98"/>
      <c r="B326" s="98"/>
      <c r="C326" s="98"/>
      <c r="D326" s="98"/>
      <c r="E326" s="98"/>
      <c r="F326" s="98"/>
      <c r="G326" s="98"/>
      <c r="H326" s="98"/>
    </row>
    <row r="327" spans="1:8">
      <c r="A327" s="98"/>
      <c r="B327" s="98"/>
      <c r="C327" s="98"/>
      <c r="D327" s="98"/>
      <c r="E327" s="98"/>
      <c r="F327" s="98"/>
      <c r="G327" s="98"/>
      <c r="H327" s="98"/>
    </row>
    <row r="328" spans="1:8">
      <c r="A328" s="98"/>
      <c r="B328" s="98"/>
      <c r="C328" s="98"/>
      <c r="D328" s="98"/>
      <c r="E328" s="98"/>
      <c r="F328" s="98"/>
      <c r="G328" s="98"/>
      <c r="H328" s="98"/>
    </row>
    <row r="329" spans="1:8">
      <c r="A329" s="98"/>
      <c r="B329" s="98"/>
      <c r="C329" s="98"/>
      <c r="D329" s="98"/>
      <c r="E329" s="98"/>
      <c r="F329" s="98"/>
      <c r="G329" s="98"/>
      <c r="H329" s="98"/>
    </row>
    <row r="330" spans="1:8">
      <c r="A330" s="98"/>
      <c r="B330" s="98"/>
      <c r="C330" s="98"/>
      <c r="D330" s="98"/>
      <c r="E330" s="98"/>
      <c r="F330" s="98"/>
      <c r="G330" s="98"/>
      <c r="H330" s="98"/>
    </row>
    <row r="331" spans="1:8">
      <c r="A331" s="98"/>
      <c r="B331" s="98"/>
      <c r="C331" s="98"/>
      <c r="D331" s="98"/>
      <c r="E331" s="98"/>
      <c r="F331" s="98"/>
      <c r="G331" s="98"/>
      <c r="H331" s="98"/>
    </row>
    <row r="332" spans="1:8">
      <c r="A332" s="98"/>
      <c r="B332" s="98"/>
      <c r="C332" s="98"/>
      <c r="D332" s="98"/>
      <c r="E332" s="98"/>
      <c r="F332" s="98"/>
      <c r="G332" s="98"/>
      <c r="H332" s="98"/>
    </row>
    <row r="333" spans="1:8">
      <c r="A333" s="98"/>
      <c r="B333" s="98"/>
      <c r="C333" s="98"/>
      <c r="D333" s="98"/>
      <c r="E333" s="98"/>
      <c r="F333" s="98"/>
      <c r="G333" s="98"/>
      <c r="H333" s="98"/>
    </row>
    <row r="334" spans="1:8">
      <c r="A334" s="98"/>
      <c r="B334" s="98"/>
      <c r="C334" s="98"/>
      <c r="D334" s="98"/>
      <c r="E334" s="98"/>
      <c r="F334" s="98"/>
      <c r="G334" s="98"/>
      <c r="H334" s="98"/>
    </row>
    <row r="335" spans="1:8">
      <c r="A335" s="98"/>
      <c r="B335" s="98"/>
      <c r="C335" s="98"/>
      <c r="D335" s="98"/>
      <c r="E335" s="98"/>
      <c r="F335" s="98"/>
      <c r="G335" s="98"/>
      <c r="H335" s="98"/>
    </row>
    <row r="336" spans="1:8">
      <c r="A336" s="98"/>
      <c r="B336" s="98"/>
      <c r="C336" s="98"/>
      <c r="D336" s="98"/>
      <c r="E336" s="98"/>
      <c r="F336" s="98"/>
      <c r="G336" s="98"/>
      <c r="H336" s="98"/>
    </row>
    <row r="337" spans="1:8">
      <c r="A337" s="98"/>
      <c r="B337" s="98"/>
      <c r="C337" s="98"/>
      <c r="D337" s="98"/>
      <c r="E337" s="98"/>
      <c r="F337" s="98"/>
      <c r="G337" s="98"/>
      <c r="H337" s="98"/>
    </row>
    <row r="338" spans="1:8">
      <c r="A338" s="98"/>
      <c r="B338" s="98"/>
      <c r="C338" s="98"/>
      <c r="D338" s="98"/>
      <c r="E338" s="98"/>
      <c r="F338" s="98"/>
      <c r="G338" s="98"/>
      <c r="H338" s="98"/>
    </row>
    <row r="339" spans="1:8">
      <c r="A339" s="98"/>
      <c r="B339" s="98"/>
      <c r="C339" s="98"/>
      <c r="D339" s="98"/>
      <c r="E339" s="98"/>
      <c r="F339" s="98"/>
      <c r="G339" s="98"/>
      <c r="H339" s="98"/>
    </row>
    <row r="340" spans="1:8">
      <c r="A340" s="98"/>
      <c r="B340" s="98"/>
      <c r="C340" s="98"/>
      <c r="D340" s="98"/>
      <c r="E340" s="98"/>
      <c r="F340" s="98"/>
      <c r="G340" s="98"/>
      <c r="H340" s="98"/>
    </row>
    <row r="341" spans="1:8">
      <c r="A341" s="98"/>
      <c r="B341" s="98"/>
      <c r="C341" s="98"/>
      <c r="D341" s="98"/>
      <c r="E341" s="98"/>
      <c r="F341" s="98"/>
      <c r="G341" s="98"/>
      <c r="H341" s="98"/>
    </row>
    <row r="342" spans="1:8">
      <c r="A342" s="98"/>
      <c r="B342" s="98"/>
      <c r="C342" s="98"/>
      <c r="D342" s="98"/>
      <c r="E342" s="98"/>
      <c r="F342" s="98"/>
      <c r="G342" s="98"/>
      <c r="H342" s="98"/>
    </row>
    <row r="343" spans="1:8">
      <c r="A343" s="98"/>
      <c r="B343" s="98"/>
      <c r="C343" s="98"/>
      <c r="D343" s="98"/>
      <c r="E343" s="98"/>
      <c r="F343" s="98"/>
      <c r="G343" s="98"/>
      <c r="H343" s="98"/>
    </row>
    <row r="344" spans="1:8">
      <c r="A344" s="98"/>
      <c r="B344" s="98"/>
      <c r="C344" s="98"/>
      <c r="D344" s="98"/>
      <c r="E344" s="98"/>
      <c r="F344" s="98"/>
      <c r="G344" s="98"/>
      <c r="H344" s="98"/>
    </row>
    <row r="345" spans="1:8">
      <c r="A345" s="98"/>
      <c r="B345" s="98"/>
      <c r="C345" s="98"/>
      <c r="D345" s="98"/>
      <c r="E345" s="98"/>
      <c r="F345" s="98"/>
      <c r="G345" s="98"/>
      <c r="H345" s="98"/>
    </row>
    <row r="346" spans="1:8">
      <c r="A346" s="98"/>
      <c r="B346" s="98"/>
      <c r="C346" s="98"/>
      <c r="D346" s="98"/>
      <c r="E346" s="98"/>
      <c r="F346" s="98"/>
      <c r="G346" s="98"/>
      <c r="H346" s="98"/>
    </row>
    <row r="347" spans="1:8">
      <c r="A347" s="98"/>
      <c r="B347" s="98"/>
      <c r="C347" s="98"/>
      <c r="D347" s="98"/>
      <c r="E347" s="98"/>
      <c r="F347" s="98"/>
      <c r="G347" s="98"/>
      <c r="H347" s="98"/>
    </row>
    <row r="348" spans="1:8">
      <c r="A348" s="98"/>
      <c r="B348" s="98"/>
      <c r="C348" s="98"/>
      <c r="D348" s="98"/>
      <c r="E348" s="98"/>
      <c r="F348" s="98"/>
      <c r="G348" s="98"/>
      <c r="H348" s="98"/>
    </row>
    <row r="349" spans="1:8">
      <c r="A349" s="98"/>
      <c r="B349" s="98"/>
      <c r="C349" s="98"/>
      <c r="D349" s="98"/>
      <c r="E349" s="98"/>
      <c r="F349" s="98"/>
      <c r="G349" s="98"/>
      <c r="H349" s="98"/>
    </row>
    <row r="350" spans="1:8">
      <c r="A350" s="98"/>
      <c r="B350" s="98"/>
      <c r="C350" s="98"/>
      <c r="D350" s="98"/>
      <c r="E350" s="98"/>
      <c r="F350" s="98"/>
      <c r="G350" s="98"/>
      <c r="H350" s="98"/>
    </row>
    <row r="351" spans="1:8">
      <c r="A351" s="98"/>
      <c r="B351" s="98"/>
      <c r="C351" s="98"/>
      <c r="D351" s="98"/>
      <c r="E351" s="98"/>
      <c r="F351" s="98"/>
      <c r="G351" s="98"/>
      <c r="H351" s="98"/>
    </row>
    <row r="352" spans="1:8">
      <c r="A352" s="98"/>
      <c r="B352" s="98"/>
      <c r="C352" s="98"/>
      <c r="D352" s="98"/>
      <c r="E352" s="98"/>
      <c r="F352" s="98"/>
      <c r="G352" s="98"/>
      <c r="H352" s="98"/>
    </row>
    <row r="353" spans="1:8">
      <c r="A353" s="98"/>
      <c r="B353" s="98"/>
      <c r="C353" s="98"/>
      <c r="D353" s="98"/>
      <c r="E353" s="98"/>
      <c r="F353" s="98"/>
      <c r="G353" s="98"/>
      <c r="H353" s="98"/>
    </row>
    <row r="354" spans="1:8">
      <c r="A354" s="98"/>
      <c r="B354" s="98"/>
      <c r="C354" s="98"/>
      <c r="D354" s="98"/>
      <c r="E354" s="98"/>
      <c r="F354" s="98"/>
      <c r="G354" s="98"/>
      <c r="H354" s="98"/>
    </row>
    <row r="355" spans="1:8">
      <c r="A355" s="98"/>
      <c r="B355" s="98"/>
      <c r="C355" s="98"/>
      <c r="D355" s="98"/>
      <c r="E355" s="98"/>
      <c r="F355" s="98"/>
      <c r="G355" s="98"/>
      <c r="H355" s="98"/>
    </row>
    <row r="356" spans="1:8">
      <c r="A356" s="98"/>
      <c r="B356" s="98"/>
      <c r="C356" s="98"/>
      <c r="D356" s="98"/>
      <c r="E356" s="98"/>
      <c r="F356" s="98"/>
      <c r="G356" s="98"/>
      <c r="H356" s="98"/>
    </row>
    <row r="357" spans="1:8">
      <c r="A357" s="98"/>
      <c r="B357" s="98"/>
      <c r="C357" s="98"/>
      <c r="D357" s="98"/>
      <c r="E357" s="98"/>
      <c r="F357" s="98"/>
      <c r="G357" s="98"/>
      <c r="H357" s="98"/>
    </row>
    <row r="358" spans="1:8">
      <c r="A358" s="98"/>
      <c r="B358" s="98"/>
      <c r="C358" s="98"/>
      <c r="D358" s="98"/>
      <c r="E358" s="98"/>
      <c r="F358" s="98"/>
      <c r="G358" s="98"/>
      <c r="H358" s="98"/>
    </row>
    <row r="359" spans="1:8">
      <c r="A359" s="98"/>
      <c r="B359" s="98"/>
      <c r="C359" s="98"/>
      <c r="D359" s="98"/>
      <c r="E359" s="98"/>
      <c r="F359" s="98"/>
      <c r="G359" s="98"/>
      <c r="H359" s="98"/>
    </row>
    <row r="360" spans="1:8">
      <c r="A360" s="98"/>
      <c r="B360" s="98"/>
      <c r="C360" s="98"/>
      <c r="D360" s="98"/>
      <c r="E360" s="98"/>
      <c r="F360" s="98"/>
      <c r="G360" s="98"/>
      <c r="H360" s="98"/>
    </row>
    <row r="361" spans="1:8">
      <c r="A361" s="98"/>
      <c r="B361" s="98"/>
      <c r="C361" s="98"/>
      <c r="D361" s="98"/>
      <c r="E361" s="98"/>
      <c r="F361" s="98"/>
      <c r="G361" s="98"/>
      <c r="H361" s="98"/>
    </row>
    <row r="362" spans="1:8">
      <c r="A362" s="98"/>
      <c r="B362" s="98"/>
      <c r="C362" s="98"/>
      <c r="D362" s="98"/>
      <c r="E362" s="98"/>
      <c r="F362" s="98"/>
      <c r="G362" s="98"/>
      <c r="H362" s="98"/>
    </row>
    <row r="363" spans="1:8">
      <c r="A363" s="98"/>
      <c r="B363" s="98"/>
      <c r="C363" s="98"/>
      <c r="D363" s="98"/>
      <c r="E363" s="98"/>
      <c r="F363" s="98"/>
      <c r="G363" s="98"/>
      <c r="H363" s="98"/>
    </row>
    <row r="364" spans="1:8">
      <c r="A364" s="98"/>
      <c r="B364" s="98"/>
      <c r="C364" s="98"/>
      <c r="D364" s="98"/>
      <c r="E364" s="98"/>
      <c r="F364" s="98"/>
      <c r="G364" s="98"/>
      <c r="H364" s="98"/>
    </row>
    <row r="365" spans="1:8">
      <c r="A365" s="98"/>
      <c r="B365" s="98"/>
      <c r="C365" s="98"/>
      <c r="D365" s="98"/>
      <c r="E365" s="98"/>
      <c r="F365" s="98"/>
      <c r="G365" s="98"/>
      <c r="H365" s="98"/>
    </row>
    <row r="366" spans="1:8">
      <c r="A366" s="98"/>
      <c r="B366" s="98"/>
      <c r="C366" s="98"/>
      <c r="D366" s="98"/>
      <c r="E366" s="98"/>
      <c r="F366" s="98"/>
      <c r="G366" s="98"/>
      <c r="H366" s="98"/>
    </row>
    <row r="367" spans="1:8">
      <c r="A367" s="98"/>
      <c r="B367" s="98"/>
      <c r="C367" s="98"/>
      <c r="D367" s="98"/>
      <c r="E367" s="98"/>
      <c r="F367" s="98"/>
      <c r="G367" s="98"/>
      <c r="H367" s="98"/>
    </row>
    <row r="368" spans="1:8">
      <c r="A368" s="98"/>
      <c r="B368" s="98"/>
      <c r="C368" s="98"/>
      <c r="D368" s="98"/>
      <c r="E368" s="98"/>
      <c r="F368" s="98"/>
      <c r="G368" s="98"/>
      <c r="H368" s="98"/>
    </row>
    <row r="369" spans="1:8">
      <c r="A369" s="98"/>
      <c r="B369" s="98"/>
      <c r="C369" s="98"/>
      <c r="D369" s="98"/>
      <c r="E369" s="98"/>
      <c r="F369" s="98"/>
      <c r="G369" s="98"/>
      <c r="H369" s="98"/>
    </row>
    <row r="370" spans="1:8">
      <c r="A370" s="98"/>
      <c r="B370" s="98"/>
      <c r="C370" s="98"/>
      <c r="D370" s="98"/>
      <c r="E370" s="98"/>
      <c r="F370" s="98"/>
      <c r="G370" s="98"/>
      <c r="H370" s="98"/>
    </row>
    <row r="371" spans="1:8">
      <c r="A371" s="98"/>
      <c r="B371" s="98"/>
      <c r="C371" s="98"/>
      <c r="D371" s="98"/>
      <c r="E371" s="98"/>
      <c r="F371" s="98"/>
      <c r="G371" s="98"/>
      <c r="H371" s="98"/>
    </row>
    <row r="372" spans="1:8">
      <c r="A372" s="98"/>
      <c r="B372" s="98"/>
      <c r="C372" s="98"/>
      <c r="D372" s="98"/>
      <c r="E372" s="98"/>
      <c r="F372" s="98"/>
      <c r="G372" s="98"/>
      <c r="H372" s="98"/>
    </row>
    <row r="373" spans="1:8">
      <c r="A373" s="98"/>
      <c r="B373" s="98"/>
      <c r="C373" s="98"/>
      <c r="D373" s="98"/>
      <c r="E373" s="98"/>
      <c r="F373" s="98"/>
      <c r="G373" s="98"/>
      <c r="H373" s="98"/>
    </row>
    <row r="374" spans="1:8">
      <c r="A374" s="98"/>
      <c r="B374" s="98"/>
      <c r="C374" s="98"/>
      <c r="D374" s="98"/>
      <c r="E374" s="98"/>
      <c r="F374" s="98"/>
      <c r="G374" s="98"/>
      <c r="H374" s="98"/>
    </row>
    <row r="375" spans="1:8">
      <c r="A375" s="98"/>
      <c r="B375" s="98"/>
      <c r="C375" s="98"/>
      <c r="D375" s="98"/>
      <c r="E375" s="98"/>
      <c r="F375" s="98"/>
      <c r="G375" s="98"/>
      <c r="H375" s="98"/>
    </row>
    <row r="376" spans="1:8">
      <c r="A376" s="98"/>
      <c r="B376" s="98"/>
      <c r="C376" s="98"/>
      <c r="D376" s="98"/>
      <c r="E376" s="98"/>
      <c r="F376" s="98"/>
      <c r="G376" s="98"/>
      <c r="H376" s="98"/>
    </row>
    <row r="377" spans="1:8">
      <c r="A377" s="98"/>
      <c r="B377" s="98"/>
      <c r="C377" s="98"/>
      <c r="D377" s="98"/>
      <c r="E377" s="98"/>
      <c r="F377" s="98"/>
      <c r="G377" s="98"/>
      <c r="H377" s="98"/>
    </row>
    <row r="378" spans="1:8">
      <c r="A378" s="98"/>
      <c r="B378" s="98"/>
      <c r="C378" s="98"/>
      <c r="D378" s="98"/>
      <c r="E378" s="98"/>
      <c r="F378" s="98"/>
      <c r="G378" s="98"/>
      <c r="H378" s="98"/>
    </row>
    <row r="379" spans="1:8">
      <c r="A379" s="98"/>
      <c r="B379" s="98"/>
      <c r="C379" s="98"/>
      <c r="D379" s="98"/>
      <c r="E379" s="98"/>
      <c r="F379" s="98"/>
      <c r="G379" s="98"/>
      <c r="H379" s="98"/>
    </row>
    <row r="380" spans="1:8">
      <c r="A380" s="98"/>
      <c r="B380" s="98"/>
      <c r="C380" s="98"/>
      <c r="D380" s="98"/>
      <c r="E380" s="98"/>
      <c r="F380" s="98"/>
      <c r="G380" s="98"/>
      <c r="H380" s="98"/>
    </row>
    <row r="381" spans="1:8">
      <c r="A381" s="98"/>
      <c r="B381" s="98"/>
      <c r="C381" s="98"/>
      <c r="D381" s="98"/>
      <c r="E381" s="98"/>
      <c r="F381" s="98"/>
      <c r="G381" s="98"/>
      <c r="H381" s="98"/>
    </row>
    <row r="382" spans="1:8">
      <c r="A382" s="98"/>
      <c r="B382" s="98"/>
      <c r="C382" s="98"/>
      <c r="D382" s="98"/>
      <c r="E382" s="98"/>
      <c r="F382" s="98"/>
      <c r="G382" s="98"/>
      <c r="H382" s="98"/>
    </row>
    <row r="383" spans="1:8">
      <c r="A383" s="98"/>
      <c r="B383" s="98"/>
      <c r="C383" s="98"/>
      <c r="D383" s="98"/>
      <c r="E383" s="98"/>
      <c r="F383" s="98"/>
      <c r="G383" s="98"/>
      <c r="H383" s="98"/>
    </row>
    <row r="384" spans="1:8">
      <c r="A384" s="98"/>
      <c r="B384" s="98"/>
      <c r="C384" s="98"/>
      <c r="D384" s="98"/>
      <c r="E384" s="98"/>
      <c r="F384" s="98"/>
      <c r="G384" s="98"/>
      <c r="H384" s="98"/>
    </row>
    <row r="385" spans="1:8">
      <c r="A385" s="98"/>
      <c r="B385" s="98"/>
      <c r="C385" s="98"/>
      <c r="D385" s="98"/>
      <c r="E385" s="98"/>
      <c r="F385" s="98"/>
      <c r="G385" s="98"/>
      <c r="H385" s="98"/>
    </row>
    <row r="386" spans="1:8">
      <c r="A386" s="98"/>
      <c r="B386" s="98"/>
      <c r="C386" s="98"/>
      <c r="D386" s="98"/>
      <c r="E386" s="98"/>
      <c r="F386" s="98"/>
      <c r="G386" s="98"/>
      <c r="H386" s="98"/>
    </row>
    <row r="387" spans="1:8">
      <c r="A387" s="98"/>
      <c r="B387" s="98"/>
      <c r="C387" s="98"/>
      <c r="D387" s="98"/>
      <c r="E387" s="98"/>
      <c r="F387" s="98"/>
      <c r="G387" s="98"/>
      <c r="H387" s="98"/>
    </row>
    <row r="388" spans="1:8">
      <c r="A388" s="98"/>
      <c r="B388" s="98"/>
      <c r="C388" s="98"/>
      <c r="D388" s="98"/>
      <c r="E388" s="98"/>
      <c r="F388" s="98"/>
      <c r="G388" s="98"/>
      <c r="H388" s="98"/>
    </row>
    <row r="389" spans="1:8">
      <c r="A389" s="98"/>
      <c r="B389" s="98"/>
      <c r="C389" s="98"/>
      <c r="D389" s="98"/>
      <c r="E389" s="98"/>
      <c r="F389" s="98"/>
      <c r="G389" s="98"/>
      <c r="H389" s="98"/>
    </row>
    <row r="390" spans="1:8">
      <c r="A390" s="98"/>
      <c r="B390" s="98"/>
      <c r="C390" s="98"/>
      <c r="D390" s="98"/>
      <c r="E390" s="98"/>
      <c r="F390" s="98"/>
      <c r="G390" s="98"/>
      <c r="H390" s="98"/>
    </row>
    <row r="391" spans="1:8">
      <c r="A391" s="98"/>
      <c r="B391" s="98"/>
      <c r="C391" s="98"/>
      <c r="D391" s="98"/>
      <c r="E391" s="98"/>
      <c r="F391" s="98"/>
      <c r="G391" s="98"/>
      <c r="H391" s="98"/>
    </row>
    <row r="392" spans="1:8">
      <c r="A392" s="98"/>
      <c r="B392" s="98"/>
      <c r="C392" s="98"/>
      <c r="D392" s="98"/>
      <c r="E392" s="98"/>
      <c r="F392" s="98"/>
      <c r="G392" s="98"/>
      <c r="H392" s="98"/>
    </row>
    <row r="393" spans="1:8">
      <c r="A393" s="98"/>
      <c r="B393" s="98"/>
      <c r="C393" s="98"/>
      <c r="D393" s="98"/>
      <c r="E393" s="98"/>
      <c r="F393" s="98"/>
      <c r="G393" s="98"/>
      <c r="H393" s="98"/>
    </row>
    <row r="394" spans="1:8">
      <c r="A394" s="98"/>
      <c r="B394" s="98"/>
      <c r="C394" s="98"/>
      <c r="D394" s="98"/>
      <c r="E394" s="98"/>
      <c r="F394" s="98"/>
      <c r="G394" s="98"/>
      <c r="H394" s="98"/>
    </row>
    <row r="395" spans="1:8">
      <c r="A395" s="98"/>
      <c r="B395" s="98"/>
      <c r="C395" s="98"/>
      <c r="D395" s="98"/>
      <c r="E395" s="98"/>
      <c r="F395" s="98"/>
      <c r="G395" s="98"/>
      <c r="H395" s="98"/>
    </row>
    <row r="396" spans="1:8">
      <c r="A396" s="98"/>
      <c r="B396" s="98"/>
      <c r="C396" s="98"/>
      <c r="D396" s="98"/>
      <c r="E396" s="98"/>
      <c r="F396" s="98"/>
      <c r="G396" s="98"/>
      <c r="H396" s="98"/>
    </row>
    <row r="397" spans="1:8">
      <c r="A397" s="98"/>
      <c r="B397" s="98"/>
      <c r="C397" s="98"/>
      <c r="D397" s="98"/>
      <c r="E397" s="98"/>
      <c r="F397" s="98"/>
      <c r="G397" s="98"/>
      <c r="H397" s="98"/>
    </row>
    <row r="398" spans="1:8">
      <c r="A398" s="98"/>
      <c r="B398" s="98"/>
      <c r="C398" s="98"/>
      <c r="D398" s="98"/>
      <c r="E398" s="98"/>
      <c r="F398" s="98"/>
      <c r="G398" s="98"/>
      <c r="H398" s="98"/>
    </row>
    <row r="399" spans="1:8">
      <c r="A399" s="98"/>
      <c r="B399" s="98"/>
      <c r="C399" s="98"/>
      <c r="D399" s="98"/>
      <c r="E399" s="98"/>
      <c r="F399" s="98"/>
      <c r="G399" s="98"/>
      <c r="H399" s="98"/>
    </row>
    <row r="400" spans="1:8">
      <c r="A400" s="98"/>
      <c r="B400" s="98"/>
      <c r="C400" s="98"/>
      <c r="D400" s="98"/>
      <c r="E400" s="98"/>
      <c r="F400" s="98"/>
      <c r="G400" s="98"/>
      <c r="H400" s="98"/>
    </row>
    <row r="401" spans="1:8">
      <c r="A401" s="98"/>
      <c r="B401" s="98"/>
      <c r="C401" s="98"/>
      <c r="D401" s="98"/>
      <c r="E401" s="98"/>
      <c r="F401" s="98"/>
      <c r="G401" s="98"/>
      <c r="H401" s="98"/>
    </row>
    <row r="402" spans="1:8">
      <c r="A402" s="98"/>
      <c r="B402" s="98"/>
      <c r="C402" s="98"/>
      <c r="D402" s="98"/>
      <c r="E402" s="98"/>
      <c r="F402" s="98"/>
      <c r="G402" s="98"/>
      <c r="H402" s="98"/>
    </row>
    <row r="403" spans="1:8">
      <c r="A403" s="98"/>
      <c r="B403" s="98"/>
      <c r="C403" s="98"/>
      <c r="D403" s="98"/>
      <c r="E403" s="98"/>
      <c r="F403" s="98"/>
      <c r="G403" s="98"/>
      <c r="H403" s="98"/>
    </row>
    <row r="404" spans="1:8">
      <c r="A404" s="98"/>
      <c r="B404" s="98"/>
      <c r="C404" s="98"/>
      <c r="D404" s="98"/>
      <c r="E404" s="98"/>
      <c r="F404" s="98"/>
      <c r="G404" s="98"/>
      <c r="H404" s="98"/>
    </row>
    <row r="405" spans="1:8">
      <c r="A405" s="98"/>
      <c r="B405" s="98"/>
      <c r="C405" s="98"/>
      <c r="D405" s="98"/>
      <c r="E405" s="98"/>
      <c r="F405" s="98"/>
      <c r="G405" s="98"/>
      <c r="H405" s="98"/>
    </row>
    <row r="406" spans="1:8">
      <c r="A406" s="98"/>
      <c r="B406" s="98"/>
      <c r="C406" s="98"/>
      <c r="D406" s="98"/>
      <c r="E406" s="98"/>
      <c r="F406" s="98"/>
      <c r="G406" s="98"/>
      <c r="H406" s="98"/>
    </row>
    <row r="407" spans="1:8">
      <c r="A407" s="98"/>
      <c r="B407" s="98"/>
      <c r="C407" s="98"/>
      <c r="D407" s="98"/>
      <c r="E407" s="98"/>
      <c r="F407" s="98"/>
      <c r="G407" s="98"/>
      <c r="H407" s="98"/>
    </row>
    <row r="408" spans="1:8">
      <c r="A408" s="98"/>
      <c r="B408" s="98"/>
      <c r="C408" s="98"/>
      <c r="D408" s="98"/>
      <c r="E408" s="98"/>
      <c r="F408" s="98"/>
      <c r="G408" s="98"/>
      <c r="H408" s="98"/>
    </row>
    <row r="409" spans="1:8">
      <c r="A409" s="98"/>
      <c r="B409" s="98"/>
      <c r="C409" s="98"/>
      <c r="D409" s="98"/>
      <c r="E409" s="98"/>
      <c r="F409" s="98"/>
      <c r="G409" s="98"/>
      <c r="H409" s="98"/>
    </row>
    <row r="410" spans="1:8">
      <c r="A410" s="98"/>
      <c r="B410" s="98"/>
      <c r="C410" s="98"/>
      <c r="D410" s="98"/>
      <c r="E410" s="98"/>
      <c r="F410" s="98"/>
      <c r="G410" s="98"/>
      <c r="H410" s="98"/>
    </row>
    <row r="411" spans="1:8">
      <c r="A411" s="98"/>
      <c r="B411" s="98"/>
      <c r="C411" s="98"/>
      <c r="D411" s="98"/>
      <c r="E411" s="98"/>
      <c r="F411" s="98"/>
      <c r="G411" s="98"/>
      <c r="H411" s="98"/>
    </row>
    <row r="412" spans="1:8">
      <c r="A412" s="98"/>
      <c r="B412" s="98"/>
      <c r="C412" s="98"/>
      <c r="D412" s="98"/>
      <c r="E412" s="98"/>
      <c r="F412" s="98"/>
      <c r="G412" s="98"/>
      <c r="H412" s="98"/>
    </row>
    <row r="413" spans="1:8">
      <c r="A413" s="98"/>
      <c r="B413" s="98"/>
      <c r="C413" s="98"/>
      <c r="D413" s="98"/>
      <c r="E413" s="98"/>
      <c r="F413" s="98"/>
      <c r="G413" s="98"/>
      <c r="H413" s="98"/>
    </row>
    <row r="414" spans="1:8">
      <c r="A414" s="98"/>
      <c r="B414" s="98"/>
      <c r="C414" s="98"/>
      <c r="D414" s="98"/>
      <c r="E414" s="98"/>
      <c r="F414" s="98"/>
      <c r="G414" s="98"/>
      <c r="H414" s="98"/>
    </row>
    <row r="415" spans="1:8">
      <c r="A415" s="98"/>
      <c r="B415" s="98"/>
      <c r="C415" s="98"/>
      <c r="D415" s="98"/>
      <c r="E415" s="98"/>
      <c r="F415" s="98"/>
      <c r="G415" s="98"/>
      <c r="H415" s="98"/>
    </row>
    <row r="416" spans="1:8">
      <c r="A416" s="98"/>
      <c r="B416" s="98"/>
      <c r="C416" s="98"/>
      <c r="D416" s="98"/>
      <c r="E416" s="98"/>
      <c r="F416" s="98"/>
      <c r="G416" s="98"/>
      <c r="H416" s="98"/>
    </row>
    <row r="417" spans="1:8">
      <c r="A417" s="98"/>
      <c r="B417" s="98"/>
      <c r="C417" s="98"/>
      <c r="D417" s="98"/>
      <c r="E417" s="98"/>
      <c r="F417" s="98"/>
      <c r="G417" s="98"/>
      <c r="H417" s="98"/>
    </row>
    <row r="418" spans="1:8">
      <c r="A418" s="98"/>
      <c r="B418" s="98"/>
      <c r="C418" s="98"/>
      <c r="D418" s="98"/>
      <c r="E418" s="98"/>
      <c r="F418" s="98"/>
      <c r="G418" s="98"/>
      <c r="H418" s="98"/>
    </row>
    <row r="419" spans="1:8">
      <c r="A419" s="98"/>
      <c r="B419" s="98"/>
      <c r="C419" s="98"/>
      <c r="D419" s="98"/>
      <c r="E419" s="98"/>
      <c r="F419" s="98"/>
      <c r="G419" s="98"/>
      <c r="H419" s="98"/>
    </row>
    <row r="420" spans="1:8">
      <c r="A420" s="98"/>
      <c r="B420" s="98"/>
      <c r="C420" s="98"/>
      <c r="D420" s="98"/>
      <c r="E420" s="98"/>
      <c r="F420" s="98"/>
      <c r="G420" s="98"/>
      <c r="H420" s="98"/>
    </row>
    <row r="421" spans="1:8">
      <c r="A421" s="98"/>
      <c r="B421" s="98"/>
      <c r="C421" s="98"/>
      <c r="D421" s="98"/>
      <c r="E421" s="98"/>
      <c r="F421" s="98"/>
      <c r="G421" s="98"/>
      <c r="H421" s="98"/>
    </row>
    <row r="422" spans="1:8">
      <c r="A422" s="98"/>
      <c r="B422" s="98"/>
      <c r="C422" s="98"/>
      <c r="D422" s="98"/>
      <c r="E422" s="98"/>
      <c r="F422" s="98"/>
      <c r="G422" s="98"/>
      <c r="H422" s="98"/>
    </row>
    <row r="423" spans="1:8">
      <c r="A423" s="98"/>
      <c r="B423" s="98"/>
      <c r="C423" s="98"/>
      <c r="D423" s="98"/>
      <c r="E423" s="98"/>
      <c r="F423" s="98"/>
      <c r="G423" s="98"/>
      <c r="H423" s="98"/>
    </row>
    <row r="424" spans="1:8">
      <c r="A424" s="98"/>
      <c r="B424" s="98"/>
      <c r="C424" s="98"/>
      <c r="D424" s="98"/>
      <c r="E424" s="98"/>
      <c r="F424" s="98"/>
      <c r="G424" s="98"/>
      <c r="H424" s="98"/>
    </row>
    <row r="425" spans="1:8">
      <c r="A425" s="98"/>
      <c r="B425" s="98"/>
      <c r="C425" s="98"/>
      <c r="D425" s="98"/>
      <c r="E425" s="98"/>
      <c r="F425" s="98"/>
      <c r="G425" s="98"/>
      <c r="H425" s="98"/>
    </row>
    <row r="426" spans="1:8">
      <c r="A426" s="98"/>
      <c r="B426" s="98"/>
      <c r="C426" s="98"/>
      <c r="D426" s="98"/>
      <c r="E426" s="98"/>
      <c r="F426" s="98"/>
      <c r="G426" s="98"/>
      <c r="H426" s="98"/>
    </row>
    <row r="427" spans="1:8">
      <c r="A427" s="98"/>
      <c r="B427" s="98"/>
      <c r="C427" s="98"/>
      <c r="D427" s="98"/>
      <c r="E427" s="98"/>
      <c r="F427" s="98"/>
      <c r="G427" s="98"/>
      <c r="H427" s="98"/>
    </row>
    <row r="428" spans="1:8">
      <c r="A428" s="98"/>
      <c r="B428" s="98"/>
      <c r="C428" s="98"/>
      <c r="D428" s="98"/>
      <c r="E428" s="98"/>
      <c r="F428" s="98"/>
      <c r="G428" s="98"/>
      <c r="H428" s="98"/>
    </row>
    <row r="429" spans="1:8">
      <c r="A429" s="98"/>
      <c r="B429" s="98"/>
      <c r="C429" s="98"/>
      <c r="D429" s="98"/>
      <c r="E429" s="98"/>
      <c r="F429" s="98"/>
      <c r="G429" s="98"/>
      <c r="H429" s="98"/>
    </row>
    <row r="430" spans="1:8">
      <c r="A430" s="98"/>
      <c r="B430" s="98"/>
      <c r="C430" s="98"/>
      <c r="D430" s="98"/>
      <c r="E430" s="98"/>
      <c r="F430" s="98"/>
      <c r="G430" s="98"/>
      <c r="H430" s="98"/>
    </row>
    <row r="431" spans="1:8">
      <c r="A431" s="98"/>
      <c r="B431" s="98"/>
      <c r="C431" s="98"/>
      <c r="D431" s="98"/>
      <c r="E431" s="98"/>
      <c r="F431" s="98"/>
      <c r="G431" s="98"/>
      <c r="H431" s="98"/>
    </row>
    <row r="432" spans="1:8">
      <c r="A432" s="98"/>
      <c r="B432" s="98"/>
      <c r="C432" s="98"/>
      <c r="D432" s="98"/>
      <c r="E432" s="98"/>
      <c r="F432" s="98"/>
      <c r="G432" s="98"/>
      <c r="H432" s="98"/>
    </row>
    <row r="433" spans="1:8">
      <c r="A433" s="98"/>
      <c r="B433" s="98"/>
      <c r="C433" s="98"/>
      <c r="D433" s="98"/>
      <c r="E433" s="98"/>
      <c r="F433" s="98"/>
      <c r="G433" s="98"/>
      <c r="H433" s="98"/>
    </row>
    <row r="434" spans="1:8">
      <c r="A434" s="98"/>
      <c r="B434" s="98"/>
      <c r="C434" s="98"/>
      <c r="D434" s="98"/>
      <c r="E434" s="98"/>
      <c r="F434" s="98"/>
      <c r="G434" s="98"/>
      <c r="H434" s="98"/>
    </row>
    <row r="435" spans="1:8">
      <c r="A435" s="98"/>
      <c r="B435" s="98"/>
      <c r="C435" s="98"/>
      <c r="D435" s="98"/>
      <c r="E435" s="98"/>
      <c r="F435" s="98"/>
      <c r="G435" s="98"/>
      <c r="H435" s="98"/>
    </row>
    <row r="436" spans="1:8">
      <c r="A436" s="98"/>
      <c r="B436" s="98"/>
      <c r="C436" s="98"/>
      <c r="D436" s="98"/>
      <c r="E436" s="98"/>
      <c r="F436" s="98"/>
      <c r="G436" s="98"/>
      <c r="H436" s="98"/>
    </row>
    <row r="437" spans="1:8">
      <c r="A437" s="98"/>
      <c r="B437" s="98"/>
      <c r="C437" s="98"/>
      <c r="D437" s="98"/>
      <c r="E437" s="98"/>
      <c r="F437" s="98"/>
      <c r="G437" s="98"/>
      <c r="H437" s="98"/>
    </row>
    <row r="438" spans="1:8">
      <c r="A438" s="98"/>
      <c r="B438" s="98"/>
      <c r="C438" s="98"/>
      <c r="D438" s="98"/>
      <c r="E438" s="98"/>
      <c r="F438" s="98"/>
      <c r="G438" s="98"/>
      <c r="H438" s="98"/>
    </row>
    <row r="439" spans="1:8">
      <c r="A439" s="98"/>
      <c r="B439" s="98"/>
      <c r="C439" s="98"/>
      <c r="D439" s="98"/>
      <c r="E439" s="98"/>
      <c r="F439" s="98"/>
      <c r="G439" s="98"/>
      <c r="H439" s="98"/>
    </row>
    <row r="440" spans="1:8">
      <c r="A440" s="98"/>
      <c r="B440" s="98"/>
      <c r="C440" s="98"/>
      <c r="D440" s="98"/>
      <c r="E440" s="98"/>
      <c r="F440" s="98"/>
      <c r="G440" s="98"/>
      <c r="H440" s="98"/>
    </row>
    <row r="441" spans="1:8">
      <c r="A441" s="98"/>
      <c r="B441" s="98"/>
      <c r="C441" s="98"/>
      <c r="D441" s="98"/>
      <c r="E441" s="98"/>
      <c r="F441" s="98"/>
      <c r="G441" s="98"/>
      <c r="H441" s="98"/>
    </row>
    <row r="442" spans="1:8">
      <c r="A442" s="98"/>
      <c r="B442" s="98"/>
      <c r="C442" s="98"/>
      <c r="D442" s="98"/>
      <c r="E442" s="98"/>
      <c r="F442" s="98"/>
      <c r="G442" s="98"/>
      <c r="H442" s="98"/>
    </row>
    <row r="443" spans="1:8">
      <c r="A443" s="98"/>
      <c r="B443" s="98"/>
      <c r="C443" s="98"/>
      <c r="D443" s="98"/>
      <c r="E443" s="98"/>
      <c r="F443" s="98"/>
      <c r="G443" s="98"/>
      <c r="H443" s="98"/>
    </row>
    <row r="444" spans="1:8">
      <c r="A444" s="98"/>
      <c r="B444" s="98"/>
      <c r="C444" s="98"/>
      <c r="D444" s="98"/>
      <c r="E444" s="98"/>
      <c r="F444" s="98"/>
      <c r="G444" s="98"/>
      <c r="H444" s="98"/>
    </row>
    <row r="445" spans="1:8">
      <c r="A445" s="98"/>
      <c r="B445" s="98"/>
      <c r="C445" s="98"/>
      <c r="D445" s="98"/>
      <c r="E445" s="98"/>
      <c r="F445" s="98"/>
      <c r="G445" s="98"/>
      <c r="H445" s="98"/>
    </row>
    <row r="446" spans="1:8">
      <c r="A446" s="98"/>
      <c r="B446" s="98"/>
      <c r="C446" s="98"/>
      <c r="D446" s="98"/>
      <c r="E446" s="98"/>
      <c r="F446" s="98"/>
      <c r="G446" s="98"/>
      <c r="H446" s="98"/>
    </row>
    <row r="447" spans="1:8">
      <c r="A447" s="98"/>
      <c r="B447" s="98"/>
      <c r="C447" s="98"/>
      <c r="D447" s="98"/>
      <c r="E447" s="98"/>
      <c r="F447" s="98"/>
      <c r="G447" s="98"/>
      <c r="H447" s="98"/>
    </row>
    <row r="448" spans="1:8">
      <c r="A448" s="98"/>
      <c r="B448" s="98"/>
      <c r="C448" s="98"/>
      <c r="D448" s="98"/>
      <c r="E448" s="98"/>
      <c r="F448" s="98"/>
      <c r="G448" s="98"/>
      <c r="H448" s="98"/>
    </row>
    <row r="449" spans="1:8">
      <c r="A449" s="98"/>
      <c r="B449" s="98"/>
      <c r="C449" s="98"/>
      <c r="D449" s="98"/>
      <c r="E449" s="98"/>
      <c r="F449" s="98"/>
      <c r="G449" s="98"/>
      <c r="H449" s="98"/>
    </row>
    <row r="450" spans="1:8">
      <c r="A450" s="98"/>
      <c r="B450" s="98"/>
      <c r="C450" s="98"/>
      <c r="D450" s="98"/>
      <c r="E450" s="98"/>
      <c r="F450" s="98"/>
      <c r="G450" s="98"/>
      <c r="H450" s="98"/>
    </row>
    <row r="451" spans="1:8">
      <c r="A451" s="98"/>
      <c r="B451" s="98"/>
      <c r="C451" s="98"/>
      <c r="D451" s="98"/>
      <c r="E451" s="98"/>
      <c r="F451" s="98"/>
      <c r="G451" s="98"/>
      <c r="H451" s="98"/>
    </row>
    <row r="452" spans="1:8">
      <c r="A452" s="98"/>
      <c r="B452" s="98"/>
      <c r="C452" s="98"/>
      <c r="D452" s="98"/>
      <c r="E452" s="98"/>
      <c r="F452" s="98"/>
      <c r="G452" s="98"/>
      <c r="H452" s="98"/>
    </row>
    <row r="453" spans="1:8">
      <c r="A453" s="98"/>
      <c r="B453" s="98"/>
      <c r="C453" s="98"/>
      <c r="D453" s="98"/>
      <c r="E453" s="98"/>
      <c r="F453" s="98"/>
      <c r="G453" s="98"/>
      <c r="H453" s="98"/>
    </row>
    <row r="454" spans="1:8">
      <c r="A454" s="98"/>
      <c r="B454" s="98"/>
      <c r="C454" s="98"/>
      <c r="D454" s="98"/>
      <c r="E454" s="98"/>
      <c r="F454" s="98"/>
      <c r="G454" s="98"/>
      <c r="H454" s="98"/>
    </row>
    <row r="455" spans="1:8">
      <c r="A455" s="98"/>
      <c r="B455" s="98"/>
      <c r="C455" s="98"/>
      <c r="D455" s="98"/>
      <c r="E455" s="98"/>
      <c r="F455" s="98"/>
      <c r="G455" s="98"/>
      <c r="H455" s="98"/>
    </row>
    <row r="456" spans="1:8">
      <c r="A456" s="98"/>
      <c r="B456" s="98"/>
      <c r="C456" s="98"/>
      <c r="D456" s="98"/>
      <c r="E456" s="98"/>
      <c r="F456" s="98"/>
      <c r="G456" s="98"/>
      <c r="H456" s="98"/>
    </row>
    <row r="457" spans="1:8">
      <c r="A457" s="98"/>
      <c r="B457" s="98"/>
      <c r="C457" s="98"/>
      <c r="D457" s="98"/>
      <c r="E457" s="98"/>
      <c r="F457" s="98"/>
      <c r="G457" s="98"/>
      <c r="H457" s="98"/>
    </row>
    <row r="458" spans="1:8">
      <c r="A458" s="98"/>
      <c r="B458" s="98"/>
      <c r="C458" s="98"/>
      <c r="D458" s="98"/>
      <c r="E458" s="98"/>
      <c r="F458" s="98"/>
      <c r="G458" s="98"/>
      <c r="H458" s="98"/>
    </row>
    <row r="459" spans="1:8">
      <c r="A459" s="98"/>
      <c r="B459" s="98"/>
      <c r="C459" s="98"/>
      <c r="D459" s="98"/>
      <c r="E459" s="98"/>
      <c r="F459" s="98"/>
      <c r="G459" s="98"/>
      <c r="H459" s="98"/>
    </row>
    <row r="460" spans="1:8">
      <c r="A460" s="98"/>
      <c r="B460" s="98"/>
      <c r="C460" s="98"/>
      <c r="D460" s="98"/>
      <c r="E460" s="98"/>
      <c r="F460" s="98"/>
      <c r="G460" s="98"/>
      <c r="H460" s="98"/>
    </row>
    <row r="461" spans="1:8">
      <c r="A461" s="98"/>
      <c r="B461" s="98"/>
      <c r="C461" s="98"/>
      <c r="D461" s="98"/>
      <c r="E461" s="98"/>
      <c r="F461" s="98"/>
      <c r="G461" s="98"/>
      <c r="H461" s="98"/>
    </row>
    <row r="462" spans="1:8">
      <c r="A462" s="98"/>
      <c r="B462" s="98"/>
      <c r="C462" s="98"/>
      <c r="D462" s="98"/>
      <c r="E462" s="98"/>
      <c r="F462" s="98"/>
      <c r="G462" s="98"/>
      <c r="H462" s="98"/>
    </row>
    <row r="463" spans="1:8">
      <c r="A463" s="98"/>
      <c r="B463" s="98"/>
      <c r="C463" s="98"/>
      <c r="D463" s="98"/>
      <c r="E463" s="98"/>
      <c r="F463" s="98"/>
      <c r="G463" s="98"/>
      <c r="H463" s="98"/>
    </row>
    <row r="464" spans="1:8">
      <c r="A464" s="98"/>
      <c r="B464" s="98"/>
      <c r="C464" s="98"/>
      <c r="D464" s="98"/>
      <c r="E464" s="98"/>
      <c r="F464" s="98"/>
      <c r="G464" s="98"/>
      <c r="H464" s="98"/>
    </row>
    <row r="465" spans="1:8">
      <c r="A465" s="98"/>
      <c r="B465" s="98"/>
      <c r="C465" s="98"/>
      <c r="D465" s="98"/>
      <c r="E465" s="98"/>
      <c r="F465" s="98"/>
      <c r="G465" s="98"/>
      <c r="H465" s="98"/>
    </row>
    <row r="466" spans="1:8">
      <c r="A466" s="98"/>
      <c r="B466" s="98"/>
      <c r="C466" s="98"/>
      <c r="D466" s="98"/>
      <c r="E466" s="98"/>
      <c r="F466" s="98"/>
      <c r="G466" s="98"/>
      <c r="H466" s="98"/>
    </row>
    <row r="467" spans="1:8">
      <c r="A467" s="98"/>
      <c r="B467" s="98"/>
      <c r="C467" s="98"/>
      <c r="D467" s="98"/>
      <c r="E467" s="98"/>
      <c r="F467" s="98"/>
      <c r="G467" s="98"/>
      <c r="H467" s="98"/>
    </row>
    <row r="468" spans="1:8">
      <c r="A468" s="98"/>
      <c r="B468" s="98"/>
      <c r="C468" s="98"/>
      <c r="D468" s="98"/>
      <c r="E468" s="98"/>
      <c r="F468" s="98"/>
      <c r="G468" s="98"/>
      <c r="H468" s="98"/>
    </row>
    <row r="469" spans="1:8">
      <c r="A469" s="98"/>
      <c r="B469" s="98"/>
      <c r="C469" s="98"/>
      <c r="D469" s="98"/>
      <c r="E469" s="98"/>
      <c r="F469" s="98"/>
      <c r="G469" s="98"/>
      <c r="H469" s="98"/>
    </row>
    <row r="470" spans="1:8">
      <c r="A470" s="98"/>
      <c r="B470" s="98"/>
      <c r="C470" s="98"/>
      <c r="D470" s="98"/>
      <c r="E470" s="98"/>
      <c r="F470" s="98"/>
      <c r="G470" s="98"/>
      <c r="H470" s="98"/>
    </row>
    <row r="471" spans="1:8">
      <c r="A471" s="98"/>
      <c r="B471" s="98"/>
      <c r="C471" s="98"/>
      <c r="D471" s="98"/>
      <c r="E471" s="98"/>
      <c r="F471" s="98"/>
      <c r="G471" s="98"/>
      <c r="H471" s="98"/>
    </row>
    <row r="472" spans="1:8">
      <c r="A472" s="98"/>
      <c r="B472" s="98"/>
      <c r="C472" s="98"/>
      <c r="D472" s="98"/>
      <c r="E472" s="98"/>
      <c r="F472" s="98"/>
      <c r="G472" s="98"/>
      <c r="H472" s="98"/>
    </row>
    <row r="473" spans="1:8">
      <c r="A473" s="98"/>
      <c r="B473" s="98"/>
      <c r="C473" s="98"/>
      <c r="D473" s="98"/>
      <c r="E473" s="98"/>
      <c r="F473" s="98"/>
      <c r="G473" s="98"/>
      <c r="H473" s="98"/>
    </row>
    <row r="474" spans="1:8">
      <c r="A474" s="98"/>
      <c r="B474" s="98"/>
      <c r="C474" s="98"/>
      <c r="D474" s="98"/>
      <c r="E474" s="98"/>
      <c r="F474" s="98"/>
      <c r="G474" s="98"/>
      <c r="H474" s="98"/>
    </row>
    <row r="475" spans="1:8">
      <c r="A475" s="98"/>
      <c r="B475" s="98"/>
      <c r="C475" s="98"/>
      <c r="D475" s="98"/>
      <c r="E475" s="98"/>
      <c r="F475" s="98"/>
      <c r="G475" s="98"/>
      <c r="H475" s="98"/>
    </row>
    <row r="476" spans="1:8">
      <c r="A476" s="98"/>
      <c r="B476" s="98"/>
      <c r="C476" s="98"/>
      <c r="D476" s="98"/>
      <c r="E476" s="98"/>
      <c r="F476" s="98"/>
      <c r="G476" s="98"/>
      <c r="H476" s="98"/>
    </row>
    <row r="477" spans="1:8">
      <c r="A477" s="98"/>
      <c r="B477" s="98"/>
      <c r="C477" s="98"/>
      <c r="D477" s="98"/>
      <c r="E477" s="98"/>
      <c r="F477" s="98"/>
      <c r="G477" s="98"/>
      <c r="H477" s="98"/>
    </row>
    <row r="478" spans="1:8">
      <c r="A478" s="98"/>
      <c r="B478" s="98"/>
      <c r="C478" s="98"/>
      <c r="D478" s="98"/>
      <c r="E478" s="98"/>
      <c r="F478" s="98"/>
      <c r="G478" s="98"/>
      <c r="H478" s="98"/>
    </row>
    <row r="479" spans="1:8">
      <c r="A479" s="98"/>
      <c r="B479" s="98"/>
      <c r="C479" s="98"/>
      <c r="D479" s="98"/>
      <c r="E479" s="98"/>
      <c r="F479" s="98"/>
      <c r="G479" s="98"/>
      <c r="H479" s="98"/>
    </row>
    <row r="480" spans="1:8">
      <c r="A480" s="98"/>
      <c r="B480" s="98"/>
      <c r="C480" s="98"/>
      <c r="D480" s="98"/>
      <c r="E480" s="98"/>
      <c r="F480" s="98"/>
      <c r="G480" s="98"/>
      <c r="H480" s="98"/>
    </row>
    <row r="481" spans="1:8">
      <c r="A481" s="98"/>
      <c r="B481" s="98"/>
      <c r="C481" s="98"/>
      <c r="D481" s="98"/>
      <c r="E481" s="98"/>
      <c r="F481" s="98"/>
      <c r="G481" s="98"/>
      <c r="H481" s="98"/>
    </row>
    <row r="482" spans="1:8">
      <c r="A482" s="98"/>
      <c r="B482" s="98"/>
      <c r="C482" s="98"/>
      <c r="D482" s="98"/>
      <c r="E482" s="98"/>
      <c r="F482" s="98"/>
      <c r="G482" s="98"/>
      <c r="H482" s="98"/>
    </row>
    <row r="483" spans="1:8">
      <c r="A483" s="98"/>
      <c r="B483" s="98"/>
      <c r="C483" s="98"/>
      <c r="D483" s="98"/>
      <c r="E483" s="98"/>
      <c r="F483" s="98"/>
      <c r="G483" s="98"/>
      <c r="H483" s="98"/>
    </row>
    <row r="484" spans="1:8">
      <c r="A484" s="98"/>
      <c r="B484" s="98"/>
      <c r="C484" s="98"/>
      <c r="D484" s="98"/>
      <c r="E484" s="98"/>
      <c r="F484" s="98"/>
      <c r="G484" s="98"/>
      <c r="H484" s="98"/>
    </row>
    <row r="485" spans="1:8">
      <c r="A485" s="98"/>
      <c r="B485" s="98"/>
      <c r="C485" s="98"/>
      <c r="D485" s="98"/>
      <c r="E485" s="98"/>
      <c r="F485" s="98"/>
      <c r="G485" s="98"/>
      <c r="H485" s="98"/>
    </row>
    <row r="486" spans="1:8">
      <c r="A486" s="98"/>
      <c r="B486" s="98"/>
      <c r="C486" s="98"/>
      <c r="D486" s="98"/>
      <c r="E486" s="98"/>
      <c r="F486" s="98"/>
      <c r="G486" s="98"/>
      <c r="H486" s="98"/>
    </row>
    <row r="487" spans="1:8">
      <c r="A487" s="98"/>
      <c r="B487" s="98"/>
      <c r="C487" s="98"/>
      <c r="D487" s="98"/>
      <c r="E487" s="98"/>
      <c r="F487" s="98"/>
      <c r="G487" s="98"/>
      <c r="H487" s="98"/>
    </row>
    <row r="488" spans="1:8">
      <c r="A488" s="98"/>
      <c r="B488" s="98"/>
      <c r="C488" s="98"/>
      <c r="D488" s="98"/>
      <c r="E488" s="98"/>
      <c r="F488" s="98"/>
      <c r="G488" s="98"/>
      <c r="H488" s="98"/>
    </row>
    <row r="489" spans="1:8">
      <c r="A489" s="98"/>
      <c r="B489" s="98"/>
      <c r="C489" s="98"/>
      <c r="D489" s="98"/>
      <c r="E489" s="98"/>
      <c r="F489" s="98"/>
      <c r="G489" s="98"/>
      <c r="H489" s="98"/>
    </row>
    <row r="490" spans="1:8">
      <c r="A490" s="98"/>
      <c r="B490" s="98"/>
      <c r="C490" s="98"/>
      <c r="D490" s="98"/>
      <c r="E490" s="98"/>
      <c r="F490" s="98"/>
      <c r="G490" s="98"/>
      <c r="H490" s="98"/>
    </row>
    <row r="491" spans="1:8">
      <c r="A491" s="98"/>
      <c r="B491" s="98"/>
      <c r="C491" s="98"/>
      <c r="D491" s="98"/>
      <c r="E491" s="98"/>
      <c r="F491" s="98"/>
      <c r="G491" s="98"/>
      <c r="H491" s="98"/>
    </row>
    <row r="492" spans="1:8">
      <c r="A492" s="98"/>
      <c r="B492" s="98"/>
      <c r="C492" s="98"/>
      <c r="D492" s="98"/>
      <c r="E492" s="98"/>
      <c r="F492" s="98"/>
      <c r="G492" s="98"/>
      <c r="H492" s="98"/>
    </row>
    <row r="493" spans="1:8">
      <c r="A493" s="98"/>
      <c r="B493" s="98"/>
      <c r="C493" s="98"/>
      <c r="D493" s="98"/>
      <c r="E493" s="98"/>
      <c r="F493" s="98"/>
      <c r="G493" s="98"/>
      <c r="H493" s="98"/>
    </row>
    <row r="494" spans="1:8">
      <c r="A494" s="98"/>
      <c r="B494" s="98"/>
      <c r="C494" s="98"/>
      <c r="D494" s="98"/>
      <c r="E494" s="98"/>
      <c r="F494" s="98"/>
      <c r="G494" s="98"/>
      <c r="H494" s="98"/>
    </row>
    <row r="495" spans="1:8">
      <c r="A495" s="98"/>
      <c r="B495" s="98"/>
      <c r="C495" s="98"/>
      <c r="D495" s="98"/>
      <c r="E495" s="98"/>
      <c r="F495" s="98"/>
      <c r="G495" s="98"/>
      <c r="H495" s="98"/>
    </row>
    <row r="496" spans="1:8">
      <c r="A496" s="98"/>
      <c r="B496" s="98"/>
      <c r="C496" s="98"/>
      <c r="D496" s="98"/>
      <c r="E496" s="98"/>
      <c r="F496" s="98"/>
      <c r="G496" s="98"/>
      <c r="H496" s="98"/>
    </row>
    <row r="497" spans="1:8">
      <c r="A497" s="98"/>
      <c r="B497" s="98"/>
      <c r="C497" s="98"/>
      <c r="D497" s="98"/>
      <c r="E497" s="98"/>
      <c r="F497" s="98"/>
      <c r="G497" s="98"/>
      <c r="H497" s="98"/>
    </row>
    <row r="498" spans="1:8">
      <c r="A498" s="98"/>
      <c r="B498" s="98"/>
      <c r="C498" s="98"/>
      <c r="D498" s="98"/>
      <c r="E498" s="98"/>
      <c r="F498" s="98"/>
      <c r="G498" s="98"/>
      <c r="H498" s="98"/>
    </row>
    <row r="499" spans="1:8">
      <c r="A499" s="98"/>
      <c r="B499" s="98"/>
      <c r="C499" s="98"/>
      <c r="D499" s="98"/>
      <c r="E499" s="98"/>
      <c r="F499" s="98"/>
      <c r="G499" s="98"/>
      <c r="H499" s="98"/>
    </row>
    <row r="500" spans="1:8">
      <c r="A500" s="98"/>
      <c r="B500" s="98"/>
      <c r="C500" s="98"/>
      <c r="D500" s="98"/>
      <c r="E500" s="98"/>
      <c r="F500" s="98"/>
      <c r="G500" s="98"/>
      <c r="H500" s="98"/>
    </row>
    <row r="501" spans="1:8">
      <c r="A501" s="98"/>
      <c r="B501" s="98"/>
      <c r="C501" s="98"/>
      <c r="D501" s="98"/>
      <c r="E501" s="98"/>
      <c r="F501" s="98"/>
      <c r="G501" s="98"/>
      <c r="H501" s="98"/>
    </row>
    <row r="502" spans="1:8">
      <c r="A502" s="98"/>
      <c r="B502" s="98"/>
      <c r="C502" s="98"/>
      <c r="D502" s="98"/>
      <c r="E502" s="98"/>
      <c r="F502" s="98"/>
      <c r="G502" s="98"/>
      <c r="H502" s="98"/>
    </row>
    <row r="503" spans="1:8">
      <c r="A503" s="98"/>
      <c r="B503" s="98"/>
      <c r="C503" s="98"/>
      <c r="D503" s="98"/>
      <c r="E503" s="98"/>
      <c r="F503" s="98"/>
      <c r="G503" s="98"/>
      <c r="H503" s="98"/>
    </row>
    <row r="504" spans="1:8">
      <c r="A504" s="98"/>
      <c r="B504" s="98"/>
      <c r="C504" s="98"/>
      <c r="D504" s="98"/>
      <c r="E504" s="98"/>
      <c r="F504" s="98"/>
      <c r="G504" s="98"/>
      <c r="H504" s="98"/>
    </row>
    <row r="505" spans="1:8">
      <c r="A505" s="98"/>
      <c r="B505" s="98"/>
      <c r="C505" s="98"/>
      <c r="D505" s="98"/>
      <c r="E505" s="98"/>
      <c r="F505" s="98"/>
      <c r="G505" s="98"/>
      <c r="H505" s="98"/>
    </row>
    <row r="506" spans="1:8">
      <c r="A506" s="98"/>
      <c r="B506" s="98"/>
      <c r="C506" s="98"/>
      <c r="D506" s="98"/>
      <c r="E506" s="98"/>
      <c r="F506" s="98"/>
      <c r="G506" s="98"/>
      <c r="H506" s="98"/>
    </row>
    <row r="507" spans="1:8">
      <c r="A507" s="98"/>
      <c r="B507" s="98"/>
      <c r="C507" s="98"/>
      <c r="D507" s="98"/>
      <c r="E507" s="98"/>
      <c r="F507" s="98"/>
      <c r="G507" s="98"/>
      <c r="H507" s="98"/>
    </row>
    <row r="508" spans="1:8">
      <c r="A508" s="98"/>
      <c r="B508" s="98"/>
      <c r="C508" s="98"/>
      <c r="D508" s="98"/>
      <c r="E508" s="98"/>
      <c r="F508" s="98"/>
      <c r="G508" s="98"/>
      <c r="H508" s="98"/>
    </row>
    <row r="509" spans="1:8">
      <c r="A509" s="98"/>
      <c r="B509" s="98"/>
      <c r="C509" s="98"/>
      <c r="D509" s="98"/>
      <c r="E509" s="98"/>
      <c r="F509" s="98"/>
      <c r="G509" s="98"/>
      <c r="H509" s="98"/>
    </row>
    <row r="510" spans="1:8">
      <c r="A510" s="98"/>
      <c r="B510" s="98"/>
      <c r="C510" s="98"/>
      <c r="D510" s="98"/>
      <c r="E510" s="98"/>
      <c r="F510" s="98"/>
      <c r="G510" s="98"/>
      <c r="H510" s="98"/>
    </row>
    <row r="511" spans="1:8">
      <c r="A511" s="98"/>
      <c r="B511" s="98"/>
      <c r="C511" s="98"/>
      <c r="D511" s="98"/>
      <c r="E511" s="98"/>
      <c r="F511" s="98"/>
      <c r="G511" s="98"/>
      <c r="H511" s="98"/>
    </row>
    <row r="512" spans="1:8">
      <c r="A512" s="98"/>
      <c r="B512" s="98"/>
      <c r="C512" s="98"/>
      <c r="D512" s="98"/>
      <c r="E512" s="98"/>
      <c r="F512" s="98"/>
      <c r="G512" s="98"/>
      <c r="H512" s="98"/>
    </row>
    <row r="513" spans="1:8">
      <c r="A513" s="98"/>
      <c r="B513" s="98"/>
      <c r="C513" s="98"/>
      <c r="D513" s="98"/>
      <c r="E513" s="98"/>
      <c r="F513" s="98"/>
      <c r="G513" s="98"/>
      <c r="H513" s="98"/>
    </row>
    <row r="514" spans="1:8">
      <c r="A514" s="98"/>
      <c r="B514" s="98"/>
      <c r="C514" s="98"/>
      <c r="D514" s="98"/>
      <c r="E514" s="98"/>
      <c r="F514" s="98"/>
      <c r="G514" s="98"/>
      <c r="H514" s="98"/>
    </row>
    <row r="515" spans="1:8">
      <c r="A515" s="98"/>
      <c r="B515" s="98"/>
      <c r="C515" s="98"/>
      <c r="D515" s="98"/>
      <c r="E515" s="98"/>
      <c r="F515" s="98"/>
      <c r="G515" s="98"/>
      <c r="H515" s="98"/>
    </row>
    <row r="516" spans="1:8">
      <c r="A516" s="98"/>
      <c r="B516" s="98"/>
      <c r="C516" s="98"/>
      <c r="D516" s="98"/>
      <c r="E516" s="98"/>
      <c r="F516" s="98"/>
      <c r="G516" s="98"/>
      <c r="H516" s="98"/>
    </row>
    <row r="517" spans="1:8">
      <c r="A517" s="98"/>
      <c r="B517" s="98"/>
      <c r="C517" s="98"/>
      <c r="D517" s="98"/>
      <c r="E517" s="98"/>
      <c r="F517" s="98"/>
      <c r="G517" s="98"/>
      <c r="H517" s="98"/>
    </row>
    <row r="518" spans="1:8">
      <c r="A518" s="98"/>
      <c r="B518" s="98"/>
      <c r="C518" s="98"/>
      <c r="D518" s="98"/>
      <c r="E518" s="98"/>
      <c r="F518" s="98"/>
      <c r="G518" s="98"/>
      <c r="H518" s="98"/>
    </row>
    <row r="519" spans="1:8">
      <c r="A519" s="98"/>
      <c r="B519" s="98"/>
      <c r="C519" s="98"/>
      <c r="D519" s="98"/>
      <c r="E519" s="98"/>
      <c r="F519" s="98"/>
      <c r="G519" s="98"/>
      <c r="H519" s="98"/>
    </row>
    <row r="520" spans="1:8">
      <c r="A520" s="98"/>
      <c r="B520" s="98"/>
      <c r="C520" s="98"/>
      <c r="D520" s="98"/>
      <c r="E520" s="98"/>
      <c r="F520" s="98"/>
      <c r="G520" s="98"/>
      <c r="H520" s="98"/>
    </row>
    <row r="521" spans="1:8">
      <c r="A521" s="98"/>
      <c r="B521" s="98"/>
      <c r="C521" s="98"/>
      <c r="D521" s="98"/>
      <c r="E521" s="98"/>
      <c r="F521" s="98"/>
      <c r="G521" s="98"/>
      <c r="H521" s="98"/>
    </row>
    <row r="522" spans="1:8">
      <c r="A522" s="98"/>
      <c r="B522" s="98"/>
      <c r="C522" s="98"/>
      <c r="D522" s="98"/>
      <c r="E522" s="98"/>
      <c r="F522" s="98"/>
      <c r="G522" s="98"/>
      <c r="H522" s="98"/>
    </row>
    <row r="523" spans="1:8">
      <c r="A523" s="98"/>
      <c r="B523" s="98"/>
      <c r="C523" s="98"/>
      <c r="D523" s="98"/>
      <c r="E523" s="98"/>
      <c r="F523" s="98"/>
      <c r="G523" s="98"/>
      <c r="H523" s="98"/>
    </row>
    <row r="524" spans="1:8">
      <c r="A524" s="98"/>
      <c r="B524" s="98"/>
      <c r="C524" s="98"/>
      <c r="D524" s="98"/>
      <c r="E524" s="98"/>
      <c r="F524" s="98"/>
      <c r="G524" s="98"/>
      <c r="H524" s="98"/>
    </row>
    <row r="525" spans="1:8">
      <c r="A525" s="98"/>
      <c r="B525" s="98"/>
      <c r="C525" s="98"/>
      <c r="D525" s="98"/>
      <c r="E525" s="98"/>
      <c r="F525" s="98"/>
      <c r="G525" s="98"/>
      <c r="H525" s="98"/>
    </row>
    <row r="526" spans="1:8">
      <c r="A526" s="98"/>
      <c r="B526" s="98"/>
      <c r="C526" s="98"/>
      <c r="D526" s="98"/>
      <c r="E526" s="98"/>
      <c r="F526" s="98"/>
      <c r="G526" s="98"/>
      <c r="H526" s="98"/>
    </row>
    <row r="527" spans="1:8">
      <c r="A527" s="98"/>
      <c r="B527" s="98"/>
      <c r="C527" s="98"/>
      <c r="D527" s="98"/>
      <c r="E527" s="98"/>
      <c r="F527" s="98"/>
      <c r="G527" s="98"/>
      <c r="H527" s="98"/>
    </row>
    <row r="528" spans="1:8">
      <c r="A528" s="98"/>
      <c r="B528" s="98"/>
      <c r="C528" s="98"/>
      <c r="D528" s="98"/>
      <c r="E528" s="98"/>
      <c r="F528" s="98"/>
      <c r="G528" s="98"/>
      <c r="H528" s="98"/>
    </row>
    <row r="529" spans="1:8">
      <c r="A529" s="98"/>
      <c r="B529" s="98"/>
      <c r="C529" s="98"/>
      <c r="D529" s="98"/>
      <c r="E529" s="98"/>
      <c r="F529" s="98"/>
      <c r="G529" s="98"/>
      <c r="H529" s="98"/>
    </row>
    <row r="530" spans="1:8">
      <c r="A530" s="98"/>
      <c r="B530" s="98"/>
      <c r="C530" s="98"/>
      <c r="D530" s="98"/>
      <c r="E530" s="98"/>
      <c r="F530" s="98"/>
      <c r="G530" s="98"/>
      <c r="H530" s="98"/>
    </row>
    <row r="531" spans="1:8">
      <c r="A531" s="98"/>
      <c r="B531" s="98"/>
      <c r="C531" s="98"/>
      <c r="D531" s="98"/>
      <c r="E531" s="98"/>
      <c r="F531" s="98"/>
      <c r="G531" s="98"/>
      <c r="H531" s="98"/>
    </row>
    <row r="532" spans="1:8">
      <c r="A532" s="98"/>
      <c r="B532" s="98"/>
      <c r="C532" s="98"/>
      <c r="D532" s="98"/>
      <c r="E532" s="98"/>
      <c r="F532" s="98"/>
      <c r="G532" s="98"/>
      <c r="H532" s="98"/>
    </row>
    <row r="533" spans="1:8">
      <c r="A533" s="98"/>
      <c r="B533" s="98"/>
      <c r="C533" s="98"/>
      <c r="D533" s="98"/>
      <c r="E533" s="98"/>
      <c r="F533" s="98"/>
      <c r="G533" s="98"/>
      <c r="H533" s="98"/>
    </row>
    <row r="534" spans="1:8">
      <c r="A534" s="98"/>
      <c r="B534" s="98"/>
      <c r="C534" s="98"/>
      <c r="D534" s="98"/>
      <c r="E534" s="98"/>
      <c r="F534" s="98"/>
      <c r="G534" s="98"/>
      <c r="H534" s="98"/>
    </row>
    <row r="535" spans="1:8">
      <c r="A535" s="98"/>
      <c r="B535" s="98"/>
      <c r="C535" s="98"/>
      <c r="D535" s="98"/>
      <c r="E535" s="98"/>
      <c r="F535" s="98"/>
      <c r="G535" s="98"/>
      <c r="H535" s="98"/>
    </row>
    <row r="536" spans="1:8">
      <c r="A536" s="98"/>
      <c r="B536" s="98"/>
      <c r="C536" s="98"/>
      <c r="D536" s="98"/>
      <c r="E536" s="98"/>
      <c r="F536" s="98"/>
      <c r="G536" s="98"/>
      <c r="H536" s="98"/>
    </row>
    <row r="537" spans="1:8">
      <c r="A537" s="98"/>
      <c r="B537" s="98"/>
      <c r="C537" s="98"/>
      <c r="D537" s="98"/>
      <c r="E537" s="98"/>
      <c r="F537" s="98"/>
      <c r="G537" s="98"/>
      <c r="H537" s="98"/>
    </row>
    <row r="538" spans="1:8">
      <c r="A538" s="98"/>
      <c r="B538" s="98"/>
      <c r="C538" s="98"/>
      <c r="D538" s="98"/>
      <c r="E538" s="98"/>
      <c r="F538" s="98"/>
      <c r="G538" s="98"/>
      <c r="H538" s="98"/>
    </row>
    <row r="539" spans="1:8">
      <c r="A539" s="98"/>
      <c r="B539" s="98"/>
      <c r="C539" s="98"/>
      <c r="D539" s="98"/>
      <c r="E539" s="98"/>
      <c r="F539" s="98"/>
      <c r="G539" s="98"/>
      <c r="H539" s="98"/>
    </row>
    <row r="540" spans="1:8">
      <c r="A540" s="98"/>
      <c r="B540" s="98"/>
      <c r="C540" s="98"/>
      <c r="D540" s="98"/>
      <c r="E540" s="98"/>
      <c r="F540" s="98"/>
      <c r="G540" s="98"/>
      <c r="H540" s="98"/>
    </row>
    <row r="541" spans="1:8">
      <c r="A541" s="98"/>
      <c r="B541" s="98"/>
      <c r="C541" s="98"/>
      <c r="D541" s="98"/>
      <c r="E541" s="98"/>
      <c r="F541" s="98"/>
      <c r="G541" s="98"/>
      <c r="H541" s="98"/>
    </row>
    <row r="542" spans="1:8">
      <c r="A542" s="98"/>
      <c r="B542" s="98"/>
      <c r="C542" s="98"/>
      <c r="D542" s="98"/>
      <c r="E542" s="98"/>
      <c r="F542" s="98"/>
      <c r="G542" s="98"/>
      <c r="H542" s="98"/>
    </row>
    <row r="543" spans="1:8">
      <c r="A543" s="98"/>
      <c r="B543" s="98"/>
      <c r="C543" s="98"/>
      <c r="D543" s="98"/>
      <c r="E543" s="98"/>
      <c r="F543" s="98"/>
      <c r="G543" s="98"/>
      <c r="H543" s="98"/>
    </row>
    <row r="544" spans="1:8">
      <c r="A544" s="98"/>
      <c r="B544" s="98"/>
      <c r="C544" s="98"/>
      <c r="D544" s="98"/>
      <c r="E544" s="98"/>
      <c r="F544" s="98"/>
      <c r="G544" s="98"/>
      <c r="H544" s="98"/>
    </row>
    <row r="545" spans="1:8">
      <c r="A545" s="98"/>
      <c r="B545" s="98"/>
      <c r="C545" s="98"/>
      <c r="D545" s="98"/>
      <c r="E545" s="98"/>
      <c r="F545" s="98"/>
      <c r="G545" s="98"/>
      <c r="H545" s="98"/>
    </row>
    <row r="546" spans="1:8">
      <c r="A546" s="98"/>
      <c r="B546" s="98"/>
      <c r="C546" s="98"/>
      <c r="D546" s="98"/>
      <c r="E546" s="98"/>
      <c r="F546" s="98"/>
      <c r="G546" s="98"/>
      <c r="H546" s="98"/>
    </row>
    <row r="547" spans="1:8">
      <c r="A547" s="98"/>
      <c r="B547" s="98"/>
      <c r="C547" s="98"/>
      <c r="D547" s="98"/>
      <c r="E547" s="98"/>
      <c r="F547" s="98"/>
      <c r="G547" s="98"/>
      <c r="H547" s="98"/>
    </row>
    <row r="548" spans="1:8">
      <c r="A548" s="98"/>
      <c r="B548" s="98"/>
      <c r="C548" s="98"/>
      <c r="D548" s="98"/>
      <c r="E548" s="98"/>
      <c r="F548" s="98"/>
      <c r="G548" s="98"/>
      <c r="H548" s="98"/>
    </row>
    <row r="549" spans="1:8">
      <c r="A549" s="98"/>
      <c r="B549" s="98"/>
      <c r="C549" s="98"/>
      <c r="D549" s="98"/>
      <c r="E549" s="98"/>
      <c r="F549" s="98"/>
      <c r="G549" s="98"/>
      <c r="H549" s="98"/>
    </row>
    <row r="550" spans="1:8">
      <c r="A550" s="98"/>
      <c r="B550" s="98"/>
      <c r="C550" s="98"/>
      <c r="D550" s="98"/>
      <c r="E550" s="98"/>
      <c r="F550" s="98"/>
      <c r="G550" s="98"/>
      <c r="H550" s="98"/>
    </row>
    <row r="551" spans="1:8">
      <c r="A551" s="98"/>
      <c r="B551" s="98"/>
      <c r="C551" s="98"/>
      <c r="D551" s="98"/>
      <c r="E551" s="98"/>
      <c r="F551" s="98"/>
      <c r="G551" s="98"/>
      <c r="H551" s="98"/>
    </row>
    <row r="552" spans="1:8">
      <c r="A552" s="98"/>
      <c r="B552" s="98"/>
      <c r="C552" s="98"/>
      <c r="D552" s="98"/>
      <c r="E552" s="98"/>
      <c r="F552" s="98"/>
      <c r="G552" s="98"/>
      <c r="H552" s="98"/>
    </row>
    <row r="553" spans="1:8">
      <c r="A553" s="98"/>
      <c r="B553" s="98"/>
      <c r="C553" s="98"/>
      <c r="D553" s="98"/>
      <c r="E553" s="98"/>
      <c r="F553" s="98"/>
      <c r="G553" s="98"/>
      <c r="H553" s="98"/>
    </row>
    <row r="554" spans="1:8">
      <c r="A554" s="98"/>
      <c r="B554" s="98"/>
      <c r="C554" s="98"/>
      <c r="D554" s="98"/>
      <c r="E554" s="98"/>
      <c r="F554" s="98"/>
      <c r="G554" s="98"/>
      <c r="H554" s="98"/>
    </row>
    <row r="555" spans="1:8">
      <c r="A555" s="98"/>
      <c r="B555" s="98"/>
      <c r="C555" s="98"/>
      <c r="D555" s="98"/>
      <c r="E555" s="98"/>
      <c r="F555" s="98"/>
      <c r="G555" s="98"/>
      <c r="H555" s="98"/>
    </row>
    <row r="556" spans="1:8">
      <c r="A556" s="98"/>
      <c r="B556" s="98"/>
      <c r="C556" s="98"/>
      <c r="D556" s="98"/>
      <c r="E556" s="98"/>
      <c r="F556" s="98"/>
      <c r="G556" s="98"/>
      <c r="H556" s="98"/>
    </row>
    <row r="557" spans="1:8">
      <c r="A557" s="98"/>
      <c r="B557" s="98"/>
      <c r="C557" s="98"/>
      <c r="D557" s="98"/>
      <c r="E557" s="98"/>
      <c r="F557" s="98"/>
      <c r="G557" s="98"/>
      <c r="H557" s="98"/>
    </row>
    <row r="558" spans="1:8">
      <c r="A558" s="98"/>
      <c r="B558" s="98"/>
      <c r="C558" s="98"/>
      <c r="D558" s="98"/>
      <c r="E558" s="98"/>
      <c r="F558" s="98"/>
      <c r="G558" s="98"/>
      <c r="H558" s="98"/>
    </row>
    <row r="559" spans="1:8">
      <c r="A559" s="98"/>
      <c r="B559" s="98"/>
      <c r="C559" s="98"/>
      <c r="D559" s="98"/>
      <c r="E559" s="98"/>
      <c r="F559" s="98"/>
      <c r="G559" s="98"/>
      <c r="H559" s="98"/>
    </row>
    <row r="560" spans="1:8">
      <c r="A560" s="98"/>
      <c r="B560" s="98"/>
      <c r="C560" s="98"/>
      <c r="D560" s="98"/>
      <c r="E560" s="98"/>
      <c r="F560" s="98"/>
      <c r="G560" s="98"/>
      <c r="H560" s="98"/>
    </row>
    <row r="561" spans="1:8">
      <c r="A561" s="98"/>
      <c r="B561" s="98"/>
      <c r="C561" s="98"/>
      <c r="D561" s="98"/>
      <c r="E561" s="98"/>
      <c r="F561" s="98"/>
      <c r="G561" s="98"/>
      <c r="H561" s="98"/>
    </row>
    <row r="562" spans="1:8">
      <c r="A562" s="98"/>
      <c r="B562" s="98"/>
      <c r="C562" s="98"/>
      <c r="D562" s="98"/>
      <c r="E562" s="98"/>
      <c r="F562" s="98"/>
      <c r="G562" s="98"/>
      <c r="H562" s="98"/>
    </row>
    <row r="563" spans="1:8">
      <c r="A563" s="98"/>
      <c r="B563" s="98"/>
      <c r="C563" s="98"/>
      <c r="D563" s="98"/>
      <c r="E563" s="98"/>
      <c r="F563" s="98"/>
      <c r="G563" s="98"/>
      <c r="H563" s="98"/>
    </row>
    <row r="564" spans="1:8">
      <c r="A564" s="98"/>
      <c r="B564" s="98"/>
      <c r="C564" s="98"/>
      <c r="D564" s="98"/>
      <c r="E564" s="98"/>
      <c r="F564" s="98"/>
      <c r="G564" s="98"/>
      <c r="H564" s="98"/>
    </row>
    <row r="565" spans="1:8">
      <c r="A565" s="98"/>
      <c r="B565" s="98"/>
      <c r="C565" s="98"/>
      <c r="D565" s="98"/>
      <c r="E565" s="98"/>
      <c r="F565" s="98"/>
      <c r="G565" s="98"/>
      <c r="H565" s="98"/>
    </row>
    <row r="566" spans="1:8">
      <c r="A566" s="98"/>
      <c r="B566" s="98"/>
      <c r="C566" s="98"/>
      <c r="D566" s="98"/>
      <c r="E566" s="98"/>
      <c r="F566" s="98"/>
      <c r="G566" s="98"/>
      <c r="H566" s="98"/>
    </row>
    <row r="567" spans="1:8">
      <c r="A567" s="98"/>
      <c r="B567" s="98"/>
      <c r="C567" s="98"/>
      <c r="D567" s="98"/>
      <c r="E567" s="98"/>
      <c r="F567" s="98"/>
      <c r="G567" s="98"/>
      <c r="H567" s="98"/>
    </row>
    <row r="568" spans="1:8">
      <c r="A568" s="98"/>
      <c r="B568" s="98"/>
      <c r="C568" s="98"/>
      <c r="D568" s="98"/>
      <c r="E568" s="98"/>
      <c r="F568" s="98"/>
      <c r="G568" s="98"/>
      <c r="H568" s="98"/>
    </row>
    <row r="569" spans="1:8">
      <c r="A569" s="98"/>
      <c r="B569" s="98"/>
      <c r="C569" s="98"/>
      <c r="D569" s="98"/>
      <c r="E569" s="98"/>
      <c r="F569" s="98"/>
      <c r="G569" s="98"/>
      <c r="H569" s="98"/>
    </row>
    <row r="570" spans="1:8">
      <c r="A570" s="98"/>
      <c r="B570" s="98"/>
      <c r="C570" s="98"/>
      <c r="D570" s="98"/>
      <c r="E570" s="98"/>
      <c r="F570" s="98"/>
      <c r="G570" s="98"/>
      <c r="H570" s="98"/>
    </row>
    <row r="571" spans="1:8">
      <c r="A571" s="98"/>
      <c r="B571" s="98"/>
      <c r="C571" s="98"/>
      <c r="D571" s="98"/>
      <c r="E571" s="98"/>
      <c r="F571" s="98"/>
      <c r="G571" s="98"/>
      <c r="H571" s="98"/>
    </row>
    <row r="572" spans="1:8">
      <c r="A572" s="98"/>
      <c r="B572" s="98"/>
      <c r="C572" s="98"/>
      <c r="D572" s="98"/>
      <c r="E572" s="98"/>
      <c r="F572" s="98"/>
      <c r="G572" s="98"/>
      <c r="H572" s="98"/>
    </row>
    <row r="573" spans="1:8">
      <c r="A573" s="98"/>
      <c r="B573" s="98"/>
      <c r="C573" s="98"/>
      <c r="D573" s="98"/>
      <c r="E573" s="98"/>
      <c r="F573" s="98"/>
      <c r="G573" s="98"/>
      <c r="H573" s="98"/>
    </row>
    <row r="574" spans="1:8">
      <c r="A574" s="98"/>
      <c r="B574" s="98"/>
      <c r="C574" s="98"/>
      <c r="D574" s="98"/>
      <c r="E574" s="98"/>
      <c r="F574" s="98"/>
      <c r="G574" s="98"/>
      <c r="H574" s="98"/>
    </row>
    <row r="575" spans="1:8">
      <c r="A575" s="98"/>
      <c r="B575" s="98"/>
      <c r="C575" s="98"/>
      <c r="D575" s="98"/>
      <c r="E575" s="98"/>
      <c r="F575" s="98"/>
      <c r="G575" s="98"/>
      <c r="H575" s="98"/>
    </row>
    <row r="576" spans="1:8">
      <c r="A576" s="98"/>
      <c r="B576" s="98"/>
      <c r="C576" s="98"/>
      <c r="D576" s="98"/>
      <c r="E576" s="98"/>
      <c r="F576" s="98"/>
      <c r="G576" s="98"/>
      <c r="H576" s="98"/>
    </row>
    <row r="577" spans="1:8">
      <c r="A577" s="98"/>
      <c r="B577" s="98"/>
      <c r="C577" s="98"/>
      <c r="D577" s="98"/>
      <c r="E577" s="98"/>
      <c r="F577" s="98"/>
      <c r="G577" s="98"/>
      <c r="H577" s="98"/>
    </row>
    <row r="578" spans="1:8">
      <c r="A578" s="98"/>
      <c r="B578" s="98"/>
      <c r="C578" s="98"/>
      <c r="D578" s="98"/>
      <c r="E578" s="98"/>
      <c r="F578" s="98"/>
      <c r="G578" s="98"/>
      <c r="H578" s="98"/>
    </row>
    <row r="579" spans="1:8">
      <c r="A579" s="98"/>
      <c r="B579" s="98"/>
      <c r="C579" s="98"/>
      <c r="D579" s="98"/>
      <c r="E579" s="98"/>
      <c r="F579" s="98"/>
      <c r="G579" s="98"/>
      <c r="H579" s="98"/>
    </row>
    <row r="580" spans="1:8">
      <c r="A580" s="98"/>
      <c r="B580" s="98"/>
      <c r="C580" s="98"/>
      <c r="D580" s="98"/>
      <c r="E580" s="98"/>
      <c r="F580" s="98"/>
      <c r="G580" s="98"/>
      <c r="H580" s="98"/>
    </row>
    <row r="581" spans="1:8">
      <c r="A581" s="98"/>
      <c r="B581" s="98"/>
      <c r="C581" s="98"/>
      <c r="D581" s="98"/>
      <c r="E581" s="98"/>
      <c r="F581" s="98"/>
      <c r="G581" s="98"/>
      <c r="H581" s="98"/>
    </row>
    <row r="582" spans="1:8">
      <c r="A582" s="98"/>
      <c r="B582" s="98"/>
      <c r="C582" s="98"/>
      <c r="D582" s="98"/>
      <c r="E582" s="98"/>
      <c r="F582" s="98"/>
      <c r="G582" s="98"/>
      <c r="H582" s="98"/>
    </row>
    <row r="583" spans="1:8">
      <c r="A583" s="98"/>
      <c r="B583" s="98"/>
      <c r="C583" s="98"/>
      <c r="D583" s="98"/>
      <c r="E583" s="98"/>
      <c r="F583" s="98"/>
      <c r="G583" s="98"/>
      <c r="H583" s="98"/>
    </row>
    <row r="584" spans="1:8">
      <c r="A584" s="98"/>
      <c r="B584" s="98"/>
      <c r="C584" s="98"/>
      <c r="D584" s="98"/>
      <c r="E584" s="98"/>
      <c r="F584" s="98"/>
      <c r="G584" s="98"/>
      <c r="H584" s="98"/>
    </row>
    <row r="585" spans="1:8">
      <c r="A585" s="98"/>
      <c r="B585" s="98"/>
      <c r="C585" s="98"/>
      <c r="D585" s="98"/>
      <c r="E585" s="98"/>
      <c r="F585" s="98"/>
      <c r="G585" s="98"/>
      <c r="H585" s="98"/>
    </row>
    <row r="586" spans="1:8">
      <c r="A586" s="98"/>
      <c r="B586" s="98"/>
      <c r="C586" s="98"/>
      <c r="D586" s="98"/>
      <c r="E586" s="98"/>
      <c r="F586" s="98"/>
      <c r="G586" s="98"/>
      <c r="H586" s="98"/>
    </row>
    <row r="587" spans="1:8">
      <c r="A587" s="98"/>
      <c r="B587" s="98"/>
      <c r="C587" s="98"/>
      <c r="D587" s="98"/>
      <c r="E587" s="98"/>
      <c r="F587" s="98"/>
      <c r="G587" s="98"/>
      <c r="H587" s="98"/>
    </row>
    <row r="588" spans="1:8">
      <c r="A588" s="98"/>
      <c r="B588" s="98"/>
      <c r="C588" s="98"/>
      <c r="D588" s="98"/>
      <c r="E588" s="98"/>
      <c r="F588" s="98"/>
      <c r="G588" s="98"/>
      <c r="H588" s="98"/>
    </row>
    <row r="589" spans="1:8">
      <c r="A589" s="98"/>
      <c r="B589" s="98"/>
      <c r="C589" s="98"/>
      <c r="D589" s="98"/>
      <c r="E589" s="98"/>
      <c r="F589" s="98"/>
      <c r="G589" s="98"/>
      <c r="H589" s="98"/>
    </row>
    <row r="590" spans="1:8">
      <c r="A590" s="98"/>
      <c r="B590" s="98"/>
      <c r="C590" s="98"/>
      <c r="D590" s="98"/>
      <c r="E590" s="98"/>
      <c r="F590" s="98"/>
      <c r="G590" s="98"/>
      <c r="H590" s="98"/>
    </row>
    <row r="591" spans="1:8">
      <c r="A591" s="98"/>
      <c r="B591" s="98"/>
      <c r="C591" s="98"/>
      <c r="D591" s="98"/>
      <c r="E591" s="98"/>
      <c r="F591" s="98"/>
      <c r="G591" s="98"/>
      <c r="H591" s="98"/>
    </row>
    <row r="592" spans="1:8">
      <c r="A592" s="98"/>
      <c r="B592" s="98"/>
      <c r="C592" s="98"/>
      <c r="D592" s="98"/>
      <c r="E592" s="98"/>
      <c r="F592" s="98"/>
      <c r="G592" s="98"/>
      <c r="H592" s="98"/>
    </row>
    <row r="593" spans="1:8">
      <c r="A593" s="98"/>
      <c r="B593" s="98"/>
      <c r="C593" s="98"/>
      <c r="D593" s="98"/>
      <c r="E593" s="98"/>
      <c r="F593" s="98"/>
      <c r="G593" s="98"/>
      <c r="H593" s="98"/>
    </row>
    <row r="594" spans="1:8">
      <c r="A594" s="98"/>
      <c r="B594" s="98"/>
      <c r="C594" s="98"/>
      <c r="D594" s="98"/>
      <c r="E594" s="98"/>
      <c r="F594" s="98"/>
      <c r="G594" s="98"/>
      <c r="H594" s="98"/>
    </row>
    <row r="595" spans="1:8">
      <c r="A595" s="98"/>
      <c r="B595" s="98"/>
      <c r="C595" s="98"/>
      <c r="D595" s="98"/>
      <c r="E595" s="98"/>
      <c r="F595" s="98"/>
      <c r="G595" s="98"/>
      <c r="H595" s="98"/>
    </row>
    <row r="596" spans="1:8">
      <c r="A596" s="98"/>
      <c r="B596" s="98"/>
      <c r="C596" s="98"/>
      <c r="D596" s="98"/>
      <c r="E596" s="98"/>
      <c r="F596" s="98"/>
      <c r="G596" s="98"/>
      <c r="H596" s="98"/>
    </row>
    <row r="597" spans="1:8">
      <c r="A597" s="98"/>
      <c r="B597" s="98"/>
      <c r="C597" s="98"/>
      <c r="D597" s="98"/>
      <c r="E597" s="98"/>
      <c r="F597" s="98"/>
      <c r="G597" s="98"/>
      <c r="H597" s="98"/>
    </row>
    <row r="598" spans="1:8">
      <c r="A598" s="98"/>
      <c r="B598" s="98"/>
      <c r="C598" s="98"/>
      <c r="D598" s="98"/>
      <c r="E598" s="98"/>
      <c r="F598" s="98"/>
      <c r="G598" s="98"/>
      <c r="H598" s="98"/>
    </row>
    <row r="599" spans="1:8">
      <c r="A599" s="98"/>
      <c r="B599" s="98"/>
      <c r="C599" s="98"/>
      <c r="D599" s="98"/>
      <c r="E599" s="98"/>
      <c r="F599" s="98"/>
      <c r="G599" s="98"/>
      <c r="H599" s="98"/>
    </row>
    <row r="600" spans="1:8">
      <c r="A600" s="98"/>
      <c r="B600" s="98"/>
      <c r="C600" s="98"/>
      <c r="D600" s="98"/>
      <c r="E600" s="98"/>
      <c r="F600" s="98"/>
      <c r="G600" s="98"/>
      <c r="H600" s="98"/>
    </row>
    <row r="601" spans="1:8">
      <c r="A601" s="98"/>
      <c r="B601" s="98"/>
      <c r="C601" s="98"/>
      <c r="D601" s="98"/>
      <c r="E601" s="98"/>
      <c r="F601" s="98"/>
      <c r="G601" s="98"/>
      <c r="H601" s="98"/>
    </row>
    <row r="602" spans="1:8">
      <c r="A602" s="98"/>
      <c r="B602" s="98"/>
      <c r="C602" s="98"/>
      <c r="D602" s="98"/>
      <c r="E602" s="98"/>
      <c r="F602" s="98"/>
      <c r="G602" s="98"/>
      <c r="H602" s="98"/>
    </row>
    <row r="603" spans="1:8">
      <c r="A603" s="98"/>
      <c r="B603" s="98"/>
      <c r="C603" s="98"/>
      <c r="D603" s="98"/>
      <c r="E603" s="98"/>
      <c r="F603" s="98"/>
      <c r="G603" s="98"/>
      <c r="H603" s="98"/>
    </row>
    <row r="604" spans="1:8">
      <c r="A604" s="98"/>
      <c r="B604" s="98"/>
      <c r="C604" s="98"/>
      <c r="D604" s="98"/>
      <c r="E604" s="98"/>
      <c r="F604" s="98"/>
      <c r="G604" s="98"/>
      <c r="H604" s="98"/>
    </row>
    <row r="605" spans="1:8">
      <c r="A605" s="98"/>
      <c r="B605" s="98"/>
      <c r="C605" s="98"/>
      <c r="D605" s="98"/>
      <c r="E605" s="98"/>
      <c r="F605" s="98"/>
      <c r="G605" s="98"/>
      <c r="H605" s="98"/>
    </row>
    <row r="606" spans="1:8">
      <c r="A606" s="98"/>
      <c r="B606" s="98"/>
      <c r="C606" s="98"/>
      <c r="D606" s="98"/>
      <c r="E606" s="98"/>
      <c r="F606" s="98"/>
      <c r="G606" s="98"/>
      <c r="H606" s="98"/>
    </row>
    <row r="607" spans="1:8">
      <c r="A607" s="98"/>
      <c r="B607" s="98"/>
      <c r="C607" s="98"/>
      <c r="D607" s="98"/>
      <c r="E607" s="98"/>
      <c r="F607" s="98"/>
      <c r="G607" s="98"/>
      <c r="H607" s="98"/>
    </row>
    <row r="608" spans="1:8">
      <c r="A608" s="98"/>
      <c r="B608" s="98"/>
      <c r="C608" s="98"/>
      <c r="D608" s="98"/>
      <c r="E608" s="98"/>
      <c r="F608" s="98"/>
      <c r="G608" s="98"/>
      <c r="H608" s="98"/>
    </row>
    <row r="609" spans="1:8">
      <c r="A609" s="98"/>
      <c r="B609" s="98"/>
      <c r="C609" s="98"/>
      <c r="D609" s="98"/>
      <c r="E609" s="98"/>
      <c r="F609" s="98"/>
      <c r="G609" s="98"/>
      <c r="H609" s="98"/>
    </row>
    <row r="610" spans="1:8">
      <c r="A610" s="98"/>
      <c r="B610" s="98"/>
      <c r="C610" s="98"/>
      <c r="D610" s="98"/>
      <c r="E610" s="98"/>
      <c r="F610" s="98"/>
      <c r="G610" s="98"/>
      <c r="H610" s="98"/>
    </row>
    <row r="611" spans="1:8">
      <c r="A611" s="98"/>
      <c r="B611" s="98"/>
      <c r="C611" s="98"/>
      <c r="D611" s="98"/>
      <c r="E611" s="98"/>
      <c r="F611" s="98"/>
      <c r="G611" s="98"/>
      <c r="H611" s="98"/>
    </row>
    <row r="612" spans="1:8">
      <c r="A612" s="98"/>
      <c r="B612" s="98"/>
      <c r="C612" s="98"/>
      <c r="D612" s="98"/>
      <c r="E612" s="98"/>
      <c r="F612" s="98"/>
      <c r="G612" s="98"/>
      <c r="H612" s="98"/>
    </row>
    <row r="613" spans="1:8">
      <c r="A613" s="98"/>
      <c r="B613" s="98"/>
      <c r="C613" s="98"/>
      <c r="D613" s="98"/>
      <c r="E613" s="98"/>
      <c r="F613" s="98"/>
      <c r="G613" s="98"/>
      <c r="H613" s="98"/>
    </row>
    <row r="614" spans="1:8">
      <c r="A614" s="98"/>
      <c r="B614" s="98"/>
      <c r="C614" s="98"/>
      <c r="D614" s="98"/>
      <c r="E614" s="98"/>
      <c r="F614" s="98"/>
      <c r="G614" s="98"/>
      <c r="H614" s="98"/>
    </row>
    <row r="615" spans="1:8">
      <c r="A615" s="98"/>
      <c r="B615" s="98"/>
      <c r="C615" s="98"/>
      <c r="D615" s="98"/>
      <c r="E615" s="98"/>
      <c r="F615" s="98"/>
      <c r="G615" s="98"/>
      <c r="H615" s="98"/>
    </row>
    <row r="616" spans="1:8">
      <c r="A616" s="98"/>
      <c r="B616" s="98"/>
      <c r="C616" s="98"/>
      <c r="D616" s="98"/>
      <c r="E616" s="98"/>
      <c r="F616" s="98"/>
      <c r="G616" s="98"/>
      <c r="H616" s="98"/>
    </row>
    <row r="617" spans="1:8">
      <c r="A617" s="98"/>
      <c r="B617" s="98"/>
      <c r="C617" s="98"/>
      <c r="D617" s="98"/>
      <c r="E617" s="98"/>
      <c r="F617" s="98"/>
      <c r="G617" s="98"/>
      <c r="H617" s="98"/>
    </row>
    <row r="618" spans="1:8">
      <c r="A618" s="98"/>
      <c r="B618" s="98"/>
      <c r="C618" s="98"/>
      <c r="D618" s="98"/>
      <c r="E618" s="98"/>
      <c r="F618" s="98"/>
      <c r="G618" s="98"/>
      <c r="H618" s="98"/>
    </row>
    <row r="619" spans="1:8">
      <c r="A619" s="98"/>
      <c r="B619" s="98"/>
      <c r="C619" s="98"/>
      <c r="D619" s="98"/>
      <c r="E619" s="98"/>
      <c r="F619" s="98"/>
      <c r="G619" s="98"/>
      <c r="H619" s="98"/>
    </row>
    <row r="620" spans="1:8">
      <c r="A620" s="98"/>
      <c r="B620" s="98"/>
      <c r="C620" s="98"/>
      <c r="D620" s="98"/>
      <c r="E620" s="98"/>
      <c r="F620" s="98"/>
      <c r="G620" s="98"/>
      <c r="H620" s="98"/>
    </row>
    <row r="621" spans="1:8">
      <c r="A621" s="98"/>
      <c r="B621" s="98"/>
      <c r="C621" s="98"/>
      <c r="D621" s="98"/>
      <c r="E621" s="98"/>
      <c r="F621" s="98"/>
      <c r="G621" s="98"/>
      <c r="H621" s="98"/>
    </row>
    <row r="622" spans="1:8">
      <c r="A622" s="98"/>
      <c r="B622" s="98"/>
      <c r="C622" s="98"/>
      <c r="D622" s="98"/>
      <c r="E622" s="98"/>
      <c r="F622" s="98"/>
      <c r="G622" s="98"/>
      <c r="H622" s="98"/>
    </row>
    <row r="623" spans="1:8">
      <c r="A623" s="98"/>
      <c r="B623" s="98"/>
      <c r="C623" s="98"/>
      <c r="D623" s="98"/>
      <c r="E623" s="98"/>
      <c r="F623" s="98"/>
      <c r="G623" s="98"/>
      <c r="H623" s="98"/>
    </row>
    <row r="624" spans="1:8">
      <c r="A624" s="98"/>
      <c r="B624" s="98"/>
      <c r="C624" s="98"/>
      <c r="D624" s="98"/>
      <c r="E624" s="98"/>
      <c r="F624" s="98"/>
      <c r="G624" s="98"/>
      <c r="H624" s="98"/>
    </row>
    <row r="625" spans="1:8">
      <c r="A625" s="98"/>
      <c r="B625" s="98"/>
      <c r="C625" s="98"/>
      <c r="D625" s="98"/>
      <c r="E625" s="98"/>
      <c r="F625" s="98"/>
      <c r="G625" s="98"/>
      <c r="H625" s="98"/>
    </row>
    <row r="626" spans="1:8">
      <c r="A626" s="98"/>
      <c r="B626" s="98"/>
      <c r="C626" s="98"/>
      <c r="D626" s="98"/>
      <c r="E626" s="98"/>
      <c r="F626" s="98"/>
      <c r="G626" s="98"/>
      <c r="H626" s="98"/>
    </row>
    <row r="627" spans="1:8">
      <c r="A627" s="98"/>
      <c r="B627" s="98"/>
      <c r="C627" s="98"/>
      <c r="D627" s="98"/>
      <c r="E627" s="98"/>
      <c r="F627" s="98"/>
      <c r="G627" s="98"/>
      <c r="H627" s="98"/>
    </row>
    <row r="628" spans="1:8">
      <c r="A628" s="98"/>
      <c r="B628" s="98"/>
      <c r="C628" s="98"/>
      <c r="D628" s="98"/>
      <c r="E628" s="98"/>
      <c r="F628" s="98"/>
      <c r="G628" s="98"/>
      <c r="H628" s="98"/>
    </row>
    <row r="629" spans="1:8">
      <c r="A629" s="98"/>
      <c r="B629" s="98"/>
      <c r="C629" s="98"/>
      <c r="D629" s="98"/>
      <c r="E629" s="98"/>
      <c r="F629" s="98"/>
      <c r="G629" s="98"/>
      <c r="H629" s="98"/>
    </row>
    <row r="630" spans="1:8">
      <c r="A630" s="98"/>
      <c r="B630" s="98"/>
      <c r="C630" s="98"/>
      <c r="D630" s="98"/>
      <c r="E630" s="98"/>
      <c r="F630" s="98"/>
      <c r="G630" s="98"/>
      <c r="H630" s="98"/>
    </row>
    <row r="631" spans="1:8">
      <c r="A631" s="98"/>
      <c r="B631" s="98"/>
      <c r="C631" s="98"/>
      <c r="D631" s="98"/>
      <c r="E631" s="98"/>
      <c r="F631" s="98"/>
      <c r="G631" s="98"/>
      <c r="H631" s="98"/>
    </row>
    <row r="632" spans="1:8">
      <c r="A632" s="98"/>
      <c r="B632" s="98"/>
      <c r="C632" s="98"/>
      <c r="D632" s="98"/>
      <c r="E632" s="98"/>
      <c r="F632" s="98"/>
      <c r="G632" s="98"/>
      <c r="H632" s="98"/>
    </row>
    <row r="633" spans="1:8">
      <c r="A633" s="98"/>
      <c r="B633" s="98"/>
      <c r="C633" s="98"/>
      <c r="D633" s="98"/>
      <c r="E633" s="98"/>
      <c r="F633" s="98"/>
      <c r="G633" s="98"/>
      <c r="H633" s="98"/>
    </row>
    <row r="634" spans="1:8">
      <c r="A634" s="98"/>
      <c r="B634" s="98"/>
      <c r="C634" s="98"/>
      <c r="D634" s="98"/>
      <c r="E634" s="98"/>
      <c r="F634" s="98"/>
      <c r="G634" s="98"/>
      <c r="H634" s="98"/>
    </row>
    <row r="635" spans="1:8">
      <c r="A635" s="98"/>
      <c r="B635" s="98"/>
      <c r="C635" s="98"/>
      <c r="D635" s="98"/>
      <c r="E635" s="98"/>
      <c r="F635" s="98"/>
      <c r="G635" s="98"/>
      <c r="H635" s="98"/>
    </row>
    <row r="636" spans="1:8">
      <c r="A636" s="98"/>
      <c r="B636" s="98"/>
      <c r="C636" s="98"/>
      <c r="D636" s="98"/>
      <c r="E636" s="98"/>
      <c r="F636" s="98"/>
      <c r="G636" s="98"/>
      <c r="H636" s="98"/>
    </row>
    <row r="637" spans="1:8">
      <c r="A637" s="98"/>
      <c r="B637" s="98"/>
      <c r="C637" s="98"/>
      <c r="D637" s="98"/>
      <c r="E637" s="98"/>
      <c r="F637" s="98"/>
      <c r="G637" s="98"/>
      <c r="H637" s="98"/>
    </row>
    <row r="638" spans="1:8">
      <c r="A638" s="98"/>
      <c r="B638" s="98"/>
      <c r="C638" s="98"/>
      <c r="D638" s="98"/>
      <c r="E638" s="98"/>
      <c r="F638" s="98"/>
      <c r="G638" s="98"/>
      <c r="H638" s="98"/>
    </row>
    <row r="639" spans="1:8">
      <c r="A639" s="98"/>
      <c r="B639" s="98"/>
      <c r="C639" s="98"/>
      <c r="D639" s="98"/>
      <c r="E639" s="98"/>
      <c r="F639" s="98"/>
      <c r="G639" s="98"/>
      <c r="H639" s="98"/>
    </row>
    <row r="640" spans="1:8">
      <c r="A640" s="98"/>
      <c r="B640" s="98"/>
      <c r="C640" s="98"/>
      <c r="D640" s="98"/>
      <c r="E640" s="98"/>
      <c r="F640" s="98"/>
      <c r="G640" s="98"/>
      <c r="H640" s="98"/>
    </row>
    <row r="641" spans="1:8">
      <c r="A641" s="98"/>
      <c r="B641" s="98"/>
      <c r="C641" s="98"/>
      <c r="D641" s="98"/>
      <c r="E641" s="98"/>
      <c r="F641" s="98"/>
      <c r="G641" s="98"/>
      <c r="H641" s="98"/>
    </row>
    <row r="642" spans="1:8">
      <c r="A642" s="98"/>
      <c r="B642" s="98"/>
      <c r="C642" s="98"/>
      <c r="D642" s="98"/>
      <c r="E642" s="98"/>
      <c r="F642" s="98"/>
      <c r="G642" s="98"/>
      <c r="H642" s="98"/>
    </row>
    <row r="643" spans="1:8">
      <c r="A643" s="98"/>
      <c r="B643" s="98"/>
      <c r="C643" s="98"/>
      <c r="D643" s="98"/>
      <c r="E643" s="98"/>
      <c r="F643" s="98"/>
      <c r="G643" s="98"/>
      <c r="H643" s="98"/>
    </row>
    <row r="644" spans="1:8">
      <c r="A644" s="98"/>
      <c r="B644" s="98"/>
      <c r="C644" s="98"/>
      <c r="D644" s="98"/>
      <c r="E644" s="98"/>
      <c r="F644" s="98"/>
      <c r="G644" s="98"/>
      <c r="H644" s="98"/>
    </row>
    <row r="645" spans="1:8">
      <c r="A645" s="98"/>
      <c r="B645" s="98"/>
      <c r="C645" s="98"/>
      <c r="D645" s="98"/>
      <c r="E645" s="98"/>
      <c r="F645" s="98"/>
      <c r="G645" s="98"/>
      <c r="H645" s="98"/>
    </row>
    <row r="646" spans="1:8">
      <c r="A646" s="98"/>
      <c r="B646" s="98"/>
      <c r="C646" s="98"/>
      <c r="D646" s="98"/>
      <c r="E646" s="98"/>
      <c r="F646" s="98"/>
      <c r="G646" s="98"/>
      <c r="H646" s="98"/>
    </row>
    <row r="647" spans="1:8">
      <c r="A647" s="98"/>
      <c r="B647" s="98"/>
      <c r="C647" s="98"/>
      <c r="D647" s="98"/>
      <c r="E647" s="98"/>
      <c r="F647" s="98"/>
      <c r="G647" s="98"/>
      <c r="H647" s="98"/>
    </row>
    <row r="648" spans="1:8">
      <c r="A648" s="98"/>
      <c r="B648" s="98"/>
      <c r="C648" s="98"/>
      <c r="D648" s="98"/>
      <c r="E648" s="98"/>
      <c r="F648" s="98"/>
      <c r="G648" s="98"/>
      <c r="H648" s="98"/>
    </row>
    <row r="649" spans="1:8">
      <c r="A649" s="98"/>
      <c r="B649" s="98"/>
      <c r="C649" s="98"/>
      <c r="D649" s="98"/>
      <c r="E649" s="98"/>
      <c r="F649" s="98"/>
      <c r="G649" s="98"/>
      <c r="H649" s="98"/>
    </row>
    <row r="650" spans="1:8">
      <c r="A650" s="98"/>
      <c r="B650" s="98"/>
      <c r="C650" s="98"/>
      <c r="D650" s="98"/>
      <c r="E650" s="98"/>
      <c r="F650" s="98"/>
      <c r="G650" s="98"/>
      <c r="H650" s="98"/>
    </row>
    <row r="651" spans="1:8">
      <c r="A651" s="98"/>
      <c r="B651" s="98"/>
      <c r="C651" s="98"/>
      <c r="D651" s="98"/>
      <c r="E651" s="98"/>
      <c r="F651" s="98"/>
      <c r="G651" s="98"/>
      <c r="H651" s="98"/>
    </row>
    <row r="652" spans="1:8">
      <c r="A652" s="98"/>
      <c r="B652" s="98"/>
      <c r="C652" s="98"/>
      <c r="D652" s="98"/>
      <c r="E652" s="98"/>
      <c r="F652" s="98"/>
      <c r="G652" s="98"/>
      <c r="H652" s="98"/>
    </row>
    <row r="653" spans="1:8">
      <c r="A653" s="98"/>
      <c r="B653" s="98"/>
      <c r="C653" s="98"/>
      <c r="D653" s="98"/>
      <c r="E653" s="98"/>
      <c r="F653" s="98"/>
      <c r="G653" s="98"/>
      <c r="H653" s="98"/>
    </row>
    <row r="654" spans="1:8">
      <c r="A654" s="98"/>
      <c r="B654" s="98"/>
      <c r="C654" s="98"/>
      <c r="D654" s="98"/>
      <c r="E654" s="98"/>
      <c r="F654" s="98"/>
      <c r="G654" s="98"/>
      <c r="H654" s="98"/>
    </row>
    <row r="655" spans="1:8">
      <c r="A655" s="98"/>
      <c r="B655" s="98"/>
      <c r="C655" s="98"/>
      <c r="D655" s="98"/>
      <c r="E655" s="98"/>
      <c r="F655" s="98"/>
      <c r="G655" s="98"/>
      <c r="H655" s="98"/>
    </row>
    <row r="656" spans="1:8">
      <c r="A656" s="98"/>
      <c r="B656" s="98"/>
      <c r="C656" s="98"/>
      <c r="D656" s="98"/>
      <c r="E656" s="98"/>
      <c r="F656" s="98"/>
      <c r="G656" s="98"/>
      <c r="H656" s="98"/>
    </row>
    <row r="657" spans="1:8">
      <c r="A657" s="98"/>
      <c r="B657" s="98"/>
      <c r="C657" s="98"/>
      <c r="D657" s="98"/>
      <c r="E657" s="98"/>
      <c r="F657" s="98"/>
      <c r="G657" s="98"/>
      <c r="H657" s="98"/>
    </row>
    <row r="658" spans="1:8">
      <c r="A658" s="98"/>
      <c r="B658" s="98"/>
      <c r="C658" s="98"/>
      <c r="D658" s="98"/>
      <c r="E658" s="98"/>
      <c r="F658" s="98"/>
      <c r="G658" s="98"/>
      <c r="H658" s="98"/>
    </row>
    <row r="659" spans="1:8">
      <c r="A659" s="98"/>
      <c r="B659" s="98"/>
      <c r="C659" s="98"/>
      <c r="D659" s="98"/>
      <c r="E659" s="98"/>
      <c r="F659" s="98"/>
      <c r="G659" s="98"/>
      <c r="H659" s="98"/>
    </row>
    <row r="660" spans="1:8">
      <c r="A660" s="98"/>
      <c r="B660" s="98"/>
      <c r="C660" s="98"/>
      <c r="D660" s="98"/>
      <c r="E660" s="98"/>
      <c r="F660" s="98"/>
      <c r="G660" s="98"/>
      <c r="H660" s="98"/>
    </row>
    <row r="661" spans="1:8">
      <c r="A661" s="98"/>
      <c r="B661" s="98"/>
      <c r="C661" s="98"/>
      <c r="D661" s="98"/>
      <c r="E661" s="98"/>
      <c r="F661" s="98"/>
      <c r="G661" s="98"/>
      <c r="H661" s="98"/>
    </row>
    <row r="662" spans="1:8">
      <c r="A662" s="98"/>
      <c r="B662" s="98"/>
      <c r="C662" s="98"/>
      <c r="D662" s="98"/>
      <c r="E662" s="98"/>
      <c r="F662" s="98"/>
      <c r="G662" s="98"/>
      <c r="H662" s="98"/>
    </row>
    <row r="663" spans="1:8">
      <c r="A663" s="98"/>
      <c r="B663" s="98"/>
      <c r="C663" s="98"/>
      <c r="D663" s="98"/>
      <c r="E663" s="98"/>
      <c r="F663" s="98"/>
      <c r="G663" s="98"/>
      <c r="H663" s="98"/>
    </row>
    <row r="664" spans="1:8">
      <c r="A664" s="98"/>
      <c r="B664" s="98"/>
      <c r="C664" s="98"/>
      <c r="D664" s="98"/>
      <c r="E664" s="98"/>
      <c r="F664" s="98"/>
      <c r="G664" s="98"/>
      <c r="H664" s="98"/>
    </row>
    <row r="665" spans="1:8">
      <c r="A665" s="98"/>
      <c r="B665" s="98"/>
      <c r="C665" s="98"/>
      <c r="D665" s="98"/>
      <c r="E665" s="98"/>
      <c r="F665" s="98"/>
      <c r="G665" s="98"/>
      <c r="H665" s="98"/>
    </row>
    <row r="666" spans="1:8">
      <c r="A666" s="98"/>
      <c r="B666" s="98"/>
      <c r="C666" s="98"/>
      <c r="D666" s="98"/>
      <c r="E666" s="98"/>
      <c r="F666" s="98"/>
      <c r="G666" s="98"/>
      <c r="H666" s="98"/>
    </row>
    <row r="667" spans="1:8">
      <c r="A667" s="98"/>
      <c r="B667" s="98"/>
      <c r="C667" s="98"/>
      <c r="D667" s="98"/>
      <c r="E667" s="98"/>
      <c r="F667" s="98"/>
      <c r="G667" s="98"/>
      <c r="H667" s="98"/>
    </row>
    <row r="668" spans="1:8">
      <c r="A668" s="98"/>
      <c r="B668" s="98"/>
      <c r="C668" s="98"/>
      <c r="D668" s="98"/>
      <c r="E668" s="98"/>
      <c r="F668" s="98"/>
      <c r="G668" s="98"/>
      <c r="H668" s="98"/>
    </row>
    <row r="669" spans="1:8">
      <c r="A669" s="98"/>
      <c r="B669" s="98"/>
      <c r="C669" s="98"/>
      <c r="D669" s="98"/>
      <c r="E669" s="98"/>
      <c r="F669" s="98"/>
      <c r="G669" s="98"/>
      <c r="H669" s="98"/>
    </row>
    <row r="670" spans="1:8">
      <c r="A670" s="98"/>
      <c r="B670" s="98"/>
      <c r="C670" s="98"/>
      <c r="D670" s="98"/>
      <c r="E670" s="98"/>
      <c r="F670" s="98"/>
      <c r="G670" s="98"/>
      <c r="H670" s="98"/>
    </row>
    <row r="671" spans="1:8">
      <c r="A671" s="98"/>
      <c r="B671" s="98"/>
      <c r="C671" s="98"/>
      <c r="D671" s="98"/>
      <c r="E671" s="98"/>
      <c r="F671" s="98"/>
      <c r="G671" s="98"/>
      <c r="H671" s="98"/>
    </row>
    <row r="672" spans="1:8">
      <c r="A672" s="98"/>
      <c r="B672" s="98"/>
      <c r="C672" s="98"/>
      <c r="D672" s="98"/>
      <c r="E672" s="98"/>
      <c r="F672" s="98"/>
      <c r="G672" s="98"/>
      <c r="H672" s="98"/>
    </row>
    <row r="673" spans="1:8">
      <c r="A673" s="98"/>
      <c r="B673" s="98"/>
      <c r="C673" s="98"/>
      <c r="D673" s="98"/>
      <c r="E673" s="98"/>
      <c r="F673" s="98"/>
      <c r="G673" s="98"/>
      <c r="H673" s="98"/>
    </row>
    <row r="674" spans="1:8">
      <c r="A674" s="98"/>
      <c r="B674" s="98"/>
      <c r="C674" s="98"/>
      <c r="D674" s="98"/>
      <c r="E674" s="98"/>
      <c r="F674" s="98"/>
      <c r="G674" s="98"/>
      <c r="H674" s="98"/>
    </row>
    <row r="675" spans="1:8">
      <c r="A675" s="98"/>
      <c r="B675" s="98"/>
      <c r="C675" s="98"/>
      <c r="D675" s="98"/>
      <c r="E675" s="98"/>
      <c r="F675" s="98"/>
      <c r="G675" s="98"/>
      <c r="H675" s="98"/>
    </row>
    <row r="676" spans="1:8">
      <c r="A676" s="98"/>
      <c r="B676" s="98"/>
      <c r="C676" s="98"/>
      <c r="D676" s="98"/>
      <c r="E676" s="98"/>
      <c r="F676" s="98"/>
      <c r="G676" s="98"/>
      <c r="H676" s="98"/>
    </row>
    <row r="677" spans="1:8">
      <c r="A677" s="98"/>
      <c r="B677" s="98"/>
      <c r="C677" s="98"/>
      <c r="D677" s="98"/>
      <c r="E677" s="98"/>
      <c r="F677" s="98"/>
      <c r="G677" s="98"/>
      <c r="H677" s="98"/>
    </row>
    <row r="678" spans="1:8">
      <c r="A678" s="98"/>
      <c r="B678" s="98"/>
      <c r="C678" s="98"/>
      <c r="D678" s="98"/>
      <c r="E678" s="98"/>
      <c r="F678" s="98"/>
      <c r="G678" s="98"/>
      <c r="H678" s="98"/>
    </row>
    <row r="679" spans="1:8">
      <c r="A679" s="98"/>
      <c r="B679" s="98"/>
      <c r="C679" s="98"/>
      <c r="D679" s="98"/>
      <c r="E679" s="98"/>
      <c r="F679" s="98"/>
      <c r="G679" s="98"/>
      <c r="H679" s="98"/>
    </row>
    <row r="680" spans="1:8">
      <c r="A680" s="98"/>
      <c r="B680" s="98"/>
      <c r="C680" s="98"/>
      <c r="D680" s="98"/>
      <c r="E680" s="98"/>
      <c r="F680" s="98"/>
      <c r="G680" s="98"/>
      <c r="H680" s="98"/>
    </row>
    <row r="681" spans="1:8">
      <c r="A681" s="98"/>
      <c r="B681" s="98"/>
      <c r="C681" s="98"/>
      <c r="D681" s="98"/>
      <c r="E681" s="98"/>
      <c r="F681" s="98"/>
      <c r="G681" s="98"/>
      <c r="H681" s="98"/>
    </row>
    <row r="682" spans="1:8">
      <c r="A682" s="98"/>
      <c r="B682" s="98"/>
      <c r="C682" s="98"/>
      <c r="D682" s="98"/>
      <c r="E682" s="98"/>
      <c r="F682" s="98"/>
      <c r="G682" s="98"/>
      <c r="H682" s="98"/>
    </row>
    <row r="683" spans="1:8">
      <c r="A683" s="98"/>
      <c r="B683" s="98"/>
      <c r="C683" s="98"/>
      <c r="D683" s="98"/>
      <c r="E683" s="98"/>
      <c r="F683" s="98"/>
      <c r="G683" s="98"/>
      <c r="H683" s="98"/>
    </row>
    <row r="684" spans="1:8">
      <c r="A684" s="98"/>
      <c r="B684" s="98"/>
      <c r="C684" s="98"/>
      <c r="D684" s="98"/>
      <c r="E684" s="98"/>
      <c r="F684" s="98"/>
      <c r="G684" s="98"/>
      <c r="H684" s="98"/>
    </row>
    <row r="685" spans="1:8">
      <c r="A685" s="98"/>
      <c r="B685" s="98"/>
      <c r="C685" s="98"/>
      <c r="D685" s="98"/>
      <c r="E685" s="98"/>
      <c r="F685" s="98"/>
      <c r="G685" s="98"/>
      <c r="H685" s="98"/>
    </row>
    <row r="686" spans="1:8">
      <c r="A686" s="98"/>
      <c r="B686" s="98"/>
      <c r="C686" s="98"/>
      <c r="D686" s="98"/>
      <c r="E686" s="98"/>
      <c r="F686" s="98"/>
      <c r="G686" s="98"/>
      <c r="H686" s="98"/>
    </row>
    <row r="687" spans="1:8">
      <c r="A687" s="98"/>
      <c r="B687" s="98"/>
      <c r="C687" s="98"/>
      <c r="D687" s="98"/>
      <c r="E687" s="98"/>
      <c r="F687" s="98"/>
      <c r="G687" s="98"/>
      <c r="H687" s="98"/>
    </row>
    <row r="688" spans="1:8">
      <c r="A688" s="98"/>
      <c r="B688" s="98"/>
      <c r="C688" s="98"/>
      <c r="D688" s="98"/>
      <c r="E688" s="98"/>
      <c r="F688" s="98"/>
      <c r="G688" s="98"/>
      <c r="H688" s="98"/>
    </row>
    <row r="689" spans="1:8">
      <c r="A689" s="98"/>
      <c r="B689" s="98"/>
      <c r="C689" s="98"/>
      <c r="D689" s="98"/>
      <c r="E689" s="98"/>
      <c r="F689" s="98"/>
      <c r="G689" s="98"/>
      <c r="H689" s="98"/>
    </row>
    <row r="690" spans="1:8">
      <c r="A690" s="98"/>
      <c r="B690" s="98"/>
      <c r="C690" s="98"/>
      <c r="D690" s="98"/>
      <c r="E690" s="98"/>
      <c r="F690" s="98"/>
      <c r="G690" s="98"/>
      <c r="H690" s="98"/>
    </row>
    <row r="691" spans="1:8">
      <c r="A691" s="98"/>
      <c r="B691" s="98"/>
      <c r="C691" s="98"/>
      <c r="D691" s="98"/>
      <c r="E691" s="98"/>
      <c r="F691" s="98"/>
      <c r="G691" s="98"/>
      <c r="H691" s="98"/>
    </row>
    <row r="692" spans="1:8">
      <c r="A692" s="98"/>
      <c r="B692" s="98"/>
      <c r="C692" s="98"/>
      <c r="D692" s="98"/>
      <c r="E692" s="98"/>
      <c r="F692" s="98"/>
      <c r="G692" s="98"/>
      <c r="H692" s="98"/>
    </row>
    <row r="693" spans="1:8">
      <c r="A693" s="98"/>
      <c r="B693" s="98"/>
      <c r="C693" s="98"/>
      <c r="D693" s="98"/>
      <c r="E693" s="98"/>
      <c r="F693" s="98"/>
      <c r="G693" s="98"/>
      <c r="H693" s="98"/>
    </row>
    <row r="694" spans="1:8">
      <c r="A694" s="98"/>
      <c r="B694" s="98"/>
      <c r="C694" s="98"/>
      <c r="D694" s="98"/>
      <c r="E694" s="98"/>
      <c r="F694" s="98"/>
      <c r="G694" s="98"/>
      <c r="H694" s="98"/>
    </row>
    <row r="695" spans="1:8">
      <c r="A695" s="98"/>
      <c r="B695" s="98"/>
      <c r="C695" s="98"/>
      <c r="D695" s="98"/>
      <c r="E695" s="98"/>
      <c r="F695" s="98"/>
      <c r="G695" s="98"/>
      <c r="H695" s="98"/>
    </row>
    <row r="696" spans="1:8">
      <c r="A696" s="98"/>
      <c r="B696" s="98"/>
      <c r="C696" s="98"/>
      <c r="D696" s="98"/>
      <c r="E696" s="98"/>
      <c r="F696" s="98"/>
      <c r="G696" s="98"/>
      <c r="H696" s="98"/>
    </row>
    <row r="697" spans="1:8">
      <c r="A697" s="98"/>
      <c r="B697" s="98"/>
      <c r="C697" s="98"/>
      <c r="D697" s="98"/>
      <c r="E697" s="98"/>
      <c r="F697" s="98"/>
      <c r="G697" s="98"/>
      <c r="H697" s="98"/>
    </row>
    <row r="698" spans="1:8">
      <c r="A698" s="98"/>
      <c r="B698" s="98"/>
      <c r="C698" s="98"/>
      <c r="D698" s="98"/>
      <c r="E698" s="98"/>
      <c r="F698" s="98"/>
      <c r="G698" s="98"/>
      <c r="H698" s="98"/>
    </row>
    <row r="699" spans="1:8">
      <c r="A699" s="98"/>
      <c r="B699" s="98"/>
      <c r="C699" s="98"/>
      <c r="D699" s="98"/>
      <c r="E699" s="98"/>
      <c r="F699" s="98"/>
      <c r="G699" s="98"/>
      <c r="H699" s="98"/>
    </row>
    <row r="700" spans="1:8">
      <c r="A700" s="98"/>
      <c r="B700" s="98"/>
      <c r="C700" s="98"/>
      <c r="D700" s="98"/>
      <c r="E700" s="98"/>
      <c r="F700" s="98"/>
      <c r="G700" s="98"/>
      <c r="H700" s="98"/>
    </row>
    <row r="701" spans="1:8">
      <c r="A701" s="98"/>
      <c r="B701" s="98"/>
      <c r="C701" s="98"/>
      <c r="D701" s="98"/>
      <c r="E701" s="98"/>
      <c r="F701" s="98"/>
      <c r="G701" s="98"/>
      <c r="H701" s="98"/>
    </row>
    <row r="702" spans="1:8">
      <c r="A702" s="98"/>
      <c r="B702" s="98"/>
      <c r="C702" s="98"/>
      <c r="D702" s="98"/>
      <c r="E702" s="98"/>
      <c r="F702" s="98"/>
      <c r="G702" s="98"/>
      <c r="H702" s="98"/>
    </row>
    <row r="703" spans="1:8">
      <c r="A703" s="98"/>
      <c r="B703" s="98"/>
      <c r="C703" s="98"/>
      <c r="D703" s="98"/>
      <c r="E703" s="98"/>
      <c r="F703" s="98"/>
      <c r="G703" s="98"/>
      <c r="H703" s="98"/>
    </row>
    <row r="704" spans="1:8">
      <c r="A704" s="98"/>
      <c r="B704" s="98"/>
      <c r="C704" s="98"/>
      <c r="D704" s="98"/>
      <c r="E704" s="98"/>
      <c r="F704" s="98"/>
      <c r="G704" s="98"/>
      <c r="H704" s="98"/>
    </row>
    <row r="705" spans="1:8">
      <c r="A705" s="98"/>
      <c r="B705" s="98"/>
      <c r="C705" s="98"/>
      <c r="D705" s="98"/>
      <c r="E705" s="98"/>
      <c r="F705" s="98"/>
      <c r="G705" s="98"/>
      <c r="H705" s="98"/>
    </row>
    <row r="706" spans="1:8">
      <c r="A706" s="98"/>
      <c r="B706" s="98"/>
      <c r="C706" s="98"/>
      <c r="D706" s="98"/>
      <c r="E706" s="98"/>
      <c r="F706" s="98"/>
      <c r="G706" s="98"/>
      <c r="H706" s="98"/>
    </row>
    <row r="707" spans="1:8">
      <c r="A707" s="98"/>
      <c r="B707" s="98"/>
      <c r="C707" s="98"/>
      <c r="D707" s="98"/>
      <c r="E707" s="98"/>
      <c r="F707" s="98"/>
      <c r="G707" s="98"/>
      <c r="H707" s="98"/>
    </row>
    <row r="708" spans="1:8">
      <c r="A708" s="98"/>
      <c r="B708" s="98"/>
      <c r="C708" s="98"/>
      <c r="D708" s="98"/>
      <c r="E708" s="98"/>
      <c r="F708" s="98"/>
      <c r="G708" s="98"/>
      <c r="H708" s="98"/>
    </row>
    <row r="709" spans="1:8">
      <c r="A709" s="98"/>
      <c r="B709" s="98"/>
      <c r="C709" s="98"/>
      <c r="D709" s="98"/>
      <c r="E709" s="98"/>
      <c r="F709" s="98"/>
      <c r="G709" s="98"/>
      <c r="H709" s="98"/>
    </row>
    <row r="710" spans="1:8">
      <c r="A710" s="98"/>
      <c r="B710" s="98"/>
      <c r="C710" s="98"/>
      <c r="D710" s="98"/>
      <c r="E710" s="98"/>
      <c r="F710" s="98"/>
      <c r="G710" s="98"/>
      <c r="H710" s="98"/>
    </row>
    <row r="711" spans="1:8">
      <c r="A711" s="98"/>
      <c r="B711" s="98"/>
      <c r="C711" s="98"/>
      <c r="D711" s="98"/>
      <c r="E711" s="98"/>
      <c r="F711" s="98"/>
      <c r="G711" s="98"/>
      <c r="H711" s="98"/>
    </row>
    <row r="712" spans="1:8">
      <c r="A712" s="98"/>
      <c r="B712" s="98"/>
      <c r="C712" s="98"/>
      <c r="D712" s="98"/>
      <c r="E712" s="98"/>
      <c r="F712" s="98"/>
      <c r="G712" s="98"/>
      <c r="H712" s="98"/>
    </row>
    <row r="713" spans="1:8">
      <c r="A713" s="98"/>
      <c r="B713" s="98"/>
      <c r="C713" s="98"/>
      <c r="D713" s="98"/>
      <c r="E713" s="98"/>
      <c r="F713" s="98"/>
      <c r="G713" s="98"/>
      <c r="H713" s="98"/>
    </row>
    <row r="714" spans="1:8">
      <c r="A714" s="98"/>
      <c r="B714" s="98"/>
      <c r="C714" s="98"/>
      <c r="D714" s="98"/>
      <c r="E714" s="98"/>
      <c r="F714" s="98"/>
      <c r="G714" s="98"/>
      <c r="H714" s="98"/>
    </row>
    <row r="715" spans="1:8">
      <c r="A715" s="98"/>
      <c r="B715" s="98"/>
      <c r="C715" s="98"/>
      <c r="D715" s="98"/>
      <c r="E715" s="98"/>
      <c r="F715" s="98"/>
      <c r="G715" s="98"/>
      <c r="H715" s="98"/>
    </row>
    <row r="716" spans="1:8">
      <c r="A716" s="98"/>
      <c r="B716" s="98"/>
      <c r="C716" s="98"/>
      <c r="D716" s="98"/>
      <c r="E716" s="98"/>
      <c r="F716" s="98"/>
      <c r="G716" s="98"/>
      <c r="H716" s="98"/>
    </row>
    <row r="717" spans="1:8">
      <c r="A717" s="98"/>
      <c r="B717" s="98"/>
      <c r="C717" s="98"/>
      <c r="D717" s="98"/>
      <c r="E717" s="98"/>
      <c r="F717" s="98"/>
      <c r="G717" s="98"/>
      <c r="H717" s="98"/>
    </row>
    <row r="718" spans="1:8">
      <c r="A718" s="98"/>
      <c r="B718" s="98"/>
      <c r="C718" s="98"/>
      <c r="D718" s="98"/>
      <c r="E718" s="98"/>
      <c r="F718" s="98"/>
      <c r="G718" s="98"/>
      <c r="H718" s="98"/>
    </row>
    <row r="719" spans="1:8">
      <c r="A719" s="98"/>
      <c r="B719" s="98"/>
      <c r="C719" s="98"/>
      <c r="D719" s="98"/>
      <c r="E719" s="98"/>
      <c r="F719" s="98"/>
      <c r="G719" s="98"/>
      <c r="H719" s="98"/>
    </row>
    <row r="720" spans="1:8">
      <c r="A720" s="98"/>
      <c r="B720" s="98"/>
      <c r="C720" s="98"/>
      <c r="D720" s="98"/>
      <c r="E720" s="98"/>
      <c r="F720" s="98"/>
      <c r="G720" s="98"/>
      <c r="H720" s="98"/>
    </row>
    <row r="721" spans="1:8">
      <c r="A721" s="98"/>
      <c r="B721" s="98"/>
      <c r="C721" s="98"/>
      <c r="D721" s="98"/>
      <c r="E721" s="98"/>
      <c r="F721" s="98"/>
      <c r="G721" s="98"/>
      <c r="H721" s="98"/>
    </row>
    <row r="722" spans="1:8">
      <c r="A722" s="98"/>
      <c r="B722" s="98"/>
      <c r="C722" s="98"/>
      <c r="D722" s="98"/>
      <c r="E722" s="98"/>
      <c r="F722" s="98"/>
      <c r="G722" s="98"/>
      <c r="H722" s="98"/>
    </row>
    <row r="723" spans="1:8">
      <c r="A723" s="98"/>
      <c r="B723" s="98"/>
      <c r="C723" s="98"/>
      <c r="D723" s="98"/>
      <c r="E723" s="98"/>
      <c r="F723" s="98"/>
      <c r="G723" s="98"/>
      <c r="H723" s="98"/>
    </row>
    <row r="724" spans="1:8">
      <c r="A724" s="98"/>
      <c r="B724" s="98"/>
      <c r="C724" s="98"/>
      <c r="D724" s="98"/>
      <c r="E724" s="98"/>
      <c r="F724" s="98"/>
      <c r="G724" s="98"/>
      <c r="H724" s="98"/>
    </row>
    <row r="725" spans="1:8">
      <c r="A725" s="98"/>
      <c r="B725" s="98"/>
      <c r="C725" s="98"/>
      <c r="D725" s="98"/>
      <c r="E725" s="98"/>
      <c r="F725" s="98"/>
      <c r="G725" s="98"/>
      <c r="H725" s="98"/>
    </row>
    <row r="726" spans="1:8">
      <c r="A726" s="98"/>
      <c r="B726" s="98"/>
      <c r="C726" s="98"/>
      <c r="D726" s="98"/>
      <c r="E726" s="98"/>
      <c r="F726" s="98"/>
      <c r="G726" s="98"/>
      <c r="H726" s="98"/>
    </row>
    <row r="727" spans="1:8">
      <c r="A727" s="98"/>
      <c r="B727" s="98"/>
      <c r="C727" s="98"/>
      <c r="D727" s="98"/>
      <c r="E727" s="98"/>
      <c r="F727" s="98"/>
      <c r="G727" s="98"/>
      <c r="H727" s="98"/>
    </row>
    <row r="728" spans="1:8">
      <c r="A728" s="98"/>
      <c r="B728" s="98"/>
      <c r="C728" s="98"/>
      <c r="D728" s="98"/>
      <c r="E728" s="98"/>
      <c r="F728" s="98"/>
      <c r="G728" s="98"/>
      <c r="H728" s="98"/>
    </row>
    <row r="729" spans="1:8">
      <c r="A729" s="98"/>
      <c r="B729" s="98"/>
      <c r="C729" s="98"/>
      <c r="D729" s="98"/>
      <c r="E729" s="98"/>
      <c r="F729" s="98"/>
      <c r="G729" s="98"/>
      <c r="H729" s="98"/>
    </row>
    <row r="730" spans="1:8">
      <c r="A730" s="98"/>
      <c r="B730" s="98"/>
      <c r="C730" s="98"/>
      <c r="D730" s="98"/>
      <c r="E730" s="98"/>
      <c r="F730" s="98"/>
      <c r="G730" s="98"/>
      <c r="H730" s="98"/>
    </row>
    <row r="731" spans="1:8">
      <c r="A731" s="98"/>
      <c r="B731" s="98"/>
      <c r="C731" s="98"/>
      <c r="D731" s="98"/>
      <c r="E731" s="98"/>
      <c r="F731" s="98"/>
      <c r="G731" s="98"/>
      <c r="H731" s="98"/>
    </row>
    <row r="732" spans="1:8">
      <c r="A732" s="98"/>
      <c r="B732" s="98"/>
      <c r="C732" s="98"/>
      <c r="D732" s="98"/>
      <c r="E732" s="98"/>
      <c r="F732" s="98"/>
      <c r="G732" s="98"/>
      <c r="H732" s="98"/>
    </row>
    <row r="733" spans="1:8">
      <c r="A733" s="98"/>
      <c r="B733" s="98"/>
      <c r="C733" s="98"/>
      <c r="D733" s="98"/>
      <c r="E733" s="98"/>
      <c r="F733" s="98"/>
      <c r="G733" s="98"/>
      <c r="H733" s="98"/>
    </row>
    <row r="734" spans="1:8">
      <c r="A734" s="98"/>
      <c r="B734" s="98"/>
      <c r="C734" s="98"/>
      <c r="D734" s="98"/>
      <c r="E734" s="98"/>
      <c r="F734" s="98"/>
      <c r="G734" s="98"/>
      <c r="H734" s="98"/>
    </row>
    <row r="735" spans="1:8">
      <c r="A735" s="98"/>
      <c r="B735" s="98"/>
      <c r="C735" s="98"/>
      <c r="D735" s="98"/>
      <c r="E735" s="98"/>
      <c r="F735" s="98"/>
      <c r="G735" s="98"/>
      <c r="H735" s="98"/>
    </row>
    <row r="736" spans="1:8">
      <c r="A736" s="98"/>
      <c r="B736" s="98"/>
      <c r="C736" s="98"/>
      <c r="D736" s="98"/>
      <c r="E736" s="98"/>
      <c r="F736" s="98"/>
      <c r="G736" s="98"/>
      <c r="H736" s="98"/>
    </row>
    <row r="737" spans="1:8">
      <c r="A737" s="98"/>
      <c r="B737" s="98"/>
      <c r="C737" s="98"/>
      <c r="D737" s="98"/>
      <c r="E737" s="98"/>
      <c r="F737" s="98"/>
      <c r="G737" s="98"/>
      <c r="H737" s="98"/>
    </row>
    <row r="738" spans="1:8">
      <c r="A738" s="98"/>
      <c r="B738" s="98"/>
      <c r="C738" s="98"/>
      <c r="D738" s="98"/>
      <c r="E738" s="98"/>
      <c r="F738" s="98"/>
      <c r="G738" s="98"/>
      <c r="H738" s="98"/>
    </row>
    <row r="739" spans="1:8">
      <c r="A739" s="98"/>
      <c r="B739" s="98"/>
      <c r="C739" s="98"/>
      <c r="D739" s="98"/>
      <c r="E739" s="98"/>
      <c r="F739" s="98"/>
      <c r="G739" s="98"/>
      <c r="H739" s="98"/>
    </row>
    <row r="740" spans="1:8">
      <c r="A740" s="98"/>
      <c r="B740" s="98"/>
      <c r="C740" s="98"/>
      <c r="D740" s="98"/>
      <c r="E740" s="98"/>
      <c r="F740" s="98"/>
      <c r="G740" s="98"/>
      <c r="H740" s="98"/>
    </row>
    <row r="741" spans="1:8">
      <c r="A741" s="98"/>
      <c r="B741" s="98"/>
      <c r="C741" s="98"/>
      <c r="D741" s="98"/>
      <c r="E741" s="98"/>
      <c r="F741" s="98"/>
      <c r="G741" s="98"/>
      <c r="H741" s="98"/>
    </row>
    <row r="742" spans="1:8">
      <c r="A742" s="98"/>
      <c r="B742" s="98"/>
      <c r="C742" s="98"/>
      <c r="D742" s="98"/>
      <c r="E742" s="98"/>
      <c r="F742" s="98"/>
      <c r="G742" s="98"/>
      <c r="H742" s="98"/>
    </row>
    <row r="743" spans="1:8">
      <c r="A743" s="98"/>
      <c r="B743" s="98"/>
      <c r="C743" s="98"/>
      <c r="D743" s="98"/>
      <c r="E743" s="98"/>
      <c r="F743" s="98"/>
      <c r="G743" s="98"/>
      <c r="H743" s="98"/>
    </row>
    <row r="744" spans="1:8">
      <c r="A744" s="98"/>
      <c r="B744" s="98"/>
      <c r="C744" s="98"/>
      <c r="D744" s="98"/>
      <c r="E744" s="98"/>
      <c r="F744" s="98"/>
      <c r="G744" s="98"/>
      <c r="H744" s="98"/>
    </row>
    <row r="745" spans="1:8">
      <c r="A745" s="98"/>
      <c r="B745" s="98"/>
      <c r="C745" s="98"/>
      <c r="D745" s="98"/>
      <c r="E745" s="98"/>
      <c r="F745" s="98"/>
      <c r="G745" s="98"/>
      <c r="H745" s="98"/>
    </row>
    <row r="746" spans="1:8">
      <c r="A746" s="98"/>
      <c r="B746" s="98"/>
      <c r="C746" s="98"/>
      <c r="D746" s="98"/>
      <c r="E746" s="98"/>
      <c r="F746" s="98"/>
      <c r="G746" s="98"/>
      <c r="H746" s="98"/>
    </row>
    <row r="747" spans="1:8">
      <c r="A747" s="98"/>
      <c r="B747" s="98"/>
      <c r="C747" s="98"/>
      <c r="D747" s="98"/>
      <c r="E747" s="98"/>
      <c r="F747" s="98"/>
      <c r="G747" s="98"/>
      <c r="H747" s="98"/>
    </row>
    <row r="748" spans="1:8">
      <c r="A748" s="98"/>
      <c r="B748" s="98"/>
      <c r="C748" s="98"/>
      <c r="D748" s="98"/>
      <c r="E748" s="98"/>
      <c r="F748" s="98"/>
      <c r="G748" s="98"/>
      <c r="H748" s="98"/>
    </row>
    <row r="749" spans="1:8">
      <c r="A749" s="98"/>
      <c r="B749" s="98"/>
      <c r="C749" s="98"/>
      <c r="D749" s="98"/>
      <c r="E749" s="98"/>
      <c r="F749" s="98"/>
      <c r="G749" s="98"/>
      <c r="H749" s="98"/>
    </row>
    <row r="750" spans="1:8">
      <c r="A750" s="98"/>
      <c r="B750" s="98"/>
      <c r="C750" s="98"/>
      <c r="D750" s="98"/>
      <c r="E750" s="98"/>
      <c r="F750" s="98"/>
      <c r="G750" s="98"/>
      <c r="H750" s="98"/>
    </row>
    <row r="751" spans="1:8">
      <c r="A751" s="98"/>
      <c r="B751" s="98"/>
      <c r="C751" s="98"/>
      <c r="D751" s="98"/>
      <c r="E751" s="98"/>
      <c r="F751" s="98"/>
      <c r="G751" s="98"/>
      <c r="H751" s="98"/>
    </row>
    <row r="752" spans="1:8">
      <c r="A752" s="98"/>
      <c r="B752" s="98"/>
      <c r="C752" s="98"/>
      <c r="D752" s="98"/>
      <c r="E752" s="98"/>
      <c r="F752" s="98"/>
      <c r="G752" s="98"/>
      <c r="H752" s="98"/>
    </row>
    <row r="753" spans="1:8">
      <c r="A753" s="98"/>
      <c r="B753" s="98"/>
      <c r="C753" s="98"/>
      <c r="D753" s="98"/>
      <c r="E753" s="98"/>
      <c r="F753" s="98"/>
      <c r="G753" s="98"/>
      <c r="H753" s="98"/>
    </row>
    <row r="754" spans="1:8">
      <c r="A754" s="98"/>
      <c r="B754" s="98"/>
      <c r="C754" s="98"/>
      <c r="D754" s="98"/>
      <c r="E754" s="98"/>
      <c r="F754" s="98"/>
      <c r="G754" s="98"/>
      <c r="H754" s="98"/>
    </row>
    <row r="755" spans="1:8">
      <c r="A755" s="98"/>
      <c r="B755" s="98"/>
      <c r="C755" s="98"/>
      <c r="D755" s="98"/>
      <c r="E755" s="98"/>
      <c r="F755" s="98"/>
      <c r="G755" s="98"/>
      <c r="H755" s="98"/>
    </row>
    <row r="756" spans="1:8">
      <c r="A756" s="98"/>
      <c r="B756" s="98"/>
      <c r="C756" s="98"/>
      <c r="D756" s="98"/>
      <c r="E756" s="98"/>
      <c r="F756" s="98"/>
      <c r="G756" s="98"/>
      <c r="H756" s="98"/>
    </row>
    <row r="757" spans="1:8">
      <c r="A757" s="98"/>
      <c r="B757" s="98"/>
      <c r="C757" s="98"/>
      <c r="D757" s="98"/>
      <c r="E757" s="98"/>
      <c r="F757" s="98"/>
      <c r="G757" s="98"/>
      <c r="H757" s="98"/>
    </row>
    <row r="758" spans="1:8">
      <c r="A758" s="98"/>
      <c r="B758" s="98"/>
      <c r="C758" s="98"/>
      <c r="D758" s="98"/>
      <c r="E758" s="98"/>
      <c r="F758" s="98"/>
      <c r="G758" s="98"/>
      <c r="H758" s="98"/>
    </row>
    <row r="759" spans="1:8">
      <c r="A759" s="98"/>
      <c r="B759" s="98"/>
      <c r="C759" s="98"/>
      <c r="D759" s="98"/>
      <c r="E759" s="98"/>
      <c r="F759" s="98"/>
      <c r="G759" s="98"/>
      <c r="H759" s="98"/>
    </row>
    <row r="760" spans="1:8">
      <c r="A760" s="98"/>
      <c r="B760" s="98"/>
      <c r="C760" s="98"/>
      <c r="D760" s="98"/>
      <c r="E760" s="98"/>
      <c r="F760" s="98"/>
      <c r="G760" s="98"/>
      <c r="H760" s="98"/>
    </row>
    <row r="761" spans="1:8">
      <c r="A761" s="98"/>
      <c r="B761" s="98"/>
      <c r="C761" s="98"/>
      <c r="D761" s="98"/>
      <c r="E761" s="98"/>
      <c r="F761" s="98"/>
      <c r="G761" s="98"/>
      <c r="H761" s="98"/>
    </row>
    <row r="762" spans="1:8">
      <c r="A762" s="98"/>
      <c r="B762" s="98"/>
      <c r="C762" s="98"/>
      <c r="D762" s="98"/>
      <c r="E762" s="98"/>
      <c r="F762" s="98"/>
      <c r="G762" s="98"/>
      <c r="H762" s="98"/>
    </row>
    <row r="763" spans="1:8">
      <c r="A763" s="98"/>
      <c r="B763" s="98"/>
      <c r="C763" s="98"/>
      <c r="D763" s="98"/>
      <c r="E763" s="98"/>
      <c r="F763" s="98"/>
      <c r="G763" s="98"/>
      <c r="H763" s="98"/>
    </row>
    <row r="764" spans="1:8">
      <c r="A764" s="98"/>
      <c r="B764" s="98"/>
      <c r="C764" s="98"/>
      <c r="D764" s="98"/>
      <c r="E764" s="98"/>
      <c r="F764" s="98"/>
      <c r="G764" s="98"/>
      <c r="H764" s="98"/>
    </row>
    <row r="765" spans="1:8">
      <c r="A765" s="98"/>
      <c r="B765" s="98"/>
      <c r="C765" s="98"/>
      <c r="D765" s="98"/>
      <c r="E765" s="98"/>
      <c r="F765" s="98"/>
      <c r="G765" s="98"/>
      <c r="H765" s="98"/>
    </row>
    <row r="766" spans="1:8">
      <c r="A766" s="98"/>
      <c r="B766" s="98"/>
      <c r="C766" s="98"/>
      <c r="D766" s="98"/>
      <c r="E766" s="98"/>
      <c r="F766" s="98"/>
      <c r="G766" s="98"/>
      <c r="H766" s="98"/>
    </row>
    <row r="767" spans="1:8">
      <c r="A767" s="98"/>
      <c r="B767" s="98"/>
      <c r="C767" s="98"/>
      <c r="D767" s="98"/>
      <c r="E767" s="98"/>
      <c r="F767" s="98"/>
      <c r="G767" s="98"/>
      <c r="H767" s="98"/>
    </row>
    <row r="768" spans="1:8">
      <c r="A768" s="98"/>
      <c r="B768" s="98"/>
      <c r="C768" s="98"/>
      <c r="D768" s="98"/>
      <c r="E768" s="98"/>
      <c r="F768" s="98"/>
      <c r="G768" s="98"/>
      <c r="H768" s="98"/>
    </row>
    <row r="769" spans="1:8">
      <c r="A769" s="98"/>
      <c r="B769" s="98"/>
      <c r="C769" s="98"/>
      <c r="D769" s="98"/>
      <c r="E769" s="98"/>
      <c r="F769" s="98"/>
      <c r="G769" s="98"/>
      <c r="H769" s="98"/>
    </row>
    <row r="770" spans="1:8">
      <c r="A770" s="98"/>
      <c r="B770" s="98"/>
      <c r="C770" s="98"/>
      <c r="D770" s="98"/>
      <c r="E770" s="98"/>
      <c r="F770" s="98"/>
      <c r="G770" s="98"/>
      <c r="H770" s="98"/>
    </row>
    <row r="771" spans="1:8">
      <c r="A771" s="98"/>
      <c r="B771" s="98"/>
      <c r="C771" s="98"/>
      <c r="D771" s="98"/>
      <c r="E771" s="98"/>
      <c r="F771" s="98"/>
      <c r="G771" s="98"/>
      <c r="H771" s="98"/>
    </row>
    <row r="772" spans="1:8">
      <c r="A772" s="98"/>
      <c r="B772" s="98"/>
      <c r="C772" s="98"/>
      <c r="D772" s="98"/>
      <c r="E772" s="98"/>
      <c r="F772" s="98"/>
      <c r="G772" s="98"/>
      <c r="H772" s="98"/>
    </row>
    <row r="773" spans="1:8">
      <c r="A773" s="98"/>
      <c r="B773" s="98"/>
      <c r="C773" s="98"/>
      <c r="D773" s="98"/>
      <c r="E773" s="98"/>
      <c r="F773" s="98"/>
      <c r="G773" s="98"/>
      <c r="H773" s="98"/>
    </row>
    <row r="774" spans="1:8">
      <c r="A774" s="98"/>
      <c r="B774" s="98"/>
      <c r="C774" s="98"/>
      <c r="D774" s="98"/>
      <c r="E774" s="98"/>
      <c r="F774" s="98"/>
      <c r="G774" s="98"/>
      <c r="H774" s="98"/>
    </row>
    <row r="775" spans="1:8">
      <c r="A775" s="98"/>
      <c r="B775" s="98"/>
      <c r="C775" s="98"/>
      <c r="D775" s="98"/>
      <c r="E775" s="98"/>
      <c r="F775" s="98"/>
      <c r="G775" s="98"/>
      <c r="H775" s="98"/>
    </row>
    <row r="776" spans="1:8">
      <c r="A776" s="98"/>
      <c r="B776" s="98"/>
      <c r="C776" s="98"/>
      <c r="D776" s="98"/>
      <c r="E776" s="98"/>
      <c r="F776" s="98"/>
      <c r="G776" s="98"/>
      <c r="H776" s="98"/>
    </row>
    <row r="777" spans="1:8">
      <c r="A777" s="98"/>
      <c r="B777" s="98"/>
      <c r="C777" s="98"/>
      <c r="D777" s="98"/>
      <c r="E777" s="98"/>
      <c r="F777" s="98"/>
      <c r="G777" s="98"/>
      <c r="H777" s="98"/>
    </row>
    <row r="778" spans="1:8">
      <c r="A778" s="98"/>
      <c r="B778" s="98"/>
      <c r="C778" s="98"/>
      <c r="D778" s="98"/>
      <c r="E778" s="98"/>
      <c r="F778" s="98"/>
      <c r="G778" s="98"/>
      <c r="H778" s="98"/>
    </row>
    <row r="779" spans="1:8">
      <c r="A779" s="98"/>
      <c r="B779" s="98"/>
      <c r="C779" s="98"/>
      <c r="D779" s="98"/>
      <c r="E779" s="98"/>
      <c r="F779" s="98"/>
      <c r="G779" s="98"/>
      <c r="H779" s="98"/>
    </row>
    <row r="780" spans="1:8">
      <c r="A780" s="98"/>
      <c r="B780" s="98"/>
      <c r="C780" s="98"/>
      <c r="D780" s="98"/>
      <c r="E780" s="98"/>
      <c r="F780" s="98"/>
      <c r="G780" s="98"/>
      <c r="H780" s="98"/>
    </row>
    <row r="781" spans="1:8">
      <c r="A781" s="98"/>
      <c r="B781" s="98"/>
      <c r="C781" s="98"/>
      <c r="D781" s="98"/>
      <c r="E781" s="98"/>
      <c r="F781" s="98"/>
      <c r="G781" s="98"/>
      <c r="H781" s="98"/>
    </row>
    <row r="782" spans="1:8">
      <c r="A782" s="98"/>
      <c r="B782" s="98"/>
      <c r="C782" s="98"/>
      <c r="D782" s="98"/>
      <c r="E782" s="98"/>
      <c r="F782" s="98"/>
      <c r="G782" s="98"/>
      <c r="H782" s="98"/>
    </row>
    <row r="783" spans="1:8">
      <c r="A783" s="98"/>
      <c r="B783" s="98"/>
      <c r="C783" s="98"/>
      <c r="D783" s="98"/>
      <c r="E783" s="98"/>
      <c r="F783" s="98"/>
      <c r="G783" s="98"/>
      <c r="H783" s="98"/>
    </row>
    <row r="784" spans="1:8">
      <c r="A784" s="98"/>
      <c r="B784" s="98"/>
      <c r="C784" s="98"/>
      <c r="D784" s="98"/>
      <c r="E784" s="98"/>
      <c r="F784" s="98"/>
      <c r="G784" s="98"/>
      <c r="H784" s="98"/>
    </row>
    <row r="785" spans="1:8">
      <c r="A785" s="98"/>
      <c r="B785" s="98"/>
      <c r="C785" s="98"/>
      <c r="D785" s="98"/>
      <c r="E785" s="98"/>
      <c r="F785" s="98"/>
      <c r="G785" s="98"/>
      <c r="H785" s="98"/>
    </row>
    <row r="786" spans="1:8">
      <c r="A786" s="98"/>
      <c r="B786" s="98"/>
      <c r="C786" s="98"/>
      <c r="D786" s="98"/>
      <c r="E786" s="98"/>
      <c r="F786" s="98"/>
      <c r="G786" s="98"/>
      <c r="H786" s="98"/>
    </row>
    <row r="787" spans="1:8">
      <c r="A787" s="98"/>
      <c r="B787" s="98"/>
      <c r="C787" s="98"/>
      <c r="D787" s="98"/>
      <c r="E787" s="98"/>
      <c r="F787" s="98"/>
      <c r="G787" s="98"/>
      <c r="H787" s="98"/>
    </row>
    <row r="788" spans="1:8">
      <c r="A788" s="98"/>
      <c r="B788" s="98"/>
      <c r="C788" s="98"/>
      <c r="D788" s="98"/>
      <c r="E788" s="98"/>
      <c r="F788" s="98"/>
      <c r="G788" s="98"/>
      <c r="H788" s="98"/>
    </row>
    <row r="789" spans="1:8">
      <c r="A789" s="98"/>
      <c r="B789" s="98"/>
      <c r="C789" s="98"/>
      <c r="D789" s="98"/>
      <c r="E789" s="98"/>
      <c r="F789" s="98"/>
      <c r="G789" s="98"/>
      <c r="H789" s="98"/>
    </row>
    <row r="790" spans="1:8">
      <c r="A790" s="98"/>
      <c r="B790" s="98"/>
      <c r="C790" s="98"/>
      <c r="D790" s="98"/>
      <c r="E790" s="98"/>
      <c r="F790" s="98"/>
      <c r="G790" s="98"/>
      <c r="H790" s="98"/>
    </row>
    <row r="791" spans="1:8">
      <c r="A791" s="98"/>
      <c r="B791" s="98"/>
      <c r="C791" s="98"/>
      <c r="D791" s="98"/>
      <c r="E791" s="98"/>
      <c r="F791" s="98"/>
      <c r="G791" s="98"/>
      <c r="H791" s="98"/>
    </row>
    <row r="792" spans="1:8">
      <c r="A792" s="98"/>
      <c r="B792" s="98"/>
      <c r="C792" s="98"/>
      <c r="D792" s="98"/>
      <c r="E792" s="98"/>
      <c r="F792" s="98"/>
      <c r="G792" s="98"/>
      <c r="H792" s="98"/>
    </row>
    <row r="793" spans="1:8">
      <c r="A793" s="98"/>
      <c r="B793" s="98"/>
      <c r="C793" s="98"/>
      <c r="D793" s="98"/>
      <c r="E793" s="98"/>
      <c r="F793" s="98"/>
      <c r="G793" s="98"/>
      <c r="H793" s="98"/>
    </row>
    <row r="794" spans="1:8">
      <c r="A794" s="98"/>
      <c r="B794" s="98"/>
      <c r="C794" s="98"/>
      <c r="D794" s="98"/>
      <c r="E794" s="98"/>
      <c r="F794" s="98"/>
      <c r="G794" s="98"/>
      <c r="H794" s="98"/>
    </row>
    <row r="795" spans="1:8">
      <c r="A795" s="98"/>
      <c r="B795" s="98"/>
      <c r="C795" s="98"/>
      <c r="D795" s="98"/>
      <c r="E795" s="98"/>
      <c r="F795" s="98"/>
      <c r="G795" s="98"/>
      <c r="H795" s="98"/>
    </row>
    <row r="796" spans="1:8">
      <c r="A796" s="98"/>
      <c r="B796" s="98"/>
      <c r="C796" s="98"/>
      <c r="D796" s="98"/>
      <c r="E796" s="98"/>
      <c r="F796" s="98"/>
      <c r="G796" s="98"/>
      <c r="H796" s="98"/>
    </row>
    <row r="797" spans="1:8">
      <c r="A797" s="98"/>
      <c r="B797" s="98"/>
      <c r="C797" s="98"/>
      <c r="D797" s="98"/>
      <c r="E797" s="98"/>
      <c r="F797" s="98"/>
      <c r="G797" s="98"/>
      <c r="H797" s="98"/>
    </row>
    <row r="798" spans="1:8">
      <c r="A798" s="98"/>
      <c r="B798" s="98"/>
      <c r="C798" s="98"/>
      <c r="D798" s="98"/>
      <c r="E798" s="98"/>
      <c r="F798" s="98"/>
      <c r="G798" s="98"/>
      <c r="H798" s="98"/>
    </row>
    <row r="799" spans="1:8">
      <c r="A799" s="98"/>
      <c r="B799" s="98"/>
      <c r="C799" s="98"/>
      <c r="D799" s="98"/>
      <c r="E799" s="98"/>
      <c r="F799" s="98"/>
      <c r="G799" s="98"/>
      <c r="H799" s="98"/>
    </row>
    <row r="800" spans="1:8">
      <c r="A800" s="98"/>
      <c r="B800" s="98"/>
      <c r="C800" s="98"/>
      <c r="D800" s="98"/>
      <c r="E800" s="98"/>
      <c r="F800" s="98"/>
      <c r="G800" s="98"/>
      <c r="H800" s="98"/>
    </row>
    <row r="801" spans="1:8">
      <c r="A801" s="98"/>
      <c r="B801" s="98"/>
      <c r="C801" s="98"/>
      <c r="D801" s="98"/>
      <c r="E801" s="98"/>
      <c r="F801" s="98"/>
      <c r="G801" s="98"/>
      <c r="H801" s="98"/>
    </row>
    <row r="802" spans="1:8">
      <c r="A802" s="98"/>
      <c r="B802" s="98"/>
      <c r="C802" s="98"/>
      <c r="D802" s="98"/>
      <c r="E802" s="98"/>
      <c r="F802" s="98"/>
      <c r="G802" s="98"/>
      <c r="H802" s="98"/>
    </row>
    <row r="803" spans="1:8">
      <c r="A803" s="98"/>
      <c r="B803" s="98"/>
      <c r="C803" s="98"/>
      <c r="D803" s="98"/>
      <c r="E803" s="98"/>
      <c r="F803" s="98"/>
      <c r="G803" s="98"/>
      <c r="H803" s="98"/>
    </row>
    <row r="804" spans="1:8">
      <c r="A804" s="98"/>
      <c r="B804" s="98"/>
      <c r="C804" s="98"/>
      <c r="D804" s="98"/>
      <c r="E804" s="98"/>
      <c r="F804" s="98"/>
      <c r="G804" s="98"/>
      <c r="H804" s="98"/>
    </row>
    <row r="805" spans="1:8">
      <c r="A805" s="98"/>
      <c r="B805" s="98"/>
      <c r="C805" s="98"/>
      <c r="D805" s="98"/>
      <c r="E805" s="98"/>
      <c r="F805" s="98"/>
      <c r="G805" s="98"/>
      <c r="H805" s="98"/>
    </row>
    <row r="806" spans="1:8">
      <c r="A806" s="98"/>
      <c r="B806" s="98"/>
      <c r="C806" s="98"/>
      <c r="D806" s="98"/>
      <c r="E806" s="98"/>
      <c r="F806" s="98"/>
      <c r="G806" s="98"/>
      <c r="H806" s="98"/>
    </row>
    <row r="807" spans="1:8">
      <c r="A807" s="98"/>
      <c r="B807" s="98"/>
      <c r="C807" s="98"/>
      <c r="D807" s="98"/>
      <c r="E807" s="98"/>
      <c r="F807" s="98"/>
      <c r="G807" s="98"/>
      <c r="H807" s="98"/>
    </row>
    <row r="808" spans="1:8">
      <c r="A808" s="98"/>
      <c r="B808" s="98"/>
      <c r="C808" s="98"/>
      <c r="D808" s="98"/>
      <c r="E808" s="98"/>
      <c r="F808" s="98"/>
      <c r="G808" s="98"/>
      <c r="H808" s="98"/>
    </row>
    <row r="809" spans="1:8">
      <c r="A809" s="98"/>
      <c r="B809" s="98"/>
      <c r="C809" s="98"/>
      <c r="D809" s="98"/>
      <c r="E809" s="98"/>
      <c r="F809" s="98"/>
      <c r="G809" s="98"/>
      <c r="H809" s="98"/>
    </row>
    <row r="810" spans="1:8">
      <c r="A810" s="98"/>
      <c r="B810" s="98"/>
      <c r="C810" s="98"/>
      <c r="D810" s="98"/>
      <c r="E810" s="98"/>
      <c r="F810" s="98"/>
      <c r="G810" s="98"/>
      <c r="H810" s="98"/>
    </row>
    <row r="811" spans="1:8">
      <c r="A811" s="98"/>
      <c r="B811" s="98"/>
      <c r="C811" s="98"/>
      <c r="D811" s="98"/>
      <c r="E811" s="98"/>
      <c r="F811" s="98"/>
      <c r="G811" s="98"/>
      <c r="H811" s="98"/>
    </row>
    <row r="812" spans="1:8">
      <c r="A812" s="98"/>
      <c r="B812" s="98"/>
      <c r="C812" s="98"/>
      <c r="D812" s="98"/>
      <c r="E812" s="98"/>
      <c r="F812" s="98"/>
      <c r="G812" s="98"/>
      <c r="H812" s="98"/>
    </row>
    <row r="813" spans="1:8">
      <c r="A813" s="98"/>
      <c r="B813" s="98"/>
      <c r="C813" s="98"/>
      <c r="D813" s="98"/>
      <c r="E813" s="98"/>
      <c r="F813" s="98"/>
      <c r="G813" s="98"/>
      <c r="H813" s="98"/>
    </row>
    <row r="814" spans="1:8">
      <c r="A814" s="98"/>
      <c r="B814" s="98"/>
      <c r="C814" s="98"/>
      <c r="D814" s="98"/>
      <c r="E814" s="98"/>
      <c r="F814" s="98"/>
      <c r="G814" s="98"/>
      <c r="H814" s="98"/>
    </row>
    <row r="815" spans="1:8">
      <c r="A815" s="98"/>
      <c r="B815" s="98"/>
      <c r="C815" s="98"/>
      <c r="D815" s="98"/>
      <c r="E815" s="98"/>
      <c r="F815" s="98"/>
      <c r="G815" s="98"/>
      <c r="H815" s="98"/>
    </row>
    <row r="816" spans="1:8">
      <c r="A816" s="98"/>
      <c r="B816" s="98"/>
      <c r="C816" s="98"/>
      <c r="D816" s="98"/>
      <c r="E816" s="98"/>
      <c r="F816" s="98"/>
      <c r="G816" s="98"/>
      <c r="H816" s="98"/>
    </row>
    <row r="817" spans="1:8">
      <c r="A817" s="98"/>
      <c r="B817" s="98"/>
      <c r="C817" s="98"/>
      <c r="D817" s="98"/>
      <c r="E817" s="98"/>
      <c r="F817" s="98"/>
      <c r="G817" s="98"/>
      <c r="H817" s="98"/>
    </row>
    <row r="818" spans="1:8">
      <c r="A818" s="98"/>
      <c r="B818" s="98"/>
      <c r="C818" s="98"/>
      <c r="D818" s="98"/>
      <c r="E818" s="98"/>
      <c r="F818" s="98"/>
      <c r="G818" s="98"/>
      <c r="H818" s="98"/>
    </row>
    <row r="819" spans="1:8">
      <c r="A819" s="98"/>
      <c r="B819" s="98"/>
      <c r="C819" s="98"/>
      <c r="D819" s="98"/>
      <c r="E819" s="98"/>
      <c r="F819" s="98"/>
      <c r="G819" s="98"/>
      <c r="H819" s="98"/>
    </row>
    <row r="820" spans="1:8">
      <c r="A820" s="98"/>
      <c r="B820" s="98"/>
      <c r="C820" s="98"/>
      <c r="D820" s="98"/>
      <c r="E820" s="98"/>
      <c r="F820" s="98"/>
      <c r="G820" s="98"/>
      <c r="H820" s="98"/>
    </row>
    <row r="821" spans="1:8">
      <c r="A821" s="98"/>
      <c r="B821" s="98"/>
      <c r="C821" s="98"/>
      <c r="D821" s="98"/>
      <c r="E821" s="98"/>
      <c r="F821" s="98"/>
      <c r="G821" s="98"/>
      <c r="H821" s="98"/>
    </row>
    <row r="822" spans="1:8">
      <c r="A822" s="98"/>
      <c r="B822" s="98"/>
      <c r="C822" s="98"/>
      <c r="D822" s="98"/>
      <c r="E822" s="98"/>
      <c r="F822" s="98"/>
      <c r="G822" s="98"/>
      <c r="H822" s="98"/>
    </row>
    <row r="823" spans="1:8">
      <c r="A823" s="98"/>
      <c r="B823" s="98"/>
      <c r="C823" s="98"/>
      <c r="D823" s="98"/>
      <c r="E823" s="98"/>
      <c r="F823" s="98"/>
      <c r="G823" s="98"/>
      <c r="H823" s="98"/>
    </row>
    <row r="824" spans="1:8">
      <c r="A824" s="98"/>
      <c r="B824" s="98"/>
      <c r="C824" s="98"/>
      <c r="D824" s="98"/>
      <c r="E824" s="98"/>
      <c r="F824" s="98"/>
      <c r="G824" s="98"/>
      <c r="H824" s="98"/>
    </row>
    <row r="825" spans="1:8">
      <c r="A825" s="98"/>
      <c r="B825" s="98"/>
      <c r="C825" s="98"/>
      <c r="D825" s="98"/>
      <c r="E825" s="98"/>
      <c r="F825" s="98"/>
      <c r="G825" s="98"/>
      <c r="H825" s="98"/>
    </row>
    <row r="826" spans="1:8">
      <c r="A826" s="98"/>
      <c r="B826" s="98"/>
      <c r="C826" s="98"/>
      <c r="D826" s="98"/>
      <c r="E826" s="98"/>
      <c r="F826" s="98"/>
      <c r="G826" s="98"/>
      <c r="H826" s="98"/>
    </row>
    <row r="827" spans="1:8">
      <c r="A827" s="98"/>
      <c r="B827" s="98"/>
      <c r="C827" s="98"/>
      <c r="D827" s="98"/>
      <c r="E827" s="98"/>
      <c r="F827" s="98"/>
      <c r="G827" s="98"/>
      <c r="H827" s="98"/>
    </row>
    <row r="828" spans="1:8">
      <c r="A828" s="98"/>
      <c r="B828" s="98"/>
      <c r="C828" s="98"/>
      <c r="D828" s="98"/>
      <c r="E828" s="98"/>
      <c r="F828" s="98"/>
      <c r="G828" s="98"/>
      <c r="H828" s="98"/>
    </row>
    <row r="829" spans="1:8">
      <c r="A829" s="98"/>
      <c r="B829" s="98"/>
      <c r="C829" s="98"/>
      <c r="D829" s="98"/>
      <c r="E829" s="98"/>
      <c r="F829" s="98"/>
      <c r="G829" s="98"/>
      <c r="H829" s="98"/>
    </row>
    <row r="830" spans="1:8">
      <c r="A830" s="98"/>
      <c r="B830" s="98"/>
      <c r="C830" s="98"/>
      <c r="D830" s="98"/>
      <c r="E830" s="98"/>
      <c r="F830" s="98"/>
      <c r="G830" s="98"/>
      <c r="H830" s="98"/>
    </row>
    <row r="831" spans="1:8">
      <c r="A831" s="98"/>
      <c r="B831" s="98"/>
      <c r="C831" s="98"/>
      <c r="D831" s="98"/>
      <c r="E831" s="98"/>
      <c r="F831" s="98"/>
      <c r="G831" s="98"/>
      <c r="H831" s="98"/>
    </row>
    <row r="832" spans="1:8">
      <c r="A832" s="98"/>
      <c r="B832" s="98"/>
      <c r="C832" s="98"/>
      <c r="D832" s="98"/>
      <c r="E832" s="98"/>
      <c r="F832" s="98"/>
      <c r="G832" s="98"/>
      <c r="H832" s="98"/>
    </row>
    <row r="833" spans="1:8">
      <c r="A833" s="98"/>
      <c r="B833" s="98"/>
      <c r="C833" s="98"/>
      <c r="D833" s="98"/>
      <c r="E833" s="98"/>
      <c r="F833" s="98"/>
      <c r="G833" s="98"/>
      <c r="H833" s="98"/>
    </row>
    <row r="834" spans="1:8">
      <c r="A834" s="98"/>
      <c r="B834" s="98"/>
      <c r="C834" s="98"/>
      <c r="D834" s="98"/>
      <c r="E834" s="98"/>
      <c r="F834" s="98"/>
      <c r="G834" s="98"/>
      <c r="H834" s="98"/>
    </row>
    <row r="835" spans="1:8">
      <c r="A835" s="98"/>
      <c r="B835" s="98"/>
      <c r="C835" s="98"/>
      <c r="D835" s="98"/>
      <c r="E835" s="98"/>
      <c r="F835" s="98"/>
      <c r="G835" s="98"/>
      <c r="H835" s="98"/>
    </row>
    <row r="836" spans="1:8">
      <c r="A836" s="98"/>
      <c r="B836" s="98"/>
      <c r="C836" s="98"/>
      <c r="D836" s="98"/>
      <c r="E836" s="98"/>
      <c r="F836" s="98"/>
      <c r="G836" s="98"/>
      <c r="H836" s="98"/>
    </row>
    <row r="837" spans="1:8">
      <c r="A837" s="98"/>
      <c r="B837" s="98"/>
      <c r="C837" s="98"/>
      <c r="D837" s="98"/>
      <c r="E837" s="98"/>
      <c r="F837" s="98"/>
      <c r="G837" s="98"/>
      <c r="H837" s="98"/>
    </row>
    <row r="838" spans="1:8">
      <c r="A838" s="98"/>
      <c r="B838" s="98"/>
      <c r="C838" s="98"/>
      <c r="D838" s="98"/>
      <c r="E838" s="98"/>
      <c r="F838" s="98"/>
      <c r="G838" s="98"/>
      <c r="H838" s="98"/>
    </row>
    <row r="839" spans="1:8">
      <c r="A839" s="98"/>
      <c r="B839" s="98"/>
      <c r="C839" s="98"/>
      <c r="D839" s="98"/>
      <c r="E839" s="98"/>
      <c r="F839" s="98"/>
      <c r="G839" s="98"/>
      <c r="H839" s="98"/>
    </row>
    <row r="840" spans="1:8">
      <c r="A840" s="98"/>
      <c r="B840" s="98"/>
      <c r="C840" s="98"/>
      <c r="D840" s="98"/>
      <c r="E840" s="98"/>
      <c r="F840" s="98"/>
      <c r="G840" s="98"/>
      <c r="H840" s="98"/>
    </row>
    <row r="841" spans="1:8">
      <c r="A841" s="98"/>
      <c r="B841" s="98"/>
      <c r="C841" s="98"/>
      <c r="D841" s="98"/>
      <c r="E841" s="98"/>
      <c r="F841" s="98"/>
      <c r="G841" s="98"/>
      <c r="H841" s="98"/>
    </row>
    <row r="842" spans="1:8">
      <c r="A842" s="98"/>
      <c r="B842" s="98"/>
      <c r="C842" s="98"/>
      <c r="D842" s="98"/>
      <c r="E842" s="98"/>
      <c r="F842" s="98"/>
      <c r="G842" s="98"/>
      <c r="H842" s="98"/>
    </row>
    <row r="843" spans="1:8">
      <c r="A843" s="98"/>
      <c r="B843" s="98"/>
      <c r="C843" s="98"/>
      <c r="D843" s="98"/>
      <c r="E843" s="98"/>
      <c r="F843" s="98"/>
      <c r="G843" s="98"/>
      <c r="H843" s="98"/>
    </row>
    <row r="844" spans="1:8">
      <c r="A844" s="98"/>
      <c r="B844" s="98"/>
      <c r="C844" s="98"/>
      <c r="D844" s="98"/>
      <c r="E844" s="98"/>
      <c r="F844" s="98"/>
      <c r="G844" s="98"/>
      <c r="H844" s="98"/>
    </row>
    <row r="845" spans="1:8">
      <c r="A845" s="98"/>
      <c r="B845" s="98"/>
      <c r="C845" s="98"/>
      <c r="D845" s="98"/>
      <c r="E845" s="98"/>
      <c r="F845" s="98"/>
      <c r="G845" s="98"/>
      <c r="H845" s="98"/>
    </row>
    <row r="846" spans="1:8">
      <c r="A846" s="98"/>
      <c r="B846" s="98"/>
      <c r="C846" s="98"/>
      <c r="D846" s="98"/>
      <c r="E846" s="98"/>
      <c r="F846" s="98"/>
      <c r="G846" s="98"/>
      <c r="H846" s="98"/>
    </row>
    <row r="847" spans="1:8">
      <c r="A847" s="98"/>
      <c r="B847" s="98"/>
      <c r="C847" s="98"/>
      <c r="D847" s="98"/>
      <c r="E847" s="98"/>
      <c r="F847" s="98"/>
      <c r="G847" s="98"/>
      <c r="H847" s="98"/>
    </row>
    <row r="848" spans="1:8">
      <c r="A848" s="98"/>
      <c r="B848" s="98"/>
      <c r="C848" s="98"/>
      <c r="D848" s="98"/>
      <c r="E848" s="98"/>
      <c r="F848" s="98"/>
      <c r="G848" s="98"/>
      <c r="H848" s="98"/>
    </row>
    <row r="849" spans="1:8">
      <c r="A849" s="98"/>
      <c r="B849" s="98"/>
      <c r="C849" s="98"/>
      <c r="D849" s="98"/>
      <c r="E849" s="98"/>
      <c r="F849" s="98"/>
      <c r="G849" s="98"/>
      <c r="H849" s="98"/>
    </row>
    <row r="850" spans="1:8">
      <c r="A850" s="98"/>
      <c r="B850" s="98"/>
      <c r="C850" s="98"/>
      <c r="D850" s="98"/>
      <c r="E850" s="98"/>
      <c r="F850" s="98"/>
      <c r="G850" s="98"/>
      <c r="H850" s="98"/>
    </row>
    <row r="851" spans="1:8">
      <c r="A851" s="98"/>
      <c r="B851" s="98"/>
      <c r="C851" s="98"/>
      <c r="D851" s="98"/>
      <c r="E851" s="98"/>
      <c r="F851" s="98"/>
      <c r="G851" s="98"/>
      <c r="H851" s="98"/>
    </row>
    <row r="852" spans="1:8">
      <c r="A852" s="98"/>
      <c r="B852" s="98"/>
      <c r="C852" s="98"/>
      <c r="D852" s="98"/>
      <c r="E852" s="98"/>
      <c r="F852" s="98"/>
      <c r="G852" s="98"/>
      <c r="H852" s="98"/>
    </row>
    <row r="853" spans="1:8">
      <c r="A853" s="98"/>
      <c r="B853" s="98"/>
      <c r="C853" s="98"/>
      <c r="D853" s="98"/>
      <c r="E853" s="98"/>
      <c r="F853" s="98"/>
      <c r="G853" s="98"/>
      <c r="H853" s="98"/>
    </row>
    <row r="854" spans="1:8">
      <c r="A854" s="98"/>
      <c r="B854" s="98"/>
      <c r="C854" s="98"/>
      <c r="D854" s="98"/>
      <c r="E854" s="98"/>
      <c r="F854" s="98"/>
      <c r="G854" s="98"/>
      <c r="H854" s="98"/>
    </row>
    <row r="855" spans="1:8">
      <c r="A855" s="98"/>
      <c r="B855" s="98"/>
      <c r="C855" s="98"/>
      <c r="D855" s="98"/>
      <c r="E855" s="98"/>
      <c r="F855" s="98"/>
      <c r="G855" s="98"/>
      <c r="H855" s="98"/>
    </row>
    <row r="856" spans="1:8">
      <c r="A856" s="98"/>
      <c r="B856" s="98"/>
      <c r="C856" s="98"/>
      <c r="D856" s="98"/>
      <c r="E856" s="98"/>
      <c r="F856" s="98"/>
      <c r="G856" s="98"/>
      <c r="H856" s="98"/>
    </row>
    <row r="857" spans="1:8">
      <c r="A857" s="98"/>
      <c r="B857" s="98"/>
      <c r="C857" s="98"/>
      <c r="D857" s="98"/>
      <c r="E857" s="98"/>
      <c r="F857" s="98"/>
      <c r="G857" s="98"/>
      <c r="H857" s="98"/>
    </row>
    <row r="858" spans="1:8">
      <c r="A858" s="98"/>
      <c r="B858" s="98"/>
      <c r="C858" s="98"/>
      <c r="D858" s="98"/>
      <c r="E858" s="98"/>
      <c r="F858" s="98"/>
      <c r="G858" s="98"/>
      <c r="H858" s="98"/>
    </row>
    <row r="859" spans="1:8">
      <c r="A859" s="98"/>
      <c r="B859" s="98"/>
      <c r="C859" s="98"/>
      <c r="D859" s="98"/>
      <c r="E859" s="98"/>
      <c r="F859" s="98"/>
      <c r="G859" s="98"/>
      <c r="H859" s="98"/>
    </row>
    <row r="860" spans="1:8">
      <c r="A860" s="98"/>
      <c r="B860" s="98"/>
      <c r="C860" s="98"/>
      <c r="D860" s="98"/>
      <c r="E860" s="98"/>
      <c r="F860" s="98"/>
      <c r="G860" s="98"/>
      <c r="H860" s="98"/>
    </row>
    <row r="861" spans="1:8">
      <c r="A861" s="98"/>
      <c r="B861" s="98"/>
      <c r="C861" s="98"/>
      <c r="D861" s="98"/>
      <c r="E861" s="98"/>
      <c r="F861" s="98"/>
      <c r="G861" s="98"/>
      <c r="H861" s="98"/>
    </row>
    <row r="862" spans="1:8">
      <c r="A862" s="98"/>
      <c r="B862" s="98"/>
      <c r="C862" s="98"/>
      <c r="D862" s="98"/>
      <c r="E862" s="98"/>
      <c r="F862" s="98"/>
      <c r="G862" s="98"/>
      <c r="H862" s="98"/>
    </row>
    <row r="863" spans="1:8">
      <c r="A863" s="98"/>
      <c r="B863" s="98"/>
      <c r="C863" s="98"/>
      <c r="D863" s="98"/>
      <c r="E863" s="98"/>
      <c r="F863" s="98"/>
      <c r="G863" s="98"/>
      <c r="H863" s="98"/>
    </row>
    <row r="864" spans="1:8">
      <c r="A864" s="98"/>
      <c r="B864" s="98"/>
      <c r="C864" s="98"/>
      <c r="D864" s="98"/>
      <c r="E864" s="98"/>
      <c r="F864" s="98"/>
      <c r="G864" s="98"/>
      <c r="H864" s="98"/>
    </row>
    <row r="865" spans="1:8">
      <c r="A865" s="98"/>
      <c r="B865" s="98"/>
      <c r="C865" s="98"/>
      <c r="D865" s="98"/>
      <c r="E865" s="98"/>
      <c r="F865" s="98"/>
      <c r="G865" s="98"/>
      <c r="H865" s="98"/>
    </row>
    <row r="866" spans="1:8">
      <c r="A866" s="98"/>
      <c r="B866" s="98"/>
      <c r="C866" s="98"/>
      <c r="D866" s="98"/>
      <c r="E866" s="98"/>
      <c r="F866" s="98"/>
      <c r="G866" s="98"/>
      <c r="H866" s="98"/>
    </row>
    <row r="867" spans="1:8">
      <c r="A867" s="98"/>
      <c r="B867" s="98"/>
      <c r="C867" s="98"/>
      <c r="D867" s="98"/>
      <c r="E867" s="98"/>
      <c r="F867" s="98"/>
      <c r="G867" s="98"/>
      <c r="H867" s="98"/>
    </row>
    <row r="868" spans="1:8">
      <c r="A868" s="98"/>
      <c r="B868" s="98"/>
      <c r="C868" s="98"/>
      <c r="D868" s="98"/>
      <c r="E868" s="98"/>
      <c r="F868" s="98"/>
      <c r="G868" s="98"/>
      <c r="H868" s="98"/>
    </row>
    <row r="869" spans="1:8">
      <c r="A869" s="98"/>
      <c r="B869" s="98"/>
      <c r="C869" s="98"/>
      <c r="D869" s="98"/>
      <c r="E869" s="98"/>
      <c r="F869" s="98"/>
      <c r="G869" s="98"/>
      <c r="H869" s="98"/>
    </row>
    <row r="870" spans="1:8">
      <c r="A870" s="98"/>
      <c r="B870" s="98"/>
      <c r="C870" s="98"/>
      <c r="D870" s="98"/>
      <c r="E870" s="98"/>
      <c r="F870" s="98"/>
      <c r="G870" s="98"/>
      <c r="H870" s="98"/>
    </row>
    <row r="871" spans="1:8">
      <c r="A871" s="98"/>
      <c r="B871" s="98"/>
      <c r="C871" s="98"/>
      <c r="D871" s="98"/>
      <c r="E871" s="98"/>
      <c r="F871" s="98"/>
      <c r="G871" s="98"/>
      <c r="H871" s="98"/>
    </row>
    <row r="872" spans="1:8">
      <c r="A872" s="98"/>
      <c r="B872" s="98"/>
      <c r="C872" s="98"/>
      <c r="D872" s="98"/>
      <c r="E872" s="98"/>
      <c r="F872" s="98"/>
      <c r="G872" s="98"/>
      <c r="H872" s="98"/>
    </row>
    <row r="873" spans="1:8">
      <c r="A873" s="98"/>
      <c r="B873" s="98"/>
      <c r="C873" s="98"/>
      <c r="D873" s="98"/>
      <c r="E873" s="98"/>
      <c r="F873" s="98"/>
      <c r="G873" s="98"/>
      <c r="H873" s="98"/>
    </row>
    <row r="874" spans="1:8">
      <c r="A874" s="98"/>
      <c r="B874" s="98"/>
      <c r="C874" s="98"/>
      <c r="D874" s="98"/>
      <c r="E874" s="98"/>
      <c r="F874" s="98"/>
      <c r="G874" s="98"/>
      <c r="H874" s="98"/>
    </row>
    <row r="875" spans="1:8">
      <c r="A875" s="98"/>
      <c r="B875" s="98"/>
      <c r="C875" s="98"/>
      <c r="D875" s="98"/>
      <c r="E875" s="98"/>
      <c r="F875" s="98"/>
      <c r="G875" s="98"/>
      <c r="H875" s="98"/>
    </row>
    <row r="876" spans="1:8">
      <c r="A876" s="98"/>
      <c r="B876" s="98"/>
      <c r="C876" s="98"/>
      <c r="D876" s="98"/>
      <c r="E876" s="98"/>
      <c r="F876" s="98"/>
      <c r="G876" s="98"/>
      <c r="H876" s="98"/>
    </row>
    <row r="877" spans="1:8">
      <c r="A877" s="98"/>
      <c r="B877" s="98"/>
      <c r="C877" s="98"/>
      <c r="D877" s="98"/>
      <c r="E877" s="98"/>
      <c r="F877" s="98"/>
      <c r="G877" s="98"/>
      <c r="H877" s="98"/>
    </row>
    <row r="878" spans="1:8">
      <c r="A878" s="98"/>
      <c r="B878" s="98"/>
      <c r="C878" s="98"/>
      <c r="D878" s="98"/>
      <c r="E878" s="98"/>
      <c r="F878" s="98"/>
      <c r="G878" s="98"/>
      <c r="H878" s="98"/>
    </row>
    <row r="879" spans="1:8">
      <c r="A879" s="98"/>
      <c r="B879" s="98"/>
      <c r="C879" s="98"/>
      <c r="D879" s="98"/>
      <c r="E879" s="98"/>
      <c r="F879" s="98"/>
      <c r="G879" s="98"/>
      <c r="H879" s="98"/>
    </row>
    <row r="880" spans="1:8">
      <c r="A880" s="98"/>
      <c r="B880" s="98"/>
      <c r="C880" s="98"/>
      <c r="D880" s="98"/>
      <c r="E880" s="98"/>
      <c r="F880" s="98"/>
      <c r="G880" s="98"/>
      <c r="H880" s="98"/>
    </row>
    <row r="881" spans="1:8">
      <c r="A881" s="98"/>
      <c r="B881" s="98"/>
      <c r="C881" s="98"/>
      <c r="D881" s="98"/>
      <c r="E881" s="98"/>
      <c r="F881" s="98"/>
      <c r="G881" s="98"/>
      <c r="H881" s="98"/>
    </row>
    <row r="882" spans="1:8">
      <c r="A882" s="98"/>
      <c r="B882" s="98"/>
      <c r="C882" s="98"/>
      <c r="D882" s="98"/>
      <c r="E882" s="98"/>
      <c r="F882" s="98"/>
      <c r="G882" s="98"/>
      <c r="H882" s="98"/>
    </row>
    <row r="883" spans="1:8">
      <c r="A883" s="98"/>
      <c r="B883" s="98"/>
      <c r="C883" s="98"/>
      <c r="D883" s="98"/>
      <c r="E883" s="98"/>
      <c r="F883" s="98"/>
      <c r="G883" s="98"/>
      <c r="H883" s="98"/>
    </row>
    <row r="884" spans="1:8">
      <c r="A884" s="98"/>
      <c r="B884" s="98"/>
      <c r="C884" s="98"/>
      <c r="D884" s="98"/>
      <c r="E884" s="98"/>
      <c r="F884" s="98"/>
      <c r="G884" s="98"/>
      <c r="H884" s="98"/>
    </row>
    <row r="885" spans="1:8">
      <c r="A885" s="98"/>
      <c r="B885" s="98"/>
      <c r="C885" s="98"/>
      <c r="D885" s="98"/>
      <c r="E885" s="98"/>
      <c r="F885" s="98"/>
      <c r="G885" s="98"/>
      <c r="H885" s="98"/>
    </row>
    <row r="886" spans="1:8">
      <c r="A886" s="98"/>
      <c r="B886" s="98"/>
      <c r="C886" s="98"/>
      <c r="D886" s="98"/>
      <c r="E886" s="98"/>
      <c r="F886" s="98"/>
      <c r="G886" s="98"/>
      <c r="H886" s="98"/>
    </row>
    <row r="887" spans="1:8">
      <c r="A887" s="98"/>
      <c r="B887" s="98"/>
      <c r="C887" s="98"/>
      <c r="D887" s="98"/>
      <c r="E887" s="98"/>
      <c r="F887" s="98"/>
      <c r="G887" s="98"/>
      <c r="H887" s="98"/>
    </row>
    <row r="888" spans="1:8">
      <c r="A888" s="98"/>
      <c r="B888" s="98"/>
      <c r="C888" s="98"/>
      <c r="D888" s="98"/>
      <c r="E888" s="98"/>
      <c r="F888" s="98"/>
      <c r="G888" s="98"/>
      <c r="H888" s="98"/>
    </row>
    <row r="889" spans="1:8">
      <c r="A889" s="98"/>
      <c r="B889" s="98"/>
      <c r="C889" s="98"/>
      <c r="D889" s="98"/>
      <c r="E889" s="98"/>
      <c r="F889" s="98"/>
      <c r="G889" s="98"/>
      <c r="H889" s="98"/>
    </row>
    <row r="890" spans="1:8">
      <c r="A890" s="98"/>
      <c r="B890" s="98"/>
      <c r="C890" s="98"/>
      <c r="D890" s="98"/>
      <c r="E890" s="98"/>
      <c r="F890" s="98"/>
      <c r="G890" s="98"/>
      <c r="H890" s="98"/>
    </row>
    <row r="891" spans="1:8">
      <c r="A891" s="98"/>
      <c r="B891" s="98"/>
      <c r="C891" s="98"/>
      <c r="D891" s="98"/>
      <c r="E891" s="98"/>
      <c r="F891" s="98"/>
      <c r="G891" s="98"/>
      <c r="H891" s="98"/>
    </row>
    <row r="892" spans="1:8">
      <c r="A892" s="98"/>
      <c r="B892" s="98"/>
      <c r="C892" s="98"/>
      <c r="D892" s="98"/>
      <c r="E892" s="98"/>
      <c r="F892" s="98"/>
      <c r="G892" s="98"/>
      <c r="H892" s="98"/>
    </row>
    <row r="893" spans="1:8">
      <c r="A893" s="98"/>
      <c r="B893" s="98"/>
      <c r="C893" s="98"/>
      <c r="D893" s="98"/>
      <c r="E893" s="98"/>
      <c r="F893" s="98"/>
      <c r="G893" s="98"/>
      <c r="H893" s="98"/>
    </row>
    <row r="894" spans="1:8">
      <c r="A894" s="98"/>
      <c r="B894" s="98"/>
      <c r="C894" s="98"/>
      <c r="D894" s="98"/>
      <c r="E894" s="98"/>
      <c r="F894" s="98"/>
      <c r="G894" s="98"/>
      <c r="H894" s="98"/>
    </row>
    <row r="895" spans="1:8">
      <c r="A895" s="98"/>
      <c r="B895" s="98"/>
      <c r="C895" s="98"/>
      <c r="D895" s="98"/>
      <c r="E895" s="98"/>
      <c r="F895" s="98"/>
      <c r="G895" s="98"/>
      <c r="H895" s="98"/>
    </row>
    <row r="896" spans="1:8">
      <c r="A896" s="98"/>
      <c r="B896" s="98"/>
      <c r="C896" s="98"/>
      <c r="D896" s="98"/>
      <c r="E896" s="98"/>
      <c r="F896" s="98"/>
      <c r="G896" s="98"/>
      <c r="H896" s="98"/>
    </row>
    <row r="897" spans="1:8">
      <c r="A897" s="98"/>
      <c r="B897" s="98"/>
      <c r="C897" s="98"/>
      <c r="D897" s="98"/>
      <c r="E897" s="98"/>
      <c r="F897" s="98"/>
      <c r="G897" s="98"/>
      <c r="H897" s="98"/>
    </row>
    <row r="898" spans="1:8">
      <c r="A898" s="98"/>
      <c r="B898" s="98"/>
      <c r="C898" s="98"/>
      <c r="D898" s="98"/>
      <c r="E898" s="98"/>
      <c r="F898" s="98"/>
      <c r="G898" s="98"/>
      <c r="H898" s="98"/>
    </row>
    <row r="899" spans="1:8">
      <c r="A899" s="98"/>
      <c r="B899" s="98"/>
      <c r="C899" s="98"/>
      <c r="D899" s="98"/>
      <c r="E899" s="98"/>
      <c r="F899" s="98"/>
      <c r="G899" s="98"/>
      <c r="H899" s="98"/>
    </row>
    <row r="900" spans="1:8">
      <c r="A900" s="98"/>
      <c r="B900" s="98"/>
      <c r="C900" s="98"/>
      <c r="D900" s="98"/>
      <c r="E900" s="98"/>
      <c r="F900" s="98"/>
      <c r="G900" s="98"/>
      <c r="H900" s="98"/>
    </row>
    <row r="901" spans="1:8">
      <c r="A901" s="98"/>
      <c r="B901" s="98"/>
      <c r="C901" s="98"/>
      <c r="D901" s="98"/>
      <c r="E901" s="98"/>
      <c r="F901" s="98"/>
      <c r="G901" s="98"/>
      <c r="H901" s="98"/>
    </row>
    <row r="902" spans="1:8">
      <c r="A902" s="98"/>
      <c r="B902" s="98"/>
      <c r="C902" s="98"/>
      <c r="D902" s="98"/>
      <c r="E902" s="98"/>
      <c r="F902" s="98"/>
      <c r="G902" s="98"/>
      <c r="H902" s="98"/>
    </row>
    <row r="903" spans="1:8">
      <c r="A903" s="98"/>
      <c r="B903" s="98"/>
      <c r="C903" s="98"/>
      <c r="D903" s="98"/>
      <c r="E903" s="98"/>
      <c r="F903" s="98"/>
      <c r="G903" s="98"/>
      <c r="H903" s="98"/>
    </row>
    <row r="904" spans="1:8">
      <c r="A904" s="98"/>
      <c r="B904" s="98"/>
      <c r="C904" s="98"/>
      <c r="D904" s="98"/>
      <c r="E904" s="98"/>
      <c r="F904" s="98"/>
      <c r="G904" s="98"/>
      <c r="H904" s="98"/>
    </row>
    <row r="905" spans="1:8">
      <c r="A905" s="98"/>
      <c r="B905" s="98"/>
      <c r="C905" s="98"/>
      <c r="D905" s="98"/>
      <c r="E905" s="98"/>
      <c r="F905" s="98"/>
      <c r="G905" s="98"/>
      <c r="H905" s="98"/>
    </row>
    <row r="906" spans="1:8">
      <c r="A906" s="98"/>
      <c r="B906" s="98"/>
      <c r="C906" s="98"/>
      <c r="D906" s="98"/>
      <c r="E906" s="98"/>
      <c r="F906" s="98"/>
      <c r="G906" s="98"/>
      <c r="H906" s="98"/>
    </row>
    <row r="907" spans="1:8">
      <c r="A907" s="98"/>
      <c r="B907" s="98"/>
      <c r="C907" s="98"/>
      <c r="D907" s="98"/>
      <c r="E907" s="98"/>
      <c r="F907" s="98"/>
      <c r="G907" s="98"/>
      <c r="H907" s="98"/>
    </row>
    <row r="908" spans="1:8">
      <c r="A908" s="98"/>
      <c r="B908" s="98"/>
      <c r="C908" s="98"/>
      <c r="D908" s="98"/>
      <c r="E908" s="98"/>
      <c r="F908" s="98"/>
      <c r="G908" s="98"/>
      <c r="H908" s="98"/>
    </row>
    <row r="909" spans="1:8">
      <c r="A909" s="98"/>
      <c r="B909" s="98"/>
      <c r="C909" s="98"/>
      <c r="D909" s="98"/>
      <c r="E909" s="98"/>
      <c r="F909" s="98"/>
      <c r="G909" s="98"/>
      <c r="H909" s="98"/>
    </row>
    <row r="910" spans="1:8">
      <c r="A910" s="98"/>
      <c r="B910" s="98"/>
      <c r="C910" s="98"/>
      <c r="D910" s="98"/>
      <c r="E910" s="98"/>
      <c r="F910" s="98"/>
      <c r="G910" s="98"/>
      <c r="H910" s="98"/>
    </row>
    <row r="911" spans="1:8">
      <c r="A911" s="98"/>
      <c r="B911" s="98"/>
      <c r="C911" s="98"/>
      <c r="D911" s="98"/>
      <c r="E911" s="98"/>
      <c r="F911" s="98"/>
      <c r="G911" s="98"/>
      <c r="H911" s="98"/>
    </row>
    <row r="912" spans="1:8">
      <c r="A912" s="98"/>
      <c r="B912" s="98"/>
      <c r="C912" s="98"/>
      <c r="D912" s="98"/>
      <c r="E912" s="98"/>
      <c r="F912" s="98"/>
      <c r="G912" s="98"/>
      <c r="H912" s="98"/>
    </row>
    <row r="913" spans="1:8">
      <c r="A913" s="98"/>
      <c r="B913" s="98"/>
      <c r="C913" s="98"/>
      <c r="D913" s="98"/>
      <c r="E913" s="98"/>
      <c r="F913" s="98"/>
      <c r="G913" s="98"/>
      <c r="H913" s="98"/>
    </row>
    <row r="914" spans="1:8">
      <c r="A914" s="98"/>
      <c r="B914" s="98"/>
      <c r="C914" s="98"/>
      <c r="D914" s="98"/>
      <c r="E914" s="98"/>
      <c r="F914" s="98"/>
      <c r="G914" s="98"/>
      <c r="H914" s="98"/>
    </row>
    <row r="915" spans="1:8">
      <c r="A915" s="98"/>
      <c r="B915" s="98"/>
      <c r="C915" s="98"/>
      <c r="D915" s="98"/>
      <c r="E915" s="98"/>
      <c r="F915" s="98"/>
      <c r="G915" s="98"/>
      <c r="H915" s="98"/>
    </row>
    <row r="916" spans="1:8">
      <c r="A916" s="98"/>
      <c r="B916" s="98"/>
      <c r="C916" s="98"/>
      <c r="D916" s="98"/>
      <c r="E916" s="98"/>
      <c r="F916" s="98"/>
      <c r="G916" s="98"/>
      <c r="H916" s="98"/>
    </row>
    <row r="917" spans="1:8">
      <c r="A917" s="98"/>
      <c r="B917" s="98"/>
      <c r="C917" s="98"/>
      <c r="D917" s="98"/>
      <c r="E917" s="98"/>
      <c r="F917" s="98"/>
      <c r="G917" s="98"/>
      <c r="H917" s="98"/>
    </row>
    <row r="918" spans="1:8">
      <c r="A918" s="98"/>
      <c r="B918" s="98"/>
      <c r="C918" s="98"/>
      <c r="D918" s="98"/>
      <c r="E918" s="98"/>
      <c r="F918" s="98"/>
      <c r="G918" s="98"/>
      <c r="H918" s="98"/>
    </row>
    <row r="919" spans="1:8">
      <c r="A919" s="98"/>
      <c r="B919" s="98"/>
      <c r="C919" s="98"/>
      <c r="D919" s="98"/>
      <c r="E919" s="98"/>
      <c r="F919" s="98"/>
      <c r="G919" s="98"/>
      <c r="H919" s="98"/>
    </row>
    <row r="920" spans="1:8">
      <c r="A920" s="98"/>
      <c r="B920" s="98"/>
      <c r="C920" s="98"/>
      <c r="D920" s="98"/>
      <c r="E920" s="98"/>
      <c r="F920" s="98"/>
      <c r="G920" s="98"/>
      <c r="H920" s="98"/>
    </row>
    <row r="921" spans="1:8">
      <c r="A921" s="98"/>
      <c r="B921" s="98"/>
      <c r="C921" s="98"/>
      <c r="D921" s="98"/>
      <c r="E921" s="98"/>
      <c r="F921" s="98"/>
      <c r="G921" s="98"/>
      <c r="H921" s="98"/>
    </row>
    <row r="922" spans="1:8">
      <c r="A922" s="98"/>
      <c r="B922" s="98"/>
      <c r="C922" s="98"/>
      <c r="D922" s="98"/>
      <c r="E922" s="98"/>
      <c r="F922" s="98"/>
      <c r="G922" s="98"/>
      <c r="H922" s="98"/>
    </row>
    <row r="923" spans="1:8">
      <c r="A923" s="98"/>
      <c r="B923" s="98"/>
      <c r="C923" s="98"/>
      <c r="D923" s="98"/>
      <c r="E923" s="98"/>
      <c r="F923" s="98"/>
      <c r="G923" s="98"/>
      <c r="H923" s="98"/>
    </row>
    <row r="924" spans="1:8">
      <c r="A924" s="98"/>
      <c r="B924" s="98"/>
      <c r="C924" s="98"/>
      <c r="D924" s="98"/>
      <c r="E924" s="98"/>
      <c r="F924" s="98"/>
      <c r="G924" s="98"/>
      <c r="H924" s="98"/>
    </row>
    <row r="925" spans="1:8">
      <c r="A925" s="98"/>
      <c r="B925" s="98"/>
      <c r="C925" s="98"/>
      <c r="D925" s="98"/>
      <c r="E925" s="98"/>
      <c r="F925" s="98"/>
      <c r="G925" s="98"/>
      <c r="H925" s="98"/>
    </row>
    <row r="926" spans="1:8">
      <c r="A926" s="98"/>
      <c r="B926" s="98"/>
      <c r="C926" s="98"/>
      <c r="D926" s="98"/>
      <c r="E926" s="98"/>
      <c r="F926" s="98"/>
      <c r="G926" s="98"/>
      <c r="H926" s="98"/>
    </row>
    <row r="927" spans="1:8">
      <c r="A927" s="98"/>
      <c r="B927" s="98"/>
      <c r="C927" s="98"/>
      <c r="D927" s="98"/>
      <c r="E927" s="98"/>
      <c r="F927" s="98"/>
      <c r="G927" s="98"/>
      <c r="H927" s="98"/>
    </row>
    <row r="928" spans="1:8">
      <c r="A928" s="98"/>
      <c r="B928" s="98"/>
      <c r="C928" s="98"/>
      <c r="D928" s="98"/>
      <c r="E928" s="98"/>
      <c r="F928" s="98"/>
      <c r="G928" s="98"/>
      <c r="H928" s="98"/>
    </row>
    <row r="929" spans="1:8">
      <c r="A929" s="98"/>
      <c r="B929" s="98"/>
      <c r="C929" s="98"/>
      <c r="D929" s="98"/>
      <c r="E929" s="98"/>
      <c r="F929" s="98"/>
      <c r="G929" s="98"/>
      <c r="H929" s="98"/>
    </row>
    <row r="930" spans="1:8">
      <c r="A930" s="98"/>
      <c r="B930" s="98"/>
      <c r="C930" s="98"/>
      <c r="D930" s="98"/>
      <c r="E930" s="98"/>
      <c r="F930" s="98"/>
      <c r="G930" s="98"/>
      <c r="H930" s="98"/>
    </row>
    <row r="931" spans="1:8">
      <c r="A931" s="98"/>
      <c r="B931" s="98"/>
      <c r="C931" s="98"/>
      <c r="D931" s="98"/>
      <c r="E931" s="98"/>
      <c r="F931" s="98"/>
      <c r="G931" s="98"/>
      <c r="H931" s="98"/>
    </row>
    <row r="932" spans="1:8">
      <c r="A932" s="98"/>
      <c r="B932" s="98"/>
      <c r="C932" s="98"/>
      <c r="D932" s="98"/>
      <c r="E932" s="98"/>
      <c r="F932" s="98"/>
      <c r="G932" s="98"/>
      <c r="H932" s="98"/>
    </row>
    <row r="933" spans="1:8">
      <c r="A933" s="98"/>
      <c r="B933" s="98"/>
      <c r="C933" s="98"/>
      <c r="D933" s="98"/>
      <c r="E933" s="98"/>
      <c r="F933" s="98"/>
      <c r="G933" s="98"/>
      <c r="H933" s="98"/>
    </row>
    <row r="934" spans="1:8">
      <c r="A934" s="98"/>
      <c r="B934" s="98"/>
      <c r="C934" s="98"/>
      <c r="D934" s="98"/>
      <c r="E934" s="98"/>
      <c r="F934" s="98"/>
      <c r="G934" s="98"/>
      <c r="H934" s="98"/>
    </row>
    <row r="935" spans="1:8">
      <c r="A935" s="98"/>
      <c r="B935" s="98"/>
      <c r="C935" s="98"/>
      <c r="D935" s="98"/>
      <c r="E935" s="98"/>
      <c r="F935" s="98"/>
      <c r="G935" s="98"/>
      <c r="H935" s="98"/>
    </row>
    <row r="936" spans="1:8">
      <c r="A936" s="98"/>
      <c r="B936" s="98"/>
      <c r="C936" s="98"/>
      <c r="D936" s="98"/>
      <c r="E936" s="98"/>
      <c r="F936" s="98"/>
      <c r="G936" s="98"/>
      <c r="H936" s="98"/>
    </row>
    <row r="937" spans="1:8">
      <c r="A937" s="98"/>
      <c r="B937" s="98"/>
      <c r="C937" s="98"/>
      <c r="D937" s="98"/>
      <c r="E937" s="98"/>
      <c r="F937" s="98"/>
      <c r="G937" s="98"/>
      <c r="H937" s="98"/>
    </row>
    <row r="938" spans="1:8">
      <c r="A938" s="98"/>
      <c r="B938" s="98"/>
      <c r="C938" s="98"/>
      <c r="D938" s="98"/>
      <c r="E938" s="98"/>
      <c r="F938" s="98"/>
      <c r="G938" s="98"/>
      <c r="H938" s="98"/>
    </row>
    <row r="939" spans="1:8">
      <c r="A939" s="98"/>
      <c r="B939" s="98"/>
      <c r="C939" s="98"/>
      <c r="D939" s="98"/>
      <c r="E939" s="98"/>
      <c r="F939" s="98"/>
      <c r="G939" s="98"/>
      <c r="H939" s="98"/>
    </row>
    <row r="940" spans="1:8">
      <c r="A940" s="98"/>
      <c r="B940" s="98"/>
      <c r="C940" s="98"/>
      <c r="D940" s="98"/>
      <c r="E940" s="98"/>
      <c r="F940" s="98"/>
      <c r="G940" s="98"/>
      <c r="H940" s="98"/>
    </row>
    <row r="941" spans="1:8">
      <c r="A941" s="98"/>
      <c r="B941" s="98"/>
      <c r="C941" s="98"/>
      <c r="D941" s="98"/>
      <c r="E941" s="98"/>
      <c r="F941" s="98"/>
      <c r="G941" s="98"/>
      <c r="H941" s="98"/>
    </row>
    <row r="942" spans="1:8">
      <c r="A942" s="98"/>
      <c r="B942" s="98"/>
      <c r="C942" s="98"/>
      <c r="D942" s="98"/>
      <c r="E942" s="98"/>
      <c r="F942" s="98"/>
      <c r="G942" s="98"/>
      <c r="H942" s="98"/>
    </row>
    <row r="943" spans="1:8">
      <c r="A943" s="98"/>
      <c r="B943" s="98"/>
      <c r="C943" s="98"/>
      <c r="D943" s="98"/>
      <c r="E943" s="98"/>
      <c r="F943" s="98"/>
      <c r="G943" s="98"/>
      <c r="H943" s="98"/>
    </row>
    <row r="944" spans="1:8">
      <c r="A944" s="98"/>
      <c r="B944" s="98"/>
      <c r="C944" s="98"/>
      <c r="D944" s="98"/>
      <c r="E944" s="98"/>
      <c r="F944" s="98"/>
      <c r="G944" s="98"/>
      <c r="H944" s="98"/>
    </row>
    <row r="945" spans="1:8">
      <c r="A945" s="98"/>
      <c r="B945" s="98"/>
      <c r="C945" s="98"/>
      <c r="D945" s="98"/>
      <c r="E945" s="98"/>
      <c r="F945" s="98"/>
      <c r="G945" s="98"/>
      <c r="H945" s="98"/>
    </row>
    <row r="946" spans="1:8">
      <c r="A946" s="98"/>
      <c r="B946" s="98"/>
      <c r="C946" s="98"/>
      <c r="D946" s="98"/>
      <c r="E946" s="98"/>
      <c r="F946" s="98"/>
      <c r="G946" s="98"/>
      <c r="H946" s="98"/>
    </row>
    <row r="947" spans="1:8">
      <c r="A947" s="98"/>
      <c r="B947" s="98"/>
      <c r="C947" s="98"/>
      <c r="D947" s="98"/>
      <c r="E947" s="98"/>
      <c r="F947" s="98"/>
      <c r="G947" s="98"/>
      <c r="H947" s="98"/>
    </row>
    <row r="948" spans="1:8">
      <c r="A948" s="98"/>
      <c r="B948" s="98"/>
      <c r="C948" s="98"/>
      <c r="D948" s="98"/>
      <c r="E948" s="98"/>
      <c r="F948" s="98"/>
      <c r="G948" s="98"/>
      <c r="H948" s="98"/>
    </row>
    <row r="949" spans="1:8">
      <c r="A949" s="98"/>
      <c r="B949" s="98"/>
      <c r="C949" s="98"/>
      <c r="D949" s="98"/>
      <c r="E949" s="98"/>
      <c r="F949" s="98"/>
      <c r="G949" s="98"/>
      <c r="H949" s="98"/>
    </row>
    <row r="950" spans="1:8">
      <c r="A950" s="98"/>
      <c r="B950" s="98"/>
      <c r="C950" s="98"/>
      <c r="D950" s="98"/>
      <c r="E950" s="98"/>
      <c r="F950" s="98"/>
      <c r="G950" s="98"/>
      <c r="H950" s="98"/>
    </row>
    <row r="951" spans="1:8">
      <c r="A951" s="98"/>
      <c r="B951" s="98"/>
      <c r="C951" s="98"/>
      <c r="D951" s="98"/>
      <c r="E951" s="98"/>
      <c r="F951" s="98"/>
      <c r="G951" s="98"/>
      <c r="H951" s="98"/>
    </row>
    <row r="952" spans="1:8">
      <c r="A952" s="98"/>
      <c r="B952" s="98"/>
      <c r="C952" s="98"/>
      <c r="D952" s="98"/>
      <c r="E952" s="98"/>
      <c r="F952" s="98"/>
      <c r="G952" s="98"/>
      <c r="H952" s="98"/>
    </row>
    <row r="953" spans="1:8">
      <c r="A953" s="98"/>
      <c r="B953" s="98"/>
      <c r="C953" s="98"/>
      <c r="D953" s="98"/>
      <c r="E953" s="98"/>
      <c r="F953" s="98"/>
      <c r="G953" s="98"/>
      <c r="H953" s="98"/>
    </row>
    <row r="954" spans="1:8">
      <c r="A954" s="98"/>
      <c r="B954" s="98"/>
      <c r="C954" s="98"/>
      <c r="D954" s="98"/>
      <c r="E954" s="98"/>
      <c r="F954" s="98"/>
      <c r="G954" s="98"/>
      <c r="H954" s="98"/>
    </row>
    <row r="955" spans="1:8">
      <c r="A955" s="98"/>
      <c r="B955" s="98"/>
      <c r="C955" s="98"/>
      <c r="D955" s="98"/>
      <c r="E955" s="98"/>
      <c r="F955" s="98"/>
      <c r="G955" s="98"/>
      <c r="H955" s="98"/>
    </row>
    <row r="956" spans="1:8">
      <c r="A956" s="98"/>
      <c r="B956" s="98"/>
      <c r="C956" s="98"/>
      <c r="D956" s="98"/>
      <c r="E956" s="98"/>
      <c r="F956" s="98"/>
      <c r="G956" s="98"/>
      <c r="H956" s="98"/>
    </row>
    <row r="957" spans="1:8">
      <c r="A957" s="98"/>
      <c r="B957" s="98"/>
      <c r="C957" s="98"/>
      <c r="D957" s="98"/>
      <c r="E957" s="98"/>
      <c r="F957" s="98"/>
      <c r="G957" s="98"/>
      <c r="H957" s="98"/>
    </row>
    <row r="958" spans="1:8">
      <c r="A958" s="98"/>
      <c r="B958" s="98"/>
      <c r="C958" s="98"/>
      <c r="D958" s="98"/>
      <c r="E958" s="98"/>
      <c r="F958" s="98"/>
      <c r="G958" s="98"/>
      <c r="H958" s="98"/>
    </row>
    <row r="959" spans="1:8">
      <c r="A959" s="98"/>
      <c r="B959" s="98"/>
      <c r="C959" s="98"/>
      <c r="D959" s="98"/>
      <c r="E959" s="98"/>
      <c r="F959" s="98"/>
      <c r="G959" s="98"/>
      <c r="H959" s="98"/>
    </row>
    <row r="960" spans="1:8">
      <c r="A960" s="98"/>
      <c r="B960" s="98"/>
      <c r="C960" s="98"/>
      <c r="D960" s="98"/>
      <c r="E960" s="98"/>
      <c r="F960" s="98"/>
      <c r="G960" s="98"/>
      <c r="H960" s="98"/>
    </row>
    <row r="961" spans="1:8">
      <c r="A961" s="98"/>
      <c r="B961" s="98"/>
      <c r="C961" s="98"/>
      <c r="D961" s="98"/>
      <c r="E961" s="98"/>
      <c r="F961" s="98"/>
      <c r="G961" s="98"/>
      <c r="H961" s="98"/>
    </row>
    <row r="962" spans="1:8">
      <c r="A962" s="98"/>
      <c r="B962" s="98"/>
      <c r="C962" s="98"/>
      <c r="D962" s="98"/>
      <c r="E962" s="98"/>
      <c r="F962" s="98"/>
      <c r="G962" s="98"/>
      <c r="H962" s="98"/>
    </row>
    <row r="963" spans="1:8">
      <c r="A963" s="98"/>
      <c r="B963" s="98"/>
      <c r="C963" s="98"/>
      <c r="D963" s="98"/>
      <c r="E963" s="98"/>
      <c r="F963" s="98"/>
      <c r="G963" s="98"/>
      <c r="H963" s="98"/>
    </row>
    <row r="964" spans="1:8">
      <c r="A964" s="98"/>
      <c r="B964" s="98"/>
      <c r="C964" s="98"/>
      <c r="D964" s="98"/>
      <c r="E964" s="98"/>
      <c r="F964" s="98"/>
      <c r="G964" s="98"/>
      <c r="H964" s="98"/>
    </row>
    <row r="965" spans="1:8">
      <c r="A965" s="98"/>
      <c r="B965" s="98"/>
      <c r="C965" s="98"/>
      <c r="D965" s="98"/>
      <c r="E965" s="98"/>
      <c r="F965" s="98"/>
      <c r="G965" s="98"/>
      <c r="H965" s="98"/>
    </row>
    <row r="966" spans="1:8">
      <c r="A966" s="98"/>
      <c r="B966" s="98"/>
      <c r="C966" s="98"/>
      <c r="D966" s="98"/>
      <c r="E966" s="98"/>
      <c r="F966" s="98"/>
      <c r="G966" s="98"/>
      <c r="H966" s="98"/>
    </row>
    <row r="967" spans="1:8">
      <c r="A967" s="98"/>
      <c r="B967" s="98"/>
      <c r="C967" s="98"/>
      <c r="D967" s="98"/>
      <c r="E967" s="98"/>
      <c r="F967" s="98"/>
      <c r="G967" s="98"/>
      <c r="H967" s="98"/>
    </row>
    <row r="968" spans="1:8">
      <c r="A968" s="98"/>
      <c r="B968" s="98"/>
      <c r="C968" s="98"/>
      <c r="D968" s="98"/>
      <c r="E968" s="98"/>
      <c r="F968" s="98"/>
      <c r="G968" s="98"/>
      <c r="H968" s="98"/>
    </row>
    <row r="969" spans="1:8">
      <c r="A969" s="98"/>
      <c r="B969" s="98"/>
      <c r="C969" s="98"/>
      <c r="D969" s="98"/>
      <c r="E969" s="98"/>
      <c r="F969" s="98"/>
      <c r="G969" s="98"/>
      <c r="H969" s="98"/>
    </row>
    <row r="970" spans="1:8">
      <c r="A970" s="98"/>
      <c r="B970" s="98"/>
      <c r="C970" s="98"/>
      <c r="D970" s="98"/>
      <c r="E970" s="98"/>
      <c r="F970" s="98"/>
      <c r="G970" s="98"/>
      <c r="H970" s="98"/>
    </row>
    <row r="971" spans="1:8">
      <c r="A971" s="98"/>
      <c r="B971" s="98"/>
      <c r="C971" s="98"/>
      <c r="D971" s="98"/>
      <c r="E971" s="98"/>
      <c r="F971" s="98"/>
      <c r="G971" s="98"/>
      <c r="H971" s="98"/>
    </row>
    <row r="972" spans="1:8">
      <c r="A972" s="98"/>
      <c r="B972" s="98"/>
      <c r="C972" s="98"/>
      <c r="D972" s="98"/>
      <c r="E972" s="98"/>
      <c r="F972" s="98"/>
      <c r="G972" s="98"/>
      <c r="H972" s="98"/>
    </row>
    <row r="973" spans="1:8">
      <c r="A973" s="98"/>
      <c r="B973" s="98"/>
      <c r="C973" s="98"/>
      <c r="D973" s="98"/>
      <c r="E973" s="98"/>
      <c r="F973" s="98"/>
      <c r="G973" s="98"/>
      <c r="H973" s="98"/>
    </row>
    <row r="974" spans="1:8">
      <c r="A974" s="98"/>
      <c r="B974" s="98"/>
      <c r="C974" s="98"/>
      <c r="D974" s="98"/>
      <c r="E974" s="98"/>
      <c r="F974" s="98"/>
      <c r="G974" s="98"/>
      <c r="H974" s="98"/>
    </row>
    <row r="975" spans="1:8">
      <c r="A975" s="98"/>
      <c r="B975" s="98"/>
      <c r="C975" s="98"/>
      <c r="D975" s="98"/>
      <c r="E975" s="98"/>
      <c r="F975" s="98"/>
      <c r="G975" s="98"/>
      <c r="H975" s="98"/>
    </row>
    <row r="976" spans="1:8">
      <c r="A976" s="98"/>
      <c r="B976" s="98"/>
      <c r="C976" s="98"/>
      <c r="D976" s="98"/>
      <c r="E976" s="98"/>
      <c r="F976" s="98"/>
      <c r="G976" s="98"/>
      <c r="H976" s="98"/>
    </row>
    <row r="977" spans="1:8">
      <c r="A977" s="98"/>
      <c r="B977" s="98"/>
      <c r="C977" s="98"/>
      <c r="D977" s="98"/>
      <c r="E977" s="98"/>
      <c r="F977" s="98"/>
      <c r="G977" s="98"/>
      <c r="H977" s="98"/>
    </row>
    <row r="978" spans="1:8">
      <c r="A978" s="98"/>
      <c r="B978" s="98"/>
      <c r="C978" s="98"/>
      <c r="D978" s="98"/>
      <c r="E978" s="98"/>
      <c r="F978" s="98"/>
      <c r="G978" s="98"/>
      <c r="H978" s="98"/>
    </row>
    <row r="979" spans="1:8">
      <c r="A979" s="98"/>
      <c r="B979" s="98"/>
      <c r="C979" s="98"/>
      <c r="D979" s="98"/>
      <c r="E979" s="98"/>
      <c r="F979" s="98"/>
      <c r="G979" s="98"/>
      <c r="H979" s="98"/>
    </row>
    <row r="980" spans="1:8">
      <c r="A980" s="98"/>
      <c r="B980" s="98"/>
      <c r="C980" s="98"/>
      <c r="D980" s="98"/>
      <c r="E980" s="98"/>
      <c r="F980" s="98"/>
      <c r="G980" s="98"/>
      <c r="H980" s="98"/>
    </row>
    <row r="981" spans="1:8">
      <c r="A981" s="98"/>
      <c r="B981" s="98"/>
      <c r="C981" s="98"/>
      <c r="D981" s="98"/>
      <c r="E981" s="98"/>
      <c r="F981" s="98"/>
      <c r="G981" s="98"/>
      <c r="H981" s="98"/>
    </row>
    <row r="982" spans="1:8">
      <c r="A982" s="98"/>
      <c r="B982" s="98"/>
      <c r="C982" s="98"/>
      <c r="D982" s="98"/>
      <c r="E982" s="98"/>
      <c r="F982" s="98"/>
      <c r="G982" s="98"/>
      <c r="H982" s="98"/>
    </row>
    <row r="983" spans="1:8">
      <c r="A983" s="98"/>
      <c r="B983" s="98"/>
      <c r="C983" s="98"/>
      <c r="D983" s="98"/>
      <c r="E983" s="98"/>
      <c r="F983" s="98"/>
      <c r="G983" s="98"/>
      <c r="H983" s="98"/>
    </row>
    <row r="984" spans="1:8">
      <c r="A984" s="98"/>
      <c r="B984" s="98"/>
      <c r="C984" s="98"/>
      <c r="D984" s="98"/>
      <c r="E984" s="98"/>
      <c r="F984" s="98"/>
      <c r="G984" s="98"/>
      <c r="H984" s="98"/>
    </row>
    <row r="985" spans="1:8">
      <c r="A985" s="98"/>
      <c r="B985" s="98"/>
      <c r="C985" s="98"/>
      <c r="D985" s="98"/>
      <c r="E985" s="98"/>
      <c r="F985" s="98"/>
      <c r="G985" s="98"/>
      <c r="H985" s="98"/>
    </row>
    <row r="986" spans="1:8">
      <c r="A986" s="98"/>
      <c r="B986" s="98"/>
      <c r="C986" s="98"/>
      <c r="D986" s="98"/>
      <c r="E986" s="98"/>
      <c r="F986" s="98"/>
      <c r="G986" s="98"/>
      <c r="H986" s="98"/>
    </row>
    <row r="987" spans="1:8">
      <c r="A987" s="98"/>
      <c r="B987" s="98"/>
      <c r="C987" s="98"/>
      <c r="D987" s="98"/>
      <c r="E987" s="98"/>
      <c r="F987" s="98"/>
      <c r="G987" s="98"/>
      <c r="H987" s="98"/>
    </row>
    <row r="988" spans="1:8">
      <c r="A988" s="98"/>
      <c r="B988" s="98"/>
      <c r="C988" s="98"/>
      <c r="D988" s="98"/>
      <c r="E988" s="98"/>
      <c r="F988" s="98"/>
      <c r="G988" s="98"/>
      <c r="H988" s="98"/>
    </row>
    <row r="989" spans="1:8">
      <c r="A989" s="98"/>
      <c r="B989" s="98"/>
      <c r="C989" s="98"/>
      <c r="D989" s="98"/>
      <c r="E989" s="98"/>
      <c r="F989" s="98"/>
      <c r="G989" s="98"/>
      <c r="H989" s="98"/>
    </row>
    <row r="990" spans="1:8">
      <c r="A990" s="98"/>
      <c r="B990" s="98"/>
      <c r="C990" s="98"/>
      <c r="D990" s="98"/>
      <c r="E990" s="98"/>
      <c r="F990" s="98"/>
      <c r="G990" s="98"/>
      <c r="H990" s="98"/>
    </row>
    <row r="991" spans="1:8">
      <c r="A991" s="98"/>
      <c r="B991" s="98"/>
      <c r="C991" s="98"/>
      <c r="D991" s="98"/>
      <c r="E991" s="98"/>
      <c r="F991" s="98"/>
      <c r="G991" s="98"/>
      <c r="H991" s="98"/>
    </row>
    <row r="992" spans="1:8">
      <c r="A992" s="98"/>
      <c r="B992" s="98"/>
      <c r="C992" s="98"/>
      <c r="D992" s="98"/>
      <c r="E992" s="98"/>
      <c r="F992" s="98"/>
      <c r="G992" s="98"/>
      <c r="H992" s="98"/>
    </row>
    <row r="993" spans="1:8">
      <c r="A993" s="98"/>
      <c r="B993" s="98"/>
      <c r="C993" s="98"/>
      <c r="D993" s="98"/>
      <c r="E993" s="98"/>
      <c r="F993" s="98"/>
      <c r="G993" s="98"/>
      <c r="H993" s="98"/>
    </row>
    <row r="994" spans="1:8">
      <c r="A994" s="98"/>
      <c r="B994" s="98"/>
      <c r="C994" s="98"/>
      <c r="D994" s="98"/>
      <c r="E994" s="98"/>
      <c r="F994" s="98"/>
      <c r="G994" s="98"/>
      <c r="H994" s="98"/>
    </row>
    <row r="995" spans="1:8">
      <c r="A995" s="98"/>
      <c r="B995" s="98"/>
      <c r="C995" s="98"/>
      <c r="D995" s="98"/>
      <c r="E995" s="98"/>
      <c r="F995" s="98"/>
      <c r="G995" s="98"/>
      <c r="H995" s="98"/>
    </row>
    <row r="996" spans="1:8">
      <c r="A996" s="98"/>
      <c r="B996" s="98"/>
      <c r="C996" s="98"/>
      <c r="D996" s="98"/>
      <c r="E996" s="98"/>
      <c r="F996" s="98"/>
      <c r="G996" s="98"/>
      <c r="H996" s="98"/>
    </row>
  </sheetData>
  <mergeCells count="4">
    <mergeCell ref="A2:H2"/>
    <mergeCell ref="A3:H3"/>
    <mergeCell ref="A5:A6"/>
    <mergeCell ref="B5:H5"/>
  </mergeCells>
  <hyperlinks>
    <hyperlink ref="A25" r:id="rId1"/>
    <hyperlink ref="A26" r:id="rId2"/>
  </hyperlinks>
  <pageMargins left="0.78740157480314965" right="0.78740157480314965" top="1.1811023622047243" bottom="0.78740157480314965" header="0" footer="0"/>
  <pageSetup paperSize="9" orientation="portrait" horizontalDpi="1200" verticalDpi="1200" r:id="rId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944"/>
  <sheetViews>
    <sheetView workbookViewId="0"/>
  </sheetViews>
  <sheetFormatPr defaultRowHeight="12.75"/>
  <cols>
    <col min="1" max="1" width="22.5703125" style="82" customWidth="1"/>
    <col min="2" max="2" width="10" style="82" customWidth="1"/>
    <col min="3" max="4" width="8.28515625" style="82" customWidth="1"/>
    <col min="5" max="5" width="11" style="82" customWidth="1"/>
    <col min="6" max="6" width="8.5703125" style="82" customWidth="1"/>
    <col min="7" max="7" width="8" style="82" customWidth="1"/>
    <col min="8" max="8" width="10" style="82" customWidth="1"/>
    <col min="9" max="16384" width="9.140625" style="82"/>
  </cols>
  <sheetData>
    <row r="2" spans="1:8" ht="21" customHeight="1">
      <c r="A2" s="2249" t="s">
        <v>1082</v>
      </c>
      <c r="B2" s="2249"/>
      <c r="C2" s="2249"/>
      <c r="D2" s="2249"/>
      <c r="E2" s="2249"/>
      <c r="F2" s="2249"/>
      <c r="G2" s="2249"/>
      <c r="H2" s="2249"/>
    </row>
    <row r="3" spans="1:8" ht="23.25" customHeight="1">
      <c r="A3" s="2250" t="s">
        <v>1083</v>
      </c>
      <c r="B3" s="2250"/>
      <c r="C3" s="2250"/>
      <c r="D3" s="2250"/>
      <c r="E3" s="2250"/>
      <c r="F3" s="2250"/>
      <c r="G3" s="2250"/>
      <c r="H3" s="2250"/>
    </row>
    <row r="4" spans="1:8" ht="12.95" customHeight="1">
      <c r="A4" s="83">
        <v>2019</v>
      </c>
      <c r="B4" s="83"/>
      <c r="C4" s="83"/>
      <c r="D4" s="85"/>
      <c r="E4" s="85"/>
      <c r="F4" s="85"/>
      <c r="G4" s="85"/>
      <c r="H4" s="823" t="s">
        <v>359</v>
      </c>
    </row>
    <row r="5" spans="1:8" ht="15" customHeight="1">
      <c r="A5" s="2251" t="s">
        <v>1004</v>
      </c>
      <c r="B5" s="2288" t="s">
        <v>0</v>
      </c>
      <c r="C5" s="2291" t="s">
        <v>1069</v>
      </c>
      <c r="D5" s="2292"/>
      <c r="E5" s="2291" t="s">
        <v>1070</v>
      </c>
      <c r="F5" s="2293"/>
      <c r="G5" s="2293"/>
      <c r="H5" s="2294"/>
    </row>
    <row r="6" spans="1:8" ht="15" customHeight="1">
      <c r="A6" s="2252"/>
      <c r="B6" s="2289"/>
      <c r="C6" s="2251" t="s">
        <v>406</v>
      </c>
      <c r="D6" s="2260" t="s">
        <v>1071</v>
      </c>
      <c r="E6" s="2251" t="s">
        <v>0</v>
      </c>
      <c r="F6" s="2260" t="s">
        <v>1072</v>
      </c>
      <c r="G6" s="2251" t="s">
        <v>1073</v>
      </c>
      <c r="H6" s="2251" t="s">
        <v>1074</v>
      </c>
    </row>
    <row r="7" spans="1:8" ht="30.75" customHeight="1">
      <c r="A7" s="2253"/>
      <c r="B7" s="2290"/>
      <c r="C7" s="2253"/>
      <c r="D7" s="2261"/>
      <c r="E7" s="2253"/>
      <c r="F7" s="2261"/>
      <c r="G7" s="2253"/>
      <c r="H7" s="2253"/>
    </row>
    <row r="8" spans="1:8" s="829" customFormat="1" ht="12.95" customHeight="1">
      <c r="A8" s="881"/>
      <c r="B8" s="881"/>
      <c r="C8" s="881"/>
      <c r="D8" s="881"/>
      <c r="E8" s="881"/>
      <c r="F8" s="881"/>
      <c r="G8" s="881"/>
      <c r="H8" s="881"/>
    </row>
    <row r="9" spans="1:8" s="829" customFormat="1" ht="12.95" customHeight="1">
      <c r="A9" s="829" t="s">
        <v>0</v>
      </c>
      <c r="B9" s="831">
        <f>SUM(B11:B15)</f>
        <v>963</v>
      </c>
      <c r="C9" s="831">
        <f t="shared" ref="C9:H9" si="0">SUM(C11:C15)</f>
        <v>22</v>
      </c>
      <c r="D9" s="831">
        <f t="shared" si="0"/>
        <v>22</v>
      </c>
      <c r="E9" s="831">
        <f t="shared" si="0"/>
        <v>941</v>
      </c>
      <c r="F9" s="831">
        <f t="shared" si="0"/>
        <v>104</v>
      </c>
      <c r="G9" s="831">
        <f t="shared" si="0"/>
        <v>69</v>
      </c>
      <c r="H9" s="831">
        <f t="shared" si="0"/>
        <v>3</v>
      </c>
    </row>
    <row r="10" spans="1:8" s="829" customFormat="1" ht="12.95" customHeight="1"/>
    <row r="11" spans="1:8" s="832" customFormat="1" ht="12.95" customHeight="1">
      <c r="A11" s="832" t="s">
        <v>1047</v>
      </c>
      <c r="B11" s="831">
        <v>364</v>
      </c>
      <c r="C11" s="835">
        <v>22</v>
      </c>
      <c r="D11" s="835">
        <v>22</v>
      </c>
      <c r="E11" s="831">
        <v>342</v>
      </c>
      <c r="F11" s="835">
        <v>84</v>
      </c>
      <c r="G11" s="835">
        <v>64</v>
      </c>
      <c r="H11" s="835">
        <v>3</v>
      </c>
    </row>
    <row r="12" spans="1:8" s="829" customFormat="1" ht="12.95" customHeight="1">
      <c r="A12" s="832" t="s">
        <v>1048</v>
      </c>
      <c r="B12" s="870">
        <v>448</v>
      </c>
      <c r="C12" s="836">
        <v>0</v>
      </c>
      <c r="D12" s="836">
        <v>0</v>
      </c>
      <c r="E12" s="870">
        <v>448</v>
      </c>
      <c r="F12" s="882">
        <v>18</v>
      </c>
      <c r="G12" s="873">
        <v>4</v>
      </c>
      <c r="H12" s="873">
        <v>0</v>
      </c>
    </row>
    <row r="13" spans="1:8" s="832" customFormat="1" ht="12.95" customHeight="1">
      <c r="A13" s="832" t="s">
        <v>1049</v>
      </c>
      <c r="B13" s="870">
        <v>109</v>
      </c>
      <c r="C13" s="836">
        <v>0</v>
      </c>
      <c r="D13" s="836">
        <v>0</v>
      </c>
      <c r="E13" s="870">
        <v>109</v>
      </c>
      <c r="F13" s="882">
        <v>2</v>
      </c>
      <c r="G13" s="873">
        <v>1</v>
      </c>
      <c r="H13" s="873">
        <v>0</v>
      </c>
    </row>
    <row r="14" spans="1:8" s="832" customFormat="1" ht="12.95" customHeight="1">
      <c r="A14" s="832" t="s">
        <v>1050</v>
      </c>
      <c r="B14" s="870">
        <v>23</v>
      </c>
      <c r="C14" s="836">
        <v>0</v>
      </c>
      <c r="D14" s="836">
        <v>0</v>
      </c>
      <c r="E14" s="870">
        <v>23</v>
      </c>
      <c r="F14" s="882">
        <v>0</v>
      </c>
      <c r="G14" s="873">
        <v>0</v>
      </c>
      <c r="H14" s="873">
        <v>0</v>
      </c>
    </row>
    <row r="15" spans="1:8" s="832" customFormat="1" ht="12.95" customHeight="1">
      <c r="A15" s="832" t="s">
        <v>1051</v>
      </c>
      <c r="B15" s="870">
        <v>19</v>
      </c>
      <c r="C15" s="836">
        <v>0</v>
      </c>
      <c r="D15" s="836">
        <v>0</v>
      </c>
      <c r="E15" s="870">
        <v>19</v>
      </c>
      <c r="F15" s="882">
        <v>0</v>
      </c>
      <c r="G15" s="873">
        <v>0</v>
      </c>
      <c r="H15" s="873">
        <v>0</v>
      </c>
    </row>
    <row r="16" spans="1:8" s="829" customFormat="1" ht="6.95" customHeight="1" thickBot="1">
      <c r="A16" s="840"/>
      <c r="B16" s="840"/>
      <c r="C16" s="840"/>
      <c r="D16" s="840"/>
      <c r="E16" s="840"/>
      <c r="F16" s="840"/>
      <c r="G16" s="840"/>
      <c r="H16" s="840"/>
    </row>
    <row r="17" spans="1:8" s="829" customFormat="1" ht="6.75" customHeight="1" thickTop="1">
      <c r="A17" s="877"/>
      <c r="B17" s="877"/>
      <c r="C17" s="877"/>
      <c r="D17" s="877"/>
      <c r="E17" s="877"/>
      <c r="F17" s="877"/>
      <c r="G17" s="877"/>
      <c r="H17" s="877"/>
    </row>
    <row r="18" spans="1:8" ht="12" customHeight="1">
      <c r="A18" s="98"/>
      <c r="B18" s="98"/>
      <c r="C18" s="98"/>
      <c r="D18" s="98"/>
      <c r="E18" s="98"/>
      <c r="F18" s="98"/>
      <c r="G18" s="98"/>
      <c r="H18" s="98"/>
    </row>
    <row r="19" spans="1:8">
      <c r="A19" s="98"/>
      <c r="B19" s="98"/>
      <c r="C19" s="98"/>
      <c r="D19" s="98"/>
      <c r="E19" s="98"/>
      <c r="F19" s="98"/>
      <c r="G19" s="98"/>
      <c r="H19" s="98"/>
    </row>
    <row r="20" spans="1:8">
      <c r="A20" s="98"/>
      <c r="B20" s="98"/>
      <c r="C20" s="98"/>
      <c r="D20" s="98"/>
      <c r="E20" s="98"/>
      <c r="F20" s="98"/>
      <c r="G20" s="98"/>
      <c r="H20" s="98"/>
    </row>
    <row r="21" spans="1:8">
      <c r="A21" s="98"/>
      <c r="B21" s="98"/>
      <c r="C21" s="98"/>
      <c r="D21" s="98"/>
      <c r="E21" s="98"/>
      <c r="F21" s="98"/>
      <c r="G21" s="98"/>
      <c r="H21" s="98"/>
    </row>
    <row r="22" spans="1:8">
      <c r="A22" s="98"/>
      <c r="B22" s="98"/>
      <c r="C22" s="98"/>
      <c r="D22" s="98"/>
      <c r="E22" s="98"/>
      <c r="F22" s="98"/>
      <c r="G22" s="98"/>
      <c r="H22" s="98"/>
    </row>
    <row r="23" spans="1:8">
      <c r="A23" s="98"/>
      <c r="B23" s="98"/>
      <c r="C23" s="98"/>
      <c r="D23" s="98"/>
      <c r="E23" s="98"/>
      <c r="F23" s="98"/>
      <c r="G23" s="98"/>
      <c r="H23" s="98"/>
    </row>
    <row r="24" spans="1:8">
      <c r="A24" s="98"/>
      <c r="B24" s="98"/>
      <c r="C24" s="98"/>
      <c r="D24" s="98"/>
      <c r="E24" s="98"/>
      <c r="F24" s="98"/>
      <c r="G24" s="98"/>
      <c r="H24" s="98"/>
    </row>
    <row r="25" spans="1:8">
      <c r="A25" s="98"/>
      <c r="B25" s="98"/>
      <c r="C25" s="98"/>
      <c r="D25" s="98"/>
      <c r="E25" s="98"/>
      <c r="F25" s="98"/>
      <c r="G25" s="98"/>
      <c r="H25" s="98"/>
    </row>
    <row r="26" spans="1:8">
      <c r="A26" s="98"/>
      <c r="B26" s="98"/>
      <c r="C26" s="98"/>
      <c r="D26" s="98"/>
      <c r="E26" s="98"/>
      <c r="F26" s="98"/>
      <c r="G26" s="98"/>
      <c r="H26" s="98"/>
    </row>
    <row r="27" spans="1:8">
      <c r="A27" s="98"/>
      <c r="B27" s="98"/>
      <c r="C27" s="98"/>
      <c r="D27" s="98"/>
      <c r="E27" s="98"/>
      <c r="F27" s="98"/>
      <c r="G27" s="98"/>
      <c r="H27" s="98"/>
    </row>
    <row r="28" spans="1:8">
      <c r="A28" s="98"/>
      <c r="B28" s="98"/>
      <c r="C28" s="98"/>
      <c r="D28" s="98"/>
      <c r="E28" s="98"/>
      <c r="F28" s="98"/>
      <c r="G28" s="98"/>
      <c r="H28" s="98"/>
    </row>
    <row r="29" spans="1:8">
      <c r="A29" s="98"/>
      <c r="B29" s="98"/>
      <c r="C29" s="98"/>
      <c r="D29" s="98"/>
      <c r="E29" s="98"/>
      <c r="F29" s="98"/>
      <c r="G29" s="98"/>
      <c r="H29" s="98"/>
    </row>
    <row r="30" spans="1:8">
      <c r="A30" s="98"/>
      <c r="B30" s="98"/>
      <c r="C30" s="98"/>
      <c r="D30" s="98"/>
      <c r="E30" s="98"/>
      <c r="F30" s="98"/>
      <c r="G30" s="98"/>
      <c r="H30" s="98"/>
    </row>
    <row r="31" spans="1:8">
      <c r="A31" s="98"/>
      <c r="B31" s="98"/>
      <c r="C31" s="98"/>
      <c r="D31" s="98"/>
      <c r="E31" s="98"/>
      <c r="F31" s="98"/>
      <c r="G31" s="98"/>
      <c r="H31" s="98"/>
    </row>
    <row r="32" spans="1:8">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row r="39" spans="1:8">
      <c r="A39" s="98"/>
      <c r="B39" s="98"/>
      <c r="C39" s="98"/>
      <c r="D39" s="98"/>
      <c r="E39" s="98"/>
      <c r="F39" s="98"/>
      <c r="G39" s="98"/>
      <c r="H39" s="98"/>
    </row>
    <row r="40" spans="1:8">
      <c r="A40" s="98"/>
      <c r="B40" s="98"/>
      <c r="C40" s="98"/>
      <c r="D40" s="98"/>
      <c r="E40" s="98"/>
      <c r="F40" s="98"/>
      <c r="G40" s="98"/>
      <c r="H40" s="98"/>
    </row>
    <row r="41" spans="1:8">
      <c r="A41" s="98"/>
      <c r="B41" s="98"/>
      <c r="C41" s="98"/>
      <c r="D41" s="98"/>
      <c r="E41" s="98"/>
      <c r="F41" s="98"/>
      <c r="G41" s="98"/>
      <c r="H41" s="98"/>
    </row>
    <row r="42" spans="1:8">
      <c r="A42" s="98"/>
      <c r="B42" s="98"/>
      <c r="C42" s="98"/>
      <c r="D42" s="98"/>
      <c r="E42" s="98"/>
      <c r="F42" s="98"/>
      <c r="G42" s="98"/>
      <c r="H42" s="98"/>
    </row>
    <row r="43" spans="1:8">
      <c r="A43" s="98"/>
      <c r="B43" s="98"/>
      <c r="C43" s="98"/>
      <c r="D43" s="98"/>
      <c r="E43" s="98"/>
      <c r="F43" s="98"/>
      <c r="G43" s="98"/>
      <c r="H43" s="98"/>
    </row>
    <row r="44" spans="1:8">
      <c r="A44" s="98"/>
      <c r="B44" s="98"/>
      <c r="C44" s="98"/>
      <c r="D44" s="98"/>
      <c r="E44" s="98"/>
      <c r="F44" s="98"/>
      <c r="G44" s="98"/>
      <c r="H44" s="98"/>
    </row>
    <row r="45" spans="1:8">
      <c r="A45" s="98"/>
      <c r="B45" s="98"/>
      <c r="C45" s="98"/>
      <c r="D45" s="98"/>
      <c r="E45" s="98"/>
      <c r="F45" s="98"/>
      <c r="G45" s="98"/>
      <c r="H45" s="98"/>
    </row>
    <row r="46" spans="1:8">
      <c r="A46" s="98"/>
      <c r="B46" s="98"/>
      <c r="C46" s="98"/>
      <c r="D46" s="98"/>
      <c r="E46" s="98"/>
      <c r="F46" s="98"/>
      <c r="G46" s="98"/>
      <c r="H46" s="98"/>
    </row>
    <row r="47" spans="1:8">
      <c r="A47" s="98"/>
      <c r="B47" s="98"/>
      <c r="C47" s="98"/>
      <c r="D47" s="98"/>
      <c r="E47" s="98"/>
      <c r="F47" s="98"/>
      <c r="G47" s="98"/>
      <c r="H47" s="98"/>
    </row>
    <row r="48" spans="1:8">
      <c r="A48" s="98"/>
      <c r="B48" s="98"/>
      <c r="C48" s="98"/>
      <c r="D48" s="98"/>
      <c r="E48" s="98"/>
      <c r="F48" s="98"/>
      <c r="G48" s="98"/>
      <c r="H48" s="98"/>
    </row>
    <row r="49" spans="1:8">
      <c r="A49" s="98"/>
      <c r="B49" s="98"/>
      <c r="C49" s="98"/>
      <c r="D49" s="98"/>
      <c r="E49" s="98"/>
      <c r="F49" s="98"/>
      <c r="G49" s="98"/>
      <c r="H49" s="98"/>
    </row>
    <row r="50" spans="1:8">
      <c r="A50" s="98"/>
      <c r="B50" s="98"/>
      <c r="C50" s="98"/>
      <c r="D50" s="98"/>
      <c r="E50" s="98"/>
      <c r="F50" s="98"/>
      <c r="G50" s="98"/>
      <c r="H50" s="98"/>
    </row>
    <row r="51" spans="1:8">
      <c r="A51" s="98"/>
      <c r="B51" s="98"/>
      <c r="C51" s="98"/>
      <c r="D51" s="98"/>
      <c r="E51" s="98"/>
      <c r="F51" s="98"/>
      <c r="G51" s="98"/>
      <c r="H51" s="98"/>
    </row>
    <row r="52" spans="1:8">
      <c r="A52" s="98"/>
      <c r="B52" s="98"/>
      <c r="C52" s="98"/>
      <c r="D52" s="98"/>
      <c r="E52" s="98"/>
      <c r="F52" s="98"/>
      <c r="G52" s="98"/>
      <c r="H52" s="98"/>
    </row>
    <row r="53" spans="1:8">
      <c r="A53" s="98"/>
      <c r="B53" s="98"/>
      <c r="C53" s="98"/>
      <c r="D53" s="98"/>
      <c r="E53" s="98"/>
      <c r="F53" s="98"/>
      <c r="G53" s="98"/>
      <c r="H53" s="98"/>
    </row>
    <row r="54" spans="1:8">
      <c r="A54" s="98"/>
      <c r="B54" s="98"/>
      <c r="C54" s="98"/>
      <c r="D54" s="98"/>
      <c r="E54" s="98"/>
      <c r="F54" s="98"/>
      <c r="G54" s="98"/>
      <c r="H54" s="98"/>
    </row>
    <row r="55" spans="1:8">
      <c r="A55" s="98"/>
      <c r="B55" s="98"/>
      <c r="C55" s="98"/>
      <c r="D55" s="98"/>
      <c r="E55" s="98"/>
      <c r="F55" s="98"/>
      <c r="G55" s="98"/>
      <c r="H55" s="98"/>
    </row>
    <row r="56" spans="1:8">
      <c r="A56" s="98"/>
      <c r="B56" s="98"/>
      <c r="C56" s="98"/>
      <c r="D56" s="98"/>
      <c r="E56" s="98"/>
      <c r="F56" s="98"/>
      <c r="G56" s="98"/>
      <c r="H56" s="98"/>
    </row>
    <row r="57" spans="1:8">
      <c r="A57" s="98"/>
      <c r="B57" s="98"/>
      <c r="C57" s="98"/>
      <c r="D57" s="98"/>
      <c r="E57" s="98"/>
      <c r="F57" s="98"/>
      <c r="G57" s="98"/>
      <c r="H57" s="98"/>
    </row>
    <row r="58" spans="1:8">
      <c r="A58" s="98"/>
      <c r="B58" s="98"/>
      <c r="C58" s="98"/>
      <c r="D58" s="98"/>
      <c r="E58" s="98"/>
      <c r="F58" s="98"/>
      <c r="G58" s="98"/>
      <c r="H58" s="98"/>
    </row>
    <row r="59" spans="1:8">
      <c r="A59" s="98"/>
      <c r="B59" s="98"/>
      <c r="C59" s="98"/>
      <c r="D59" s="98"/>
      <c r="E59" s="98"/>
      <c r="F59" s="98"/>
      <c r="G59" s="98"/>
      <c r="H59" s="98"/>
    </row>
    <row r="60" spans="1:8">
      <c r="A60" s="98"/>
      <c r="B60" s="98"/>
      <c r="C60" s="98"/>
      <c r="D60" s="98"/>
      <c r="E60" s="98"/>
      <c r="F60" s="98"/>
      <c r="G60" s="98"/>
      <c r="H60" s="98"/>
    </row>
    <row r="61" spans="1:8">
      <c r="A61" s="98"/>
      <c r="B61" s="98"/>
      <c r="C61" s="98"/>
      <c r="D61" s="98"/>
      <c r="E61" s="98"/>
      <c r="F61" s="98"/>
      <c r="G61" s="98"/>
      <c r="H61" s="98"/>
    </row>
    <row r="62" spans="1:8">
      <c r="A62" s="98"/>
      <c r="B62" s="98"/>
      <c r="C62" s="98"/>
      <c r="D62" s="98"/>
      <c r="E62" s="98"/>
      <c r="F62" s="98"/>
      <c r="G62" s="98"/>
      <c r="H62" s="98"/>
    </row>
    <row r="63" spans="1:8">
      <c r="A63" s="98"/>
      <c r="B63" s="98"/>
      <c r="C63" s="98"/>
      <c r="D63" s="98"/>
      <c r="E63" s="98"/>
      <c r="F63" s="98"/>
      <c r="G63" s="98"/>
      <c r="H63" s="98"/>
    </row>
    <row r="64" spans="1:8">
      <c r="A64" s="98"/>
      <c r="B64" s="98"/>
      <c r="C64" s="98"/>
      <c r="D64" s="98"/>
      <c r="E64" s="98"/>
      <c r="F64" s="98"/>
      <c r="G64" s="98"/>
      <c r="H64" s="98"/>
    </row>
    <row r="65" spans="1:8">
      <c r="A65" s="98"/>
      <c r="B65" s="98"/>
      <c r="C65" s="98"/>
      <c r="D65" s="98"/>
      <c r="E65" s="98"/>
      <c r="F65" s="98"/>
      <c r="G65" s="98"/>
      <c r="H65" s="98"/>
    </row>
    <row r="66" spans="1:8">
      <c r="A66" s="98"/>
      <c r="B66" s="98"/>
      <c r="C66" s="98"/>
      <c r="D66" s="98"/>
      <c r="E66" s="98"/>
      <c r="F66" s="98"/>
      <c r="G66" s="98"/>
      <c r="H66" s="98"/>
    </row>
    <row r="67" spans="1:8">
      <c r="A67" s="98"/>
      <c r="B67" s="98"/>
      <c r="C67" s="98"/>
      <c r="D67" s="98"/>
      <c r="E67" s="98"/>
      <c r="F67" s="98"/>
      <c r="G67" s="98"/>
      <c r="H67" s="98"/>
    </row>
    <row r="68" spans="1:8">
      <c r="A68" s="98"/>
      <c r="B68" s="98"/>
      <c r="C68" s="98"/>
      <c r="D68" s="98"/>
      <c r="E68" s="98"/>
      <c r="F68" s="98"/>
      <c r="G68" s="98"/>
      <c r="H68" s="98"/>
    </row>
    <row r="69" spans="1:8">
      <c r="A69" s="98"/>
      <c r="B69" s="98"/>
      <c r="C69" s="98"/>
      <c r="D69" s="98"/>
      <c r="E69" s="98"/>
      <c r="F69" s="98"/>
      <c r="G69" s="98"/>
      <c r="H69" s="98"/>
    </row>
    <row r="70" spans="1:8">
      <c r="A70" s="98"/>
      <c r="B70" s="98"/>
      <c r="C70" s="98"/>
      <c r="D70" s="98"/>
      <c r="E70" s="98"/>
      <c r="F70" s="98"/>
      <c r="G70" s="98"/>
      <c r="H70" s="98"/>
    </row>
    <row r="71" spans="1:8">
      <c r="A71" s="98"/>
      <c r="B71" s="98"/>
      <c r="C71" s="98"/>
      <c r="D71" s="98"/>
      <c r="E71" s="98"/>
      <c r="F71" s="98"/>
      <c r="G71" s="98"/>
      <c r="H71" s="98"/>
    </row>
    <row r="72" spans="1:8">
      <c r="A72" s="98"/>
      <c r="B72" s="98"/>
      <c r="C72" s="98"/>
      <c r="D72" s="98"/>
      <c r="E72" s="98"/>
      <c r="F72" s="98"/>
      <c r="G72" s="98"/>
      <c r="H72" s="98"/>
    </row>
    <row r="73" spans="1:8">
      <c r="A73" s="98"/>
      <c r="B73" s="98"/>
      <c r="C73" s="98"/>
      <c r="D73" s="98"/>
      <c r="E73" s="98"/>
      <c r="F73" s="98"/>
      <c r="G73" s="98"/>
      <c r="H73" s="98"/>
    </row>
    <row r="74" spans="1:8">
      <c r="A74" s="98"/>
      <c r="B74" s="98"/>
      <c r="C74" s="98"/>
      <c r="D74" s="98"/>
      <c r="E74" s="98"/>
      <c r="F74" s="98"/>
      <c r="G74" s="98"/>
      <c r="H74" s="98"/>
    </row>
    <row r="75" spans="1:8">
      <c r="A75" s="98"/>
      <c r="B75" s="98"/>
      <c r="C75" s="98"/>
      <c r="D75" s="98"/>
      <c r="E75" s="98"/>
      <c r="F75" s="98"/>
      <c r="G75" s="98"/>
      <c r="H75" s="98"/>
    </row>
    <row r="76" spans="1:8">
      <c r="A76" s="98"/>
      <c r="B76" s="98"/>
      <c r="C76" s="98"/>
      <c r="D76" s="98"/>
      <c r="E76" s="98"/>
      <c r="F76" s="98"/>
      <c r="G76" s="98"/>
      <c r="H76" s="98"/>
    </row>
    <row r="77" spans="1:8">
      <c r="A77" s="98"/>
      <c r="B77" s="98"/>
      <c r="C77" s="98"/>
      <c r="D77" s="98"/>
      <c r="E77" s="98"/>
      <c r="F77" s="98"/>
      <c r="G77" s="98"/>
      <c r="H77" s="98"/>
    </row>
    <row r="78" spans="1:8">
      <c r="A78" s="98"/>
      <c r="B78" s="98"/>
      <c r="C78" s="98"/>
      <c r="D78" s="98"/>
      <c r="E78" s="98"/>
      <c r="F78" s="98"/>
      <c r="G78" s="98"/>
      <c r="H78" s="98"/>
    </row>
    <row r="79" spans="1:8">
      <c r="A79" s="98"/>
      <c r="B79" s="98"/>
      <c r="C79" s="98"/>
      <c r="D79" s="98"/>
      <c r="E79" s="98"/>
      <c r="F79" s="98"/>
      <c r="G79" s="98"/>
      <c r="H79" s="98"/>
    </row>
    <row r="80" spans="1:8">
      <c r="A80" s="98"/>
      <c r="B80" s="98"/>
      <c r="C80" s="98"/>
      <c r="D80" s="98"/>
      <c r="E80" s="98"/>
      <c r="F80" s="98"/>
      <c r="G80" s="98"/>
      <c r="H80" s="98"/>
    </row>
    <row r="81" spans="1:8">
      <c r="A81" s="98"/>
      <c r="B81" s="98"/>
      <c r="C81" s="98"/>
      <c r="D81" s="98"/>
      <c r="E81" s="98"/>
      <c r="F81" s="98"/>
      <c r="G81" s="98"/>
      <c r="H81" s="98"/>
    </row>
    <row r="82" spans="1:8">
      <c r="A82" s="98"/>
      <c r="B82" s="98"/>
      <c r="C82" s="98"/>
      <c r="D82" s="98"/>
      <c r="E82" s="98"/>
      <c r="F82" s="98"/>
      <c r="G82" s="98"/>
      <c r="H82" s="98"/>
    </row>
    <row r="83" spans="1:8">
      <c r="A83" s="98"/>
      <c r="B83" s="98"/>
      <c r="C83" s="98"/>
      <c r="D83" s="98"/>
      <c r="E83" s="98"/>
      <c r="F83" s="98"/>
      <c r="G83" s="98"/>
      <c r="H83" s="98"/>
    </row>
    <row r="84" spans="1:8">
      <c r="A84" s="98"/>
      <c r="B84" s="98"/>
      <c r="C84" s="98"/>
      <c r="D84" s="98"/>
      <c r="E84" s="98"/>
      <c r="F84" s="98"/>
      <c r="G84" s="98"/>
      <c r="H84" s="98"/>
    </row>
    <row r="85" spans="1:8">
      <c r="A85" s="98"/>
      <c r="B85" s="98"/>
      <c r="C85" s="98"/>
      <c r="D85" s="98"/>
      <c r="E85" s="98"/>
      <c r="F85" s="98"/>
      <c r="G85" s="98"/>
      <c r="H85" s="98"/>
    </row>
    <row r="86" spans="1:8">
      <c r="A86" s="98"/>
      <c r="B86" s="98"/>
      <c r="C86" s="98"/>
      <c r="D86" s="98"/>
      <c r="E86" s="98"/>
      <c r="F86" s="98"/>
      <c r="G86" s="98"/>
      <c r="H86" s="98"/>
    </row>
    <row r="87" spans="1:8">
      <c r="A87" s="98"/>
      <c r="B87" s="98"/>
      <c r="C87" s="98"/>
      <c r="D87" s="98"/>
      <c r="E87" s="98"/>
      <c r="F87" s="98"/>
      <c r="G87" s="98"/>
      <c r="H87" s="98"/>
    </row>
    <row r="88" spans="1:8">
      <c r="A88" s="98"/>
      <c r="B88" s="98"/>
      <c r="C88" s="98"/>
      <c r="D88" s="98"/>
      <c r="E88" s="98"/>
      <c r="F88" s="98"/>
      <c r="G88" s="98"/>
      <c r="H88" s="98"/>
    </row>
    <row r="89" spans="1:8">
      <c r="A89" s="98"/>
      <c r="B89" s="98"/>
      <c r="C89" s="98"/>
      <c r="D89" s="98"/>
      <c r="E89" s="98"/>
      <c r="F89" s="98"/>
      <c r="G89" s="98"/>
      <c r="H89" s="98"/>
    </row>
    <row r="90" spans="1:8">
      <c r="A90" s="98"/>
      <c r="B90" s="98"/>
      <c r="C90" s="98"/>
      <c r="D90" s="98"/>
      <c r="E90" s="98"/>
      <c r="F90" s="98"/>
      <c r="G90" s="98"/>
      <c r="H90" s="98"/>
    </row>
    <row r="91" spans="1:8">
      <c r="A91" s="98"/>
      <c r="B91" s="98"/>
      <c r="C91" s="98"/>
      <c r="D91" s="98"/>
      <c r="E91" s="98"/>
      <c r="F91" s="98"/>
      <c r="G91" s="98"/>
      <c r="H91" s="98"/>
    </row>
    <row r="92" spans="1:8">
      <c r="A92" s="98"/>
      <c r="B92" s="98"/>
      <c r="C92" s="98"/>
      <c r="D92" s="98"/>
      <c r="E92" s="98"/>
      <c r="F92" s="98"/>
      <c r="G92" s="98"/>
      <c r="H92" s="98"/>
    </row>
    <row r="93" spans="1:8">
      <c r="A93" s="98"/>
      <c r="B93" s="98"/>
      <c r="C93" s="98"/>
      <c r="D93" s="98"/>
      <c r="E93" s="98"/>
      <c r="F93" s="98"/>
      <c r="G93" s="98"/>
      <c r="H93" s="98"/>
    </row>
    <row r="94" spans="1:8">
      <c r="A94" s="98"/>
      <c r="B94" s="98"/>
      <c r="C94" s="98"/>
      <c r="D94" s="98"/>
      <c r="E94" s="98"/>
      <c r="F94" s="98"/>
      <c r="G94" s="98"/>
      <c r="H94" s="98"/>
    </row>
    <row r="95" spans="1:8">
      <c r="A95" s="98"/>
      <c r="B95" s="98"/>
      <c r="C95" s="98"/>
      <c r="D95" s="98"/>
      <c r="E95" s="98"/>
      <c r="F95" s="98"/>
      <c r="G95" s="98"/>
      <c r="H95" s="98"/>
    </row>
    <row r="96" spans="1:8">
      <c r="A96" s="98"/>
      <c r="B96" s="98"/>
      <c r="C96" s="98"/>
      <c r="D96" s="98"/>
      <c r="E96" s="98"/>
      <c r="F96" s="98"/>
      <c r="G96" s="98"/>
      <c r="H96" s="98"/>
    </row>
    <row r="97" spans="1:8">
      <c r="A97" s="98"/>
      <c r="B97" s="98"/>
      <c r="C97" s="98"/>
      <c r="D97" s="98"/>
      <c r="E97" s="98"/>
      <c r="F97" s="98"/>
      <c r="G97" s="98"/>
      <c r="H97" s="98"/>
    </row>
    <row r="98" spans="1:8">
      <c r="A98" s="98"/>
      <c r="B98" s="98"/>
      <c r="C98" s="98"/>
      <c r="D98" s="98"/>
      <c r="E98" s="98"/>
      <c r="F98" s="98"/>
      <c r="G98" s="98"/>
      <c r="H98" s="98"/>
    </row>
    <row r="99" spans="1:8">
      <c r="A99" s="98"/>
      <c r="B99" s="98"/>
      <c r="C99" s="98"/>
      <c r="D99" s="98"/>
      <c r="E99" s="98"/>
      <c r="F99" s="98"/>
      <c r="G99" s="98"/>
      <c r="H99" s="98"/>
    </row>
    <row r="100" spans="1:8">
      <c r="A100" s="98"/>
      <c r="B100" s="98"/>
      <c r="C100" s="98"/>
      <c r="D100" s="98"/>
      <c r="E100" s="98"/>
      <c r="F100" s="98"/>
      <c r="G100" s="98"/>
      <c r="H100" s="98"/>
    </row>
    <row r="101" spans="1:8">
      <c r="A101" s="98"/>
      <c r="B101" s="98"/>
      <c r="C101" s="98"/>
      <c r="D101" s="98"/>
      <c r="E101" s="98"/>
      <c r="F101" s="98"/>
      <c r="G101" s="98"/>
      <c r="H101" s="98"/>
    </row>
    <row r="102" spans="1:8">
      <c r="A102" s="98"/>
      <c r="B102" s="98"/>
      <c r="C102" s="98"/>
      <c r="D102" s="98"/>
      <c r="E102" s="98"/>
      <c r="F102" s="98"/>
      <c r="G102" s="98"/>
      <c r="H102" s="98"/>
    </row>
    <row r="103" spans="1:8">
      <c r="A103" s="98"/>
      <c r="B103" s="98"/>
      <c r="C103" s="98"/>
      <c r="D103" s="98"/>
      <c r="E103" s="98"/>
      <c r="F103" s="98"/>
      <c r="G103" s="98"/>
      <c r="H103" s="98"/>
    </row>
    <row r="104" spans="1:8">
      <c r="A104" s="98"/>
      <c r="B104" s="98"/>
      <c r="C104" s="98"/>
      <c r="D104" s="98"/>
      <c r="E104" s="98"/>
      <c r="F104" s="98"/>
      <c r="G104" s="98"/>
      <c r="H104" s="98"/>
    </row>
    <row r="105" spans="1:8">
      <c r="A105" s="98"/>
      <c r="B105" s="98"/>
      <c r="C105" s="98"/>
      <c r="D105" s="98"/>
      <c r="E105" s="98"/>
      <c r="F105" s="98"/>
      <c r="G105" s="98"/>
      <c r="H105" s="98"/>
    </row>
    <row r="106" spans="1:8">
      <c r="A106" s="98"/>
      <c r="B106" s="98"/>
      <c r="C106" s="98"/>
      <c r="D106" s="98"/>
      <c r="E106" s="98"/>
      <c r="F106" s="98"/>
      <c r="G106" s="98"/>
      <c r="H106" s="98"/>
    </row>
    <row r="107" spans="1:8">
      <c r="A107" s="98"/>
      <c r="B107" s="98"/>
      <c r="C107" s="98"/>
      <c r="D107" s="98"/>
      <c r="E107" s="98"/>
      <c r="F107" s="98"/>
      <c r="G107" s="98"/>
      <c r="H107" s="98"/>
    </row>
    <row r="108" spans="1:8">
      <c r="A108" s="98"/>
      <c r="B108" s="98"/>
      <c r="C108" s="98"/>
      <c r="D108" s="98"/>
      <c r="E108" s="98"/>
      <c r="F108" s="98"/>
      <c r="G108" s="98"/>
      <c r="H108" s="98"/>
    </row>
    <row r="109" spans="1:8">
      <c r="A109" s="98"/>
      <c r="B109" s="98"/>
      <c r="C109" s="98"/>
      <c r="D109" s="98"/>
      <c r="E109" s="98"/>
      <c r="F109" s="98"/>
      <c r="G109" s="98"/>
      <c r="H109" s="98"/>
    </row>
    <row r="110" spans="1:8">
      <c r="A110" s="98"/>
      <c r="B110" s="98"/>
      <c r="C110" s="98"/>
      <c r="D110" s="98"/>
      <c r="E110" s="98"/>
      <c r="F110" s="98"/>
      <c r="G110" s="98"/>
      <c r="H110" s="98"/>
    </row>
    <row r="111" spans="1:8">
      <c r="A111" s="98"/>
      <c r="B111" s="98"/>
      <c r="C111" s="98"/>
      <c r="D111" s="98"/>
      <c r="E111" s="98"/>
      <c r="F111" s="98"/>
      <c r="G111" s="98"/>
      <c r="H111" s="98"/>
    </row>
    <row r="112" spans="1:8">
      <c r="A112" s="98"/>
      <c r="B112" s="98"/>
      <c r="C112" s="98"/>
      <c r="D112" s="98"/>
      <c r="E112" s="98"/>
      <c r="F112" s="98"/>
      <c r="G112" s="98"/>
      <c r="H112" s="98"/>
    </row>
    <row r="113" spans="1:8">
      <c r="A113" s="98"/>
      <c r="B113" s="98"/>
      <c r="C113" s="98"/>
      <c r="D113" s="98"/>
      <c r="E113" s="98"/>
      <c r="F113" s="98"/>
      <c r="G113" s="98"/>
      <c r="H113" s="98"/>
    </row>
    <row r="114" spans="1:8">
      <c r="A114" s="98"/>
      <c r="B114" s="98"/>
      <c r="C114" s="98"/>
      <c r="D114" s="98"/>
      <c r="E114" s="98"/>
      <c r="F114" s="98"/>
      <c r="G114" s="98"/>
      <c r="H114" s="98"/>
    </row>
    <row r="115" spans="1:8">
      <c r="A115" s="98"/>
      <c r="B115" s="98"/>
      <c r="C115" s="98"/>
      <c r="D115" s="98"/>
      <c r="E115" s="98"/>
      <c r="F115" s="98"/>
      <c r="G115" s="98"/>
      <c r="H115" s="98"/>
    </row>
    <row r="116" spans="1:8">
      <c r="A116" s="98"/>
      <c r="B116" s="98"/>
      <c r="C116" s="98"/>
      <c r="D116" s="98"/>
      <c r="E116" s="98"/>
      <c r="F116" s="98"/>
      <c r="G116" s="98"/>
      <c r="H116" s="98"/>
    </row>
    <row r="117" spans="1:8">
      <c r="A117" s="98"/>
      <c r="B117" s="98"/>
      <c r="C117" s="98"/>
      <c r="D117" s="98"/>
      <c r="E117" s="98"/>
      <c r="F117" s="98"/>
      <c r="G117" s="98"/>
      <c r="H117" s="98"/>
    </row>
    <row r="118" spans="1:8">
      <c r="A118" s="98"/>
      <c r="B118" s="98"/>
      <c r="C118" s="98"/>
      <c r="D118" s="98"/>
      <c r="E118" s="98"/>
      <c r="F118" s="98"/>
      <c r="G118" s="98"/>
      <c r="H118" s="98"/>
    </row>
    <row r="119" spans="1:8">
      <c r="A119" s="98"/>
      <c r="B119" s="98"/>
      <c r="C119" s="98"/>
      <c r="D119" s="98"/>
      <c r="E119" s="98"/>
      <c r="F119" s="98"/>
      <c r="G119" s="98"/>
      <c r="H119" s="98"/>
    </row>
    <row r="120" spans="1:8">
      <c r="A120" s="98"/>
      <c r="B120" s="98"/>
      <c r="C120" s="98"/>
      <c r="D120" s="98"/>
      <c r="E120" s="98"/>
      <c r="F120" s="98"/>
      <c r="G120" s="98"/>
      <c r="H120" s="98"/>
    </row>
    <row r="121" spans="1:8">
      <c r="A121" s="98"/>
      <c r="B121" s="98"/>
      <c r="C121" s="98"/>
      <c r="D121" s="98"/>
      <c r="E121" s="98"/>
      <c r="F121" s="98"/>
      <c r="G121" s="98"/>
      <c r="H121" s="98"/>
    </row>
    <row r="122" spans="1:8">
      <c r="A122" s="98"/>
      <c r="B122" s="98"/>
      <c r="C122" s="98"/>
      <c r="D122" s="98"/>
      <c r="E122" s="98"/>
      <c r="F122" s="98"/>
      <c r="G122" s="98"/>
      <c r="H122" s="98"/>
    </row>
    <row r="123" spans="1:8">
      <c r="A123" s="98"/>
      <c r="B123" s="98"/>
      <c r="C123" s="98"/>
      <c r="D123" s="98"/>
      <c r="E123" s="98"/>
      <c r="F123" s="98"/>
      <c r="G123" s="98"/>
      <c r="H123" s="98"/>
    </row>
    <row r="124" spans="1:8">
      <c r="A124" s="98"/>
      <c r="B124" s="98"/>
      <c r="C124" s="98"/>
      <c r="D124" s="98"/>
      <c r="E124" s="98"/>
      <c r="F124" s="98"/>
      <c r="G124" s="98"/>
      <c r="H124" s="98"/>
    </row>
    <row r="125" spans="1:8">
      <c r="A125" s="98"/>
      <c r="B125" s="98"/>
      <c r="C125" s="98"/>
      <c r="D125" s="98"/>
      <c r="E125" s="98"/>
      <c r="F125" s="98"/>
      <c r="G125" s="98"/>
      <c r="H125" s="98"/>
    </row>
    <row r="126" spans="1:8">
      <c r="A126" s="98"/>
      <c r="B126" s="98"/>
      <c r="C126" s="98"/>
      <c r="D126" s="98"/>
      <c r="E126" s="98"/>
      <c r="F126" s="98"/>
      <c r="G126" s="98"/>
      <c r="H126" s="98"/>
    </row>
    <row r="127" spans="1:8">
      <c r="A127" s="98"/>
      <c r="B127" s="98"/>
      <c r="C127" s="98"/>
      <c r="D127" s="98"/>
      <c r="E127" s="98"/>
      <c r="F127" s="98"/>
      <c r="G127" s="98"/>
      <c r="H127" s="98"/>
    </row>
    <row r="128" spans="1:8">
      <c r="A128" s="98"/>
      <c r="B128" s="98"/>
      <c r="C128" s="98"/>
      <c r="D128" s="98"/>
      <c r="E128" s="98"/>
      <c r="F128" s="98"/>
      <c r="G128" s="98"/>
      <c r="H128" s="98"/>
    </row>
    <row r="129" spans="1:8">
      <c r="A129" s="98"/>
      <c r="B129" s="98"/>
      <c r="C129" s="98"/>
      <c r="D129" s="98"/>
      <c r="E129" s="98"/>
      <c r="F129" s="98"/>
      <c r="G129" s="98"/>
      <c r="H129" s="98"/>
    </row>
    <row r="130" spans="1:8">
      <c r="A130" s="98"/>
      <c r="B130" s="98"/>
      <c r="C130" s="98"/>
      <c r="D130" s="98"/>
      <c r="E130" s="98"/>
      <c r="F130" s="98"/>
      <c r="G130" s="98"/>
      <c r="H130" s="98"/>
    </row>
    <row r="131" spans="1:8">
      <c r="A131" s="98"/>
      <c r="B131" s="98"/>
      <c r="C131" s="98"/>
      <c r="D131" s="98"/>
      <c r="E131" s="98"/>
      <c r="F131" s="98"/>
      <c r="G131" s="98"/>
      <c r="H131" s="98"/>
    </row>
    <row r="132" spans="1:8">
      <c r="A132" s="98"/>
      <c r="B132" s="98"/>
      <c r="C132" s="98"/>
      <c r="D132" s="98"/>
      <c r="E132" s="98"/>
      <c r="F132" s="98"/>
      <c r="G132" s="98"/>
      <c r="H132" s="98"/>
    </row>
    <row r="133" spans="1:8">
      <c r="A133" s="98"/>
      <c r="B133" s="98"/>
      <c r="C133" s="98"/>
      <c r="D133" s="98"/>
      <c r="E133" s="98"/>
      <c r="F133" s="98"/>
      <c r="G133" s="98"/>
      <c r="H133" s="98"/>
    </row>
    <row r="134" spans="1:8">
      <c r="A134" s="98"/>
      <c r="B134" s="98"/>
      <c r="C134" s="98"/>
      <c r="D134" s="98"/>
      <c r="E134" s="98"/>
      <c r="F134" s="98"/>
      <c r="G134" s="98"/>
      <c r="H134" s="98"/>
    </row>
    <row r="135" spans="1:8">
      <c r="A135" s="98"/>
      <c r="B135" s="98"/>
      <c r="C135" s="98"/>
      <c r="D135" s="98"/>
      <c r="E135" s="98"/>
      <c r="F135" s="98"/>
      <c r="G135" s="98"/>
      <c r="H135" s="98"/>
    </row>
    <row r="136" spans="1:8">
      <c r="A136" s="98"/>
      <c r="B136" s="98"/>
      <c r="C136" s="98"/>
      <c r="D136" s="98"/>
      <c r="E136" s="98"/>
      <c r="F136" s="98"/>
      <c r="G136" s="98"/>
      <c r="H136" s="98"/>
    </row>
    <row r="137" spans="1:8">
      <c r="A137" s="98"/>
      <c r="B137" s="98"/>
      <c r="C137" s="98"/>
      <c r="D137" s="98"/>
      <c r="E137" s="98"/>
      <c r="F137" s="98"/>
      <c r="G137" s="98"/>
      <c r="H137" s="98"/>
    </row>
    <row r="138" spans="1:8">
      <c r="A138" s="98"/>
      <c r="B138" s="98"/>
      <c r="C138" s="98"/>
      <c r="D138" s="98"/>
      <c r="E138" s="98"/>
      <c r="F138" s="98"/>
      <c r="G138" s="98"/>
      <c r="H138" s="98"/>
    </row>
    <row r="139" spans="1:8">
      <c r="A139" s="98"/>
      <c r="B139" s="98"/>
      <c r="C139" s="98"/>
      <c r="D139" s="98"/>
      <c r="E139" s="98"/>
      <c r="F139" s="98"/>
      <c r="G139" s="98"/>
      <c r="H139" s="98"/>
    </row>
    <row r="140" spans="1:8">
      <c r="A140" s="98"/>
      <c r="B140" s="98"/>
      <c r="C140" s="98"/>
      <c r="D140" s="98"/>
      <c r="E140" s="98"/>
      <c r="F140" s="98"/>
      <c r="G140" s="98"/>
      <c r="H140" s="98"/>
    </row>
    <row r="141" spans="1:8">
      <c r="A141" s="98"/>
      <c r="B141" s="98"/>
      <c r="C141" s="98"/>
      <c r="D141" s="98"/>
      <c r="E141" s="98"/>
      <c r="F141" s="98"/>
      <c r="G141" s="98"/>
      <c r="H141" s="98"/>
    </row>
    <row r="142" spans="1:8">
      <c r="A142" s="98"/>
      <c r="B142" s="98"/>
      <c r="C142" s="98"/>
      <c r="D142" s="98"/>
      <c r="E142" s="98"/>
      <c r="F142" s="98"/>
      <c r="G142" s="98"/>
      <c r="H142" s="98"/>
    </row>
    <row r="143" spans="1:8">
      <c r="A143" s="98"/>
      <c r="B143" s="98"/>
      <c r="C143" s="98"/>
      <c r="D143" s="98"/>
      <c r="E143" s="98"/>
      <c r="F143" s="98"/>
      <c r="G143" s="98"/>
      <c r="H143" s="98"/>
    </row>
    <row r="144" spans="1:8">
      <c r="A144" s="98"/>
      <c r="B144" s="98"/>
      <c r="C144" s="98"/>
      <c r="D144" s="98"/>
      <c r="E144" s="98"/>
      <c r="F144" s="98"/>
      <c r="G144" s="98"/>
      <c r="H144" s="98"/>
    </row>
    <row r="145" spans="1:8">
      <c r="A145" s="98"/>
      <c r="B145" s="98"/>
      <c r="C145" s="98"/>
      <c r="D145" s="98"/>
      <c r="E145" s="98"/>
      <c r="F145" s="98"/>
      <c r="G145" s="98"/>
      <c r="H145" s="98"/>
    </row>
    <row r="146" spans="1:8">
      <c r="A146" s="98"/>
      <c r="B146" s="98"/>
      <c r="C146" s="98"/>
      <c r="D146" s="98"/>
      <c r="E146" s="98"/>
      <c r="F146" s="98"/>
      <c r="G146" s="98"/>
      <c r="H146" s="98"/>
    </row>
    <row r="147" spans="1:8">
      <c r="A147" s="98"/>
      <c r="B147" s="98"/>
      <c r="C147" s="98"/>
      <c r="D147" s="98"/>
      <c r="E147" s="98"/>
      <c r="F147" s="98"/>
      <c r="G147" s="98"/>
      <c r="H147" s="98"/>
    </row>
    <row r="148" spans="1:8">
      <c r="A148" s="98"/>
      <c r="B148" s="98"/>
      <c r="C148" s="98"/>
      <c r="D148" s="98"/>
      <c r="E148" s="98"/>
      <c r="F148" s="98"/>
      <c r="G148" s="98"/>
      <c r="H148" s="98"/>
    </row>
    <row r="149" spans="1:8">
      <c r="A149" s="98"/>
      <c r="B149" s="98"/>
      <c r="C149" s="98"/>
      <c r="D149" s="98"/>
      <c r="E149" s="98"/>
      <c r="F149" s="98"/>
      <c r="G149" s="98"/>
      <c r="H149" s="98"/>
    </row>
    <row r="150" spans="1:8">
      <c r="A150" s="98"/>
      <c r="B150" s="98"/>
      <c r="C150" s="98"/>
      <c r="D150" s="98"/>
      <c r="E150" s="98"/>
      <c r="F150" s="98"/>
      <c r="G150" s="98"/>
      <c r="H150" s="98"/>
    </row>
    <row r="151" spans="1:8">
      <c r="A151" s="98"/>
      <c r="B151" s="98"/>
      <c r="C151" s="98"/>
      <c r="D151" s="98"/>
      <c r="E151" s="98"/>
      <c r="F151" s="98"/>
      <c r="G151" s="98"/>
      <c r="H151" s="98"/>
    </row>
    <row r="152" spans="1:8">
      <c r="A152" s="98"/>
      <c r="B152" s="98"/>
      <c r="C152" s="98"/>
      <c r="D152" s="98"/>
      <c r="E152" s="98"/>
      <c r="F152" s="98"/>
      <c r="G152" s="98"/>
      <c r="H152" s="98"/>
    </row>
    <row r="153" spans="1:8">
      <c r="A153" s="98"/>
      <c r="B153" s="98"/>
      <c r="C153" s="98"/>
      <c r="D153" s="98"/>
      <c r="E153" s="98"/>
      <c r="F153" s="98"/>
      <c r="G153" s="98"/>
      <c r="H153" s="98"/>
    </row>
    <row r="154" spans="1:8">
      <c r="A154" s="98"/>
      <c r="B154" s="98"/>
      <c r="C154" s="98"/>
      <c r="D154" s="98"/>
      <c r="E154" s="98"/>
      <c r="F154" s="98"/>
      <c r="G154" s="98"/>
      <c r="H154" s="98"/>
    </row>
    <row r="155" spans="1:8">
      <c r="A155" s="98"/>
      <c r="B155" s="98"/>
      <c r="C155" s="98"/>
      <c r="D155" s="98"/>
      <c r="E155" s="98"/>
      <c r="F155" s="98"/>
      <c r="G155" s="98"/>
      <c r="H155" s="98"/>
    </row>
    <row r="156" spans="1:8">
      <c r="A156" s="98"/>
      <c r="B156" s="98"/>
      <c r="C156" s="98"/>
      <c r="D156" s="98"/>
      <c r="E156" s="98"/>
      <c r="F156" s="98"/>
      <c r="G156" s="98"/>
      <c r="H156" s="98"/>
    </row>
    <row r="157" spans="1:8">
      <c r="A157" s="98"/>
      <c r="B157" s="98"/>
      <c r="C157" s="98"/>
      <c r="D157" s="98"/>
      <c r="E157" s="98"/>
      <c r="F157" s="98"/>
      <c r="G157" s="98"/>
      <c r="H157" s="98"/>
    </row>
    <row r="158" spans="1:8">
      <c r="A158" s="98"/>
      <c r="B158" s="98"/>
      <c r="C158" s="98"/>
      <c r="D158" s="98"/>
      <c r="E158" s="98"/>
      <c r="F158" s="98"/>
      <c r="G158" s="98"/>
      <c r="H158" s="98"/>
    </row>
    <row r="159" spans="1:8">
      <c r="A159" s="98"/>
      <c r="B159" s="98"/>
      <c r="C159" s="98"/>
      <c r="D159" s="98"/>
      <c r="E159" s="98"/>
      <c r="F159" s="98"/>
      <c r="G159" s="98"/>
      <c r="H159" s="98"/>
    </row>
    <row r="160" spans="1:8">
      <c r="A160" s="98"/>
      <c r="B160" s="98"/>
      <c r="C160" s="98"/>
      <c r="D160" s="98"/>
      <c r="E160" s="98"/>
      <c r="F160" s="98"/>
      <c r="G160" s="98"/>
      <c r="H160" s="98"/>
    </row>
    <row r="161" spans="1:8">
      <c r="A161" s="98"/>
      <c r="B161" s="98"/>
      <c r="C161" s="98"/>
      <c r="D161" s="98"/>
      <c r="E161" s="98"/>
      <c r="F161" s="98"/>
      <c r="G161" s="98"/>
      <c r="H161" s="98"/>
    </row>
    <row r="162" spans="1:8">
      <c r="A162" s="98"/>
      <c r="B162" s="98"/>
      <c r="C162" s="98"/>
      <c r="D162" s="98"/>
      <c r="E162" s="98"/>
      <c r="F162" s="98"/>
      <c r="G162" s="98"/>
      <c r="H162" s="98"/>
    </row>
    <row r="163" spans="1:8">
      <c r="A163" s="98"/>
      <c r="B163" s="98"/>
      <c r="C163" s="98"/>
      <c r="D163" s="98"/>
      <c r="E163" s="98"/>
      <c r="F163" s="98"/>
      <c r="G163" s="98"/>
      <c r="H163" s="98"/>
    </row>
    <row r="164" spans="1:8">
      <c r="A164" s="98"/>
      <c r="B164" s="98"/>
      <c r="C164" s="98"/>
      <c r="D164" s="98"/>
      <c r="E164" s="98"/>
      <c r="F164" s="98"/>
      <c r="G164" s="98"/>
      <c r="H164" s="98"/>
    </row>
    <row r="165" spans="1:8">
      <c r="A165" s="98"/>
      <c r="B165" s="98"/>
      <c r="C165" s="98"/>
      <c r="D165" s="98"/>
      <c r="E165" s="98"/>
      <c r="F165" s="98"/>
      <c r="G165" s="98"/>
      <c r="H165" s="98"/>
    </row>
    <row r="166" spans="1:8">
      <c r="A166" s="98"/>
      <c r="B166" s="98"/>
      <c r="C166" s="98"/>
      <c r="D166" s="98"/>
      <c r="E166" s="98"/>
      <c r="F166" s="98"/>
      <c r="G166" s="98"/>
      <c r="H166" s="98"/>
    </row>
    <row r="167" spans="1:8">
      <c r="A167" s="98"/>
      <c r="B167" s="98"/>
      <c r="C167" s="98"/>
      <c r="D167" s="98"/>
      <c r="E167" s="98"/>
      <c r="F167" s="98"/>
      <c r="G167" s="98"/>
      <c r="H167" s="98"/>
    </row>
    <row r="168" spans="1:8">
      <c r="A168" s="98"/>
      <c r="B168" s="98"/>
      <c r="C168" s="98"/>
      <c r="D168" s="98"/>
      <c r="E168" s="98"/>
      <c r="F168" s="98"/>
      <c r="G168" s="98"/>
      <c r="H168" s="98"/>
    </row>
    <row r="169" spans="1:8">
      <c r="A169" s="98"/>
      <c r="B169" s="98"/>
      <c r="C169" s="98"/>
      <c r="D169" s="98"/>
      <c r="E169" s="98"/>
      <c r="F169" s="98"/>
      <c r="G169" s="98"/>
      <c r="H169" s="98"/>
    </row>
    <row r="170" spans="1:8">
      <c r="A170" s="98"/>
      <c r="B170" s="98"/>
      <c r="C170" s="98"/>
      <c r="D170" s="98"/>
      <c r="E170" s="98"/>
      <c r="F170" s="98"/>
      <c r="G170" s="98"/>
      <c r="H170" s="98"/>
    </row>
    <row r="171" spans="1:8">
      <c r="A171" s="98"/>
      <c r="B171" s="98"/>
      <c r="C171" s="98"/>
      <c r="D171" s="98"/>
      <c r="E171" s="98"/>
      <c r="F171" s="98"/>
      <c r="G171" s="98"/>
      <c r="H171" s="98"/>
    </row>
    <row r="172" spans="1:8">
      <c r="A172" s="98"/>
      <c r="B172" s="98"/>
      <c r="C172" s="98"/>
      <c r="D172" s="98"/>
      <c r="E172" s="98"/>
      <c r="F172" s="98"/>
      <c r="G172" s="98"/>
      <c r="H172" s="98"/>
    </row>
    <row r="173" spans="1:8">
      <c r="A173" s="98"/>
      <c r="B173" s="98"/>
      <c r="C173" s="98"/>
      <c r="D173" s="98"/>
      <c r="E173" s="98"/>
      <c r="F173" s="98"/>
      <c r="G173" s="98"/>
      <c r="H173" s="98"/>
    </row>
    <row r="174" spans="1:8">
      <c r="A174" s="98"/>
      <c r="B174" s="98"/>
      <c r="C174" s="98"/>
      <c r="D174" s="98"/>
      <c r="E174" s="98"/>
      <c r="F174" s="98"/>
      <c r="G174" s="98"/>
      <c r="H174" s="98"/>
    </row>
    <row r="175" spans="1:8">
      <c r="A175" s="98"/>
      <c r="B175" s="98"/>
      <c r="C175" s="98"/>
      <c r="D175" s="98"/>
      <c r="E175" s="98"/>
      <c r="F175" s="98"/>
      <c r="G175" s="98"/>
      <c r="H175" s="98"/>
    </row>
    <row r="176" spans="1:8">
      <c r="A176" s="98"/>
      <c r="B176" s="98"/>
      <c r="C176" s="98"/>
      <c r="D176" s="98"/>
      <c r="E176" s="98"/>
      <c r="F176" s="98"/>
      <c r="G176" s="98"/>
      <c r="H176" s="98"/>
    </row>
    <row r="177" spans="1:8">
      <c r="A177" s="98"/>
      <c r="B177" s="98"/>
      <c r="C177" s="98"/>
      <c r="D177" s="98"/>
      <c r="E177" s="98"/>
      <c r="F177" s="98"/>
      <c r="G177" s="98"/>
      <c r="H177" s="98"/>
    </row>
    <row r="178" spans="1:8">
      <c r="A178" s="98"/>
      <c r="B178" s="98"/>
      <c r="C178" s="98"/>
      <c r="D178" s="98"/>
      <c r="E178" s="98"/>
      <c r="F178" s="98"/>
      <c r="G178" s="98"/>
      <c r="H178" s="98"/>
    </row>
    <row r="179" spans="1:8">
      <c r="A179" s="98"/>
      <c r="B179" s="98"/>
      <c r="C179" s="98"/>
      <c r="D179" s="98"/>
      <c r="E179" s="98"/>
      <c r="F179" s="98"/>
      <c r="G179" s="98"/>
      <c r="H179" s="98"/>
    </row>
    <row r="180" spans="1:8">
      <c r="A180" s="98"/>
      <c r="B180" s="98"/>
      <c r="C180" s="98"/>
      <c r="D180" s="98"/>
      <c r="E180" s="98"/>
      <c r="F180" s="98"/>
      <c r="G180" s="98"/>
      <c r="H180" s="98"/>
    </row>
    <row r="181" spans="1:8">
      <c r="A181" s="98"/>
      <c r="B181" s="98"/>
      <c r="C181" s="98"/>
      <c r="D181" s="98"/>
      <c r="E181" s="98"/>
      <c r="F181" s="98"/>
      <c r="G181" s="98"/>
      <c r="H181" s="98"/>
    </row>
    <row r="182" spans="1:8">
      <c r="A182" s="98"/>
      <c r="B182" s="98"/>
      <c r="C182" s="98"/>
      <c r="D182" s="98"/>
      <c r="E182" s="98"/>
      <c r="F182" s="98"/>
      <c r="G182" s="98"/>
      <c r="H182" s="98"/>
    </row>
    <row r="183" spans="1:8">
      <c r="A183" s="98"/>
      <c r="B183" s="98"/>
      <c r="C183" s="98"/>
      <c r="D183" s="98"/>
      <c r="E183" s="98"/>
      <c r="F183" s="98"/>
      <c r="G183" s="98"/>
      <c r="H183" s="98"/>
    </row>
    <row r="184" spans="1:8">
      <c r="A184" s="98"/>
      <c r="B184" s="98"/>
      <c r="C184" s="98"/>
      <c r="D184" s="98"/>
      <c r="E184" s="98"/>
      <c r="F184" s="98"/>
      <c r="G184" s="98"/>
      <c r="H184" s="98"/>
    </row>
    <row r="185" spans="1:8">
      <c r="A185" s="98"/>
      <c r="B185" s="98"/>
      <c r="C185" s="98"/>
      <c r="D185" s="98"/>
      <c r="E185" s="98"/>
      <c r="F185" s="98"/>
      <c r="G185" s="98"/>
      <c r="H185" s="98"/>
    </row>
    <row r="186" spans="1:8">
      <c r="A186" s="98"/>
      <c r="B186" s="98"/>
      <c r="C186" s="98"/>
      <c r="D186" s="98"/>
      <c r="E186" s="98"/>
      <c r="F186" s="98"/>
      <c r="G186" s="98"/>
      <c r="H186" s="98"/>
    </row>
    <row r="187" spans="1:8">
      <c r="A187" s="98"/>
      <c r="B187" s="98"/>
      <c r="C187" s="98"/>
      <c r="D187" s="98"/>
      <c r="E187" s="98"/>
      <c r="F187" s="98"/>
      <c r="G187" s="98"/>
      <c r="H187" s="98"/>
    </row>
    <row r="188" spans="1:8">
      <c r="A188" s="98"/>
      <c r="B188" s="98"/>
      <c r="C188" s="98"/>
      <c r="D188" s="98"/>
      <c r="E188" s="98"/>
      <c r="F188" s="98"/>
      <c r="G188" s="98"/>
      <c r="H188" s="98"/>
    </row>
    <row r="189" spans="1:8">
      <c r="A189" s="98"/>
      <c r="B189" s="98"/>
      <c r="C189" s="98"/>
      <c r="D189" s="98"/>
      <c r="E189" s="98"/>
      <c r="F189" s="98"/>
      <c r="G189" s="98"/>
      <c r="H189" s="98"/>
    </row>
    <row r="190" spans="1:8">
      <c r="A190" s="98"/>
      <c r="B190" s="98"/>
      <c r="C190" s="98"/>
      <c r="D190" s="98"/>
      <c r="E190" s="98"/>
      <c r="F190" s="98"/>
      <c r="G190" s="98"/>
      <c r="H190" s="98"/>
    </row>
    <row r="191" spans="1:8">
      <c r="A191" s="98"/>
      <c r="B191" s="98"/>
      <c r="C191" s="98"/>
      <c r="D191" s="98"/>
      <c r="E191" s="98"/>
      <c r="F191" s="98"/>
      <c r="G191" s="98"/>
      <c r="H191" s="98"/>
    </row>
    <row r="192" spans="1:8">
      <c r="A192" s="98"/>
      <c r="B192" s="98"/>
      <c r="C192" s="98"/>
      <c r="D192" s="98"/>
      <c r="E192" s="98"/>
      <c r="F192" s="98"/>
      <c r="G192" s="98"/>
      <c r="H192" s="98"/>
    </row>
    <row r="193" spans="1:8">
      <c r="A193" s="98"/>
      <c r="B193" s="98"/>
      <c r="C193" s="98"/>
      <c r="D193" s="98"/>
      <c r="E193" s="98"/>
      <c r="F193" s="98"/>
      <c r="G193" s="98"/>
      <c r="H193" s="98"/>
    </row>
    <row r="194" spans="1:8">
      <c r="A194" s="98"/>
      <c r="B194" s="98"/>
      <c r="C194" s="98"/>
      <c r="D194" s="98"/>
      <c r="E194" s="98"/>
      <c r="F194" s="98"/>
      <c r="G194" s="98"/>
      <c r="H194" s="98"/>
    </row>
    <row r="195" spans="1:8">
      <c r="A195" s="98"/>
      <c r="B195" s="98"/>
      <c r="C195" s="98"/>
      <c r="D195" s="98"/>
      <c r="E195" s="98"/>
      <c r="F195" s="98"/>
      <c r="G195" s="98"/>
      <c r="H195" s="98"/>
    </row>
    <row r="196" spans="1:8">
      <c r="A196" s="98"/>
      <c r="B196" s="98"/>
      <c r="C196" s="98"/>
      <c r="D196" s="98"/>
      <c r="E196" s="98"/>
      <c r="F196" s="98"/>
      <c r="G196" s="98"/>
      <c r="H196" s="98"/>
    </row>
    <row r="197" spans="1:8">
      <c r="A197" s="98"/>
      <c r="B197" s="98"/>
      <c r="C197" s="98"/>
      <c r="D197" s="98"/>
      <c r="E197" s="98"/>
      <c r="F197" s="98"/>
      <c r="G197" s="98"/>
      <c r="H197" s="98"/>
    </row>
    <row r="198" spans="1:8">
      <c r="A198" s="98"/>
      <c r="B198" s="98"/>
      <c r="C198" s="98"/>
      <c r="D198" s="98"/>
      <c r="E198" s="98"/>
      <c r="F198" s="98"/>
      <c r="G198" s="98"/>
      <c r="H198" s="98"/>
    </row>
    <row r="199" spans="1:8">
      <c r="A199" s="98"/>
      <c r="B199" s="98"/>
      <c r="C199" s="98"/>
      <c r="D199" s="98"/>
      <c r="E199" s="98"/>
      <c r="F199" s="98"/>
      <c r="G199" s="98"/>
      <c r="H199" s="98"/>
    </row>
    <row r="200" spans="1:8">
      <c r="A200" s="98"/>
      <c r="B200" s="98"/>
      <c r="C200" s="98"/>
      <c r="D200" s="98"/>
      <c r="E200" s="98"/>
      <c r="F200" s="98"/>
      <c r="G200" s="98"/>
      <c r="H200" s="98"/>
    </row>
    <row r="201" spans="1:8">
      <c r="A201" s="98"/>
      <c r="B201" s="98"/>
      <c r="C201" s="98"/>
      <c r="D201" s="98"/>
      <c r="E201" s="98"/>
      <c r="F201" s="98"/>
      <c r="G201" s="98"/>
      <c r="H201" s="98"/>
    </row>
    <row r="202" spans="1:8">
      <c r="A202" s="98"/>
      <c r="B202" s="98"/>
      <c r="C202" s="98"/>
      <c r="D202" s="98"/>
      <c r="E202" s="98"/>
      <c r="F202" s="98"/>
      <c r="G202" s="98"/>
      <c r="H202" s="98"/>
    </row>
    <row r="203" spans="1:8">
      <c r="A203" s="98"/>
      <c r="B203" s="98"/>
      <c r="C203" s="98"/>
      <c r="D203" s="98"/>
      <c r="E203" s="98"/>
      <c r="F203" s="98"/>
      <c r="G203" s="98"/>
      <c r="H203" s="98"/>
    </row>
    <row r="204" spans="1:8">
      <c r="A204" s="98"/>
      <c r="B204" s="98"/>
      <c r="C204" s="98"/>
      <c r="D204" s="98"/>
      <c r="E204" s="98"/>
      <c r="F204" s="98"/>
      <c r="G204" s="98"/>
      <c r="H204" s="98"/>
    </row>
    <row r="205" spans="1:8">
      <c r="A205" s="98"/>
      <c r="B205" s="98"/>
      <c r="C205" s="98"/>
      <c r="D205" s="98"/>
      <c r="E205" s="98"/>
      <c r="F205" s="98"/>
      <c r="G205" s="98"/>
      <c r="H205" s="98"/>
    </row>
    <row r="206" spans="1:8">
      <c r="A206" s="98"/>
      <c r="B206" s="98"/>
      <c r="C206" s="98"/>
      <c r="D206" s="98"/>
      <c r="E206" s="98"/>
      <c r="F206" s="98"/>
      <c r="G206" s="98"/>
      <c r="H206" s="98"/>
    </row>
    <row r="207" spans="1:8">
      <c r="A207" s="98"/>
      <c r="B207" s="98"/>
      <c r="C207" s="98"/>
      <c r="D207" s="98"/>
      <c r="E207" s="98"/>
      <c r="F207" s="98"/>
      <c r="G207" s="98"/>
      <c r="H207" s="98"/>
    </row>
    <row r="208" spans="1:8">
      <c r="A208" s="98"/>
      <c r="B208" s="98"/>
      <c r="C208" s="98"/>
      <c r="D208" s="98"/>
      <c r="E208" s="98"/>
      <c r="F208" s="98"/>
      <c r="G208" s="98"/>
      <c r="H208" s="98"/>
    </row>
    <row r="209" spans="1:8">
      <c r="A209" s="98"/>
      <c r="B209" s="98"/>
      <c r="C209" s="98"/>
      <c r="D209" s="98"/>
      <c r="E209" s="98"/>
      <c r="F209" s="98"/>
      <c r="G209" s="98"/>
      <c r="H209" s="98"/>
    </row>
    <row r="210" spans="1:8">
      <c r="A210" s="98"/>
      <c r="B210" s="98"/>
      <c r="C210" s="98"/>
      <c r="D210" s="98"/>
      <c r="E210" s="98"/>
      <c r="F210" s="98"/>
      <c r="G210" s="98"/>
      <c r="H210" s="98"/>
    </row>
    <row r="211" spans="1:8">
      <c r="A211" s="98"/>
      <c r="B211" s="98"/>
      <c r="C211" s="98"/>
      <c r="D211" s="98"/>
      <c r="E211" s="98"/>
      <c r="F211" s="98"/>
      <c r="G211" s="98"/>
      <c r="H211" s="98"/>
    </row>
    <row r="212" spans="1:8">
      <c r="A212" s="98"/>
      <c r="B212" s="98"/>
      <c r="C212" s="98"/>
      <c r="D212" s="98"/>
      <c r="E212" s="98"/>
      <c r="F212" s="98"/>
      <c r="G212" s="98"/>
      <c r="H212" s="98"/>
    </row>
    <row r="213" spans="1:8">
      <c r="A213" s="98"/>
      <c r="B213" s="98"/>
      <c r="C213" s="98"/>
      <c r="D213" s="98"/>
      <c r="E213" s="98"/>
      <c r="F213" s="98"/>
      <c r="G213" s="98"/>
      <c r="H213" s="98"/>
    </row>
    <row r="214" spans="1:8">
      <c r="A214" s="98"/>
      <c r="B214" s="98"/>
      <c r="C214" s="98"/>
      <c r="D214" s="98"/>
      <c r="E214" s="98"/>
      <c r="F214" s="98"/>
      <c r="G214" s="98"/>
      <c r="H214" s="98"/>
    </row>
    <row r="215" spans="1:8">
      <c r="A215" s="98"/>
      <c r="B215" s="98"/>
      <c r="C215" s="98"/>
      <c r="D215" s="98"/>
      <c r="E215" s="98"/>
      <c r="F215" s="98"/>
      <c r="G215" s="98"/>
      <c r="H215" s="98"/>
    </row>
    <row r="216" spans="1:8">
      <c r="A216" s="98"/>
      <c r="B216" s="98"/>
      <c r="C216" s="98"/>
      <c r="D216" s="98"/>
      <c r="E216" s="98"/>
      <c r="F216" s="98"/>
      <c r="G216" s="98"/>
      <c r="H216" s="98"/>
    </row>
    <row r="217" spans="1:8">
      <c r="A217" s="98"/>
      <c r="B217" s="98"/>
      <c r="C217" s="98"/>
      <c r="D217" s="98"/>
      <c r="E217" s="98"/>
      <c r="F217" s="98"/>
      <c r="G217" s="98"/>
      <c r="H217" s="98"/>
    </row>
    <row r="218" spans="1:8">
      <c r="A218" s="98"/>
      <c r="B218" s="98"/>
      <c r="C218" s="98"/>
      <c r="D218" s="98"/>
      <c r="E218" s="98"/>
      <c r="F218" s="98"/>
      <c r="G218" s="98"/>
      <c r="H218" s="98"/>
    </row>
    <row r="219" spans="1:8">
      <c r="A219" s="98"/>
      <c r="B219" s="98"/>
      <c r="C219" s="98"/>
      <c r="D219" s="98"/>
      <c r="E219" s="98"/>
      <c r="F219" s="98"/>
      <c r="G219" s="98"/>
      <c r="H219" s="98"/>
    </row>
    <row r="220" spans="1:8">
      <c r="A220" s="98"/>
      <c r="B220" s="98"/>
      <c r="C220" s="98"/>
      <c r="D220" s="98"/>
      <c r="E220" s="98"/>
      <c r="F220" s="98"/>
      <c r="G220" s="98"/>
      <c r="H220" s="98"/>
    </row>
    <row r="221" spans="1:8">
      <c r="A221" s="98"/>
      <c r="B221" s="98"/>
      <c r="C221" s="98"/>
      <c r="D221" s="98"/>
      <c r="E221" s="98"/>
      <c r="F221" s="98"/>
      <c r="G221" s="98"/>
      <c r="H221" s="98"/>
    </row>
    <row r="222" spans="1:8">
      <c r="A222" s="98"/>
      <c r="B222" s="98"/>
      <c r="C222" s="98"/>
      <c r="D222" s="98"/>
      <c r="E222" s="98"/>
      <c r="F222" s="98"/>
      <c r="G222" s="98"/>
      <c r="H222" s="98"/>
    </row>
    <row r="223" spans="1:8">
      <c r="A223" s="98"/>
      <c r="B223" s="98"/>
      <c r="C223" s="98"/>
      <c r="D223" s="98"/>
      <c r="E223" s="98"/>
      <c r="F223" s="98"/>
      <c r="G223" s="98"/>
      <c r="H223" s="98"/>
    </row>
    <row r="224" spans="1:8">
      <c r="A224" s="98"/>
      <c r="B224" s="98"/>
      <c r="C224" s="98"/>
      <c r="D224" s="98"/>
      <c r="E224" s="98"/>
      <c r="F224" s="98"/>
      <c r="G224" s="98"/>
      <c r="H224" s="98"/>
    </row>
    <row r="225" spans="1:8">
      <c r="A225" s="98"/>
      <c r="B225" s="98"/>
      <c r="C225" s="98"/>
      <c r="D225" s="98"/>
      <c r="E225" s="98"/>
      <c r="F225" s="98"/>
      <c r="G225" s="98"/>
      <c r="H225" s="98"/>
    </row>
    <row r="226" spans="1:8">
      <c r="A226" s="98"/>
      <c r="B226" s="98"/>
      <c r="C226" s="98"/>
      <c r="D226" s="98"/>
      <c r="E226" s="98"/>
      <c r="F226" s="98"/>
      <c r="G226" s="98"/>
      <c r="H226" s="98"/>
    </row>
    <row r="227" spans="1:8">
      <c r="A227" s="98"/>
      <c r="B227" s="98"/>
      <c r="C227" s="98"/>
      <c r="D227" s="98"/>
      <c r="E227" s="98"/>
      <c r="F227" s="98"/>
      <c r="G227" s="98"/>
      <c r="H227" s="98"/>
    </row>
    <row r="228" spans="1:8">
      <c r="A228" s="98"/>
      <c r="B228" s="98"/>
      <c r="C228" s="98"/>
      <c r="D228" s="98"/>
      <c r="E228" s="98"/>
      <c r="F228" s="98"/>
      <c r="G228" s="98"/>
      <c r="H228" s="98"/>
    </row>
    <row r="229" spans="1:8">
      <c r="A229" s="98"/>
      <c r="B229" s="98"/>
      <c r="C229" s="98"/>
      <c r="D229" s="98"/>
      <c r="E229" s="98"/>
      <c r="F229" s="98"/>
      <c r="G229" s="98"/>
      <c r="H229" s="98"/>
    </row>
    <row r="230" spans="1:8">
      <c r="A230" s="98"/>
      <c r="B230" s="98"/>
      <c r="C230" s="98"/>
      <c r="D230" s="98"/>
      <c r="E230" s="98"/>
      <c r="F230" s="98"/>
      <c r="G230" s="98"/>
      <c r="H230" s="98"/>
    </row>
    <row r="231" spans="1:8">
      <c r="A231" s="98"/>
      <c r="B231" s="98"/>
      <c r="C231" s="98"/>
      <c r="D231" s="98"/>
      <c r="E231" s="98"/>
      <c r="F231" s="98"/>
      <c r="G231" s="98"/>
      <c r="H231" s="98"/>
    </row>
    <row r="232" spans="1:8">
      <c r="A232" s="98"/>
      <c r="B232" s="98"/>
      <c r="C232" s="98"/>
      <c r="D232" s="98"/>
      <c r="E232" s="98"/>
      <c r="F232" s="98"/>
      <c r="G232" s="98"/>
      <c r="H232" s="98"/>
    </row>
    <row r="233" spans="1:8">
      <c r="A233" s="98"/>
      <c r="B233" s="98"/>
      <c r="C233" s="98"/>
      <c r="D233" s="98"/>
      <c r="E233" s="98"/>
      <c r="F233" s="98"/>
      <c r="G233" s="98"/>
      <c r="H233" s="98"/>
    </row>
    <row r="234" spans="1:8">
      <c r="A234" s="98"/>
      <c r="B234" s="98"/>
      <c r="C234" s="98"/>
      <c r="D234" s="98"/>
      <c r="E234" s="98"/>
      <c r="F234" s="98"/>
      <c r="G234" s="98"/>
      <c r="H234" s="98"/>
    </row>
    <row r="235" spans="1:8">
      <c r="A235" s="98"/>
      <c r="B235" s="98"/>
      <c r="C235" s="98"/>
      <c r="D235" s="98"/>
      <c r="E235" s="98"/>
      <c r="F235" s="98"/>
      <c r="G235" s="98"/>
      <c r="H235" s="98"/>
    </row>
    <row r="236" spans="1:8">
      <c r="A236" s="98"/>
      <c r="B236" s="98"/>
      <c r="C236" s="98"/>
      <c r="D236" s="98"/>
      <c r="E236" s="98"/>
      <c r="F236" s="98"/>
      <c r="G236" s="98"/>
      <c r="H236" s="98"/>
    </row>
    <row r="237" spans="1:8">
      <c r="A237" s="98"/>
      <c r="B237" s="98"/>
      <c r="C237" s="98"/>
      <c r="D237" s="98"/>
      <c r="E237" s="98"/>
      <c r="F237" s="98"/>
      <c r="G237" s="98"/>
      <c r="H237" s="98"/>
    </row>
    <row r="238" spans="1:8">
      <c r="A238" s="98"/>
      <c r="B238" s="98"/>
      <c r="C238" s="98"/>
      <c r="D238" s="98"/>
      <c r="E238" s="98"/>
      <c r="F238" s="98"/>
      <c r="G238" s="98"/>
      <c r="H238" s="98"/>
    </row>
    <row r="239" spans="1:8">
      <c r="A239" s="98"/>
      <c r="B239" s="98"/>
      <c r="C239" s="98"/>
      <c r="D239" s="98"/>
      <c r="E239" s="98"/>
      <c r="F239" s="98"/>
      <c r="G239" s="98"/>
      <c r="H239" s="98"/>
    </row>
    <row r="240" spans="1:8">
      <c r="A240" s="98"/>
      <c r="B240" s="98"/>
      <c r="C240" s="98"/>
      <c r="D240" s="98"/>
      <c r="E240" s="98"/>
      <c r="F240" s="98"/>
      <c r="G240" s="98"/>
      <c r="H240" s="98"/>
    </row>
    <row r="241" spans="1:8">
      <c r="A241" s="98"/>
      <c r="B241" s="98"/>
      <c r="C241" s="98"/>
      <c r="D241" s="98"/>
      <c r="E241" s="98"/>
      <c r="F241" s="98"/>
      <c r="G241" s="98"/>
      <c r="H241" s="98"/>
    </row>
    <row r="242" spans="1:8">
      <c r="A242" s="98"/>
      <c r="B242" s="98"/>
      <c r="C242" s="98"/>
      <c r="D242" s="98"/>
      <c r="E242" s="98"/>
      <c r="F242" s="98"/>
      <c r="G242" s="98"/>
      <c r="H242" s="98"/>
    </row>
    <row r="243" spans="1:8">
      <c r="A243" s="98"/>
      <c r="B243" s="98"/>
      <c r="C243" s="98"/>
      <c r="D243" s="98"/>
      <c r="E243" s="98"/>
      <c r="F243" s="98"/>
      <c r="G243" s="98"/>
      <c r="H243" s="98"/>
    </row>
    <row r="244" spans="1:8">
      <c r="A244" s="98"/>
      <c r="B244" s="98"/>
      <c r="C244" s="98"/>
      <c r="D244" s="98"/>
      <c r="E244" s="98"/>
      <c r="F244" s="98"/>
      <c r="G244" s="98"/>
      <c r="H244" s="98"/>
    </row>
    <row r="245" spans="1:8">
      <c r="A245" s="98"/>
      <c r="B245" s="98"/>
      <c r="C245" s="98"/>
      <c r="D245" s="98"/>
      <c r="E245" s="98"/>
      <c r="F245" s="98"/>
      <c r="G245" s="98"/>
      <c r="H245" s="98"/>
    </row>
    <row r="246" spans="1:8">
      <c r="A246" s="98"/>
      <c r="B246" s="98"/>
      <c r="C246" s="98"/>
      <c r="D246" s="98"/>
      <c r="E246" s="98"/>
      <c r="F246" s="98"/>
      <c r="G246" s="98"/>
      <c r="H246" s="98"/>
    </row>
    <row r="247" spans="1:8">
      <c r="A247" s="98"/>
      <c r="B247" s="98"/>
      <c r="C247" s="98"/>
      <c r="D247" s="98"/>
      <c r="E247" s="98"/>
      <c r="F247" s="98"/>
      <c r="G247" s="98"/>
      <c r="H247" s="98"/>
    </row>
    <row r="248" spans="1:8">
      <c r="A248" s="98"/>
      <c r="B248" s="98"/>
      <c r="C248" s="98"/>
      <c r="D248" s="98"/>
      <c r="E248" s="98"/>
      <c r="F248" s="98"/>
      <c r="G248" s="98"/>
      <c r="H248" s="98"/>
    </row>
    <row r="249" spans="1:8">
      <c r="A249" s="98"/>
      <c r="B249" s="98"/>
      <c r="C249" s="98"/>
      <c r="D249" s="98"/>
      <c r="E249" s="98"/>
      <c r="F249" s="98"/>
      <c r="G249" s="98"/>
      <c r="H249" s="98"/>
    </row>
    <row r="250" spans="1:8">
      <c r="A250" s="98"/>
      <c r="B250" s="98"/>
      <c r="C250" s="98"/>
      <c r="D250" s="98"/>
      <c r="E250" s="98"/>
      <c r="F250" s="98"/>
      <c r="G250" s="98"/>
      <c r="H250" s="98"/>
    </row>
    <row r="251" spans="1:8">
      <c r="A251" s="98"/>
      <c r="B251" s="98"/>
      <c r="C251" s="98"/>
      <c r="D251" s="98"/>
      <c r="E251" s="98"/>
      <c r="F251" s="98"/>
      <c r="G251" s="98"/>
      <c r="H251" s="98"/>
    </row>
    <row r="252" spans="1:8">
      <c r="A252" s="98"/>
      <c r="B252" s="98"/>
      <c r="C252" s="98"/>
      <c r="D252" s="98"/>
      <c r="E252" s="98"/>
      <c r="F252" s="98"/>
      <c r="G252" s="98"/>
      <c r="H252" s="98"/>
    </row>
    <row r="253" spans="1:8">
      <c r="A253" s="98"/>
      <c r="B253" s="98"/>
      <c r="C253" s="98"/>
      <c r="D253" s="98"/>
      <c r="E253" s="98"/>
      <c r="F253" s="98"/>
      <c r="G253" s="98"/>
      <c r="H253" s="98"/>
    </row>
    <row r="254" spans="1:8">
      <c r="A254" s="98"/>
      <c r="B254" s="98"/>
      <c r="C254" s="98"/>
      <c r="D254" s="98"/>
      <c r="E254" s="98"/>
      <c r="F254" s="98"/>
      <c r="G254" s="98"/>
      <c r="H254" s="98"/>
    </row>
    <row r="255" spans="1:8">
      <c r="A255" s="98"/>
      <c r="B255" s="98"/>
      <c r="C255" s="98"/>
      <c r="D255" s="98"/>
      <c r="E255" s="98"/>
      <c r="F255" s="98"/>
      <c r="G255" s="98"/>
      <c r="H255" s="98"/>
    </row>
    <row r="256" spans="1:8">
      <c r="A256" s="98"/>
      <c r="B256" s="98"/>
      <c r="C256" s="98"/>
      <c r="D256" s="98"/>
      <c r="E256" s="98"/>
      <c r="F256" s="98"/>
      <c r="G256" s="98"/>
      <c r="H256" s="98"/>
    </row>
    <row r="257" spans="1:8">
      <c r="A257" s="98"/>
      <c r="B257" s="98"/>
      <c r="C257" s="98"/>
      <c r="D257" s="98"/>
      <c r="E257" s="98"/>
      <c r="F257" s="98"/>
      <c r="G257" s="98"/>
      <c r="H257" s="98"/>
    </row>
    <row r="258" spans="1:8">
      <c r="A258" s="98"/>
      <c r="B258" s="98"/>
      <c r="C258" s="98"/>
      <c r="D258" s="98"/>
      <c r="E258" s="98"/>
      <c r="F258" s="98"/>
      <c r="G258" s="98"/>
      <c r="H258" s="98"/>
    </row>
    <row r="259" spans="1:8">
      <c r="A259" s="98"/>
      <c r="B259" s="98"/>
      <c r="C259" s="98"/>
      <c r="D259" s="98"/>
      <c r="E259" s="98"/>
      <c r="F259" s="98"/>
      <c r="G259" s="98"/>
      <c r="H259" s="98"/>
    </row>
    <row r="260" spans="1:8">
      <c r="A260" s="98"/>
      <c r="B260" s="98"/>
      <c r="C260" s="98"/>
      <c r="D260" s="98"/>
      <c r="E260" s="98"/>
      <c r="F260" s="98"/>
      <c r="G260" s="98"/>
      <c r="H260" s="98"/>
    </row>
    <row r="261" spans="1:8">
      <c r="A261" s="98"/>
      <c r="B261" s="98"/>
      <c r="C261" s="98"/>
      <c r="D261" s="98"/>
      <c r="E261" s="98"/>
      <c r="F261" s="98"/>
      <c r="G261" s="98"/>
      <c r="H261" s="98"/>
    </row>
    <row r="262" spans="1:8">
      <c r="A262" s="98"/>
      <c r="B262" s="98"/>
      <c r="C262" s="98"/>
      <c r="D262" s="98"/>
      <c r="E262" s="98"/>
      <c r="F262" s="98"/>
      <c r="G262" s="98"/>
      <c r="H262" s="98"/>
    </row>
    <row r="263" spans="1:8">
      <c r="A263" s="98"/>
      <c r="B263" s="98"/>
      <c r="C263" s="98"/>
      <c r="D263" s="98"/>
      <c r="E263" s="98"/>
      <c r="F263" s="98"/>
      <c r="G263" s="98"/>
      <c r="H263" s="98"/>
    </row>
    <row r="264" spans="1:8">
      <c r="A264" s="98"/>
      <c r="B264" s="98"/>
      <c r="C264" s="98"/>
      <c r="D264" s="98"/>
      <c r="E264" s="98"/>
      <c r="F264" s="98"/>
      <c r="G264" s="98"/>
      <c r="H264" s="98"/>
    </row>
    <row r="265" spans="1:8">
      <c r="A265" s="98"/>
      <c r="B265" s="98"/>
      <c r="C265" s="98"/>
      <c r="D265" s="98"/>
      <c r="E265" s="98"/>
      <c r="F265" s="98"/>
      <c r="G265" s="98"/>
      <c r="H265" s="98"/>
    </row>
    <row r="266" spans="1:8">
      <c r="A266" s="98"/>
      <c r="B266" s="98"/>
      <c r="C266" s="98"/>
      <c r="D266" s="98"/>
      <c r="E266" s="98"/>
      <c r="F266" s="98"/>
      <c r="G266" s="98"/>
      <c r="H266" s="98"/>
    </row>
    <row r="267" spans="1:8">
      <c r="A267" s="98"/>
      <c r="B267" s="98"/>
      <c r="C267" s="98"/>
      <c r="D267" s="98"/>
      <c r="E267" s="98"/>
      <c r="F267" s="98"/>
      <c r="G267" s="98"/>
      <c r="H267" s="98"/>
    </row>
    <row r="268" spans="1:8">
      <c r="A268" s="98"/>
      <c r="B268" s="98"/>
      <c r="C268" s="98"/>
      <c r="D268" s="98"/>
      <c r="E268" s="98"/>
      <c r="F268" s="98"/>
      <c r="G268" s="98"/>
      <c r="H268" s="98"/>
    </row>
    <row r="269" spans="1:8">
      <c r="A269" s="98"/>
      <c r="B269" s="98"/>
      <c r="C269" s="98"/>
      <c r="D269" s="98"/>
      <c r="E269" s="98"/>
      <c r="F269" s="98"/>
      <c r="G269" s="98"/>
      <c r="H269" s="98"/>
    </row>
    <row r="270" spans="1:8">
      <c r="A270" s="98"/>
      <c r="B270" s="98"/>
      <c r="C270" s="98"/>
      <c r="D270" s="98"/>
      <c r="E270" s="98"/>
      <c r="F270" s="98"/>
      <c r="G270" s="98"/>
      <c r="H270" s="98"/>
    </row>
    <row r="271" spans="1:8">
      <c r="A271" s="98"/>
      <c r="B271" s="98"/>
      <c r="C271" s="98"/>
      <c r="D271" s="98"/>
      <c r="E271" s="98"/>
      <c r="F271" s="98"/>
      <c r="G271" s="98"/>
      <c r="H271" s="98"/>
    </row>
    <row r="272" spans="1:8">
      <c r="A272" s="98"/>
      <c r="B272" s="98"/>
      <c r="C272" s="98"/>
      <c r="D272" s="98"/>
      <c r="E272" s="98"/>
      <c r="F272" s="98"/>
      <c r="G272" s="98"/>
      <c r="H272" s="98"/>
    </row>
    <row r="273" spans="1:8">
      <c r="A273" s="98"/>
      <c r="B273" s="98"/>
      <c r="C273" s="98"/>
      <c r="D273" s="98"/>
      <c r="E273" s="98"/>
      <c r="F273" s="98"/>
      <c r="G273" s="98"/>
      <c r="H273" s="98"/>
    </row>
    <row r="274" spans="1:8">
      <c r="A274" s="98"/>
      <c r="B274" s="98"/>
      <c r="C274" s="98"/>
      <c r="D274" s="98"/>
      <c r="E274" s="98"/>
      <c r="F274" s="98"/>
      <c r="G274" s="98"/>
      <c r="H274" s="98"/>
    </row>
    <row r="275" spans="1:8">
      <c r="A275" s="98"/>
      <c r="B275" s="98"/>
      <c r="C275" s="98"/>
      <c r="D275" s="98"/>
      <c r="E275" s="98"/>
      <c r="F275" s="98"/>
      <c r="G275" s="98"/>
      <c r="H275" s="98"/>
    </row>
    <row r="276" spans="1:8">
      <c r="A276" s="98"/>
      <c r="B276" s="98"/>
      <c r="C276" s="98"/>
      <c r="D276" s="98"/>
      <c r="E276" s="98"/>
      <c r="F276" s="98"/>
      <c r="G276" s="98"/>
      <c r="H276" s="98"/>
    </row>
    <row r="277" spans="1:8">
      <c r="A277" s="98"/>
      <c r="B277" s="98"/>
      <c r="C277" s="98"/>
      <c r="D277" s="98"/>
      <c r="E277" s="98"/>
      <c r="F277" s="98"/>
      <c r="G277" s="98"/>
      <c r="H277" s="98"/>
    </row>
    <row r="278" spans="1:8">
      <c r="A278" s="98"/>
      <c r="B278" s="98"/>
      <c r="C278" s="98"/>
      <c r="D278" s="98"/>
      <c r="E278" s="98"/>
      <c r="F278" s="98"/>
      <c r="G278" s="98"/>
      <c r="H278" s="98"/>
    </row>
    <row r="279" spans="1:8">
      <c r="A279" s="98"/>
      <c r="B279" s="98"/>
      <c r="C279" s="98"/>
      <c r="D279" s="98"/>
      <c r="E279" s="98"/>
      <c r="F279" s="98"/>
      <c r="G279" s="98"/>
      <c r="H279" s="98"/>
    </row>
    <row r="280" spans="1:8">
      <c r="A280" s="98"/>
      <c r="B280" s="98"/>
      <c r="C280" s="98"/>
      <c r="D280" s="98"/>
      <c r="E280" s="98"/>
      <c r="F280" s="98"/>
      <c r="G280" s="98"/>
      <c r="H280" s="98"/>
    </row>
    <row r="281" spans="1:8">
      <c r="A281" s="98"/>
      <c r="B281" s="98"/>
      <c r="C281" s="98"/>
      <c r="D281" s="98"/>
      <c r="E281" s="98"/>
      <c r="F281" s="98"/>
      <c r="G281" s="98"/>
      <c r="H281" s="98"/>
    </row>
    <row r="282" spans="1:8">
      <c r="A282" s="98"/>
      <c r="B282" s="98"/>
      <c r="C282" s="98"/>
      <c r="D282" s="98"/>
      <c r="E282" s="98"/>
      <c r="F282" s="98"/>
      <c r="G282" s="98"/>
      <c r="H282" s="98"/>
    </row>
    <row r="283" spans="1:8">
      <c r="A283" s="98"/>
      <c r="B283" s="98"/>
      <c r="C283" s="98"/>
      <c r="D283" s="98"/>
      <c r="E283" s="98"/>
      <c r="F283" s="98"/>
      <c r="G283" s="98"/>
      <c r="H283" s="98"/>
    </row>
    <row r="284" spans="1:8">
      <c r="A284" s="98"/>
      <c r="B284" s="98"/>
      <c r="C284" s="98"/>
      <c r="D284" s="98"/>
      <c r="E284" s="98"/>
      <c r="F284" s="98"/>
      <c r="G284" s="98"/>
      <c r="H284" s="98"/>
    </row>
    <row r="285" spans="1:8">
      <c r="A285" s="98"/>
      <c r="B285" s="98"/>
      <c r="C285" s="98"/>
      <c r="D285" s="98"/>
      <c r="E285" s="98"/>
      <c r="F285" s="98"/>
      <c r="G285" s="98"/>
      <c r="H285" s="98"/>
    </row>
    <row r="286" spans="1:8">
      <c r="A286" s="98"/>
      <c r="B286" s="98"/>
      <c r="C286" s="98"/>
      <c r="D286" s="98"/>
      <c r="E286" s="98"/>
      <c r="F286" s="98"/>
      <c r="G286" s="98"/>
      <c r="H286" s="98"/>
    </row>
    <row r="287" spans="1:8">
      <c r="A287" s="98"/>
      <c r="B287" s="98"/>
      <c r="C287" s="98"/>
      <c r="D287" s="98"/>
      <c r="E287" s="98"/>
      <c r="F287" s="98"/>
      <c r="G287" s="98"/>
      <c r="H287" s="98"/>
    </row>
    <row r="288" spans="1:8">
      <c r="A288" s="98"/>
      <c r="B288" s="98"/>
      <c r="C288" s="98"/>
      <c r="D288" s="98"/>
      <c r="E288" s="98"/>
      <c r="F288" s="98"/>
      <c r="G288" s="98"/>
      <c r="H288" s="98"/>
    </row>
    <row r="289" spans="1:8">
      <c r="A289" s="98"/>
      <c r="B289" s="98"/>
      <c r="C289" s="98"/>
      <c r="D289" s="98"/>
      <c r="E289" s="98"/>
      <c r="F289" s="98"/>
      <c r="G289" s="98"/>
      <c r="H289" s="98"/>
    </row>
    <row r="290" spans="1:8">
      <c r="A290" s="98"/>
      <c r="B290" s="98"/>
      <c r="C290" s="98"/>
      <c r="D290" s="98"/>
      <c r="E290" s="98"/>
      <c r="F290" s="98"/>
      <c r="G290" s="98"/>
      <c r="H290" s="98"/>
    </row>
    <row r="291" spans="1:8">
      <c r="A291" s="98"/>
      <c r="B291" s="98"/>
      <c r="C291" s="98"/>
      <c r="D291" s="98"/>
      <c r="E291" s="98"/>
      <c r="F291" s="98"/>
      <c r="G291" s="98"/>
      <c r="H291" s="98"/>
    </row>
    <row r="292" spans="1:8">
      <c r="A292" s="98"/>
      <c r="B292" s="98"/>
      <c r="C292" s="98"/>
      <c r="D292" s="98"/>
      <c r="E292" s="98"/>
      <c r="F292" s="98"/>
      <c r="G292" s="98"/>
      <c r="H292" s="98"/>
    </row>
    <row r="293" spans="1:8">
      <c r="A293" s="98"/>
      <c r="B293" s="98"/>
      <c r="C293" s="98"/>
      <c r="D293" s="98"/>
      <c r="E293" s="98"/>
      <c r="F293" s="98"/>
      <c r="G293" s="98"/>
      <c r="H293" s="98"/>
    </row>
    <row r="294" spans="1:8">
      <c r="A294" s="98"/>
      <c r="B294" s="98"/>
      <c r="C294" s="98"/>
      <c r="D294" s="98"/>
      <c r="E294" s="98"/>
      <c r="F294" s="98"/>
      <c r="G294" s="98"/>
      <c r="H294" s="98"/>
    </row>
    <row r="295" spans="1:8">
      <c r="A295" s="98"/>
      <c r="B295" s="98"/>
      <c r="C295" s="98"/>
      <c r="D295" s="98"/>
      <c r="E295" s="98"/>
      <c r="F295" s="98"/>
      <c r="G295" s="98"/>
      <c r="H295" s="98"/>
    </row>
    <row r="296" spans="1:8">
      <c r="A296" s="98"/>
      <c r="B296" s="98"/>
      <c r="C296" s="98"/>
      <c r="D296" s="98"/>
      <c r="E296" s="98"/>
      <c r="F296" s="98"/>
      <c r="G296" s="98"/>
      <c r="H296" s="98"/>
    </row>
    <row r="297" spans="1:8">
      <c r="A297" s="98"/>
      <c r="B297" s="98"/>
      <c r="C297" s="98"/>
      <c r="D297" s="98"/>
      <c r="E297" s="98"/>
      <c r="F297" s="98"/>
      <c r="G297" s="98"/>
      <c r="H297" s="98"/>
    </row>
    <row r="298" spans="1:8">
      <c r="A298" s="98"/>
      <c r="B298" s="98"/>
      <c r="C298" s="98"/>
      <c r="D298" s="98"/>
      <c r="E298" s="98"/>
      <c r="F298" s="98"/>
      <c r="G298" s="98"/>
      <c r="H298" s="98"/>
    </row>
    <row r="299" spans="1:8">
      <c r="A299" s="98"/>
      <c r="B299" s="98"/>
      <c r="C299" s="98"/>
      <c r="D299" s="98"/>
      <c r="E299" s="98"/>
      <c r="F299" s="98"/>
      <c r="G299" s="98"/>
      <c r="H299" s="98"/>
    </row>
    <row r="300" spans="1:8">
      <c r="A300" s="98"/>
      <c r="B300" s="98"/>
      <c r="C300" s="98"/>
      <c r="D300" s="98"/>
      <c r="E300" s="98"/>
      <c r="F300" s="98"/>
      <c r="G300" s="98"/>
      <c r="H300" s="98"/>
    </row>
    <row r="301" spans="1:8">
      <c r="A301" s="98"/>
      <c r="B301" s="98"/>
      <c r="C301" s="98"/>
      <c r="D301" s="98"/>
      <c r="E301" s="98"/>
      <c r="F301" s="98"/>
      <c r="G301" s="98"/>
      <c r="H301" s="98"/>
    </row>
    <row r="302" spans="1:8">
      <c r="A302" s="98"/>
      <c r="B302" s="98"/>
      <c r="C302" s="98"/>
      <c r="D302" s="98"/>
      <c r="E302" s="98"/>
      <c r="F302" s="98"/>
      <c r="G302" s="98"/>
      <c r="H302" s="98"/>
    </row>
    <row r="303" spans="1:8">
      <c r="A303" s="98"/>
      <c r="B303" s="98"/>
      <c r="C303" s="98"/>
      <c r="D303" s="98"/>
      <c r="E303" s="98"/>
      <c r="F303" s="98"/>
      <c r="G303" s="98"/>
      <c r="H303" s="98"/>
    </row>
    <row r="304" spans="1:8">
      <c r="A304" s="98"/>
      <c r="B304" s="98"/>
      <c r="C304" s="98"/>
      <c r="D304" s="98"/>
      <c r="E304" s="98"/>
      <c r="F304" s="98"/>
      <c r="G304" s="98"/>
      <c r="H304" s="98"/>
    </row>
    <row r="305" spans="1:8">
      <c r="A305" s="98"/>
      <c r="B305" s="98"/>
      <c r="C305" s="98"/>
      <c r="D305" s="98"/>
      <c r="E305" s="98"/>
      <c r="F305" s="98"/>
      <c r="G305" s="98"/>
      <c r="H305" s="98"/>
    </row>
    <row r="306" spans="1:8">
      <c r="A306" s="98"/>
      <c r="B306" s="98"/>
      <c r="C306" s="98"/>
      <c r="D306" s="98"/>
      <c r="E306" s="98"/>
      <c r="F306" s="98"/>
      <c r="G306" s="98"/>
      <c r="H306" s="98"/>
    </row>
    <row r="307" spans="1:8">
      <c r="A307" s="98"/>
      <c r="B307" s="98"/>
      <c r="C307" s="98"/>
      <c r="D307" s="98"/>
      <c r="E307" s="98"/>
      <c r="F307" s="98"/>
      <c r="G307" s="98"/>
      <c r="H307" s="98"/>
    </row>
    <row r="308" spans="1:8">
      <c r="A308" s="98"/>
      <c r="B308" s="98"/>
      <c r="C308" s="98"/>
      <c r="D308" s="98"/>
      <c r="E308" s="98"/>
      <c r="F308" s="98"/>
      <c r="G308" s="98"/>
      <c r="H308" s="98"/>
    </row>
    <row r="309" spans="1:8">
      <c r="A309" s="98"/>
      <c r="B309" s="98"/>
      <c r="C309" s="98"/>
      <c r="D309" s="98"/>
      <c r="E309" s="98"/>
      <c r="F309" s="98"/>
      <c r="G309" s="98"/>
      <c r="H309" s="98"/>
    </row>
    <row r="310" spans="1:8">
      <c r="A310" s="98"/>
      <c r="B310" s="98"/>
      <c r="C310" s="98"/>
      <c r="D310" s="98"/>
      <c r="E310" s="98"/>
      <c r="F310" s="98"/>
      <c r="G310" s="98"/>
      <c r="H310" s="98"/>
    </row>
    <row r="311" spans="1:8">
      <c r="A311" s="98"/>
      <c r="B311" s="98"/>
      <c r="C311" s="98"/>
      <c r="D311" s="98"/>
      <c r="E311" s="98"/>
      <c r="F311" s="98"/>
      <c r="G311" s="98"/>
      <c r="H311" s="98"/>
    </row>
    <row r="312" spans="1:8">
      <c r="A312" s="98"/>
      <c r="B312" s="98"/>
      <c r="C312" s="98"/>
      <c r="D312" s="98"/>
      <c r="E312" s="98"/>
      <c r="F312" s="98"/>
      <c r="G312" s="98"/>
      <c r="H312" s="98"/>
    </row>
    <row r="313" spans="1:8">
      <c r="A313" s="98"/>
      <c r="B313" s="98"/>
      <c r="C313" s="98"/>
      <c r="D313" s="98"/>
      <c r="E313" s="98"/>
      <c r="F313" s="98"/>
      <c r="G313" s="98"/>
      <c r="H313" s="98"/>
    </row>
    <row r="314" spans="1:8">
      <c r="A314" s="98"/>
      <c r="B314" s="98"/>
      <c r="C314" s="98"/>
      <c r="D314" s="98"/>
      <c r="E314" s="98"/>
      <c r="F314" s="98"/>
      <c r="G314" s="98"/>
      <c r="H314" s="98"/>
    </row>
    <row r="315" spans="1:8">
      <c r="A315" s="98"/>
      <c r="B315" s="98"/>
      <c r="C315" s="98"/>
      <c r="D315" s="98"/>
      <c r="E315" s="98"/>
      <c r="F315" s="98"/>
      <c r="G315" s="98"/>
      <c r="H315" s="98"/>
    </row>
    <row r="316" spans="1:8">
      <c r="A316" s="98"/>
      <c r="B316" s="98"/>
      <c r="C316" s="98"/>
      <c r="D316" s="98"/>
      <c r="E316" s="98"/>
      <c r="F316" s="98"/>
      <c r="G316" s="98"/>
      <c r="H316" s="98"/>
    </row>
    <row r="317" spans="1:8">
      <c r="A317" s="98"/>
      <c r="B317" s="98"/>
      <c r="C317" s="98"/>
      <c r="D317" s="98"/>
      <c r="E317" s="98"/>
      <c r="F317" s="98"/>
      <c r="G317" s="98"/>
      <c r="H317" s="98"/>
    </row>
    <row r="318" spans="1:8">
      <c r="A318" s="98"/>
      <c r="B318" s="98"/>
      <c r="C318" s="98"/>
      <c r="D318" s="98"/>
      <c r="E318" s="98"/>
      <c r="F318" s="98"/>
      <c r="G318" s="98"/>
      <c r="H318" s="98"/>
    </row>
    <row r="319" spans="1:8">
      <c r="A319" s="98"/>
      <c r="B319" s="98"/>
      <c r="C319" s="98"/>
      <c r="D319" s="98"/>
      <c r="E319" s="98"/>
      <c r="F319" s="98"/>
      <c r="G319" s="98"/>
      <c r="H319" s="98"/>
    </row>
    <row r="320" spans="1:8">
      <c r="A320" s="98"/>
      <c r="B320" s="98"/>
      <c r="C320" s="98"/>
      <c r="D320" s="98"/>
      <c r="E320" s="98"/>
      <c r="F320" s="98"/>
      <c r="G320" s="98"/>
      <c r="H320" s="98"/>
    </row>
    <row r="321" spans="1:8">
      <c r="A321" s="98"/>
      <c r="B321" s="98"/>
      <c r="C321" s="98"/>
      <c r="D321" s="98"/>
      <c r="E321" s="98"/>
      <c r="F321" s="98"/>
      <c r="G321" s="98"/>
      <c r="H321" s="98"/>
    </row>
    <row r="322" spans="1:8">
      <c r="A322" s="98"/>
      <c r="B322" s="98"/>
      <c r="C322" s="98"/>
      <c r="D322" s="98"/>
      <c r="E322" s="98"/>
      <c r="F322" s="98"/>
      <c r="G322" s="98"/>
      <c r="H322" s="98"/>
    </row>
    <row r="323" spans="1:8">
      <c r="A323" s="98"/>
      <c r="B323" s="98"/>
      <c r="C323" s="98"/>
      <c r="D323" s="98"/>
      <c r="E323" s="98"/>
      <c r="F323" s="98"/>
      <c r="G323" s="98"/>
      <c r="H323" s="98"/>
    </row>
    <row r="324" spans="1:8">
      <c r="A324" s="98"/>
      <c r="B324" s="98"/>
      <c r="C324" s="98"/>
      <c r="D324" s="98"/>
      <c r="E324" s="98"/>
      <c r="F324" s="98"/>
      <c r="G324" s="98"/>
      <c r="H324" s="98"/>
    </row>
    <row r="325" spans="1:8">
      <c r="A325" s="98"/>
      <c r="B325" s="98"/>
      <c r="C325" s="98"/>
      <c r="D325" s="98"/>
      <c r="E325" s="98"/>
      <c r="F325" s="98"/>
      <c r="G325" s="98"/>
      <c r="H325" s="98"/>
    </row>
    <row r="326" spans="1:8">
      <c r="A326" s="98"/>
      <c r="B326" s="98"/>
      <c r="C326" s="98"/>
      <c r="D326" s="98"/>
      <c r="E326" s="98"/>
      <c r="F326" s="98"/>
      <c r="G326" s="98"/>
      <c r="H326" s="98"/>
    </row>
    <row r="327" spans="1:8">
      <c r="A327" s="98"/>
      <c r="B327" s="98"/>
      <c r="C327" s="98"/>
      <c r="D327" s="98"/>
      <c r="E327" s="98"/>
      <c r="F327" s="98"/>
      <c r="G327" s="98"/>
      <c r="H327" s="98"/>
    </row>
    <row r="328" spans="1:8">
      <c r="A328" s="98"/>
      <c r="B328" s="98"/>
      <c r="C328" s="98"/>
      <c r="D328" s="98"/>
      <c r="E328" s="98"/>
      <c r="F328" s="98"/>
      <c r="G328" s="98"/>
      <c r="H328" s="98"/>
    </row>
    <row r="329" spans="1:8">
      <c r="A329" s="98"/>
      <c r="B329" s="98"/>
      <c r="C329" s="98"/>
      <c r="D329" s="98"/>
      <c r="E329" s="98"/>
      <c r="F329" s="98"/>
      <c r="G329" s="98"/>
      <c r="H329" s="98"/>
    </row>
    <row r="330" spans="1:8">
      <c r="A330" s="98"/>
      <c r="B330" s="98"/>
      <c r="C330" s="98"/>
      <c r="D330" s="98"/>
      <c r="E330" s="98"/>
      <c r="F330" s="98"/>
      <c r="G330" s="98"/>
      <c r="H330" s="98"/>
    </row>
    <row r="331" spans="1:8">
      <c r="A331" s="98"/>
      <c r="B331" s="98"/>
      <c r="C331" s="98"/>
      <c r="D331" s="98"/>
      <c r="E331" s="98"/>
      <c r="F331" s="98"/>
      <c r="G331" s="98"/>
      <c r="H331" s="98"/>
    </row>
    <row r="332" spans="1:8">
      <c r="A332" s="98"/>
      <c r="B332" s="98"/>
      <c r="C332" s="98"/>
      <c r="D332" s="98"/>
      <c r="E332" s="98"/>
      <c r="F332" s="98"/>
      <c r="G332" s="98"/>
      <c r="H332" s="98"/>
    </row>
    <row r="333" spans="1:8">
      <c r="A333" s="98"/>
      <c r="B333" s="98"/>
      <c r="C333" s="98"/>
      <c r="D333" s="98"/>
      <c r="E333" s="98"/>
      <c r="F333" s="98"/>
      <c r="G333" s="98"/>
      <c r="H333" s="98"/>
    </row>
    <row r="334" spans="1:8">
      <c r="A334" s="98"/>
      <c r="B334" s="98"/>
      <c r="C334" s="98"/>
      <c r="D334" s="98"/>
      <c r="E334" s="98"/>
      <c r="F334" s="98"/>
      <c r="G334" s="98"/>
      <c r="H334" s="98"/>
    </row>
    <row r="335" spans="1:8">
      <c r="A335" s="98"/>
      <c r="B335" s="98"/>
      <c r="C335" s="98"/>
      <c r="D335" s="98"/>
      <c r="E335" s="98"/>
      <c r="F335" s="98"/>
      <c r="G335" s="98"/>
      <c r="H335" s="98"/>
    </row>
    <row r="336" spans="1:8">
      <c r="A336" s="98"/>
      <c r="B336" s="98"/>
      <c r="C336" s="98"/>
      <c r="D336" s="98"/>
      <c r="E336" s="98"/>
      <c r="F336" s="98"/>
      <c r="G336" s="98"/>
      <c r="H336" s="98"/>
    </row>
    <row r="337" spans="1:8">
      <c r="A337" s="98"/>
      <c r="B337" s="98"/>
      <c r="C337" s="98"/>
      <c r="D337" s="98"/>
      <c r="E337" s="98"/>
      <c r="F337" s="98"/>
      <c r="G337" s="98"/>
      <c r="H337" s="98"/>
    </row>
    <row r="338" spans="1:8">
      <c r="A338" s="98"/>
      <c r="B338" s="98"/>
      <c r="C338" s="98"/>
      <c r="D338" s="98"/>
      <c r="E338" s="98"/>
      <c r="F338" s="98"/>
      <c r="G338" s="98"/>
      <c r="H338" s="98"/>
    </row>
    <row r="339" spans="1:8">
      <c r="A339" s="98"/>
      <c r="B339" s="98"/>
      <c r="C339" s="98"/>
      <c r="D339" s="98"/>
      <c r="E339" s="98"/>
      <c r="F339" s="98"/>
      <c r="G339" s="98"/>
      <c r="H339" s="98"/>
    </row>
    <row r="340" spans="1:8">
      <c r="A340" s="98"/>
      <c r="B340" s="98"/>
      <c r="C340" s="98"/>
      <c r="D340" s="98"/>
      <c r="E340" s="98"/>
      <c r="F340" s="98"/>
      <c r="G340" s="98"/>
      <c r="H340" s="98"/>
    </row>
    <row r="341" spans="1:8">
      <c r="A341" s="98"/>
      <c r="B341" s="98"/>
      <c r="C341" s="98"/>
      <c r="D341" s="98"/>
      <c r="E341" s="98"/>
      <c r="F341" s="98"/>
      <c r="G341" s="98"/>
      <c r="H341" s="98"/>
    </row>
    <row r="342" spans="1:8">
      <c r="A342" s="98"/>
      <c r="B342" s="98"/>
      <c r="C342" s="98"/>
      <c r="D342" s="98"/>
      <c r="E342" s="98"/>
      <c r="F342" s="98"/>
      <c r="G342" s="98"/>
      <c r="H342" s="98"/>
    </row>
    <row r="343" spans="1:8">
      <c r="A343" s="98"/>
      <c r="B343" s="98"/>
      <c r="C343" s="98"/>
      <c r="D343" s="98"/>
      <c r="E343" s="98"/>
      <c r="F343" s="98"/>
      <c r="G343" s="98"/>
      <c r="H343" s="98"/>
    </row>
    <row r="344" spans="1:8">
      <c r="A344" s="98"/>
      <c r="B344" s="98"/>
      <c r="C344" s="98"/>
      <c r="D344" s="98"/>
      <c r="E344" s="98"/>
      <c r="F344" s="98"/>
      <c r="G344" s="98"/>
      <c r="H344" s="98"/>
    </row>
    <row r="345" spans="1:8">
      <c r="A345" s="98"/>
      <c r="B345" s="98"/>
      <c r="C345" s="98"/>
      <c r="D345" s="98"/>
      <c r="E345" s="98"/>
      <c r="F345" s="98"/>
      <c r="G345" s="98"/>
      <c r="H345" s="98"/>
    </row>
    <row r="346" spans="1:8">
      <c r="A346" s="98"/>
      <c r="B346" s="98"/>
      <c r="C346" s="98"/>
      <c r="D346" s="98"/>
      <c r="E346" s="98"/>
      <c r="F346" s="98"/>
      <c r="G346" s="98"/>
      <c r="H346" s="98"/>
    </row>
    <row r="347" spans="1:8">
      <c r="A347" s="98"/>
      <c r="B347" s="98"/>
      <c r="C347" s="98"/>
      <c r="D347" s="98"/>
      <c r="E347" s="98"/>
      <c r="F347" s="98"/>
      <c r="G347" s="98"/>
      <c r="H347" s="98"/>
    </row>
    <row r="348" spans="1:8">
      <c r="A348" s="98"/>
      <c r="B348" s="98"/>
      <c r="C348" s="98"/>
      <c r="D348" s="98"/>
      <c r="E348" s="98"/>
      <c r="F348" s="98"/>
      <c r="G348" s="98"/>
      <c r="H348" s="98"/>
    </row>
    <row r="349" spans="1:8">
      <c r="A349" s="98"/>
      <c r="B349" s="98"/>
      <c r="C349" s="98"/>
      <c r="D349" s="98"/>
      <c r="E349" s="98"/>
      <c r="F349" s="98"/>
      <c r="G349" s="98"/>
      <c r="H349" s="98"/>
    </row>
    <row r="350" spans="1:8">
      <c r="A350" s="98"/>
      <c r="B350" s="98"/>
      <c r="C350" s="98"/>
      <c r="D350" s="98"/>
      <c r="E350" s="98"/>
      <c r="F350" s="98"/>
      <c r="G350" s="98"/>
      <c r="H350" s="98"/>
    </row>
    <row r="351" spans="1:8">
      <c r="A351" s="98"/>
      <c r="B351" s="98"/>
      <c r="C351" s="98"/>
      <c r="D351" s="98"/>
      <c r="E351" s="98"/>
      <c r="F351" s="98"/>
      <c r="G351" s="98"/>
      <c r="H351" s="98"/>
    </row>
    <row r="352" spans="1:8">
      <c r="A352" s="98"/>
      <c r="B352" s="98"/>
      <c r="C352" s="98"/>
      <c r="D352" s="98"/>
      <c r="E352" s="98"/>
      <c r="F352" s="98"/>
      <c r="G352" s="98"/>
      <c r="H352" s="98"/>
    </row>
    <row r="353" spans="1:8">
      <c r="A353" s="98"/>
      <c r="B353" s="98"/>
      <c r="C353" s="98"/>
      <c r="D353" s="98"/>
      <c r="E353" s="98"/>
      <c r="F353" s="98"/>
      <c r="G353" s="98"/>
      <c r="H353" s="98"/>
    </row>
    <row r="354" spans="1:8">
      <c r="A354" s="98"/>
      <c r="B354" s="98"/>
      <c r="C354" s="98"/>
      <c r="D354" s="98"/>
      <c r="E354" s="98"/>
      <c r="F354" s="98"/>
      <c r="G354" s="98"/>
      <c r="H354" s="98"/>
    </row>
    <row r="355" spans="1:8">
      <c r="A355" s="98"/>
      <c r="B355" s="98"/>
      <c r="C355" s="98"/>
      <c r="D355" s="98"/>
      <c r="E355" s="98"/>
      <c r="F355" s="98"/>
      <c r="G355" s="98"/>
      <c r="H355" s="98"/>
    </row>
    <row r="356" spans="1:8">
      <c r="A356" s="98"/>
      <c r="B356" s="98"/>
      <c r="C356" s="98"/>
      <c r="D356" s="98"/>
      <c r="E356" s="98"/>
      <c r="F356" s="98"/>
      <c r="G356" s="98"/>
      <c r="H356" s="98"/>
    </row>
    <row r="357" spans="1:8">
      <c r="A357" s="98"/>
      <c r="B357" s="98"/>
      <c r="C357" s="98"/>
      <c r="D357" s="98"/>
      <c r="E357" s="98"/>
      <c r="F357" s="98"/>
      <c r="G357" s="98"/>
      <c r="H357" s="98"/>
    </row>
    <row r="358" spans="1:8">
      <c r="A358" s="98"/>
      <c r="B358" s="98"/>
      <c r="C358" s="98"/>
      <c r="D358" s="98"/>
      <c r="E358" s="98"/>
      <c r="F358" s="98"/>
      <c r="G358" s="98"/>
      <c r="H358" s="98"/>
    </row>
    <row r="359" spans="1:8">
      <c r="A359" s="98"/>
      <c r="B359" s="98"/>
      <c r="C359" s="98"/>
      <c r="D359" s="98"/>
      <c r="E359" s="98"/>
      <c r="F359" s="98"/>
      <c r="G359" s="98"/>
      <c r="H359" s="98"/>
    </row>
    <row r="360" spans="1:8">
      <c r="A360" s="98"/>
      <c r="B360" s="98"/>
      <c r="C360" s="98"/>
      <c r="D360" s="98"/>
      <c r="E360" s="98"/>
      <c r="F360" s="98"/>
      <c r="G360" s="98"/>
      <c r="H360" s="98"/>
    </row>
    <row r="361" spans="1:8">
      <c r="A361" s="98"/>
      <c r="B361" s="98"/>
      <c r="C361" s="98"/>
      <c r="D361" s="98"/>
      <c r="E361" s="98"/>
      <c r="F361" s="98"/>
      <c r="G361" s="98"/>
      <c r="H361" s="98"/>
    </row>
    <row r="362" spans="1:8">
      <c r="A362" s="98"/>
      <c r="B362" s="98"/>
      <c r="C362" s="98"/>
      <c r="D362" s="98"/>
      <c r="E362" s="98"/>
      <c r="F362" s="98"/>
      <c r="G362" s="98"/>
      <c r="H362" s="98"/>
    </row>
    <row r="363" spans="1:8">
      <c r="A363" s="98"/>
      <c r="B363" s="98"/>
      <c r="C363" s="98"/>
      <c r="D363" s="98"/>
      <c r="E363" s="98"/>
      <c r="F363" s="98"/>
      <c r="G363" s="98"/>
      <c r="H363" s="98"/>
    </row>
    <row r="364" spans="1:8">
      <c r="A364" s="98"/>
      <c r="B364" s="98"/>
      <c r="C364" s="98"/>
      <c r="D364" s="98"/>
      <c r="E364" s="98"/>
      <c r="F364" s="98"/>
      <c r="G364" s="98"/>
      <c r="H364" s="98"/>
    </row>
    <row r="365" spans="1:8">
      <c r="A365" s="98"/>
      <c r="B365" s="98"/>
      <c r="C365" s="98"/>
      <c r="D365" s="98"/>
      <c r="E365" s="98"/>
      <c r="F365" s="98"/>
      <c r="G365" s="98"/>
      <c r="H365" s="98"/>
    </row>
    <row r="366" spans="1:8">
      <c r="A366" s="98"/>
      <c r="B366" s="98"/>
      <c r="C366" s="98"/>
      <c r="D366" s="98"/>
      <c r="E366" s="98"/>
      <c r="F366" s="98"/>
      <c r="G366" s="98"/>
      <c r="H366" s="98"/>
    </row>
    <row r="367" spans="1:8">
      <c r="A367" s="98"/>
      <c r="B367" s="98"/>
      <c r="C367" s="98"/>
      <c r="D367" s="98"/>
      <c r="E367" s="98"/>
      <c r="F367" s="98"/>
      <c r="G367" s="98"/>
      <c r="H367" s="98"/>
    </row>
    <row r="368" spans="1:8">
      <c r="A368" s="98"/>
      <c r="B368" s="98"/>
      <c r="C368" s="98"/>
      <c r="D368" s="98"/>
      <c r="E368" s="98"/>
      <c r="F368" s="98"/>
      <c r="G368" s="98"/>
      <c r="H368" s="98"/>
    </row>
    <row r="369" spans="1:8">
      <c r="A369" s="98"/>
      <c r="B369" s="98"/>
      <c r="C369" s="98"/>
      <c r="D369" s="98"/>
      <c r="E369" s="98"/>
      <c r="F369" s="98"/>
      <c r="G369" s="98"/>
      <c r="H369" s="98"/>
    </row>
    <row r="370" spans="1:8">
      <c r="A370" s="98"/>
      <c r="B370" s="98"/>
      <c r="C370" s="98"/>
      <c r="D370" s="98"/>
      <c r="E370" s="98"/>
      <c r="F370" s="98"/>
      <c r="G370" s="98"/>
      <c r="H370" s="98"/>
    </row>
    <row r="371" spans="1:8">
      <c r="A371" s="98"/>
      <c r="B371" s="98"/>
      <c r="C371" s="98"/>
      <c r="D371" s="98"/>
      <c r="E371" s="98"/>
      <c r="F371" s="98"/>
      <c r="G371" s="98"/>
      <c r="H371" s="98"/>
    </row>
    <row r="372" spans="1:8">
      <c r="A372" s="98"/>
      <c r="B372" s="98"/>
      <c r="C372" s="98"/>
      <c r="D372" s="98"/>
      <c r="E372" s="98"/>
      <c r="F372" s="98"/>
      <c r="G372" s="98"/>
      <c r="H372" s="98"/>
    </row>
    <row r="373" spans="1:8">
      <c r="A373" s="98"/>
      <c r="B373" s="98"/>
      <c r="C373" s="98"/>
      <c r="D373" s="98"/>
      <c r="E373" s="98"/>
      <c r="F373" s="98"/>
      <c r="G373" s="98"/>
      <c r="H373" s="98"/>
    </row>
    <row r="374" spans="1:8">
      <c r="A374" s="98"/>
      <c r="B374" s="98"/>
      <c r="C374" s="98"/>
      <c r="D374" s="98"/>
      <c r="E374" s="98"/>
      <c r="F374" s="98"/>
      <c r="G374" s="98"/>
      <c r="H374" s="98"/>
    </row>
    <row r="375" spans="1:8">
      <c r="A375" s="98"/>
      <c r="B375" s="98"/>
      <c r="C375" s="98"/>
      <c r="D375" s="98"/>
      <c r="E375" s="98"/>
      <c r="F375" s="98"/>
      <c r="G375" s="98"/>
      <c r="H375" s="98"/>
    </row>
    <row r="376" spans="1:8">
      <c r="A376" s="98"/>
      <c r="B376" s="98"/>
      <c r="C376" s="98"/>
      <c r="D376" s="98"/>
      <c r="E376" s="98"/>
      <c r="F376" s="98"/>
      <c r="G376" s="98"/>
      <c r="H376" s="98"/>
    </row>
    <row r="377" spans="1:8">
      <c r="A377" s="98"/>
      <c r="B377" s="98"/>
      <c r="C377" s="98"/>
      <c r="D377" s="98"/>
      <c r="E377" s="98"/>
      <c r="F377" s="98"/>
      <c r="G377" s="98"/>
      <c r="H377" s="98"/>
    </row>
    <row r="378" spans="1:8">
      <c r="A378" s="98"/>
      <c r="B378" s="98"/>
      <c r="C378" s="98"/>
      <c r="D378" s="98"/>
      <c r="E378" s="98"/>
      <c r="F378" s="98"/>
      <c r="G378" s="98"/>
      <c r="H378" s="98"/>
    </row>
    <row r="379" spans="1:8">
      <c r="A379" s="98"/>
      <c r="B379" s="98"/>
      <c r="C379" s="98"/>
      <c r="D379" s="98"/>
      <c r="E379" s="98"/>
      <c r="F379" s="98"/>
      <c r="G379" s="98"/>
      <c r="H379" s="98"/>
    </row>
    <row r="380" spans="1:8">
      <c r="A380" s="98"/>
      <c r="B380" s="98"/>
      <c r="C380" s="98"/>
      <c r="D380" s="98"/>
      <c r="E380" s="98"/>
      <c r="F380" s="98"/>
      <c r="G380" s="98"/>
      <c r="H380" s="98"/>
    </row>
    <row r="381" spans="1:8">
      <c r="A381" s="98"/>
      <c r="B381" s="98"/>
      <c r="C381" s="98"/>
      <c r="D381" s="98"/>
      <c r="E381" s="98"/>
      <c r="F381" s="98"/>
      <c r="G381" s="98"/>
      <c r="H381" s="98"/>
    </row>
    <row r="382" spans="1:8">
      <c r="A382" s="98"/>
      <c r="B382" s="98"/>
      <c r="C382" s="98"/>
      <c r="D382" s="98"/>
      <c r="E382" s="98"/>
      <c r="F382" s="98"/>
      <c r="G382" s="98"/>
      <c r="H382" s="98"/>
    </row>
    <row r="383" spans="1:8">
      <c r="A383" s="98"/>
      <c r="B383" s="98"/>
      <c r="C383" s="98"/>
      <c r="D383" s="98"/>
      <c r="E383" s="98"/>
      <c r="F383" s="98"/>
      <c r="G383" s="98"/>
      <c r="H383" s="98"/>
    </row>
    <row r="384" spans="1:8">
      <c r="A384" s="98"/>
      <c r="B384" s="98"/>
      <c r="C384" s="98"/>
      <c r="D384" s="98"/>
      <c r="E384" s="98"/>
      <c r="F384" s="98"/>
      <c r="G384" s="98"/>
      <c r="H384" s="98"/>
    </row>
    <row r="385" spans="1:8">
      <c r="A385" s="98"/>
      <c r="B385" s="98"/>
      <c r="C385" s="98"/>
      <c r="D385" s="98"/>
      <c r="E385" s="98"/>
      <c r="F385" s="98"/>
      <c r="G385" s="98"/>
      <c r="H385" s="98"/>
    </row>
    <row r="386" spans="1:8">
      <c r="A386" s="98"/>
      <c r="B386" s="98"/>
      <c r="C386" s="98"/>
      <c r="D386" s="98"/>
      <c r="E386" s="98"/>
      <c r="F386" s="98"/>
      <c r="G386" s="98"/>
      <c r="H386" s="98"/>
    </row>
    <row r="387" spans="1:8">
      <c r="A387" s="98"/>
      <c r="B387" s="98"/>
      <c r="C387" s="98"/>
      <c r="D387" s="98"/>
      <c r="E387" s="98"/>
      <c r="F387" s="98"/>
      <c r="G387" s="98"/>
      <c r="H387" s="98"/>
    </row>
    <row r="388" spans="1:8">
      <c r="A388" s="98"/>
      <c r="B388" s="98"/>
      <c r="C388" s="98"/>
      <c r="D388" s="98"/>
      <c r="E388" s="98"/>
      <c r="F388" s="98"/>
      <c r="G388" s="98"/>
      <c r="H388" s="98"/>
    </row>
    <row r="389" spans="1:8">
      <c r="A389" s="98"/>
      <c r="B389" s="98"/>
      <c r="C389" s="98"/>
      <c r="D389" s="98"/>
      <c r="E389" s="98"/>
      <c r="F389" s="98"/>
      <c r="G389" s="98"/>
      <c r="H389" s="98"/>
    </row>
    <row r="390" spans="1:8">
      <c r="A390" s="98"/>
      <c r="B390" s="98"/>
      <c r="C390" s="98"/>
      <c r="D390" s="98"/>
      <c r="E390" s="98"/>
      <c r="F390" s="98"/>
      <c r="G390" s="98"/>
      <c r="H390" s="98"/>
    </row>
    <row r="391" spans="1:8">
      <c r="A391" s="98"/>
      <c r="B391" s="98"/>
      <c r="C391" s="98"/>
      <c r="D391" s="98"/>
      <c r="E391" s="98"/>
      <c r="F391" s="98"/>
      <c r="G391" s="98"/>
      <c r="H391" s="98"/>
    </row>
    <row r="392" spans="1:8">
      <c r="A392" s="98"/>
      <c r="B392" s="98"/>
      <c r="C392" s="98"/>
      <c r="D392" s="98"/>
      <c r="E392" s="98"/>
      <c r="F392" s="98"/>
      <c r="G392" s="98"/>
      <c r="H392" s="98"/>
    </row>
    <row r="393" spans="1:8">
      <c r="A393" s="98"/>
      <c r="B393" s="98"/>
      <c r="C393" s="98"/>
      <c r="D393" s="98"/>
      <c r="E393" s="98"/>
      <c r="F393" s="98"/>
      <c r="G393" s="98"/>
      <c r="H393" s="98"/>
    </row>
    <row r="394" spans="1:8">
      <c r="A394" s="98"/>
      <c r="B394" s="98"/>
      <c r="C394" s="98"/>
      <c r="D394" s="98"/>
      <c r="E394" s="98"/>
      <c r="F394" s="98"/>
      <c r="G394" s="98"/>
      <c r="H394" s="98"/>
    </row>
    <row r="395" spans="1:8">
      <c r="A395" s="98"/>
      <c r="B395" s="98"/>
      <c r="C395" s="98"/>
      <c r="D395" s="98"/>
      <c r="E395" s="98"/>
      <c r="F395" s="98"/>
      <c r="G395" s="98"/>
      <c r="H395" s="98"/>
    </row>
    <row r="396" spans="1:8">
      <c r="A396" s="98"/>
      <c r="B396" s="98"/>
      <c r="C396" s="98"/>
      <c r="D396" s="98"/>
      <c r="E396" s="98"/>
      <c r="F396" s="98"/>
      <c r="G396" s="98"/>
      <c r="H396" s="98"/>
    </row>
    <row r="397" spans="1:8">
      <c r="A397" s="98"/>
      <c r="B397" s="98"/>
      <c r="C397" s="98"/>
      <c r="D397" s="98"/>
      <c r="E397" s="98"/>
      <c r="F397" s="98"/>
      <c r="G397" s="98"/>
      <c r="H397" s="98"/>
    </row>
    <row r="398" spans="1:8">
      <c r="A398" s="98"/>
      <c r="B398" s="98"/>
      <c r="C398" s="98"/>
      <c r="D398" s="98"/>
      <c r="E398" s="98"/>
      <c r="F398" s="98"/>
      <c r="G398" s="98"/>
      <c r="H398" s="98"/>
    </row>
    <row r="399" spans="1:8">
      <c r="A399" s="98"/>
      <c r="B399" s="98"/>
      <c r="C399" s="98"/>
      <c r="D399" s="98"/>
      <c r="E399" s="98"/>
      <c r="F399" s="98"/>
      <c r="G399" s="98"/>
      <c r="H399" s="98"/>
    </row>
    <row r="400" spans="1:8">
      <c r="A400" s="98"/>
      <c r="B400" s="98"/>
      <c r="C400" s="98"/>
      <c r="D400" s="98"/>
      <c r="E400" s="98"/>
      <c r="F400" s="98"/>
      <c r="G400" s="98"/>
      <c r="H400" s="98"/>
    </row>
    <row r="401" spans="1:8">
      <c r="A401" s="98"/>
      <c r="B401" s="98"/>
      <c r="C401" s="98"/>
      <c r="D401" s="98"/>
      <c r="E401" s="98"/>
      <c r="F401" s="98"/>
      <c r="G401" s="98"/>
      <c r="H401" s="98"/>
    </row>
    <row r="402" spans="1:8">
      <c r="A402" s="98"/>
      <c r="B402" s="98"/>
      <c r="C402" s="98"/>
      <c r="D402" s="98"/>
      <c r="E402" s="98"/>
      <c r="F402" s="98"/>
      <c r="G402" s="98"/>
      <c r="H402" s="98"/>
    </row>
    <row r="403" spans="1:8">
      <c r="A403" s="98"/>
      <c r="B403" s="98"/>
      <c r="C403" s="98"/>
      <c r="D403" s="98"/>
      <c r="E403" s="98"/>
      <c r="F403" s="98"/>
      <c r="G403" s="98"/>
      <c r="H403" s="98"/>
    </row>
    <row r="404" spans="1:8">
      <c r="A404" s="98"/>
      <c r="B404" s="98"/>
      <c r="C404" s="98"/>
      <c r="D404" s="98"/>
      <c r="E404" s="98"/>
      <c r="F404" s="98"/>
      <c r="G404" s="98"/>
      <c r="H404" s="98"/>
    </row>
    <row r="405" spans="1:8">
      <c r="A405" s="98"/>
      <c r="B405" s="98"/>
      <c r="C405" s="98"/>
      <c r="D405" s="98"/>
      <c r="E405" s="98"/>
      <c r="F405" s="98"/>
      <c r="G405" s="98"/>
      <c r="H405" s="98"/>
    </row>
    <row r="406" spans="1:8">
      <c r="A406" s="98"/>
      <c r="B406" s="98"/>
      <c r="C406" s="98"/>
      <c r="D406" s="98"/>
      <c r="E406" s="98"/>
      <c r="F406" s="98"/>
      <c r="G406" s="98"/>
      <c r="H406" s="98"/>
    </row>
    <row r="407" spans="1:8">
      <c r="A407" s="98"/>
      <c r="B407" s="98"/>
      <c r="C407" s="98"/>
      <c r="D407" s="98"/>
      <c r="E407" s="98"/>
      <c r="F407" s="98"/>
      <c r="G407" s="98"/>
      <c r="H407" s="98"/>
    </row>
    <row r="408" spans="1:8">
      <c r="A408" s="98"/>
      <c r="B408" s="98"/>
      <c r="C408" s="98"/>
      <c r="D408" s="98"/>
      <c r="E408" s="98"/>
      <c r="F408" s="98"/>
      <c r="G408" s="98"/>
      <c r="H408" s="98"/>
    </row>
    <row r="409" spans="1:8">
      <c r="A409" s="98"/>
      <c r="B409" s="98"/>
      <c r="C409" s="98"/>
      <c r="D409" s="98"/>
      <c r="E409" s="98"/>
      <c r="F409" s="98"/>
      <c r="G409" s="98"/>
      <c r="H409" s="98"/>
    </row>
    <row r="410" spans="1:8">
      <c r="A410" s="98"/>
      <c r="B410" s="98"/>
      <c r="C410" s="98"/>
      <c r="D410" s="98"/>
      <c r="E410" s="98"/>
      <c r="F410" s="98"/>
      <c r="G410" s="98"/>
      <c r="H410" s="98"/>
    </row>
    <row r="411" spans="1:8">
      <c r="A411" s="98"/>
      <c r="B411" s="98"/>
      <c r="C411" s="98"/>
      <c r="D411" s="98"/>
      <c r="E411" s="98"/>
      <c r="F411" s="98"/>
      <c r="G411" s="98"/>
      <c r="H411" s="98"/>
    </row>
    <row r="412" spans="1:8">
      <c r="A412" s="98"/>
      <c r="B412" s="98"/>
      <c r="C412" s="98"/>
      <c r="D412" s="98"/>
      <c r="E412" s="98"/>
      <c r="F412" s="98"/>
      <c r="G412" s="98"/>
      <c r="H412" s="98"/>
    </row>
    <row r="413" spans="1:8">
      <c r="A413" s="98"/>
      <c r="B413" s="98"/>
      <c r="C413" s="98"/>
      <c r="D413" s="98"/>
      <c r="E413" s="98"/>
      <c r="F413" s="98"/>
      <c r="G413" s="98"/>
      <c r="H413" s="98"/>
    </row>
    <row r="414" spans="1:8">
      <c r="A414" s="98"/>
      <c r="B414" s="98"/>
      <c r="C414" s="98"/>
      <c r="D414" s="98"/>
      <c r="E414" s="98"/>
      <c r="F414" s="98"/>
      <c r="G414" s="98"/>
      <c r="H414" s="98"/>
    </row>
    <row r="415" spans="1:8">
      <c r="A415" s="98"/>
      <c r="B415" s="98"/>
      <c r="C415" s="98"/>
      <c r="D415" s="98"/>
      <c r="E415" s="98"/>
      <c r="F415" s="98"/>
      <c r="G415" s="98"/>
      <c r="H415" s="98"/>
    </row>
    <row r="416" spans="1:8">
      <c r="A416" s="98"/>
      <c r="B416" s="98"/>
      <c r="C416" s="98"/>
      <c r="D416" s="98"/>
      <c r="E416" s="98"/>
      <c r="F416" s="98"/>
      <c r="G416" s="98"/>
      <c r="H416" s="98"/>
    </row>
    <row r="417" spans="1:8">
      <c r="A417" s="98"/>
      <c r="B417" s="98"/>
      <c r="C417" s="98"/>
      <c r="D417" s="98"/>
      <c r="E417" s="98"/>
      <c r="F417" s="98"/>
      <c r="G417" s="98"/>
      <c r="H417" s="98"/>
    </row>
    <row r="418" spans="1:8">
      <c r="A418" s="98"/>
      <c r="B418" s="98"/>
      <c r="C418" s="98"/>
      <c r="D418" s="98"/>
      <c r="E418" s="98"/>
      <c r="F418" s="98"/>
      <c r="G418" s="98"/>
      <c r="H418" s="98"/>
    </row>
    <row r="419" spans="1:8">
      <c r="A419" s="98"/>
      <c r="B419" s="98"/>
      <c r="C419" s="98"/>
      <c r="D419" s="98"/>
      <c r="E419" s="98"/>
      <c r="F419" s="98"/>
      <c r="G419" s="98"/>
      <c r="H419" s="98"/>
    </row>
    <row r="420" spans="1:8">
      <c r="A420" s="98"/>
      <c r="B420" s="98"/>
      <c r="C420" s="98"/>
      <c r="D420" s="98"/>
      <c r="E420" s="98"/>
      <c r="F420" s="98"/>
      <c r="G420" s="98"/>
      <c r="H420" s="98"/>
    </row>
    <row r="421" spans="1:8">
      <c r="A421" s="98"/>
      <c r="B421" s="98"/>
      <c r="C421" s="98"/>
      <c r="D421" s="98"/>
      <c r="E421" s="98"/>
      <c r="F421" s="98"/>
      <c r="G421" s="98"/>
      <c r="H421" s="98"/>
    </row>
    <row r="422" spans="1:8">
      <c r="A422" s="98"/>
      <c r="B422" s="98"/>
      <c r="C422" s="98"/>
      <c r="D422" s="98"/>
      <c r="E422" s="98"/>
      <c r="F422" s="98"/>
      <c r="G422" s="98"/>
      <c r="H422" s="98"/>
    </row>
    <row r="423" spans="1:8">
      <c r="A423" s="98"/>
      <c r="B423" s="98"/>
      <c r="C423" s="98"/>
      <c r="D423" s="98"/>
      <c r="E423" s="98"/>
      <c r="F423" s="98"/>
      <c r="G423" s="98"/>
      <c r="H423" s="98"/>
    </row>
    <row r="424" spans="1:8">
      <c r="A424" s="98"/>
      <c r="B424" s="98"/>
      <c r="C424" s="98"/>
      <c r="D424" s="98"/>
      <c r="E424" s="98"/>
      <c r="F424" s="98"/>
      <c r="G424" s="98"/>
      <c r="H424" s="98"/>
    </row>
    <row r="425" spans="1:8">
      <c r="A425" s="98"/>
      <c r="B425" s="98"/>
      <c r="C425" s="98"/>
      <c r="D425" s="98"/>
      <c r="E425" s="98"/>
      <c r="F425" s="98"/>
      <c r="G425" s="98"/>
      <c r="H425" s="98"/>
    </row>
    <row r="426" spans="1:8">
      <c r="A426" s="98"/>
      <c r="B426" s="98"/>
      <c r="C426" s="98"/>
      <c r="D426" s="98"/>
      <c r="E426" s="98"/>
      <c r="F426" s="98"/>
      <c r="G426" s="98"/>
      <c r="H426" s="98"/>
    </row>
    <row r="427" spans="1:8">
      <c r="A427" s="98"/>
      <c r="B427" s="98"/>
      <c r="C427" s="98"/>
      <c r="D427" s="98"/>
      <c r="E427" s="98"/>
      <c r="F427" s="98"/>
      <c r="G427" s="98"/>
      <c r="H427" s="98"/>
    </row>
    <row r="428" spans="1:8">
      <c r="A428" s="98"/>
      <c r="B428" s="98"/>
      <c r="C428" s="98"/>
      <c r="D428" s="98"/>
      <c r="E428" s="98"/>
      <c r="F428" s="98"/>
      <c r="G428" s="98"/>
      <c r="H428" s="98"/>
    </row>
    <row r="429" spans="1:8">
      <c r="A429" s="98"/>
      <c r="B429" s="98"/>
      <c r="C429" s="98"/>
      <c r="D429" s="98"/>
      <c r="E429" s="98"/>
      <c r="F429" s="98"/>
      <c r="G429" s="98"/>
      <c r="H429" s="98"/>
    </row>
    <row r="430" spans="1:8">
      <c r="A430" s="98"/>
      <c r="B430" s="98"/>
      <c r="C430" s="98"/>
      <c r="D430" s="98"/>
      <c r="E430" s="98"/>
      <c r="F430" s="98"/>
      <c r="G430" s="98"/>
      <c r="H430" s="98"/>
    </row>
    <row r="431" spans="1:8">
      <c r="A431" s="98"/>
      <c r="B431" s="98"/>
      <c r="C431" s="98"/>
      <c r="D431" s="98"/>
      <c r="E431" s="98"/>
      <c r="F431" s="98"/>
      <c r="G431" s="98"/>
      <c r="H431" s="98"/>
    </row>
    <row r="432" spans="1:8">
      <c r="A432" s="98"/>
      <c r="B432" s="98"/>
      <c r="C432" s="98"/>
      <c r="D432" s="98"/>
      <c r="E432" s="98"/>
      <c r="F432" s="98"/>
      <c r="G432" s="98"/>
      <c r="H432" s="98"/>
    </row>
    <row r="433" spans="1:8">
      <c r="A433" s="98"/>
      <c r="B433" s="98"/>
      <c r="C433" s="98"/>
      <c r="D433" s="98"/>
      <c r="E433" s="98"/>
      <c r="F433" s="98"/>
      <c r="G433" s="98"/>
      <c r="H433" s="98"/>
    </row>
    <row r="434" spans="1:8">
      <c r="A434" s="98"/>
      <c r="B434" s="98"/>
      <c r="C434" s="98"/>
      <c r="D434" s="98"/>
      <c r="E434" s="98"/>
      <c r="F434" s="98"/>
      <c r="G434" s="98"/>
      <c r="H434" s="98"/>
    </row>
    <row r="435" spans="1:8">
      <c r="A435" s="98"/>
      <c r="B435" s="98"/>
      <c r="C435" s="98"/>
      <c r="D435" s="98"/>
      <c r="E435" s="98"/>
      <c r="F435" s="98"/>
      <c r="G435" s="98"/>
      <c r="H435" s="98"/>
    </row>
    <row r="436" spans="1:8">
      <c r="A436" s="98"/>
      <c r="B436" s="98"/>
      <c r="C436" s="98"/>
      <c r="D436" s="98"/>
      <c r="E436" s="98"/>
      <c r="F436" s="98"/>
      <c r="G436" s="98"/>
      <c r="H436" s="98"/>
    </row>
    <row r="437" spans="1:8">
      <c r="A437" s="98"/>
      <c r="B437" s="98"/>
      <c r="C437" s="98"/>
      <c r="D437" s="98"/>
      <c r="E437" s="98"/>
      <c r="F437" s="98"/>
      <c r="G437" s="98"/>
      <c r="H437" s="98"/>
    </row>
    <row r="438" spans="1:8">
      <c r="A438" s="98"/>
      <c r="B438" s="98"/>
      <c r="C438" s="98"/>
      <c r="D438" s="98"/>
      <c r="E438" s="98"/>
      <c r="F438" s="98"/>
      <c r="G438" s="98"/>
      <c r="H438" s="98"/>
    </row>
    <row r="439" spans="1:8">
      <c r="A439" s="98"/>
      <c r="B439" s="98"/>
      <c r="C439" s="98"/>
      <c r="D439" s="98"/>
      <c r="E439" s="98"/>
      <c r="F439" s="98"/>
      <c r="G439" s="98"/>
      <c r="H439" s="98"/>
    </row>
    <row r="440" spans="1:8">
      <c r="A440" s="98"/>
      <c r="B440" s="98"/>
      <c r="C440" s="98"/>
      <c r="D440" s="98"/>
      <c r="E440" s="98"/>
      <c r="F440" s="98"/>
      <c r="G440" s="98"/>
      <c r="H440" s="98"/>
    </row>
    <row r="441" spans="1:8">
      <c r="A441" s="98"/>
      <c r="B441" s="98"/>
      <c r="C441" s="98"/>
      <c r="D441" s="98"/>
      <c r="E441" s="98"/>
      <c r="F441" s="98"/>
      <c r="G441" s="98"/>
      <c r="H441" s="98"/>
    </row>
    <row r="442" spans="1:8">
      <c r="A442" s="98"/>
      <c r="B442" s="98"/>
      <c r="C442" s="98"/>
      <c r="D442" s="98"/>
      <c r="E442" s="98"/>
      <c r="F442" s="98"/>
      <c r="G442" s="98"/>
      <c r="H442" s="98"/>
    </row>
    <row r="443" spans="1:8">
      <c r="A443" s="98"/>
      <c r="B443" s="98"/>
      <c r="C443" s="98"/>
      <c r="D443" s="98"/>
      <c r="E443" s="98"/>
      <c r="F443" s="98"/>
      <c r="G443" s="98"/>
      <c r="H443" s="98"/>
    </row>
    <row r="444" spans="1:8">
      <c r="A444" s="98"/>
      <c r="B444" s="98"/>
      <c r="C444" s="98"/>
      <c r="D444" s="98"/>
      <c r="E444" s="98"/>
      <c r="F444" s="98"/>
      <c r="G444" s="98"/>
      <c r="H444" s="98"/>
    </row>
    <row r="445" spans="1:8">
      <c r="A445" s="98"/>
      <c r="B445" s="98"/>
      <c r="C445" s="98"/>
      <c r="D445" s="98"/>
      <c r="E445" s="98"/>
      <c r="F445" s="98"/>
      <c r="G445" s="98"/>
      <c r="H445" s="98"/>
    </row>
    <row r="446" spans="1:8">
      <c r="A446" s="98"/>
      <c r="B446" s="98"/>
      <c r="C446" s="98"/>
      <c r="D446" s="98"/>
      <c r="E446" s="98"/>
      <c r="F446" s="98"/>
      <c r="G446" s="98"/>
      <c r="H446" s="98"/>
    </row>
    <row r="447" spans="1:8">
      <c r="A447" s="98"/>
      <c r="B447" s="98"/>
      <c r="C447" s="98"/>
      <c r="D447" s="98"/>
      <c r="E447" s="98"/>
      <c r="F447" s="98"/>
      <c r="G447" s="98"/>
      <c r="H447" s="98"/>
    </row>
    <row r="448" spans="1:8">
      <c r="A448" s="98"/>
      <c r="B448" s="98"/>
      <c r="C448" s="98"/>
      <c r="D448" s="98"/>
      <c r="E448" s="98"/>
      <c r="F448" s="98"/>
      <c r="G448" s="98"/>
      <c r="H448" s="98"/>
    </row>
    <row r="449" spans="1:8">
      <c r="A449" s="98"/>
      <c r="B449" s="98"/>
      <c r="C449" s="98"/>
      <c r="D449" s="98"/>
      <c r="E449" s="98"/>
      <c r="F449" s="98"/>
      <c r="G449" s="98"/>
      <c r="H449" s="98"/>
    </row>
    <row r="450" spans="1:8">
      <c r="A450" s="98"/>
      <c r="B450" s="98"/>
      <c r="C450" s="98"/>
      <c r="D450" s="98"/>
      <c r="E450" s="98"/>
      <c r="F450" s="98"/>
      <c r="G450" s="98"/>
      <c r="H450" s="98"/>
    </row>
    <row r="451" spans="1:8">
      <c r="A451" s="98"/>
      <c r="B451" s="98"/>
      <c r="C451" s="98"/>
      <c r="D451" s="98"/>
      <c r="E451" s="98"/>
      <c r="F451" s="98"/>
      <c r="G451" s="98"/>
      <c r="H451" s="98"/>
    </row>
    <row r="452" spans="1:8">
      <c r="A452" s="98"/>
      <c r="B452" s="98"/>
      <c r="C452" s="98"/>
      <c r="D452" s="98"/>
      <c r="E452" s="98"/>
      <c r="F452" s="98"/>
      <c r="G452" s="98"/>
      <c r="H452" s="98"/>
    </row>
    <row r="453" spans="1:8">
      <c r="A453" s="98"/>
      <c r="B453" s="98"/>
      <c r="C453" s="98"/>
      <c r="D453" s="98"/>
      <c r="E453" s="98"/>
      <c r="F453" s="98"/>
      <c r="G453" s="98"/>
      <c r="H453" s="98"/>
    </row>
    <row r="454" spans="1:8">
      <c r="A454" s="98"/>
      <c r="B454" s="98"/>
      <c r="C454" s="98"/>
      <c r="D454" s="98"/>
      <c r="E454" s="98"/>
      <c r="F454" s="98"/>
      <c r="G454" s="98"/>
      <c r="H454" s="98"/>
    </row>
    <row r="455" spans="1:8">
      <c r="A455" s="98"/>
      <c r="B455" s="98"/>
      <c r="C455" s="98"/>
      <c r="D455" s="98"/>
      <c r="E455" s="98"/>
      <c r="F455" s="98"/>
      <c r="G455" s="98"/>
      <c r="H455" s="98"/>
    </row>
    <row r="456" spans="1:8">
      <c r="A456" s="98"/>
      <c r="B456" s="98"/>
      <c r="C456" s="98"/>
      <c r="D456" s="98"/>
      <c r="E456" s="98"/>
      <c r="F456" s="98"/>
      <c r="G456" s="98"/>
      <c r="H456" s="98"/>
    </row>
    <row r="457" spans="1:8">
      <c r="A457" s="98"/>
      <c r="B457" s="98"/>
      <c r="C457" s="98"/>
      <c r="D457" s="98"/>
      <c r="E457" s="98"/>
      <c r="F457" s="98"/>
      <c r="G457" s="98"/>
      <c r="H457" s="98"/>
    </row>
    <row r="458" spans="1:8">
      <c r="A458" s="98"/>
      <c r="B458" s="98"/>
      <c r="C458" s="98"/>
      <c r="D458" s="98"/>
      <c r="E458" s="98"/>
      <c r="F458" s="98"/>
      <c r="G458" s="98"/>
      <c r="H458" s="98"/>
    </row>
    <row r="459" spans="1:8">
      <c r="A459" s="98"/>
      <c r="B459" s="98"/>
      <c r="C459" s="98"/>
      <c r="D459" s="98"/>
      <c r="E459" s="98"/>
      <c r="F459" s="98"/>
      <c r="G459" s="98"/>
      <c r="H459" s="98"/>
    </row>
    <row r="460" spans="1:8">
      <c r="A460" s="98"/>
      <c r="B460" s="98"/>
      <c r="C460" s="98"/>
      <c r="D460" s="98"/>
      <c r="E460" s="98"/>
      <c r="F460" s="98"/>
      <c r="G460" s="98"/>
      <c r="H460" s="98"/>
    </row>
    <row r="461" spans="1:8">
      <c r="A461" s="98"/>
      <c r="B461" s="98"/>
      <c r="C461" s="98"/>
      <c r="D461" s="98"/>
      <c r="E461" s="98"/>
      <c r="F461" s="98"/>
      <c r="G461" s="98"/>
      <c r="H461" s="98"/>
    </row>
    <row r="462" spans="1:8">
      <c r="A462" s="98"/>
      <c r="B462" s="98"/>
      <c r="C462" s="98"/>
      <c r="D462" s="98"/>
      <c r="E462" s="98"/>
      <c r="F462" s="98"/>
      <c r="G462" s="98"/>
      <c r="H462" s="98"/>
    </row>
    <row r="463" spans="1:8">
      <c r="A463" s="98"/>
      <c r="B463" s="98"/>
      <c r="C463" s="98"/>
      <c r="D463" s="98"/>
      <c r="E463" s="98"/>
      <c r="F463" s="98"/>
      <c r="G463" s="98"/>
      <c r="H463" s="98"/>
    </row>
    <row r="464" spans="1:8">
      <c r="A464" s="98"/>
      <c r="B464" s="98"/>
      <c r="C464" s="98"/>
      <c r="D464" s="98"/>
      <c r="E464" s="98"/>
      <c r="F464" s="98"/>
      <c r="G464" s="98"/>
      <c r="H464" s="98"/>
    </row>
    <row r="465" spans="1:8">
      <c r="A465" s="98"/>
      <c r="B465" s="98"/>
      <c r="C465" s="98"/>
      <c r="D465" s="98"/>
      <c r="E465" s="98"/>
      <c r="F465" s="98"/>
      <c r="G465" s="98"/>
      <c r="H465" s="98"/>
    </row>
    <row r="466" spans="1:8">
      <c r="A466" s="98"/>
      <c r="B466" s="98"/>
      <c r="C466" s="98"/>
      <c r="D466" s="98"/>
      <c r="E466" s="98"/>
      <c r="F466" s="98"/>
      <c r="G466" s="98"/>
      <c r="H466" s="98"/>
    </row>
    <row r="467" spans="1:8">
      <c r="A467" s="98"/>
      <c r="B467" s="98"/>
      <c r="C467" s="98"/>
      <c r="D467" s="98"/>
      <c r="E467" s="98"/>
      <c r="F467" s="98"/>
      <c r="G467" s="98"/>
      <c r="H467" s="98"/>
    </row>
    <row r="468" spans="1:8">
      <c r="A468" s="98"/>
      <c r="B468" s="98"/>
      <c r="C468" s="98"/>
      <c r="D468" s="98"/>
      <c r="E468" s="98"/>
      <c r="F468" s="98"/>
      <c r="G468" s="98"/>
      <c r="H468" s="98"/>
    </row>
    <row r="469" spans="1:8">
      <c r="A469" s="98"/>
      <c r="B469" s="98"/>
      <c r="C469" s="98"/>
      <c r="D469" s="98"/>
      <c r="E469" s="98"/>
      <c r="F469" s="98"/>
      <c r="G469" s="98"/>
      <c r="H469" s="98"/>
    </row>
    <row r="470" spans="1:8">
      <c r="A470" s="98"/>
      <c r="B470" s="98"/>
      <c r="C470" s="98"/>
      <c r="D470" s="98"/>
      <c r="E470" s="98"/>
      <c r="F470" s="98"/>
      <c r="G470" s="98"/>
      <c r="H470" s="98"/>
    </row>
    <row r="471" spans="1:8">
      <c r="A471" s="98"/>
      <c r="B471" s="98"/>
      <c r="C471" s="98"/>
      <c r="D471" s="98"/>
      <c r="E471" s="98"/>
      <c r="F471" s="98"/>
      <c r="G471" s="98"/>
      <c r="H471" s="98"/>
    </row>
    <row r="472" spans="1:8">
      <c r="A472" s="98"/>
      <c r="B472" s="98"/>
      <c r="C472" s="98"/>
      <c r="D472" s="98"/>
      <c r="E472" s="98"/>
      <c r="F472" s="98"/>
      <c r="G472" s="98"/>
      <c r="H472" s="98"/>
    </row>
    <row r="473" spans="1:8">
      <c r="A473" s="98"/>
      <c r="B473" s="98"/>
      <c r="C473" s="98"/>
      <c r="D473" s="98"/>
      <c r="E473" s="98"/>
      <c r="F473" s="98"/>
      <c r="G473" s="98"/>
      <c r="H473" s="98"/>
    </row>
    <row r="474" spans="1:8">
      <c r="A474" s="98"/>
      <c r="B474" s="98"/>
      <c r="C474" s="98"/>
      <c r="D474" s="98"/>
      <c r="E474" s="98"/>
      <c r="F474" s="98"/>
      <c r="G474" s="98"/>
      <c r="H474" s="98"/>
    </row>
    <row r="475" spans="1:8">
      <c r="A475" s="98"/>
      <c r="B475" s="98"/>
      <c r="C475" s="98"/>
      <c r="D475" s="98"/>
      <c r="E475" s="98"/>
      <c r="F475" s="98"/>
      <c r="G475" s="98"/>
      <c r="H475" s="98"/>
    </row>
    <row r="476" spans="1:8">
      <c r="A476" s="98"/>
      <c r="B476" s="98"/>
      <c r="C476" s="98"/>
      <c r="D476" s="98"/>
      <c r="E476" s="98"/>
      <c r="F476" s="98"/>
      <c r="G476" s="98"/>
      <c r="H476" s="98"/>
    </row>
    <row r="477" spans="1:8">
      <c r="A477" s="98"/>
      <c r="B477" s="98"/>
      <c r="C477" s="98"/>
      <c r="D477" s="98"/>
      <c r="E477" s="98"/>
      <c r="F477" s="98"/>
      <c r="G477" s="98"/>
      <c r="H477" s="98"/>
    </row>
    <row r="478" spans="1:8">
      <c r="A478" s="98"/>
      <c r="B478" s="98"/>
      <c r="C478" s="98"/>
      <c r="D478" s="98"/>
      <c r="E478" s="98"/>
      <c r="F478" s="98"/>
      <c r="G478" s="98"/>
      <c r="H478" s="98"/>
    </row>
    <row r="479" spans="1:8">
      <c r="A479" s="98"/>
      <c r="B479" s="98"/>
      <c r="C479" s="98"/>
      <c r="D479" s="98"/>
      <c r="E479" s="98"/>
      <c r="F479" s="98"/>
      <c r="G479" s="98"/>
      <c r="H479" s="98"/>
    </row>
    <row r="480" spans="1:8">
      <c r="A480" s="98"/>
      <c r="B480" s="98"/>
      <c r="C480" s="98"/>
      <c r="D480" s="98"/>
      <c r="E480" s="98"/>
      <c r="F480" s="98"/>
      <c r="G480" s="98"/>
      <c r="H480" s="98"/>
    </row>
    <row r="481" spans="1:8">
      <c r="A481" s="98"/>
      <c r="B481" s="98"/>
      <c r="C481" s="98"/>
      <c r="D481" s="98"/>
      <c r="E481" s="98"/>
      <c r="F481" s="98"/>
      <c r="G481" s="98"/>
      <c r="H481" s="98"/>
    </row>
    <row r="482" spans="1:8">
      <c r="A482" s="98"/>
      <c r="B482" s="98"/>
      <c r="C482" s="98"/>
      <c r="D482" s="98"/>
      <c r="E482" s="98"/>
      <c r="F482" s="98"/>
      <c r="G482" s="98"/>
      <c r="H482" s="98"/>
    </row>
    <row r="483" spans="1:8">
      <c r="A483" s="98"/>
      <c r="B483" s="98"/>
      <c r="C483" s="98"/>
      <c r="D483" s="98"/>
      <c r="E483" s="98"/>
      <c r="F483" s="98"/>
      <c r="G483" s="98"/>
      <c r="H483" s="98"/>
    </row>
    <row r="484" spans="1:8">
      <c r="A484" s="98"/>
      <c r="B484" s="98"/>
      <c r="C484" s="98"/>
      <c r="D484" s="98"/>
      <c r="E484" s="98"/>
      <c r="F484" s="98"/>
      <c r="G484" s="98"/>
      <c r="H484" s="98"/>
    </row>
    <row r="485" spans="1:8">
      <c r="A485" s="98"/>
      <c r="B485" s="98"/>
      <c r="C485" s="98"/>
      <c r="D485" s="98"/>
      <c r="E485" s="98"/>
      <c r="F485" s="98"/>
      <c r="G485" s="98"/>
      <c r="H485" s="98"/>
    </row>
    <row r="486" spans="1:8">
      <c r="A486" s="98"/>
      <c r="B486" s="98"/>
      <c r="C486" s="98"/>
      <c r="D486" s="98"/>
      <c r="E486" s="98"/>
      <c r="F486" s="98"/>
      <c r="G486" s="98"/>
      <c r="H486" s="98"/>
    </row>
    <row r="487" spans="1:8">
      <c r="A487" s="98"/>
      <c r="B487" s="98"/>
      <c r="C487" s="98"/>
      <c r="D487" s="98"/>
      <c r="E487" s="98"/>
      <c r="F487" s="98"/>
      <c r="G487" s="98"/>
      <c r="H487" s="98"/>
    </row>
    <row r="488" spans="1:8">
      <c r="A488" s="98"/>
      <c r="B488" s="98"/>
      <c r="C488" s="98"/>
      <c r="D488" s="98"/>
      <c r="E488" s="98"/>
      <c r="F488" s="98"/>
      <c r="G488" s="98"/>
      <c r="H488" s="98"/>
    </row>
    <row r="489" spans="1:8">
      <c r="A489" s="98"/>
      <c r="B489" s="98"/>
      <c r="C489" s="98"/>
      <c r="D489" s="98"/>
      <c r="E489" s="98"/>
      <c r="F489" s="98"/>
      <c r="G489" s="98"/>
      <c r="H489" s="98"/>
    </row>
    <row r="490" spans="1:8">
      <c r="A490" s="98"/>
      <c r="B490" s="98"/>
      <c r="C490" s="98"/>
      <c r="D490" s="98"/>
      <c r="E490" s="98"/>
      <c r="F490" s="98"/>
      <c r="G490" s="98"/>
      <c r="H490" s="98"/>
    </row>
    <row r="491" spans="1:8">
      <c r="A491" s="98"/>
      <c r="B491" s="98"/>
      <c r="C491" s="98"/>
      <c r="D491" s="98"/>
      <c r="E491" s="98"/>
      <c r="F491" s="98"/>
      <c r="G491" s="98"/>
      <c r="H491" s="98"/>
    </row>
    <row r="492" spans="1:8">
      <c r="A492" s="98"/>
      <c r="B492" s="98"/>
      <c r="C492" s="98"/>
      <c r="D492" s="98"/>
      <c r="E492" s="98"/>
      <c r="F492" s="98"/>
      <c r="G492" s="98"/>
      <c r="H492" s="98"/>
    </row>
    <row r="493" spans="1:8">
      <c r="A493" s="98"/>
      <c r="B493" s="98"/>
      <c r="C493" s="98"/>
      <c r="D493" s="98"/>
      <c r="E493" s="98"/>
      <c r="F493" s="98"/>
      <c r="G493" s="98"/>
      <c r="H493" s="98"/>
    </row>
    <row r="494" spans="1:8">
      <c r="A494" s="98"/>
      <c r="B494" s="98"/>
      <c r="C494" s="98"/>
      <c r="D494" s="98"/>
      <c r="E494" s="98"/>
      <c r="F494" s="98"/>
      <c r="G494" s="98"/>
      <c r="H494" s="98"/>
    </row>
    <row r="495" spans="1:8">
      <c r="A495" s="98"/>
      <c r="B495" s="98"/>
      <c r="C495" s="98"/>
      <c r="D495" s="98"/>
      <c r="E495" s="98"/>
      <c r="F495" s="98"/>
      <c r="G495" s="98"/>
      <c r="H495" s="98"/>
    </row>
    <row r="496" spans="1:8">
      <c r="A496" s="98"/>
      <c r="B496" s="98"/>
      <c r="C496" s="98"/>
      <c r="D496" s="98"/>
      <c r="E496" s="98"/>
      <c r="F496" s="98"/>
      <c r="G496" s="98"/>
      <c r="H496" s="98"/>
    </row>
    <row r="497" spans="1:8">
      <c r="A497" s="98"/>
      <c r="B497" s="98"/>
      <c r="C497" s="98"/>
      <c r="D497" s="98"/>
      <c r="E497" s="98"/>
      <c r="F497" s="98"/>
      <c r="G497" s="98"/>
      <c r="H497" s="98"/>
    </row>
    <row r="498" spans="1:8">
      <c r="A498" s="98"/>
      <c r="B498" s="98"/>
      <c r="C498" s="98"/>
      <c r="D498" s="98"/>
      <c r="E498" s="98"/>
      <c r="F498" s="98"/>
      <c r="G498" s="98"/>
      <c r="H498" s="98"/>
    </row>
    <row r="499" spans="1:8">
      <c r="A499" s="98"/>
      <c r="B499" s="98"/>
      <c r="C499" s="98"/>
      <c r="D499" s="98"/>
      <c r="E499" s="98"/>
      <c r="F499" s="98"/>
      <c r="G499" s="98"/>
      <c r="H499" s="98"/>
    </row>
    <row r="500" spans="1:8">
      <c r="A500" s="98"/>
      <c r="B500" s="98"/>
      <c r="C500" s="98"/>
      <c r="D500" s="98"/>
      <c r="E500" s="98"/>
      <c r="F500" s="98"/>
      <c r="G500" s="98"/>
      <c r="H500" s="98"/>
    </row>
    <row r="501" spans="1:8">
      <c r="A501" s="98"/>
      <c r="B501" s="98"/>
      <c r="C501" s="98"/>
      <c r="D501" s="98"/>
      <c r="E501" s="98"/>
      <c r="F501" s="98"/>
      <c r="G501" s="98"/>
      <c r="H501" s="98"/>
    </row>
    <row r="502" spans="1:8">
      <c r="A502" s="98"/>
      <c r="B502" s="98"/>
      <c r="C502" s="98"/>
      <c r="D502" s="98"/>
      <c r="E502" s="98"/>
      <c r="F502" s="98"/>
      <c r="G502" s="98"/>
      <c r="H502" s="98"/>
    </row>
    <row r="503" spans="1:8">
      <c r="A503" s="98"/>
      <c r="B503" s="98"/>
      <c r="C503" s="98"/>
      <c r="D503" s="98"/>
      <c r="E503" s="98"/>
      <c r="F503" s="98"/>
      <c r="G503" s="98"/>
      <c r="H503" s="98"/>
    </row>
    <row r="504" spans="1:8">
      <c r="A504" s="98"/>
      <c r="B504" s="98"/>
      <c r="C504" s="98"/>
      <c r="D504" s="98"/>
      <c r="E504" s="98"/>
      <c r="F504" s="98"/>
      <c r="G504" s="98"/>
      <c r="H504" s="98"/>
    </row>
    <row r="505" spans="1:8">
      <c r="A505" s="98"/>
      <c r="B505" s="98"/>
      <c r="C505" s="98"/>
      <c r="D505" s="98"/>
      <c r="E505" s="98"/>
      <c r="F505" s="98"/>
      <c r="G505" s="98"/>
      <c r="H505" s="98"/>
    </row>
    <row r="506" spans="1:8">
      <c r="A506" s="98"/>
      <c r="B506" s="98"/>
      <c r="C506" s="98"/>
      <c r="D506" s="98"/>
      <c r="E506" s="98"/>
      <c r="F506" s="98"/>
      <c r="G506" s="98"/>
      <c r="H506" s="98"/>
    </row>
    <row r="507" spans="1:8">
      <c r="A507" s="98"/>
      <c r="B507" s="98"/>
      <c r="C507" s="98"/>
      <c r="D507" s="98"/>
      <c r="E507" s="98"/>
      <c r="F507" s="98"/>
      <c r="G507" s="98"/>
      <c r="H507" s="98"/>
    </row>
    <row r="508" spans="1:8">
      <c r="A508" s="98"/>
      <c r="B508" s="98"/>
      <c r="C508" s="98"/>
      <c r="D508" s="98"/>
      <c r="E508" s="98"/>
      <c r="F508" s="98"/>
      <c r="G508" s="98"/>
      <c r="H508" s="98"/>
    </row>
    <row r="509" spans="1:8">
      <c r="A509" s="98"/>
      <c r="B509" s="98"/>
      <c r="C509" s="98"/>
      <c r="D509" s="98"/>
      <c r="E509" s="98"/>
      <c r="F509" s="98"/>
      <c r="G509" s="98"/>
      <c r="H509" s="98"/>
    </row>
    <row r="510" spans="1:8">
      <c r="A510" s="98"/>
      <c r="B510" s="98"/>
      <c r="C510" s="98"/>
      <c r="D510" s="98"/>
      <c r="E510" s="98"/>
      <c r="F510" s="98"/>
      <c r="G510" s="98"/>
      <c r="H510" s="98"/>
    </row>
    <row r="511" spans="1:8">
      <c r="A511" s="98"/>
      <c r="B511" s="98"/>
      <c r="C511" s="98"/>
      <c r="D511" s="98"/>
      <c r="E511" s="98"/>
      <c r="F511" s="98"/>
      <c r="G511" s="98"/>
      <c r="H511" s="98"/>
    </row>
    <row r="512" spans="1:8">
      <c r="A512" s="98"/>
      <c r="B512" s="98"/>
      <c r="C512" s="98"/>
      <c r="D512" s="98"/>
      <c r="E512" s="98"/>
      <c r="F512" s="98"/>
      <c r="G512" s="98"/>
      <c r="H512" s="98"/>
    </row>
    <row r="513" spans="1:8">
      <c r="A513" s="98"/>
      <c r="B513" s="98"/>
      <c r="C513" s="98"/>
      <c r="D513" s="98"/>
      <c r="E513" s="98"/>
      <c r="F513" s="98"/>
      <c r="G513" s="98"/>
      <c r="H513" s="98"/>
    </row>
    <row r="514" spans="1:8">
      <c r="A514" s="98"/>
      <c r="B514" s="98"/>
      <c r="C514" s="98"/>
      <c r="D514" s="98"/>
      <c r="E514" s="98"/>
      <c r="F514" s="98"/>
      <c r="G514" s="98"/>
      <c r="H514" s="98"/>
    </row>
    <row r="515" spans="1:8">
      <c r="A515" s="98"/>
      <c r="B515" s="98"/>
      <c r="C515" s="98"/>
      <c r="D515" s="98"/>
      <c r="E515" s="98"/>
      <c r="F515" s="98"/>
      <c r="G515" s="98"/>
      <c r="H515" s="98"/>
    </row>
    <row r="516" spans="1:8">
      <c r="A516" s="98"/>
      <c r="B516" s="98"/>
      <c r="C516" s="98"/>
      <c r="D516" s="98"/>
      <c r="E516" s="98"/>
      <c r="F516" s="98"/>
      <c r="G516" s="98"/>
      <c r="H516" s="98"/>
    </row>
    <row r="517" spans="1:8">
      <c r="A517" s="98"/>
      <c r="B517" s="98"/>
      <c r="C517" s="98"/>
      <c r="D517" s="98"/>
      <c r="E517" s="98"/>
      <c r="F517" s="98"/>
      <c r="G517" s="98"/>
      <c r="H517" s="98"/>
    </row>
    <row r="518" spans="1:8">
      <c r="A518" s="98"/>
      <c r="B518" s="98"/>
      <c r="C518" s="98"/>
      <c r="D518" s="98"/>
      <c r="E518" s="98"/>
      <c r="F518" s="98"/>
      <c r="G518" s="98"/>
      <c r="H518" s="98"/>
    </row>
    <row r="519" spans="1:8">
      <c r="A519" s="98"/>
      <c r="B519" s="98"/>
      <c r="C519" s="98"/>
      <c r="D519" s="98"/>
      <c r="E519" s="98"/>
      <c r="F519" s="98"/>
      <c r="G519" s="98"/>
      <c r="H519" s="98"/>
    </row>
    <row r="520" spans="1:8">
      <c r="A520" s="98"/>
      <c r="B520" s="98"/>
      <c r="C520" s="98"/>
      <c r="D520" s="98"/>
      <c r="E520" s="98"/>
      <c r="F520" s="98"/>
      <c r="G520" s="98"/>
      <c r="H520" s="98"/>
    </row>
    <row r="521" spans="1:8">
      <c r="A521" s="98"/>
      <c r="B521" s="98"/>
      <c r="C521" s="98"/>
      <c r="D521" s="98"/>
      <c r="E521" s="98"/>
      <c r="F521" s="98"/>
      <c r="G521" s="98"/>
      <c r="H521" s="98"/>
    </row>
    <row r="522" spans="1:8">
      <c r="A522" s="98"/>
      <c r="B522" s="98"/>
      <c r="C522" s="98"/>
      <c r="D522" s="98"/>
      <c r="E522" s="98"/>
      <c r="F522" s="98"/>
      <c r="G522" s="98"/>
      <c r="H522" s="98"/>
    </row>
    <row r="523" spans="1:8">
      <c r="A523" s="98"/>
      <c r="B523" s="98"/>
      <c r="C523" s="98"/>
      <c r="D523" s="98"/>
      <c r="E523" s="98"/>
      <c r="F523" s="98"/>
      <c r="G523" s="98"/>
      <c r="H523" s="98"/>
    </row>
    <row r="524" spans="1:8">
      <c r="A524" s="98"/>
      <c r="B524" s="98"/>
      <c r="C524" s="98"/>
      <c r="D524" s="98"/>
      <c r="E524" s="98"/>
      <c r="F524" s="98"/>
      <c r="G524" s="98"/>
      <c r="H524" s="98"/>
    </row>
    <row r="525" spans="1:8">
      <c r="A525" s="98"/>
      <c r="B525" s="98"/>
      <c r="C525" s="98"/>
      <c r="D525" s="98"/>
      <c r="E525" s="98"/>
      <c r="F525" s="98"/>
      <c r="G525" s="98"/>
      <c r="H525" s="98"/>
    </row>
    <row r="526" spans="1:8">
      <c r="A526" s="98"/>
      <c r="B526" s="98"/>
      <c r="C526" s="98"/>
      <c r="D526" s="98"/>
      <c r="E526" s="98"/>
      <c r="F526" s="98"/>
      <c r="G526" s="98"/>
      <c r="H526" s="98"/>
    </row>
    <row r="527" spans="1:8">
      <c r="A527" s="98"/>
      <c r="B527" s="98"/>
      <c r="C527" s="98"/>
      <c r="D527" s="98"/>
      <c r="E527" s="98"/>
      <c r="F527" s="98"/>
      <c r="G527" s="98"/>
      <c r="H527" s="98"/>
    </row>
    <row r="528" spans="1:8">
      <c r="A528" s="98"/>
      <c r="B528" s="98"/>
      <c r="C528" s="98"/>
      <c r="D528" s="98"/>
      <c r="E528" s="98"/>
      <c r="F528" s="98"/>
      <c r="G528" s="98"/>
      <c r="H528" s="98"/>
    </row>
    <row r="529" spans="1:8">
      <c r="A529" s="98"/>
      <c r="B529" s="98"/>
      <c r="C529" s="98"/>
      <c r="D529" s="98"/>
      <c r="E529" s="98"/>
      <c r="F529" s="98"/>
      <c r="G529" s="98"/>
      <c r="H529" s="98"/>
    </row>
    <row r="530" spans="1:8">
      <c r="A530" s="98"/>
      <c r="B530" s="98"/>
      <c r="C530" s="98"/>
      <c r="D530" s="98"/>
      <c r="E530" s="98"/>
      <c r="F530" s="98"/>
      <c r="G530" s="98"/>
      <c r="H530" s="98"/>
    </row>
    <row r="531" spans="1:8">
      <c r="A531" s="98"/>
      <c r="B531" s="98"/>
      <c r="C531" s="98"/>
      <c r="D531" s="98"/>
      <c r="E531" s="98"/>
      <c r="F531" s="98"/>
      <c r="G531" s="98"/>
      <c r="H531" s="98"/>
    </row>
    <row r="532" spans="1:8">
      <c r="A532" s="98"/>
      <c r="B532" s="98"/>
      <c r="C532" s="98"/>
      <c r="D532" s="98"/>
      <c r="E532" s="98"/>
      <c r="F532" s="98"/>
      <c r="G532" s="98"/>
      <c r="H532" s="98"/>
    </row>
    <row r="533" spans="1:8">
      <c r="A533" s="98"/>
      <c r="B533" s="98"/>
      <c r="C533" s="98"/>
      <c r="D533" s="98"/>
      <c r="E533" s="98"/>
      <c r="F533" s="98"/>
      <c r="G533" s="98"/>
      <c r="H533" s="98"/>
    </row>
    <row r="534" spans="1:8">
      <c r="A534" s="98"/>
      <c r="B534" s="98"/>
      <c r="C534" s="98"/>
      <c r="D534" s="98"/>
      <c r="E534" s="98"/>
      <c r="F534" s="98"/>
      <c r="G534" s="98"/>
      <c r="H534" s="98"/>
    </row>
    <row r="535" spans="1:8">
      <c r="A535" s="98"/>
      <c r="B535" s="98"/>
      <c r="C535" s="98"/>
      <c r="D535" s="98"/>
      <c r="E535" s="98"/>
      <c r="F535" s="98"/>
      <c r="G535" s="98"/>
      <c r="H535" s="98"/>
    </row>
    <row r="536" spans="1:8">
      <c r="A536" s="98"/>
      <c r="B536" s="98"/>
      <c r="C536" s="98"/>
      <c r="D536" s="98"/>
      <c r="E536" s="98"/>
      <c r="F536" s="98"/>
      <c r="G536" s="98"/>
      <c r="H536" s="98"/>
    </row>
    <row r="537" spans="1:8">
      <c r="A537" s="98"/>
      <c r="B537" s="98"/>
      <c r="C537" s="98"/>
      <c r="D537" s="98"/>
      <c r="E537" s="98"/>
      <c r="F537" s="98"/>
      <c r="G537" s="98"/>
      <c r="H537" s="98"/>
    </row>
    <row r="538" spans="1:8">
      <c r="A538" s="98"/>
      <c r="B538" s="98"/>
      <c r="C538" s="98"/>
      <c r="D538" s="98"/>
      <c r="E538" s="98"/>
      <c r="F538" s="98"/>
      <c r="G538" s="98"/>
      <c r="H538" s="98"/>
    </row>
    <row r="539" spans="1:8">
      <c r="A539" s="98"/>
      <c r="B539" s="98"/>
      <c r="C539" s="98"/>
      <c r="D539" s="98"/>
      <c r="E539" s="98"/>
      <c r="F539" s="98"/>
      <c r="G539" s="98"/>
      <c r="H539" s="98"/>
    </row>
    <row r="540" spans="1:8">
      <c r="A540" s="98"/>
      <c r="B540" s="98"/>
      <c r="C540" s="98"/>
      <c r="D540" s="98"/>
      <c r="E540" s="98"/>
      <c r="F540" s="98"/>
      <c r="G540" s="98"/>
      <c r="H540" s="98"/>
    </row>
    <row r="541" spans="1:8">
      <c r="A541" s="98"/>
      <c r="B541" s="98"/>
      <c r="C541" s="98"/>
      <c r="D541" s="98"/>
      <c r="E541" s="98"/>
      <c r="F541" s="98"/>
      <c r="G541" s="98"/>
      <c r="H541" s="98"/>
    </row>
    <row r="542" spans="1:8">
      <c r="A542" s="98"/>
      <c r="B542" s="98"/>
      <c r="C542" s="98"/>
      <c r="D542" s="98"/>
      <c r="E542" s="98"/>
      <c r="F542" s="98"/>
      <c r="G542" s="98"/>
      <c r="H542" s="98"/>
    </row>
    <row r="543" spans="1:8">
      <c r="A543" s="98"/>
      <c r="B543" s="98"/>
      <c r="C543" s="98"/>
      <c r="D543" s="98"/>
      <c r="E543" s="98"/>
      <c r="F543" s="98"/>
      <c r="G543" s="98"/>
      <c r="H543" s="98"/>
    </row>
    <row r="544" spans="1:8">
      <c r="A544" s="98"/>
      <c r="B544" s="98"/>
      <c r="C544" s="98"/>
      <c r="D544" s="98"/>
      <c r="E544" s="98"/>
      <c r="F544" s="98"/>
      <c r="G544" s="98"/>
      <c r="H544" s="98"/>
    </row>
    <row r="545" spans="1:8">
      <c r="A545" s="98"/>
      <c r="B545" s="98"/>
      <c r="C545" s="98"/>
      <c r="D545" s="98"/>
      <c r="E545" s="98"/>
      <c r="F545" s="98"/>
      <c r="G545" s="98"/>
      <c r="H545" s="98"/>
    </row>
    <row r="546" spans="1:8">
      <c r="A546" s="98"/>
      <c r="B546" s="98"/>
      <c r="C546" s="98"/>
      <c r="D546" s="98"/>
      <c r="E546" s="98"/>
      <c r="F546" s="98"/>
      <c r="G546" s="98"/>
      <c r="H546" s="98"/>
    </row>
    <row r="547" spans="1:8">
      <c r="A547" s="98"/>
      <c r="B547" s="98"/>
      <c r="C547" s="98"/>
      <c r="D547" s="98"/>
      <c r="E547" s="98"/>
      <c r="F547" s="98"/>
      <c r="G547" s="98"/>
      <c r="H547" s="98"/>
    </row>
    <row r="548" spans="1:8">
      <c r="A548" s="98"/>
      <c r="B548" s="98"/>
      <c r="C548" s="98"/>
      <c r="D548" s="98"/>
      <c r="E548" s="98"/>
      <c r="F548" s="98"/>
      <c r="G548" s="98"/>
      <c r="H548" s="98"/>
    </row>
    <row r="549" spans="1:8">
      <c r="A549" s="98"/>
      <c r="B549" s="98"/>
      <c r="C549" s="98"/>
      <c r="D549" s="98"/>
      <c r="E549" s="98"/>
      <c r="F549" s="98"/>
      <c r="G549" s="98"/>
      <c r="H549" s="98"/>
    </row>
    <row r="550" spans="1:8">
      <c r="A550" s="98"/>
      <c r="B550" s="98"/>
      <c r="C550" s="98"/>
      <c r="D550" s="98"/>
      <c r="E550" s="98"/>
      <c r="F550" s="98"/>
      <c r="G550" s="98"/>
      <c r="H550" s="98"/>
    </row>
    <row r="551" spans="1:8">
      <c r="A551" s="98"/>
      <c r="B551" s="98"/>
      <c r="C551" s="98"/>
      <c r="D551" s="98"/>
      <c r="E551" s="98"/>
      <c r="F551" s="98"/>
      <c r="G551" s="98"/>
      <c r="H551" s="98"/>
    </row>
    <row r="552" spans="1:8">
      <c r="A552" s="98"/>
      <c r="B552" s="98"/>
      <c r="C552" s="98"/>
      <c r="D552" s="98"/>
      <c r="E552" s="98"/>
      <c r="F552" s="98"/>
      <c r="G552" s="98"/>
      <c r="H552" s="98"/>
    </row>
    <row r="553" spans="1:8">
      <c r="A553" s="98"/>
      <c r="B553" s="98"/>
      <c r="C553" s="98"/>
      <c r="D553" s="98"/>
      <c r="E553" s="98"/>
      <c r="F553" s="98"/>
      <c r="G553" s="98"/>
      <c r="H553" s="98"/>
    </row>
    <row r="554" spans="1:8">
      <c r="A554" s="98"/>
      <c r="B554" s="98"/>
      <c r="C554" s="98"/>
      <c r="D554" s="98"/>
      <c r="E554" s="98"/>
      <c r="F554" s="98"/>
      <c r="G554" s="98"/>
      <c r="H554" s="98"/>
    </row>
    <row r="555" spans="1:8">
      <c r="A555" s="98"/>
      <c r="B555" s="98"/>
      <c r="C555" s="98"/>
      <c r="D555" s="98"/>
      <c r="E555" s="98"/>
      <c r="F555" s="98"/>
      <c r="G555" s="98"/>
      <c r="H555" s="98"/>
    </row>
    <row r="556" spans="1:8">
      <c r="A556" s="98"/>
      <c r="B556" s="98"/>
      <c r="C556" s="98"/>
      <c r="D556" s="98"/>
      <c r="E556" s="98"/>
      <c r="F556" s="98"/>
      <c r="G556" s="98"/>
      <c r="H556" s="98"/>
    </row>
    <row r="557" spans="1:8">
      <c r="A557" s="98"/>
      <c r="B557" s="98"/>
      <c r="C557" s="98"/>
      <c r="D557" s="98"/>
      <c r="E557" s="98"/>
      <c r="F557" s="98"/>
      <c r="G557" s="98"/>
      <c r="H557" s="98"/>
    </row>
    <row r="558" spans="1:8">
      <c r="A558" s="98"/>
      <c r="B558" s="98"/>
      <c r="C558" s="98"/>
      <c r="D558" s="98"/>
      <c r="E558" s="98"/>
      <c r="F558" s="98"/>
      <c r="G558" s="98"/>
      <c r="H558" s="98"/>
    </row>
    <row r="559" spans="1:8">
      <c r="A559" s="98"/>
      <c r="B559" s="98"/>
      <c r="C559" s="98"/>
      <c r="D559" s="98"/>
      <c r="E559" s="98"/>
      <c r="F559" s="98"/>
      <c r="G559" s="98"/>
      <c r="H559" s="98"/>
    </row>
    <row r="560" spans="1:8">
      <c r="A560" s="98"/>
      <c r="B560" s="98"/>
      <c r="C560" s="98"/>
      <c r="D560" s="98"/>
      <c r="E560" s="98"/>
      <c r="F560" s="98"/>
      <c r="G560" s="98"/>
      <c r="H560" s="98"/>
    </row>
    <row r="561" spans="1:8">
      <c r="A561" s="98"/>
      <c r="B561" s="98"/>
      <c r="C561" s="98"/>
      <c r="D561" s="98"/>
      <c r="E561" s="98"/>
      <c r="F561" s="98"/>
      <c r="G561" s="98"/>
      <c r="H561" s="98"/>
    </row>
    <row r="562" spans="1:8">
      <c r="A562" s="98"/>
      <c r="B562" s="98"/>
      <c r="C562" s="98"/>
      <c r="D562" s="98"/>
      <c r="E562" s="98"/>
      <c r="F562" s="98"/>
      <c r="G562" s="98"/>
      <c r="H562" s="98"/>
    </row>
    <row r="563" spans="1:8">
      <c r="A563" s="98"/>
      <c r="B563" s="98"/>
      <c r="C563" s="98"/>
      <c r="D563" s="98"/>
      <c r="E563" s="98"/>
      <c r="F563" s="98"/>
      <c r="G563" s="98"/>
      <c r="H563" s="98"/>
    </row>
    <row r="564" spans="1:8">
      <c r="A564" s="98"/>
      <c r="B564" s="98"/>
      <c r="C564" s="98"/>
      <c r="D564" s="98"/>
      <c r="E564" s="98"/>
      <c r="F564" s="98"/>
      <c r="G564" s="98"/>
      <c r="H564" s="98"/>
    </row>
    <row r="565" spans="1:8">
      <c r="A565" s="98"/>
      <c r="B565" s="98"/>
      <c r="C565" s="98"/>
      <c r="D565" s="98"/>
      <c r="E565" s="98"/>
      <c r="F565" s="98"/>
      <c r="G565" s="98"/>
      <c r="H565" s="98"/>
    </row>
    <row r="566" spans="1:8">
      <c r="A566" s="98"/>
      <c r="B566" s="98"/>
      <c r="C566" s="98"/>
      <c r="D566" s="98"/>
      <c r="E566" s="98"/>
      <c r="F566" s="98"/>
      <c r="G566" s="98"/>
      <c r="H566" s="98"/>
    </row>
    <row r="567" spans="1:8">
      <c r="A567" s="98"/>
      <c r="B567" s="98"/>
      <c r="C567" s="98"/>
      <c r="D567" s="98"/>
      <c r="E567" s="98"/>
      <c r="F567" s="98"/>
      <c r="G567" s="98"/>
      <c r="H567" s="98"/>
    </row>
    <row r="568" spans="1:8">
      <c r="A568" s="98"/>
      <c r="B568" s="98"/>
      <c r="C568" s="98"/>
      <c r="D568" s="98"/>
      <c r="E568" s="98"/>
      <c r="F568" s="98"/>
      <c r="G568" s="98"/>
      <c r="H568" s="98"/>
    </row>
    <row r="569" spans="1:8">
      <c r="A569" s="98"/>
      <c r="B569" s="98"/>
      <c r="C569" s="98"/>
      <c r="D569" s="98"/>
      <c r="E569" s="98"/>
      <c r="F569" s="98"/>
      <c r="G569" s="98"/>
      <c r="H569" s="98"/>
    </row>
    <row r="570" spans="1:8">
      <c r="A570" s="98"/>
      <c r="B570" s="98"/>
      <c r="C570" s="98"/>
      <c r="D570" s="98"/>
      <c r="E570" s="98"/>
      <c r="F570" s="98"/>
      <c r="G570" s="98"/>
      <c r="H570" s="98"/>
    </row>
    <row r="571" spans="1:8">
      <c r="A571" s="98"/>
      <c r="B571" s="98"/>
      <c r="C571" s="98"/>
      <c r="D571" s="98"/>
      <c r="E571" s="98"/>
      <c r="F571" s="98"/>
      <c r="G571" s="98"/>
      <c r="H571" s="98"/>
    </row>
    <row r="572" spans="1:8">
      <c r="A572" s="98"/>
      <c r="B572" s="98"/>
      <c r="C572" s="98"/>
      <c r="D572" s="98"/>
      <c r="E572" s="98"/>
      <c r="F572" s="98"/>
      <c r="G572" s="98"/>
      <c r="H572" s="98"/>
    </row>
    <row r="573" spans="1:8">
      <c r="A573" s="98"/>
      <c r="B573" s="98"/>
      <c r="C573" s="98"/>
      <c r="D573" s="98"/>
      <c r="E573" s="98"/>
      <c r="F573" s="98"/>
      <c r="G573" s="98"/>
      <c r="H573" s="98"/>
    </row>
    <row r="574" spans="1:8">
      <c r="A574" s="98"/>
      <c r="B574" s="98"/>
      <c r="C574" s="98"/>
      <c r="D574" s="98"/>
      <c r="E574" s="98"/>
      <c r="F574" s="98"/>
      <c r="G574" s="98"/>
      <c r="H574" s="98"/>
    </row>
    <row r="575" spans="1:8">
      <c r="A575" s="98"/>
      <c r="B575" s="98"/>
      <c r="C575" s="98"/>
      <c r="D575" s="98"/>
      <c r="E575" s="98"/>
      <c r="F575" s="98"/>
      <c r="G575" s="98"/>
      <c r="H575" s="98"/>
    </row>
    <row r="576" spans="1:8">
      <c r="A576" s="98"/>
      <c r="B576" s="98"/>
      <c r="C576" s="98"/>
      <c r="D576" s="98"/>
      <c r="E576" s="98"/>
      <c r="F576" s="98"/>
      <c r="G576" s="98"/>
      <c r="H576" s="98"/>
    </row>
    <row r="577" spans="1:8">
      <c r="A577" s="98"/>
      <c r="B577" s="98"/>
      <c r="C577" s="98"/>
      <c r="D577" s="98"/>
      <c r="E577" s="98"/>
      <c r="F577" s="98"/>
      <c r="G577" s="98"/>
      <c r="H577" s="98"/>
    </row>
    <row r="578" spans="1:8">
      <c r="A578" s="98"/>
      <c r="B578" s="98"/>
      <c r="C578" s="98"/>
      <c r="D578" s="98"/>
      <c r="E578" s="98"/>
      <c r="F578" s="98"/>
      <c r="G578" s="98"/>
      <c r="H578" s="98"/>
    </row>
    <row r="579" spans="1:8">
      <c r="A579" s="98"/>
      <c r="B579" s="98"/>
      <c r="C579" s="98"/>
      <c r="D579" s="98"/>
      <c r="E579" s="98"/>
      <c r="F579" s="98"/>
      <c r="G579" s="98"/>
      <c r="H579" s="98"/>
    </row>
    <row r="580" spans="1:8">
      <c r="A580" s="98"/>
      <c r="B580" s="98"/>
      <c r="C580" s="98"/>
      <c r="D580" s="98"/>
      <c r="E580" s="98"/>
      <c r="F580" s="98"/>
      <c r="G580" s="98"/>
      <c r="H580" s="98"/>
    </row>
    <row r="581" spans="1:8">
      <c r="A581" s="98"/>
      <c r="B581" s="98"/>
      <c r="C581" s="98"/>
      <c r="D581" s="98"/>
      <c r="E581" s="98"/>
      <c r="F581" s="98"/>
      <c r="G581" s="98"/>
      <c r="H581" s="98"/>
    </row>
    <row r="582" spans="1:8">
      <c r="A582" s="98"/>
      <c r="B582" s="98"/>
      <c r="C582" s="98"/>
      <c r="D582" s="98"/>
      <c r="E582" s="98"/>
      <c r="F582" s="98"/>
      <c r="G582" s="98"/>
      <c r="H582" s="98"/>
    </row>
    <row r="583" spans="1:8">
      <c r="A583" s="98"/>
      <c r="B583" s="98"/>
      <c r="C583" s="98"/>
      <c r="D583" s="98"/>
      <c r="E583" s="98"/>
      <c r="F583" s="98"/>
      <c r="G583" s="98"/>
      <c r="H583" s="98"/>
    </row>
    <row r="584" spans="1:8">
      <c r="A584" s="98"/>
      <c r="B584" s="98"/>
      <c r="C584" s="98"/>
      <c r="D584" s="98"/>
      <c r="E584" s="98"/>
      <c r="F584" s="98"/>
      <c r="G584" s="98"/>
      <c r="H584" s="98"/>
    </row>
    <row r="585" spans="1:8">
      <c r="A585" s="98"/>
      <c r="B585" s="98"/>
      <c r="C585" s="98"/>
      <c r="D585" s="98"/>
      <c r="E585" s="98"/>
      <c r="F585" s="98"/>
      <c r="G585" s="98"/>
      <c r="H585" s="98"/>
    </row>
    <row r="586" spans="1:8">
      <c r="A586" s="98"/>
      <c r="B586" s="98"/>
      <c r="C586" s="98"/>
      <c r="D586" s="98"/>
      <c r="E586" s="98"/>
      <c r="F586" s="98"/>
      <c r="G586" s="98"/>
      <c r="H586" s="98"/>
    </row>
    <row r="587" spans="1:8">
      <c r="A587" s="98"/>
      <c r="B587" s="98"/>
      <c r="C587" s="98"/>
      <c r="D587" s="98"/>
      <c r="E587" s="98"/>
      <c r="F587" s="98"/>
      <c r="G587" s="98"/>
      <c r="H587" s="98"/>
    </row>
    <row r="588" spans="1:8">
      <c r="A588" s="98"/>
      <c r="B588" s="98"/>
      <c r="C588" s="98"/>
      <c r="D588" s="98"/>
      <c r="E588" s="98"/>
      <c r="F588" s="98"/>
      <c r="G588" s="98"/>
      <c r="H588" s="98"/>
    </row>
    <row r="589" spans="1:8">
      <c r="A589" s="98"/>
      <c r="B589" s="98"/>
      <c r="C589" s="98"/>
      <c r="D589" s="98"/>
      <c r="E589" s="98"/>
      <c r="F589" s="98"/>
      <c r="G589" s="98"/>
      <c r="H589" s="98"/>
    </row>
    <row r="590" spans="1:8">
      <c r="A590" s="98"/>
      <c r="B590" s="98"/>
      <c r="C590" s="98"/>
      <c r="D590" s="98"/>
      <c r="E590" s="98"/>
      <c r="F590" s="98"/>
      <c r="G590" s="98"/>
      <c r="H590" s="98"/>
    </row>
    <row r="591" spans="1:8">
      <c r="A591" s="98"/>
      <c r="B591" s="98"/>
      <c r="C591" s="98"/>
      <c r="D591" s="98"/>
      <c r="E591" s="98"/>
      <c r="F591" s="98"/>
      <c r="G591" s="98"/>
      <c r="H591" s="98"/>
    </row>
    <row r="592" spans="1:8">
      <c r="A592" s="98"/>
      <c r="B592" s="98"/>
      <c r="C592" s="98"/>
      <c r="D592" s="98"/>
      <c r="E592" s="98"/>
      <c r="F592" s="98"/>
      <c r="G592" s="98"/>
      <c r="H592" s="98"/>
    </row>
    <row r="593" spans="1:8">
      <c r="A593" s="98"/>
      <c r="B593" s="98"/>
      <c r="C593" s="98"/>
      <c r="D593" s="98"/>
      <c r="E593" s="98"/>
      <c r="F593" s="98"/>
      <c r="G593" s="98"/>
      <c r="H593" s="98"/>
    </row>
    <row r="594" spans="1:8">
      <c r="A594" s="98"/>
      <c r="B594" s="98"/>
      <c r="C594" s="98"/>
      <c r="D594" s="98"/>
      <c r="E594" s="98"/>
      <c r="F594" s="98"/>
      <c r="G594" s="98"/>
      <c r="H594" s="98"/>
    </row>
    <row r="595" spans="1:8">
      <c r="A595" s="98"/>
      <c r="B595" s="98"/>
      <c r="C595" s="98"/>
      <c r="D595" s="98"/>
      <c r="E595" s="98"/>
      <c r="F595" s="98"/>
      <c r="G595" s="98"/>
      <c r="H595" s="98"/>
    </row>
    <row r="596" spans="1:8">
      <c r="A596" s="98"/>
      <c r="B596" s="98"/>
      <c r="C596" s="98"/>
      <c r="D596" s="98"/>
      <c r="E596" s="98"/>
      <c r="F596" s="98"/>
      <c r="G596" s="98"/>
      <c r="H596" s="98"/>
    </row>
    <row r="597" spans="1:8">
      <c r="A597" s="98"/>
      <c r="B597" s="98"/>
      <c r="C597" s="98"/>
      <c r="D597" s="98"/>
      <c r="E597" s="98"/>
      <c r="F597" s="98"/>
      <c r="G597" s="98"/>
      <c r="H597" s="98"/>
    </row>
    <row r="598" spans="1:8">
      <c r="A598" s="98"/>
      <c r="B598" s="98"/>
      <c r="C598" s="98"/>
      <c r="D598" s="98"/>
      <c r="E598" s="98"/>
      <c r="F598" s="98"/>
      <c r="G598" s="98"/>
      <c r="H598" s="98"/>
    </row>
    <row r="599" spans="1:8">
      <c r="A599" s="98"/>
      <c r="B599" s="98"/>
      <c r="C599" s="98"/>
      <c r="D599" s="98"/>
      <c r="E599" s="98"/>
      <c r="F599" s="98"/>
      <c r="G599" s="98"/>
      <c r="H599" s="98"/>
    </row>
    <row r="600" spans="1:8">
      <c r="A600" s="98"/>
      <c r="B600" s="98"/>
      <c r="C600" s="98"/>
      <c r="D600" s="98"/>
      <c r="E600" s="98"/>
      <c r="F600" s="98"/>
      <c r="G600" s="98"/>
      <c r="H600" s="98"/>
    </row>
    <row r="601" spans="1:8">
      <c r="A601" s="98"/>
      <c r="B601" s="98"/>
      <c r="C601" s="98"/>
      <c r="D601" s="98"/>
      <c r="E601" s="98"/>
      <c r="F601" s="98"/>
      <c r="G601" s="98"/>
      <c r="H601" s="98"/>
    </row>
    <row r="602" spans="1:8">
      <c r="A602" s="98"/>
      <c r="B602" s="98"/>
      <c r="C602" s="98"/>
      <c r="D602" s="98"/>
      <c r="E602" s="98"/>
      <c r="F602" s="98"/>
      <c r="G602" s="98"/>
      <c r="H602" s="98"/>
    </row>
    <row r="603" spans="1:8">
      <c r="A603" s="98"/>
      <c r="B603" s="98"/>
      <c r="C603" s="98"/>
      <c r="D603" s="98"/>
      <c r="E603" s="98"/>
      <c r="F603" s="98"/>
      <c r="G603" s="98"/>
      <c r="H603" s="98"/>
    </row>
    <row r="604" spans="1:8">
      <c r="A604" s="98"/>
      <c r="B604" s="98"/>
      <c r="C604" s="98"/>
      <c r="D604" s="98"/>
      <c r="E604" s="98"/>
      <c r="F604" s="98"/>
      <c r="G604" s="98"/>
      <c r="H604" s="98"/>
    </row>
    <row r="605" spans="1:8">
      <c r="A605" s="98"/>
      <c r="B605" s="98"/>
      <c r="C605" s="98"/>
      <c r="D605" s="98"/>
      <c r="E605" s="98"/>
      <c r="F605" s="98"/>
      <c r="G605" s="98"/>
      <c r="H605" s="98"/>
    </row>
    <row r="606" spans="1:8">
      <c r="A606" s="98"/>
      <c r="B606" s="98"/>
      <c r="C606" s="98"/>
      <c r="D606" s="98"/>
      <c r="E606" s="98"/>
      <c r="F606" s="98"/>
      <c r="G606" s="98"/>
      <c r="H606" s="98"/>
    </row>
    <row r="607" spans="1:8">
      <c r="A607" s="98"/>
      <c r="B607" s="98"/>
      <c r="C607" s="98"/>
      <c r="D607" s="98"/>
      <c r="E607" s="98"/>
      <c r="F607" s="98"/>
      <c r="G607" s="98"/>
      <c r="H607" s="98"/>
    </row>
    <row r="608" spans="1:8">
      <c r="A608" s="98"/>
      <c r="B608" s="98"/>
      <c r="C608" s="98"/>
      <c r="D608" s="98"/>
      <c r="E608" s="98"/>
      <c r="F608" s="98"/>
      <c r="G608" s="98"/>
      <c r="H608" s="98"/>
    </row>
    <row r="609" spans="1:8">
      <c r="A609" s="98"/>
      <c r="B609" s="98"/>
      <c r="C609" s="98"/>
      <c r="D609" s="98"/>
      <c r="E609" s="98"/>
      <c r="F609" s="98"/>
      <c r="G609" s="98"/>
      <c r="H609" s="98"/>
    </row>
    <row r="610" spans="1:8">
      <c r="A610" s="98"/>
      <c r="B610" s="98"/>
      <c r="C610" s="98"/>
      <c r="D610" s="98"/>
      <c r="E610" s="98"/>
      <c r="F610" s="98"/>
      <c r="G610" s="98"/>
      <c r="H610" s="98"/>
    </row>
    <row r="611" spans="1:8">
      <c r="A611" s="98"/>
      <c r="B611" s="98"/>
      <c r="C611" s="98"/>
      <c r="D611" s="98"/>
      <c r="E611" s="98"/>
      <c r="F611" s="98"/>
      <c r="G611" s="98"/>
      <c r="H611" s="98"/>
    </row>
    <row r="612" spans="1:8">
      <c r="A612" s="98"/>
      <c r="B612" s="98"/>
      <c r="C612" s="98"/>
      <c r="D612" s="98"/>
      <c r="E612" s="98"/>
      <c r="F612" s="98"/>
      <c r="G612" s="98"/>
      <c r="H612" s="98"/>
    </row>
    <row r="613" spans="1:8">
      <c r="A613" s="98"/>
      <c r="B613" s="98"/>
      <c r="C613" s="98"/>
      <c r="D613" s="98"/>
      <c r="E613" s="98"/>
      <c r="F613" s="98"/>
      <c r="G613" s="98"/>
      <c r="H613" s="98"/>
    </row>
    <row r="614" spans="1:8">
      <c r="A614" s="98"/>
      <c r="B614" s="98"/>
      <c r="C614" s="98"/>
      <c r="D614" s="98"/>
      <c r="E614" s="98"/>
      <c r="F614" s="98"/>
      <c r="G614" s="98"/>
      <c r="H614" s="98"/>
    </row>
    <row r="615" spans="1:8">
      <c r="A615" s="98"/>
      <c r="B615" s="98"/>
      <c r="C615" s="98"/>
      <c r="D615" s="98"/>
      <c r="E615" s="98"/>
      <c r="F615" s="98"/>
      <c r="G615" s="98"/>
      <c r="H615" s="98"/>
    </row>
    <row r="616" spans="1:8">
      <c r="A616" s="98"/>
      <c r="B616" s="98"/>
      <c r="C616" s="98"/>
      <c r="D616" s="98"/>
      <c r="E616" s="98"/>
      <c r="F616" s="98"/>
      <c r="G616" s="98"/>
      <c r="H616" s="98"/>
    </row>
    <row r="617" spans="1:8">
      <c r="A617" s="98"/>
      <c r="B617" s="98"/>
      <c r="C617" s="98"/>
      <c r="D617" s="98"/>
      <c r="E617" s="98"/>
      <c r="F617" s="98"/>
      <c r="G617" s="98"/>
      <c r="H617" s="98"/>
    </row>
    <row r="618" spans="1:8">
      <c r="A618" s="98"/>
      <c r="B618" s="98"/>
      <c r="C618" s="98"/>
      <c r="D618" s="98"/>
      <c r="E618" s="98"/>
      <c r="F618" s="98"/>
      <c r="G618" s="98"/>
      <c r="H618" s="98"/>
    </row>
    <row r="619" spans="1:8">
      <c r="A619" s="98"/>
      <c r="B619" s="98"/>
      <c r="C619" s="98"/>
      <c r="D619" s="98"/>
      <c r="E619" s="98"/>
      <c r="F619" s="98"/>
      <c r="G619" s="98"/>
      <c r="H619" s="98"/>
    </row>
    <row r="620" spans="1:8">
      <c r="A620" s="98"/>
      <c r="B620" s="98"/>
      <c r="C620" s="98"/>
      <c r="D620" s="98"/>
      <c r="E620" s="98"/>
      <c r="F620" s="98"/>
      <c r="G620" s="98"/>
      <c r="H620" s="98"/>
    </row>
    <row r="621" spans="1:8">
      <c r="A621" s="98"/>
      <c r="B621" s="98"/>
      <c r="C621" s="98"/>
      <c r="D621" s="98"/>
      <c r="E621" s="98"/>
      <c r="F621" s="98"/>
      <c r="G621" s="98"/>
      <c r="H621" s="98"/>
    </row>
    <row r="622" spans="1:8">
      <c r="A622" s="98"/>
      <c r="B622" s="98"/>
      <c r="C622" s="98"/>
      <c r="D622" s="98"/>
      <c r="E622" s="98"/>
      <c r="F622" s="98"/>
      <c r="G622" s="98"/>
      <c r="H622" s="98"/>
    </row>
    <row r="623" spans="1:8">
      <c r="A623" s="98"/>
      <c r="B623" s="98"/>
      <c r="C623" s="98"/>
      <c r="D623" s="98"/>
      <c r="E623" s="98"/>
      <c r="F623" s="98"/>
      <c r="G623" s="98"/>
      <c r="H623" s="98"/>
    </row>
    <row r="624" spans="1:8">
      <c r="A624" s="98"/>
      <c r="B624" s="98"/>
      <c r="C624" s="98"/>
      <c r="D624" s="98"/>
      <c r="E624" s="98"/>
      <c r="F624" s="98"/>
      <c r="G624" s="98"/>
      <c r="H624" s="98"/>
    </row>
    <row r="625" spans="1:8">
      <c r="A625" s="98"/>
      <c r="B625" s="98"/>
      <c r="C625" s="98"/>
      <c r="D625" s="98"/>
      <c r="E625" s="98"/>
      <c r="F625" s="98"/>
      <c r="G625" s="98"/>
      <c r="H625" s="98"/>
    </row>
    <row r="626" spans="1:8">
      <c r="A626" s="98"/>
      <c r="B626" s="98"/>
      <c r="C626" s="98"/>
      <c r="D626" s="98"/>
      <c r="E626" s="98"/>
      <c r="F626" s="98"/>
      <c r="G626" s="98"/>
      <c r="H626" s="98"/>
    </row>
    <row r="627" spans="1:8">
      <c r="A627" s="98"/>
      <c r="B627" s="98"/>
      <c r="C627" s="98"/>
      <c r="D627" s="98"/>
      <c r="E627" s="98"/>
      <c r="F627" s="98"/>
      <c r="G627" s="98"/>
      <c r="H627" s="98"/>
    </row>
    <row r="628" spans="1:8">
      <c r="A628" s="98"/>
      <c r="B628" s="98"/>
      <c r="C628" s="98"/>
      <c r="D628" s="98"/>
      <c r="E628" s="98"/>
      <c r="F628" s="98"/>
      <c r="G628" s="98"/>
      <c r="H628" s="98"/>
    </row>
    <row r="629" spans="1:8">
      <c r="A629" s="98"/>
      <c r="B629" s="98"/>
      <c r="C629" s="98"/>
      <c r="D629" s="98"/>
      <c r="E629" s="98"/>
      <c r="F629" s="98"/>
      <c r="G629" s="98"/>
      <c r="H629" s="98"/>
    </row>
    <row r="630" spans="1:8">
      <c r="A630" s="98"/>
      <c r="B630" s="98"/>
      <c r="C630" s="98"/>
      <c r="D630" s="98"/>
      <c r="E630" s="98"/>
      <c r="F630" s="98"/>
      <c r="G630" s="98"/>
      <c r="H630" s="98"/>
    </row>
    <row r="631" spans="1:8">
      <c r="A631" s="98"/>
      <c r="B631" s="98"/>
      <c r="C631" s="98"/>
      <c r="D631" s="98"/>
      <c r="E631" s="98"/>
      <c r="F631" s="98"/>
      <c r="G631" s="98"/>
      <c r="H631" s="98"/>
    </row>
    <row r="632" spans="1:8">
      <c r="A632" s="98"/>
      <c r="B632" s="98"/>
      <c r="C632" s="98"/>
      <c r="D632" s="98"/>
      <c r="E632" s="98"/>
      <c r="F632" s="98"/>
      <c r="G632" s="98"/>
      <c r="H632" s="98"/>
    </row>
    <row r="633" spans="1:8">
      <c r="A633" s="98"/>
      <c r="B633" s="98"/>
      <c r="C633" s="98"/>
      <c r="D633" s="98"/>
      <c r="E633" s="98"/>
      <c r="F633" s="98"/>
      <c r="G633" s="98"/>
      <c r="H633" s="98"/>
    </row>
    <row r="634" spans="1:8">
      <c r="A634" s="98"/>
      <c r="B634" s="98"/>
      <c r="C634" s="98"/>
      <c r="D634" s="98"/>
      <c r="E634" s="98"/>
      <c r="F634" s="98"/>
      <c r="G634" s="98"/>
      <c r="H634" s="98"/>
    </row>
    <row r="635" spans="1:8">
      <c r="A635" s="98"/>
      <c r="B635" s="98"/>
      <c r="C635" s="98"/>
      <c r="D635" s="98"/>
      <c r="E635" s="98"/>
      <c r="F635" s="98"/>
      <c r="G635" s="98"/>
      <c r="H635" s="98"/>
    </row>
    <row r="636" spans="1:8">
      <c r="A636" s="98"/>
      <c r="B636" s="98"/>
      <c r="C636" s="98"/>
      <c r="D636" s="98"/>
      <c r="E636" s="98"/>
      <c r="F636" s="98"/>
      <c r="G636" s="98"/>
      <c r="H636" s="98"/>
    </row>
    <row r="637" spans="1:8">
      <c r="A637" s="98"/>
      <c r="B637" s="98"/>
      <c r="C637" s="98"/>
      <c r="D637" s="98"/>
      <c r="E637" s="98"/>
      <c r="F637" s="98"/>
      <c r="G637" s="98"/>
      <c r="H637" s="98"/>
    </row>
    <row r="638" spans="1:8">
      <c r="A638" s="98"/>
      <c r="B638" s="98"/>
      <c r="C638" s="98"/>
      <c r="D638" s="98"/>
      <c r="E638" s="98"/>
      <c r="F638" s="98"/>
      <c r="G638" s="98"/>
      <c r="H638" s="98"/>
    </row>
    <row r="639" spans="1:8">
      <c r="A639" s="98"/>
      <c r="B639" s="98"/>
      <c r="C639" s="98"/>
      <c r="D639" s="98"/>
      <c r="E639" s="98"/>
      <c r="F639" s="98"/>
      <c r="G639" s="98"/>
      <c r="H639" s="98"/>
    </row>
    <row r="640" spans="1:8">
      <c r="A640" s="98"/>
      <c r="B640" s="98"/>
      <c r="C640" s="98"/>
      <c r="D640" s="98"/>
      <c r="E640" s="98"/>
      <c r="F640" s="98"/>
      <c r="G640" s="98"/>
      <c r="H640" s="98"/>
    </row>
    <row r="641" spans="1:8">
      <c r="A641" s="98"/>
      <c r="B641" s="98"/>
      <c r="C641" s="98"/>
      <c r="D641" s="98"/>
      <c r="E641" s="98"/>
      <c r="F641" s="98"/>
      <c r="G641" s="98"/>
      <c r="H641" s="98"/>
    </row>
    <row r="642" spans="1:8">
      <c r="A642" s="98"/>
      <c r="B642" s="98"/>
      <c r="C642" s="98"/>
      <c r="D642" s="98"/>
      <c r="E642" s="98"/>
      <c r="F642" s="98"/>
      <c r="G642" s="98"/>
      <c r="H642" s="98"/>
    </row>
    <row r="643" spans="1:8">
      <c r="A643" s="98"/>
      <c r="B643" s="98"/>
      <c r="C643" s="98"/>
      <c r="D643" s="98"/>
      <c r="E643" s="98"/>
      <c r="F643" s="98"/>
      <c r="G643" s="98"/>
      <c r="H643" s="98"/>
    </row>
    <row r="644" spans="1:8">
      <c r="A644" s="98"/>
      <c r="B644" s="98"/>
      <c r="C644" s="98"/>
      <c r="D644" s="98"/>
      <c r="E644" s="98"/>
      <c r="F644" s="98"/>
      <c r="G644" s="98"/>
      <c r="H644" s="98"/>
    </row>
    <row r="645" spans="1:8">
      <c r="A645" s="98"/>
      <c r="B645" s="98"/>
      <c r="C645" s="98"/>
      <c r="D645" s="98"/>
      <c r="E645" s="98"/>
      <c r="F645" s="98"/>
      <c r="G645" s="98"/>
      <c r="H645" s="98"/>
    </row>
    <row r="646" spans="1:8">
      <c r="A646" s="98"/>
      <c r="B646" s="98"/>
      <c r="C646" s="98"/>
      <c r="D646" s="98"/>
      <c r="E646" s="98"/>
      <c r="F646" s="98"/>
      <c r="G646" s="98"/>
      <c r="H646" s="98"/>
    </row>
    <row r="647" spans="1:8">
      <c r="A647" s="98"/>
      <c r="B647" s="98"/>
      <c r="C647" s="98"/>
      <c r="D647" s="98"/>
      <c r="E647" s="98"/>
      <c r="F647" s="98"/>
      <c r="G647" s="98"/>
      <c r="H647" s="98"/>
    </row>
    <row r="648" spans="1:8">
      <c r="A648" s="98"/>
      <c r="B648" s="98"/>
      <c r="C648" s="98"/>
      <c r="D648" s="98"/>
      <c r="E648" s="98"/>
      <c r="F648" s="98"/>
      <c r="G648" s="98"/>
      <c r="H648" s="98"/>
    </row>
    <row r="649" spans="1:8">
      <c r="A649" s="98"/>
      <c r="B649" s="98"/>
      <c r="C649" s="98"/>
      <c r="D649" s="98"/>
      <c r="E649" s="98"/>
      <c r="F649" s="98"/>
      <c r="G649" s="98"/>
      <c r="H649" s="98"/>
    </row>
    <row r="650" spans="1:8">
      <c r="A650" s="98"/>
      <c r="B650" s="98"/>
      <c r="C650" s="98"/>
      <c r="D650" s="98"/>
      <c r="E650" s="98"/>
      <c r="F650" s="98"/>
      <c r="G650" s="98"/>
      <c r="H650" s="98"/>
    </row>
    <row r="651" spans="1:8">
      <c r="A651" s="98"/>
      <c r="B651" s="98"/>
      <c r="C651" s="98"/>
      <c r="D651" s="98"/>
      <c r="E651" s="98"/>
      <c r="F651" s="98"/>
      <c r="G651" s="98"/>
      <c r="H651" s="98"/>
    </row>
    <row r="652" spans="1:8">
      <c r="A652" s="98"/>
      <c r="B652" s="98"/>
      <c r="C652" s="98"/>
      <c r="D652" s="98"/>
      <c r="E652" s="98"/>
      <c r="F652" s="98"/>
      <c r="G652" s="98"/>
      <c r="H652" s="98"/>
    </row>
    <row r="653" spans="1:8">
      <c r="A653" s="98"/>
      <c r="B653" s="98"/>
      <c r="C653" s="98"/>
      <c r="D653" s="98"/>
      <c r="E653" s="98"/>
      <c r="F653" s="98"/>
      <c r="G653" s="98"/>
      <c r="H653" s="98"/>
    </row>
    <row r="654" spans="1:8">
      <c r="A654" s="98"/>
      <c r="B654" s="98"/>
      <c r="C654" s="98"/>
      <c r="D654" s="98"/>
      <c r="E654" s="98"/>
      <c r="F654" s="98"/>
      <c r="G654" s="98"/>
      <c r="H654" s="98"/>
    </row>
    <row r="655" spans="1:8">
      <c r="A655" s="98"/>
      <c r="B655" s="98"/>
      <c r="C655" s="98"/>
      <c r="D655" s="98"/>
      <c r="E655" s="98"/>
      <c r="F655" s="98"/>
      <c r="G655" s="98"/>
      <c r="H655" s="98"/>
    </row>
    <row r="656" spans="1:8">
      <c r="A656" s="98"/>
      <c r="B656" s="98"/>
      <c r="C656" s="98"/>
      <c r="D656" s="98"/>
      <c r="E656" s="98"/>
      <c r="F656" s="98"/>
      <c r="G656" s="98"/>
      <c r="H656" s="98"/>
    </row>
    <row r="657" spans="1:8">
      <c r="A657" s="98"/>
      <c r="B657" s="98"/>
      <c r="C657" s="98"/>
      <c r="D657" s="98"/>
      <c r="E657" s="98"/>
      <c r="F657" s="98"/>
      <c r="G657" s="98"/>
      <c r="H657" s="98"/>
    </row>
    <row r="658" spans="1:8">
      <c r="A658" s="98"/>
      <c r="B658" s="98"/>
      <c r="C658" s="98"/>
      <c r="D658" s="98"/>
      <c r="E658" s="98"/>
      <c r="F658" s="98"/>
      <c r="G658" s="98"/>
      <c r="H658" s="98"/>
    </row>
    <row r="659" spans="1:8">
      <c r="A659" s="98"/>
      <c r="B659" s="98"/>
      <c r="C659" s="98"/>
      <c r="D659" s="98"/>
      <c r="E659" s="98"/>
      <c r="F659" s="98"/>
      <c r="G659" s="98"/>
      <c r="H659" s="98"/>
    </row>
    <row r="660" spans="1:8">
      <c r="A660" s="98"/>
      <c r="B660" s="98"/>
      <c r="C660" s="98"/>
      <c r="D660" s="98"/>
      <c r="E660" s="98"/>
      <c r="F660" s="98"/>
      <c r="G660" s="98"/>
      <c r="H660" s="98"/>
    </row>
    <row r="661" spans="1:8">
      <c r="A661" s="98"/>
      <c r="B661" s="98"/>
      <c r="C661" s="98"/>
      <c r="D661" s="98"/>
      <c r="E661" s="98"/>
      <c r="F661" s="98"/>
      <c r="G661" s="98"/>
      <c r="H661" s="98"/>
    </row>
    <row r="662" spans="1:8">
      <c r="A662" s="98"/>
      <c r="B662" s="98"/>
      <c r="C662" s="98"/>
      <c r="D662" s="98"/>
      <c r="E662" s="98"/>
      <c r="F662" s="98"/>
      <c r="G662" s="98"/>
      <c r="H662" s="98"/>
    </row>
    <row r="663" spans="1:8">
      <c r="A663" s="98"/>
      <c r="B663" s="98"/>
      <c r="C663" s="98"/>
      <c r="D663" s="98"/>
      <c r="E663" s="98"/>
      <c r="F663" s="98"/>
      <c r="G663" s="98"/>
      <c r="H663" s="98"/>
    </row>
    <row r="664" spans="1:8">
      <c r="A664" s="98"/>
      <c r="B664" s="98"/>
      <c r="C664" s="98"/>
      <c r="D664" s="98"/>
      <c r="E664" s="98"/>
      <c r="F664" s="98"/>
      <c r="G664" s="98"/>
      <c r="H664" s="98"/>
    </row>
    <row r="665" spans="1:8">
      <c r="A665" s="98"/>
      <c r="B665" s="98"/>
      <c r="C665" s="98"/>
      <c r="D665" s="98"/>
      <c r="E665" s="98"/>
      <c r="F665" s="98"/>
      <c r="G665" s="98"/>
      <c r="H665" s="98"/>
    </row>
    <row r="666" spans="1:8">
      <c r="A666" s="98"/>
      <c r="B666" s="98"/>
      <c r="C666" s="98"/>
      <c r="D666" s="98"/>
      <c r="E666" s="98"/>
      <c r="F666" s="98"/>
      <c r="G666" s="98"/>
      <c r="H666" s="98"/>
    </row>
    <row r="667" spans="1:8">
      <c r="A667" s="98"/>
      <c r="B667" s="98"/>
      <c r="C667" s="98"/>
      <c r="D667" s="98"/>
      <c r="E667" s="98"/>
      <c r="F667" s="98"/>
      <c r="G667" s="98"/>
      <c r="H667" s="98"/>
    </row>
    <row r="668" spans="1:8">
      <c r="A668" s="98"/>
      <c r="B668" s="98"/>
      <c r="C668" s="98"/>
      <c r="D668" s="98"/>
      <c r="E668" s="98"/>
      <c r="F668" s="98"/>
      <c r="G668" s="98"/>
      <c r="H668" s="98"/>
    </row>
    <row r="669" spans="1:8">
      <c r="A669" s="98"/>
      <c r="B669" s="98"/>
      <c r="C669" s="98"/>
      <c r="D669" s="98"/>
      <c r="E669" s="98"/>
      <c r="F669" s="98"/>
      <c r="G669" s="98"/>
      <c r="H669" s="98"/>
    </row>
    <row r="670" spans="1:8">
      <c r="A670" s="98"/>
      <c r="B670" s="98"/>
      <c r="C670" s="98"/>
      <c r="D670" s="98"/>
      <c r="E670" s="98"/>
      <c r="F670" s="98"/>
      <c r="G670" s="98"/>
      <c r="H670" s="98"/>
    </row>
    <row r="671" spans="1:8">
      <c r="A671" s="98"/>
      <c r="B671" s="98"/>
      <c r="C671" s="98"/>
      <c r="D671" s="98"/>
      <c r="E671" s="98"/>
      <c r="F671" s="98"/>
      <c r="G671" s="98"/>
      <c r="H671" s="98"/>
    </row>
    <row r="672" spans="1:8">
      <c r="A672" s="98"/>
      <c r="B672" s="98"/>
      <c r="C672" s="98"/>
      <c r="D672" s="98"/>
      <c r="E672" s="98"/>
      <c r="F672" s="98"/>
      <c r="G672" s="98"/>
      <c r="H672" s="98"/>
    </row>
    <row r="673" spans="1:8">
      <c r="A673" s="98"/>
      <c r="B673" s="98"/>
      <c r="C673" s="98"/>
      <c r="D673" s="98"/>
      <c r="E673" s="98"/>
      <c r="F673" s="98"/>
      <c r="G673" s="98"/>
      <c r="H673" s="98"/>
    </row>
    <row r="674" spans="1:8">
      <c r="A674" s="98"/>
      <c r="B674" s="98"/>
      <c r="C674" s="98"/>
      <c r="D674" s="98"/>
      <c r="E674" s="98"/>
      <c r="F674" s="98"/>
      <c r="G674" s="98"/>
      <c r="H674" s="98"/>
    </row>
    <row r="675" spans="1:8">
      <c r="A675" s="98"/>
      <c r="B675" s="98"/>
      <c r="C675" s="98"/>
      <c r="D675" s="98"/>
      <c r="E675" s="98"/>
      <c r="F675" s="98"/>
      <c r="G675" s="98"/>
      <c r="H675" s="98"/>
    </row>
    <row r="676" spans="1:8">
      <c r="A676" s="98"/>
      <c r="B676" s="98"/>
      <c r="C676" s="98"/>
      <c r="D676" s="98"/>
      <c r="E676" s="98"/>
      <c r="F676" s="98"/>
      <c r="G676" s="98"/>
      <c r="H676" s="98"/>
    </row>
    <row r="677" spans="1:8">
      <c r="A677" s="98"/>
      <c r="B677" s="98"/>
      <c r="C677" s="98"/>
      <c r="D677" s="98"/>
      <c r="E677" s="98"/>
      <c r="F677" s="98"/>
      <c r="G677" s="98"/>
      <c r="H677" s="98"/>
    </row>
    <row r="678" spans="1:8">
      <c r="A678" s="98"/>
      <c r="B678" s="98"/>
      <c r="C678" s="98"/>
      <c r="D678" s="98"/>
      <c r="E678" s="98"/>
      <c r="F678" s="98"/>
      <c r="G678" s="98"/>
      <c r="H678" s="98"/>
    </row>
    <row r="679" spans="1:8">
      <c r="A679" s="98"/>
      <c r="B679" s="98"/>
      <c r="C679" s="98"/>
      <c r="D679" s="98"/>
      <c r="E679" s="98"/>
      <c r="F679" s="98"/>
      <c r="G679" s="98"/>
      <c r="H679" s="98"/>
    </row>
    <row r="680" spans="1:8">
      <c r="A680" s="98"/>
      <c r="B680" s="98"/>
      <c r="C680" s="98"/>
      <c r="D680" s="98"/>
      <c r="E680" s="98"/>
      <c r="F680" s="98"/>
      <c r="G680" s="98"/>
      <c r="H680" s="98"/>
    </row>
    <row r="681" spans="1:8">
      <c r="A681" s="98"/>
      <c r="B681" s="98"/>
      <c r="C681" s="98"/>
      <c r="D681" s="98"/>
      <c r="E681" s="98"/>
      <c r="F681" s="98"/>
      <c r="G681" s="98"/>
      <c r="H681" s="98"/>
    </row>
    <row r="682" spans="1:8">
      <c r="A682" s="98"/>
      <c r="B682" s="98"/>
      <c r="C682" s="98"/>
      <c r="D682" s="98"/>
      <c r="E682" s="98"/>
      <c r="F682" s="98"/>
      <c r="G682" s="98"/>
      <c r="H682" s="98"/>
    </row>
    <row r="683" spans="1:8">
      <c r="A683" s="98"/>
      <c r="B683" s="98"/>
      <c r="C683" s="98"/>
      <c r="D683" s="98"/>
      <c r="E683" s="98"/>
      <c r="F683" s="98"/>
      <c r="G683" s="98"/>
      <c r="H683" s="98"/>
    </row>
    <row r="684" spans="1:8">
      <c r="A684" s="98"/>
      <c r="B684" s="98"/>
      <c r="C684" s="98"/>
      <c r="D684" s="98"/>
      <c r="E684" s="98"/>
      <c r="F684" s="98"/>
      <c r="G684" s="98"/>
      <c r="H684" s="98"/>
    </row>
    <row r="685" spans="1:8">
      <c r="A685" s="98"/>
      <c r="B685" s="98"/>
      <c r="C685" s="98"/>
      <c r="D685" s="98"/>
      <c r="E685" s="98"/>
      <c r="F685" s="98"/>
      <c r="G685" s="98"/>
      <c r="H685" s="98"/>
    </row>
    <row r="686" spans="1:8">
      <c r="A686" s="98"/>
      <c r="B686" s="98"/>
      <c r="C686" s="98"/>
      <c r="D686" s="98"/>
      <c r="E686" s="98"/>
      <c r="F686" s="98"/>
      <c r="G686" s="98"/>
      <c r="H686" s="98"/>
    </row>
    <row r="687" spans="1:8">
      <c r="A687" s="98"/>
      <c r="B687" s="98"/>
      <c r="C687" s="98"/>
      <c r="D687" s="98"/>
      <c r="E687" s="98"/>
      <c r="F687" s="98"/>
      <c r="G687" s="98"/>
      <c r="H687" s="98"/>
    </row>
    <row r="688" spans="1:8">
      <c r="A688" s="98"/>
      <c r="B688" s="98"/>
      <c r="C688" s="98"/>
      <c r="D688" s="98"/>
      <c r="E688" s="98"/>
      <c r="F688" s="98"/>
      <c r="G688" s="98"/>
      <c r="H688" s="98"/>
    </row>
    <row r="689" spans="1:8">
      <c r="A689" s="98"/>
      <c r="B689" s="98"/>
      <c r="C689" s="98"/>
      <c r="D689" s="98"/>
      <c r="E689" s="98"/>
      <c r="F689" s="98"/>
      <c r="G689" s="98"/>
      <c r="H689" s="98"/>
    </row>
    <row r="690" spans="1:8">
      <c r="A690" s="98"/>
      <c r="B690" s="98"/>
      <c r="C690" s="98"/>
      <c r="D690" s="98"/>
      <c r="E690" s="98"/>
      <c r="F690" s="98"/>
      <c r="G690" s="98"/>
      <c r="H690" s="98"/>
    </row>
    <row r="691" spans="1:8">
      <c r="A691" s="98"/>
      <c r="B691" s="98"/>
      <c r="C691" s="98"/>
      <c r="D691" s="98"/>
      <c r="E691" s="98"/>
      <c r="F691" s="98"/>
      <c r="G691" s="98"/>
      <c r="H691" s="98"/>
    </row>
    <row r="692" spans="1:8">
      <c r="A692" s="98"/>
      <c r="B692" s="98"/>
      <c r="C692" s="98"/>
      <c r="D692" s="98"/>
      <c r="E692" s="98"/>
      <c r="F692" s="98"/>
      <c r="G692" s="98"/>
      <c r="H692" s="98"/>
    </row>
    <row r="693" spans="1:8">
      <c r="A693" s="98"/>
      <c r="B693" s="98"/>
      <c r="C693" s="98"/>
      <c r="D693" s="98"/>
      <c r="E693" s="98"/>
      <c r="F693" s="98"/>
      <c r="G693" s="98"/>
      <c r="H693" s="98"/>
    </row>
    <row r="694" spans="1:8">
      <c r="A694" s="98"/>
      <c r="B694" s="98"/>
      <c r="C694" s="98"/>
      <c r="D694" s="98"/>
      <c r="E694" s="98"/>
      <c r="F694" s="98"/>
      <c r="G694" s="98"/>
      <c r="H694" s="98"/>
    </row>
    <row r="695" spans="1:8">
      <c r="A695" s="98"/>
      <c r="B695" s="98"/>
      <c r="C695" s="98"/>
      <c r="D695" s="98"/>
      <c r="E695" s="98"/>
      <c r="F695" s="98"/>
      <c r="G695" s="98"/>
      <c r="H695" s="98"/>
    </row>
    <row r="696" spans="1:8">
      <c r="A696" s="98"/>
      <c r="B696" s="98"/>
      <c r="C696" s="98"/>
      <c r="D696" s="98"/>
      <c r="E696" s="98"/>
      <c r="F696" s="98"/>
      <c r="G696" s="98"/>
      <c r="H696" s="98"/>
    </row>
    <row r="697" spans="1:8">
      <c r="A697" s="98"/>
      <c r="B697" s="98"/>
      <c r="C697" s="98"/>
      <c r="D697" s="98"/>
      <c r="E697" s="98"/>
      <c r="F697" s="98"/>
      <c r="G697" s="98"/>
      <c r="H697" s="98"/>
    </row>
    <row r="698" spans="1:8">
      <c r="A698" s="98"/>
      <c r="B698" s="98"/>
      <c r="C698" s="98"/>
      <c r="D698" s="98"/>
      <c r="E698" s="98"/>
      <c r="F698" s="98"/>
      <c r="G698" s="98"/>
      <c r="H698" s="98"/>
    </row>
    <row r="699" spans="1:8">
      <c r="A699" s="98"/>
      <c r="B699" s="98"/>
      <c r="C699" s="98"/>
      <c r="D699" s="98"/>
      <c r="E699" s="98"/>
      <c r="F699" s="98"/>
      <c r="G699" s="98"/>
      <c r="H699" s="98"/>
    </row>
    <row r="700" spans="1:8">
      <c r="A700" s="98"/>
      <c r="B700" s="98"/>
      <c r="C700" s="98"/>
      <c r="D700" s="98"/>
      <c r="E700" s="98"/>
      <c r="F700" s="98"/>
      <c r="G700" s="98"/>
      <c r="H700" s="98"/>
    </row>
    <row r="701" spans="1:8">
      <c r="A701" s="98"/>
      <c r="B701" s="98"/>
      <c r="C701" s="98"/>
      <c r="D701" s="98"/>
      <c r="E701" s="98"/>
      <c r="F701" s="98"/>
      <c r="G701" s="98"/>
      <c r="H701" s="98"/>
    </row>
    <row r="702" spans="1:8">
      <c r="A702" s="98"/>
      <c r="B702" s="98"/>
      <c r="C702" s="98"/>
      <c r="D702" s="98"/>
      <c r="E702" s="98"/>
      <c r="F702" s="98"/>
      <c r="G702" s="98"/>
      <c r="H702" s="98"/>
    </row>
    <row r="703" spans="1:8">
      <c r="A703" s="98"/>
      <c r="B703" s="98"/>
      <c r="C703" s="98"/>
      <c r="D703" s="98"/>
      <c r="E703" s="98"/>
      <c r="F703" s="98"/>
      <c r="G703" s="98"/>
      <c r="H703" s="98"/>
    </row>
    <row r="704" spans="1:8">
      <c r="A704" s="98"/>
      <c r="B704" s="98"/>
      <c r="C704" s="98"/>
      <c r="D704" s="98"/>
      <c r="E704" s="98"/>
      <c r="F704" s="98"/>
      <c r="G704" s="98"/>
      <c r="H704" s="98"/>
    </row>
    <row r="705" spans="1:8">
      <c r="A705" s="98"/>
      <c r="B705" s="98"/>
      <c r="C705" s="98"/>
      <c r="D705" s="98"/>
      <c r="E705" s="98"/>
      <c r="F705" s="98"/>
      <c r="G705" s="98"/>
      <c r="H705" s="98"/>
    </row>
    <row r="706" spans="1:8">
      <c r="A706" s="98"/>
      <c r="B706" s="98"/>
      <c r="C706" s="98"/>
      <c r="D706" s="98"/>
      <c r="E706" s="98"/>
      <c r="F706" s="98"/>
      <c r="G706" s="98"/>
      <c r="H706" s="98"/>
    </row>
    <row r="707" spans="1:8">
      <c r="A707" s="98"/>
      <c r="B707" s="98"/>
      <c r="C707" s="98"/>
      <c r="D707" s="98"/>
      <c r="E707" s="98"/>
      <c r="F707" s="98"/>
      <c r="G707" s="98"/>
      <c r="H707" s="98"/>
    </row>
    <row r="708" spans="1:8">
      <c r="A708" s="98"/>
      <c r="B708" s="98"/>
      <c r="C708" s="98"/>
      <c r="D708" s="98"/>
      <c r="E708" s="98"/>
      <c r="F708" s="98"/>
      <c r="G708" s="98"/>
      <c r="H708" s="98"/>
    </row>
    <row r="709" spans="1:8">
      <c r="A709" s="98"/>
      <c r="B709" s="98"/>
      <c r="C709" s="98"/>
      <c r="D709" s="98"/>
      <c r="E709" s="98"/>
      <c r="F709" s="98"/>
      <c r="G709" s="98"/>
      <c r="H709" s="98"/>
    </row>
    <row r="710" spans="1:8">
      <c r="A710" s="98"/>
      <c r="B710" s="98"/>
      <c r="C710" s="98"/>
      <c r="D710" s="98"/>
      <c r="E710" s="98"/>
      <c r="F710" s="98"/>
      <c r="G710" s="98"/>
      <c r="H710" s="98"/>
    </row>
    <row r="711" spans="1:8">
      <c r="A711" s="98"/>
      <c r="B711" s="98"/>
      <c r="C711" s="98"/>
      <c r="D711" s="98"/>
      <c r="E711" s="98"/>
      <c r="F711" s="98"/>
      <c r="G711" s="98"/>
      <c r="H711" s="98"/>
    </row>
    <row r="712" spans="1:8">
      <c r="A712" s="98"/>
      <c r="B712" s="98"/>
      <c r="C712" s="98"/>
      <c r="D712" s="98"/>
      <c r="E712" s="98"/>
      <c r="F712" s="98"/>
      <c r="G712" s="98"/>
      <c r="H712" s="98"/>
    </row>
    <row r="713" spans="1:8">
      <c r="A713" s="98"/>
      <c r="B713" s="98"/>
      <c r="C713" s="98"/>
      <c r="D713" s="98"/>
      <c r="E713" s="98"/>
      <c r="F713" s="98"/>
      <c r="G713" s="98"/>
      <c r="H713" s="98"/>
    </row>
    <row r="714" spans="1:8">
      <c r="A714" s="98"/>
      <c r="B714" s="98"/>
      <c r="C714" s="98"/>
      <c r="D714" s="98"/>
      <c r="E714" s="98"/>
      <c r="F714" s="98"/>
      <c r="G714" s="98"/>
      <c r="H714" s="98"/>
    </row>
    <row r="715" spans="1:8">
      <c r="A715" s="98"/>
      <c r="B715" s="98"/>
      <c r="C715" s="98"/>
      <c r="D715" s="98"/>
      <c r="E715" s="98"/>
      <c r="F715" s="98"/>
      <c r="G715" s="98"/>
      <c r="H715" s="98"/>
    </row>
    <row r="716" spans="1:8">
      <c r="A716" s="98"/>
      <c r="B716" s="98"/>
      <c r="C716" s="98"/>
      <c r="D716" s="98"/>
      <c r="E716" s="98"/>
      <c r="F716" s="98"/>
      <c r="G716" s="98"/>
      <c r="H716" s="98"/>
    </row>
    <row r="717" spans="1:8">
      <c r="A717" s="98"/>
      <c r="B717" s="98"/>
      <c r="C717" s="98"/>
      <c r="D717" s="98"/>
      <c r="E717" s="98"/>
      <c r="F717" s="98"/>
      <c r="G717" s="98"/>
      <c r="H717" s="98"/>
    </row>
    <row r="718" spans="1:8">
      <c r="A718" s="98"/>
      <c r="B718" s="98"/>
      <c r="C718" s="98"/>
      <c r="D718" s="98"/>
      <c r="E718" s="98"/>
      <c r="F718" s="98"/>
      <c r="G718" s="98"/>
      <c r="H718" s="98"/>
    </row>
    <row r="719" spans="1:8">
      <c r="A719" s="98"/>
      <c r="B719" s="98"/>
      <c r="C719" s="98"/>
      <c r="D719" s="98"/>
      <c r="E719" s="98"/>
      <c r="F719" s="98"/>
      <c r="G719" s="98"/>
      <c r="H719" s="98"/>
    </row>
    <row r="720" spans="1:8">
      <c r="A720" s="98"/>
      <c r="B720" s="98"/>
      <c r="C720" s="98"/>
      <c r="D720" s="98"/>
      <c r="E720" s="98"/>
      <c r="F720" s="98"/>
      <c r="G720" s="98"/>
      <c r="H720" s="98"/>
    </row>
    <row r="721" spans="1:8">
      <c r="A721" s="98"/>
      <c r="B721" s="98"/>
      <c r="C721" s="98"/>
      <c r="D721" s="98"/>
      <c r="E721" s="98"/>
      <c r="F721" s="98"/>
      <c r="G721" s="98"/>
      <c r="H721" s="98"/>
    </row>
    <row r="722" spans="1:8">
      <c r="A722" s="98"/>
      <c r="B722" s="98"/>
      <c r="C722" s="98"/>
      <c r="D722" s="98"/>
      <c r="E722" s="98"/>
      <c r="F722" s="98"/>
      <c r="G722" s="98"/>
      <c r="H722" s="98"/>
    </row>
    <row r="723" spans="1:8">
      <c r="A723" s="98"/>
      <c r="B723" s="98"/>
      <c r="C723" s="98"/>
      <c r="D723" s="98"/>
      <c r="E723" s="98"/>
      <c r="F723" s="98"/>
      <c r="G723" s="98"/>
      <c r="H723" s="98"/>
    </row>
    <row r="724" spans="1:8">
      <c r="A724" s="98"/>
      <c r="B724" s="98"/>
      <c r="C724" s="98"/>
      <c r="D724" s="98"/>
      <c r="E724" s="98"/>
      <c r="F724" s="98"/>
      <c r="G724" s="98"/>
      <c r="H724" s="98"/>
    </row>
    <row r="725" spans="1:8">
      <c r="A725" s="98"/>
      <c r="B725" s="98"/>
      <c r="C725" s="98"/>
      <c r="D725" s="98"/>
      <c r="E725" s="98"/>
      <c r="F725" s="98"/>
      <c r="G725" s="98"/>
      <c r="H725" s="98"/>
    </row>
    <row r="726" spans="1:8">
      <c r="A726" s="98"/>
      <c r="B726" s="98"/>
      <c r="C726" s="98"/>
      <c r="D726" s="98"/>
      <c r="E726" s="98"/>
      <c r="F726" s="98"/>
      <c r="G726" s="98"/>
      <c r="H726" s="98"/>
    </row>
    <row r="727" spans="1:8">
      <c r="A727" s="98"/>
      <c r="B727" s="98"/>
      <c r="C727" s="98"/>
      <c r="D727" s="98"/>
      <c r="E727" s="98"/>
      <c r="F727" s="98"/>
      <c r="G727" s="98"/>
      <c r="H727" s="98"/>
    </row>
    <row r="728" spans="1:8">
      <c r="A728" s="98"/>
      <c r="B728" s="98"/>
      <c r="C728" s="98"/>
      <c r="D728" s="98"/>
      <c r="E728" s="98"/>
      <c r="F728" s="98"/>
      <c r="G728" s="98"/>
      <c r="H728" s="98"/>
    </row>
    <row r="729" spans="1:8">
      <c r="A729" s="98"/>
      <c r="B729" s="98"/>
      <c r="C729" s="98"/>
      <c r="D729" s="98"/>
      <c r="E729" s="98"/>
      <c r="F729" s="98"/>
      <c r="G729" s="98"/>
      <c r="H729" s="98"/>
    </row>
    <row r="730" spans="1:8">
      <c r="A730" s="98"/>
      <c r="B730" s="98"/>
      <c r="C730" s="98"/>
      <c r="D730" s="98"/>
      <c r="E730" s="98"/>
      <c r="F730" s="98"/>
      <c r="G730" s="98"/>
      <c r="H730" s="98"/>
    </row>
    <row r="731" spans="1:8">
      <c r="A731" s="98"/>
      <c r="B731" s="98"/>
      <c r="C731" s="98"/>
      <c r="D731" s="98"/>
      <c r="E731" s="98"/>
      <c r="F731" s="98"/>
      <c r="G731" s="98"/>
      <c r="H731" s="98"/>
    </row>
    <row r="732" spans="1:8">
      <c r="A732" s="98"/>
      <c r="B732" s="98"/>
      <c r="C732" s="98"/>
      <c r="D732" s="98"/>
      <c r="E732" s="98"/>
      <c r="F732" s="98"/>
      <c r="G732" s="98"/>
      <c r="H732" s="98"/>
    </row>
    <row r="733" spans="1:8">
      <c r="A733" s="98"/>
      <c r="B733" s="98"/>
      <c r="C733" s="98"/>
      <c r="D733" s="98"/>
      <c r="E733" s="98"/>
      <c r="F733" s="98"/>
      <c r="G733" s="98"/>
      <c r="H733" s="98"/>
    </row>
    <row r="734" spans="1:8">
      <c r="A734" s="98"/>
      <c r="B734" s="98"/>
      <c r="C734" s="98"/>
      <c r="D734" s="98"/>
      <c r="E734" s="98"/>
      <c r="F734" s="98"/>
      <c r="G734" s="98"/>
      <c r="H734" s="98"/>
    </row>
    <row r="735" spans="1:8">
      <c r="A735" s="98"/>
      <c r="B735" s="98"/>
      <c r="C735" s="98"/>
      <c r="D735" s="98"/>
      <c r="E735" s="98"/>
      <c r="F735" s="98"/>
      <c r="G735" s="98"/>
      <c r="H735" s="98"/>
    </row>
    <row r="736" spans="1:8">
      <c r="A736" s="98"/>
      <c r="B736" s="98"/>
      <c r="C736" s="98"/>
      <c r="D736" s="98"/>
      <c r="E736" s="98"/>
      <c r="F736" s="98"/>
      <c r="G736" s="98"/>
      <c r="H736" s="98"/>
    </row>
    <row r="737" spans="1:8">
      <c r="A737" s="98"/>
      <c r="B737" s="98"/>
      <c r="C737" s="98"/>
      <c r="D737" s="98"/>
      <c r="E737" s="98"/>
      <c r="F737" s="98"/>
      <c r="G737" s="98"/>
      <c r="H737" s="98"/>
    </row>
    <row r="738" spans="1:8">
      <c r="A738" s="98"/>
      <c r="B738" s="98"/>
      <c r="C738" s="98"/>
      <c r="D738" s="98"/>
      <c r="E738" s="98"/>
      <c r="F738" s="98"/>
      <c r="G738" s="98"/>
      <c r="H738" s="98"/>
    </row>
    <row r="739" spans="1:8">
      <c r="A739" s="98"/>
      <c r="B739" s="98"/>
      <c r="C739" s="98"/>
      <c r="D739" s="98"/>
      <c r="E739" s="98"/>
      <c r="F739" s="98"/>
      <c r="G739" s="98"/>
      <c r="H739" s="98"/>
    </row>
    <row r="740" spans="1:8">
      <c r="A740" s="98"/>
      <c r="B740" s="98"/>
      <c r="C740" s="98"/>
      <c r="D740" s="98"/>
      <c r="E740" s="98"/>
      <c r="F740" s="98"/>
      <c r="G740" s="98"/>
      <c r="H740" s="98"/>
    </row>
    <row r="741" spans="1:8">
      <c r="A741" s="98"/>
      <c r="B741" s="98"/>
      <c r="C741" s="98"/>
      <c r="D741" s="98"/>
      <c r="E741" s="98"/>
      <c r="F741" s="98"/>
      <c r="G741" s="98"/>
      <c r="H741" s="98"/>
    </row>
    <row r="742" spans="1:8">
      <c r="A742" s="98"/>
      <c r="B742" s="98"/>
      <c r="C742" s="98"/>
      <c r="D742" s="98"/>
      <c r="E742" s="98"/>
      <c r="F742" s="98"/>
      <c r="G742" s="98"/>
      <c r="H742" s="98"/>
    </row>
    <row r="743" spans="1:8">
      <c r="A743" s="98"/>
      <c r="B743" s="98"/>
      <c r="C743" s="98"/>
      <c r="D743" s="98"/>
      <c r="E743" s="98"/>
      <c r="F743" s="98"/>
      <c r="G743" s="98"/>
      <c r="H743" s="98"/>
    </row>
    <row r="744" spans="1:8">
      <c r="A744" s="98"/>
      <c r="B744" s="98"/>
      <c r="C744" s="98"/>
      <c r="D744" s="98"/>
      <c r="E744" s="98"/>
      <c r="F744" s="98"/>
      <c r="G744" s="98"/>
      <c r="H744" s="98"/>
    </row>
    <row r="745" spans="1:8">
      <c r="A745" s="98"/>
      <c r="B745" s="98"/>
      <c r="C745" s="98"/>
      <c r="D745" s="98"/>
      <c r="E745" s="98"/>
      <c r="F745" s="98"/>
      <c r="G745" s="98"/>
      <c r="H745" s="98"/>
    </row>
    <row r="746" spans="1:8">
      <c r="A746" s="98"/>
      <c r="B746" s="98"/>
      <c r="C746" s="98"/>
      <c r="D746" s="98"/>
      <c r="E746" s="98"/>
      <c r="F746" s="98"/>
      <c r="G746" s="98"/>
      <c r="H746" s="98"/>
    </row>
    <row r="747" spans="1:8">
      <c r="A747" s="98"/>
      <c r="B747" s="98"/>
      <c r="C747" s="98"/>
      <c r="D747" s="98"/>
      <c r="E747" s="98"/>
      <c r="F747" s="98"/>
      <c r="G747" s="98"/>
      <c r="H747" s="98"/>
    </row>
    <row r="748" spans="1:8">
      <c r="A748" s="98"/>
      <c r="B748" s="98"/>
      <c r="C748" s="98"/>
      <c r="D748" s="98"/>
      <c r="E748" s="98"/>
      <c r="F748" s="98"/>
      <c r="G748" s="98"/>
      <c r="H748" s="98"/>
    </row>
    <row r="749" spans="1:8">
      <c r="A749" s="98"/>
      <c r="B749" s="98"/>
      <c r="C749" s="98"/>
      <c r="D749" s="98"/>
      <c r="E749" s="98"/>
      <c r="F749" s="98"/>
      <c r="G749" s="98"/>
      <c r="H749" s="98"/>
    </row>
    <row r="750" spans="1:8">
      <c r="A750" s="98"/>
      <c r="B750" s="98"/>
      <c r="C750" s="98"/>
      <c r="D750" s="98"/>
      <c r="E750" s="98"/>
      <c r="F750" s="98"/>
      <c r="G750" s="98"/>
      <c r="H750" s="98"/>
    </row>
    <row r="751" spans="1:8">
      <c r="A751" s="98"/>
      <c r="B751" s="98"/>
      <c r="C751" s="98"/>
      <c r="D751" s="98"/>
      <c r="E751" s="98"/>
      <c r="F751" s="98"/>
      <c r="G751" s="98"/>
      <c r="H751" s="98"/>
    </row>
    <row r="752" spans="1:8">
      <c r="A752" s="98"/>
      <c r="B752" s="98"/>
      <c r="C752" s="98"/>
      <c r="D752" s="98"/>
      <c r="E752" s="98"/>
      <c r="F752" s="98"/>
      <c r="G752" s="98"/>
      <c r="H752" s="98"/>
    </row>
    <row r="753" spans="1:8">
      <c r="A753" s="98"/>
      <c r="B753" s="98"/>
      <c r="C753" s="98"/>
      <c r="D753" s="98"/>
      <c r="E753" s="98"/>
      <c r="F753" s="98"/>
      <c r="G753" s="98"/>
      <c r="H753" s="98"/>
    </row>
    <row r="754" spans="1:8">
      <c r="A754" s="98"/>
      <c r="B754" s="98"/>
      <c r="C754" s="98"/>
      <c r="D754" s="98"/>
      <c r="E754" s="98"/>
      <c r="F754" s="98"/>
      <c r="G754" s="98"/>
      <c r="H754" s="98"/>
    </row>
    <row r="755" spans="1:8">
      <c r="A755" s="98"/>
      <c r="B755" s="98"/>
      <c r="C755" s="98"/>
      <c r="D755" s="98"/>
      <c r="E755" s="98"/>
      <c r="F755" s="98"/>
      <c r="G755" s="98"/>
      <c r="H755" s="98"/>
    </row>
    <row r="756" spans="1:8">
      <c r="A756" s="98"/>
      <c r="B756" s="98"/>
      <c r="C756" s="98"/>
      <c r="D756" s="98"/>
      <c r="E756" s="98"/>
      <c r="F756" s="98"/>
      <c r="G756" s="98"/>
      <c r="H756" s="98"/>
    </row>
    <row r="757" spans="1:8">
      <c r="A757" s="98"/>
      <c r="B757" s="98"/>
      <c r="C757" s="98"/>
      <c r="D757" s="98"/>
      <c r="E757" s="98"/>
      <c r="F757" s="98"/>
      <c r="G757" s="98"/>
      <c r="H757" s="98"/>
    </row>
    <row r="758" spans="1:8">
      <c r="A758" s="98"/>
      <c r="B758" s="98"/>
      <c r="C758" s="98"/>
      <c r="D758" s="98"/>
      <c r="E758" s="98"/>
      <c r="F758" s="98"/>
      <c r="G758" s="98"/>
      <c r="H758" s="98"/>
    </row>
    <row r="759" spans="1:8">
      <c r="A759" s="98"/>
      <c r="B759" s="98"/>
      <c r="C759" s="98"/>
      <c r="D759" s="98"/>
      <c r="E759" s="98"/>
      <c r="F759" s="98"/>
      <c r="G759" s="98"/>
      <c r="H759" s="98"/>
    </row>
    <row r="760" spans="1:8">
      <c r="A760" s="98"/>
      <c r="B760" s="98"/>
      <c r="C760" s="98"/>
      <c r="D760" s="98"/>
      <c r="E760" s="98"/>
      <c r="F760" s="98"/>
      <c r="G760" s="98"/>
      <c r="H760" s="98"/>
    </row>
    <row r="761" spans="1:8">
      <c r="A761" s="98"/>
      <c r="B761" s="98"/>
      <c r="C761" s="98"/>
      <c r="D761" s="98"/>
      <c r="E761" s="98"/>
      <c r="F761" s="98"/>
      <c r="G761" s="98"/>
      <c r="H761" s="98"/>
    </row>
    <row r="762" spans="1:8">
      <c r="A762" s="98"/>
      <c r="B762" s="98"/>
      <c r="C762" s="98"/>
      <c r="D762" s="98"/>
      <c r="E762" s="98"/>
      <c r="F762" s="98"/>
      <c r="G762" s="98"/>
      <c r="H762" s="98"/>
    </row>
    <row r="763" spans="1:8">
      <c r="A763" s="98"/>
      <c r="B763" s="98"/>
      <c r="C763" s="98"/>
      <c r="D763" s="98"/>
      <c r="E763" s="98"/>
      <c r="F763" s="98"/>
      <c r="G763" s="98"/>
      <c r="H763" s="98"/>
    </row>
    <row r="764" spans="1:8">
      <c r="A764" s="98"/>
      <c r="B764" s="98"/>
      <c r="C764" s="98"/>
      <c r="D764" s="98"/>
      <c r="E764" s="98"/>
      <c r="F764" s="98"/>
      <c r="G764" s="98"/>
      <c r="H764" s="98"/>
    </row>
    <row r="765" spans="1:8">
      <c r="A765" s="98"/>
      <c r="B765" s="98"/>
      <c r="C765" s="98"/>
      <c r="D765" s="98"/>
      <c r="E765" s="98"/>
      <c r="F765" s="98"/>
      <c r="G765" s="98"/>
      <c r="H765" s="98"/>
    </row>
    <row r="766" spans="1:8">
      <c r="A766" s="98"/>
      <c r="B766" s="98"/>
      <c r="C766" s="98"/>
      <c r="D766" s="98"/>
      <c r="E766" s="98"/>
      <c r="F766" s="98"/>
      <c r="G766" s="98"/>
      <c r="H766" s="98"/>
    </row>
    <row r="767" spans="1:8">
      <c r="A767" s="98"/>
      <c r="B767" s="98"/>
      <c r="C767" s="98"/>
      <c r="D767" s="98"/>
      <c r="E767" s="98"/>
      <c r="F767" s="98"/>
      <c r="G767" s="98"/>
      <c r="H767" s="98"/>
    </row>
    <row r="768" spans="1:8">
      <c r="A768" s="98"/>
      <c r="B768" s="98"/>
      <c r="C768" s="98"/>
      <c r="D768" s="98"/>
      <c r="E768" s="98"/>
      <c r="F768" s="98"/>
      <c r="G768" s="98"/>
      <c r="H768" s="98"/>
    </row>
    <row r="769" spans="1:8">
      <c r="A769" s="98"/>
      <c r="B769" s="98"/>
      <c r="C769" s="98"/>
      <c r="D769" s="98"/>
      <c r="E769" s="98"/>
      <c r="F769" s="98"/>
      <c r="G769" s="98"/>
      <c r="H769" s="98"/>
    </row>
    <row r="770" spans="1:8">
      <c r="A770" s="98"/>
      <c r="B770" s="98"/>
      <c r="C770" s="98"/>
      <c r="D770" s="98"/>
      <c r="E770" s="98"/>
      <c r="F770" s="98"/>
      <c r="G770" s="98"/>
      <c r="H770" s="98"/>
    </row>
    <row r="771" spans="1:8">
      <c r="A771" s="98"/>
      <c r="B771" s="98"/>
      <c r="C771" s="98"/>
      <c r="D771" s="98"/>
      <c r="E771" s="98"/>
      <c r="F771" s="98"/>
      <c r="G771" s="98"/>
      <c r="H771" s="98"/>
    </row>
    <row r="772" spans="1:8">
      <c r="A772" s="98"/>
      <c r="B772" s="98"/>
      <c r="C772" s="98"/>
      <c r="D772" s="98"/>
      <c r="E772" s="98"/>
      <c r="F772" s="98"/>
      <c r="G772" s="98"/>
      <c r="H772" s="98"/>
    </row>
    <row r="773" spans="1:8">
      <c r="A773" s="98"/>
      <c r="B773" s="98"/>
      <c r="C773" s="98"/>
      <c r="D773" s="98"/>
      <c r="E773" s="98"/>
      <c r="F773" s="98"/>
      <c r="G773" s="98"/>
      <c r="H773" s="98"/>
    </row>
    <row r="774" spans="1:8">
      <c r="A774" s="98"/>
      <c r="B774" s="98"/>
      <c r="C774" s="98"/>
      <c r="D774" s="98"/>
      <c r="E774" s="98"/>
      <c r="F774" s="98"/>
      <c r="G774" s="98"/>
      <c r="H774" s="98"/>
    </row>
    <row r="775" spans="1:8">
      <c r="A775" s="98"/>
      <c r="B775" s="98"/>
      <c r="C775" s="98"/>
      <c r="D775" s="98"/>
      <c r="E775" s="98"/>
      <c r="F775" s="98"/>
      <c r="G775" s="98"/>
      <c r="H775" s="98"/>
    </row>
    <row r="776" spans="1:8">
      <c r="A776" s="98"/>
      <c r="B776" s="98"/>
      <c r="C776" s="98"/>
      <c r="D776" s="98"/>
      <c r="E776" s="98"/>
      <c r="F776" s="98"/>
      <c r="G776" s="98"/>
      <c r="H776" s="98"/>
    </row>
    <row r="777" spans="1:8">
      <c r="A777" s="98"/>
      <c r="B777" s="98"/>
      <c r="C777" s="98"/>
      <c r="D777" s="98"/>
      <c r="E777" s="98"/>
      <c r="F777" s="98"/>
      <c r="G777" s="98"/>
      <c r="H777" s="98"/>
    </row>
    <row r="778" spans="1:8">
      <c r="A778" s="98"/>
      <c r="B778" s="98"/>
      <c r="C778" s="98"/>
      <c r="D778" s="98"/>
      <c r="E778" s="98"/>
      <c r="F778" s="98"/>
      <c r="G778" s="98"/>
      <c r="H778" s="98"/>
    </row>
    <row r="779" spans="1:8">
      <c r="A779" s="98"/>
      <c r="B779" s="98"/>
      <c r="C779" s="98"/>
      <c r="D779" s="98"/>
      <c r="E779" s="98"/>
      <c r="F779" s="98"/>
      <c r="G779" s="98"/>
      <c r="H779" s="98"/>
    </row>
    <row r="780" spans="1:8">
      <c r="A780" s="98"/>
      <c r="B780" s="98"/>
      <c r="C780" s="98"/>
      <c r="D780" s="98"/>
      <c r="E780" s="98"/>
      <c r="F780" s="98"/>
      <c r="G780" s="98"/>
      <c r="H780" s="98"/>
    </row>
    <row r="781" spans="1:8">
      <c r="A781" s="98"/>
      <c r="B781" s="98"/>
      <c r="C781" s="98"/>
      <c r="D781" s="98"/>
      <c r="E781" s="98"/>
      <c r="F781" s="98"/>
      <c r="G781" s="98"/>
      <c r="H781" s="98"/>
    </row>
    <row r="782" spans="1:8">
      <c r="A782" s="98"/>
      <c r="B782" s="98"/>
      <c r="C782" s="98"/>
      <c r="D782" s="98"/>
      <c r="E782" s="98"/>
      <c r="F782" s="98"/>
      <c r="G782" s="98"/>
      <c r="H782" s="98"/>
    </row>
    <row r="783" spans="1:8">
      <c r="A783" s="98"/>
      <c r="B783" s="98"/>
      <c r="C783" s="98"/>
      <c r="D783" s="98"/>
      <c r="E783" s="98"/>
      <c r="F783" s="98"/>
      <c r="G783" s="98"/>
      <c r="H783" s="98"/>
    </row>
    <row r="784" spans="1:8">
      <c r="A784" s="98"/>
      <c r="B784" s="98"/>
      <c r="C784" s="98"/>
      <c r="D784" s="98"/>
      <c r="E784" s="98"/>
      <c r="F784" s="98"/>
      <c r="G784" s="98"/>
      <c r="H784" s="98"/>
    </row>
    <row r="785" spans="1:8">
      <c r="A785" s="98"/>
      <c r="B785" s="98"/>
      <c r="C785" s="98"/>
      <c r="D785" s="98"/>
      <c r="E785" s="98"/>
      <c r="F785" s="98"/>
      <c r="G785" s="98"/>
      <c r="H785" s="98"/>
    </row>
    <row r="786" spans="1:8">
      <c r="A786" s="98"/>
      <c r="B786" s="98"/>
      <c r="C786" s="98"/>
      <c r="D786" s="98"/>
      <c r="E786" s="98"/>
      <c r="F786" s="98"/>
      <c r="G786" s="98"/>
      <c r="H786" s="98"/>
    </row>
    <row r="787" spans="1:8">
      <c r="A787" s="98"/>
      <c r="B787" s="98"/>
      <c r="C787" s="98"/>
      <c r="D787" s="98"/>
      <c r="E787" s="98"/>
      <c r="F787" s="98"/>
      <c r="G787" s="98"/>
      <c r="H787" s="98"/>
    </row>
    <row r="788" spans="1:8">
      <c r="A788" s="98"/>
      <c r="B788" s="98"/>
      <c r="C788" s="98"/>
      <c r="D788" s="98"/>
      <c r="E788" s="98"/>
      <c r="F788" s="98"/>
      <c r="G788" s="98"/>
      <c r="H788" s="98"/>
    </row>
    <row r="789" spans="1:8">
      <c r="A789" s="98"/>
      <c r="B789" s="98"/>
      <c r="C789" s="98"/>
      <c r="D789" s="98"/>
      <c r="E789" s="98"/>
      <c r="F789" s="98"/>
      <c r="G789" s="98"/>
      <c r="H789" s="98"/>
    </row>
    <row r="790" spans="1:8">
      <c r="A790" s="98"/>
      <c r="B790" s="98"/>
      <c r="C790" s="98"/>
      <c r="D790" s="98"/>
      <c r="E790" s="98"/>
      <c r="F790" s="98"/>
      <c r="G790" s="98"/>
      <c r="H790" s="98"/>
    </row>
    <row r="791" spans="1:8">
      <c r="A791" s="98"/>
      <c r="B791" s="98"/>
      <c r="C791" s="98"/>
      <c r="D791" s="98"/>
      <c r="E791" s="98"/>
      <c r="F791" s="98"/>
      <c r="G791" s="98"/>
      <c r="H791" s="98"/>
    </row>
    <row r="792" spans="1:8">
      <c r="A792" s="98"/>
      <c r="B792" s="98"/>
      <c r="C792" s="98"/>
      <c r="D792" s="98"/>
      <c r="E792" s="98"/>
      <c r="F792" s="98"/>
      <c r="G792" s="98"/>
      <c r="H792" s="98"/>
    </row>
    <row r="793" spans="1:8">
      <c r="A793" s="98"/>
      <c r="B793" s="98"/>
      <c r="C793" s="98"/>
      <c r="D793" s="98"/>
      <c r="E793" s="98"/>
      <c r="F793" s="98"/>
      <c r="G793" s="98"/>
      <c r="H793" s="98"/>
    </row>
    <row r="794" spans="1:8">
      <c r="A794" s="98"/>
      <c r="B794" s="98"/>
      <c r="C794" s="98"/>
      <c r="D794" s="98"/>
      <c r="E794" s="98"/>
      <c r="F794" s="98"/>
      <c r="G794" s="98"/>
      <c r="H794" s="98"/>
    </row>
    <row r="795" spans="1:8">
      <c r="A795" s="98"/>
      <c r="B795" s="98"/>
      <c r="C795" s="98"/>
      <c r="D795" s="98"/>
      <c r="E795" s="98"/>
      <c r="F795" s="98"/>
      <c r="G795" s="98"/>
      <c r="H795" s="98"/>
    </row>
    <row r="796" spans="1:8">
      <c r="A796" s="98"/>
      <c r="B796" s="98"/>
      <c r="C796" s="98"/>
      <c r="D796" s="98"/>
      <c r="E796" s="98"/>
      <c r="F796" s="98"/>
      <c r="G796" s="98"/>
      <c r="H796" s="98"/>
    </row>
    <row r="797" spans="1:8">
      <c r="A797" s="98"/>
      <c r="B797" s="98"/>
      <c r="C797" s="98"/>
      <c r="D797" s="98"/>
      <c r="E797" s="98"/>
      <c r="F797" s="98"/>
      <c r="G797" s="98"/>
      <c r="H797" s="98"/>
    </row>
    <row r="798" spans="1:8">
      <c r="A798" s="98"/>
      <c r="B798" s="98"/>
      <c r="C798" s="98"/>
      <c r="D798" s="98"/>
      <c r="E798" s="98"/>
      <c r="F798" s="98"/>
      <c r="G798" s="98"/>
      <c r="H798" s="98"/>
    </row>
    <row r="799" spans="1:8">
      <c r="A799" s="98"/>
      <c r="B799" s="98"/>
      <c r="C799" s="98"/>
      <c r="D799" s="98"/>
      <c r="E799" s="98"/>
      <c r="F799" s="98"/>
      <c r="G799" s="98"/>
      <c r="H799" s="98"/>
    </row>
    <row r="800" spans="1:8">
      <c r="A800" s="98"/>
      <c r="B800" s="98"/>
      <c r="C800" s="98"/>
      <c r="D800" s="98"/>
      <c r="E800" s="98"/>
      <c r="F800" s="98"/>
      <c r="G800" s="98"/>
      <c r="H800" s="98"/>
    </row>
    <row r="801" spans="1:8">
      <c r="A801" s="98"/>
      <c r="B801" s="98"/>
      <c r="C801" s="98"/>
      <c r="D801" s="98"/>
      <c r="E801" s="98"/>
      <c r="F801" s="98"/>
      <c r="G801" s="98"/>
      <c r="H801" s="98"/>
    </row>
    <row r="802" spans="1:8">
      <c r="A802" s="98"/>
      <c r="B802" s="98"/>
      <c r="C802" s="98"/>
      <c r="D802" s="98"/>
      <c r="E802" s="98"/>
      <c r="F802" s="98"/>
      <c r="G802" s="98"/>
      <c r="H802" s="98"/>
    </row>
    <row r="803" spans="1:8">
      <c r="A803" s="98"/>
      <c r="B803" s="98"/>
      <c r="C803" s="98"/>
      <c r="D803" s="98"/>
      <c r="E803" s="98"/>
      <c r="F803" s="98"/>
      <c r="G803" s="98"/>
      <c r="H803" s="98"/>
    </row>
    <row r="804" spans="1:8">
      <c r="A804" s="98"/>
      <c r="B804" s="98"/>
      <c r="C804" s="98"/>
      <c r="D804" s="98"/>
      <c r="E804" s="98"/>
      <c r="F804" s="98"/>
      <c r="G804" s="98"/>
      <c r="H804" s="98"/>
    </row>
    <row r="805" spans="1:8">
      <c r="A805" s="98"/>
      <c r="B805" s="98"/>
      <c r="C805" s="98"/>
      <c r="D805" s="98"/>
      <c r="E805" s="98"/>
      <c r="F805" s="98"/>
      <c r="G805" s="98"/>
      <c r="H805" s="98"/>
    </row>
    <row r="806" spans="1:8">
      <c r="A806" s="98"/>
      <c r="B806" s="98"/>
      <c r="C806" s="98"/>
      <c r="D806" s="98"/>
      <c r="E806" s="98"/>
      <c r="F806" s="98"/>
      <c r="G806" s="98"/>
      <c r="H806" s="98"/>
    </row>
    <row r="807" spans="1:8">
      <c r="A807" s="98"/>
      <c r="B807" s="98"/>
      <c r="C807" s="98"/>
      <c r="D807" s="98"/>
      <c r="E807" s="98"/>
      <c r="F807" s="98"/>
      <c r="G807" s="98"/>
      <c r="H807" s="98"/>
    </row>
    <row r="808" spans="1:8">
      <c r="A808" s="98"/>
      <c r="B808" s="98"/>
      <c r="C808" s="98"/>
      <c r="D808" s="98"/>
      <c r="E808" s="98"/>
      <c r="F808" s="98"/>
      <c r="G808" s="98"/>
      <c r="H808" s="98"/>
    </row>
    <row r="809" spans="1:8">
      <c r="A809" s="98"/>
      <c r="B809" s="98"/>
      <c r="C809" s="98"/>
      <c r="D809" s="98"/>
      <c r="E809" s="98"/>
      <c r="F809" s="98"/>
      <c r="G809" s="98"/>
      <c r="H809" s="98"/>
    </row>
    <row r="810" spans="1:8">
      <c r="A810" s="98"/>
      <c r="B810" s="98"/>
      <c r="C810" s="98"/>
      <c r="D810" s="98"/>
      <c r="E810" s="98"/>
      <c r="F810" s="98"/>
      <c r="G810" s="98"/>
      <c r="H810" s="98"/>
    </row>
    <row r="811" spans="1:8">
      <c r="A811" s="98"/>
      <c r="B811" s="98"/>
      <c r="C811" s="98"/>
      <c r="D811" s="98"/>
      <c r="E811" s="98"/>
      <c r="F811" s="98"/>
      <c r="G811" s="98"/>
      <c r="H811" s="98"/>
    </row>
    <row r="812" spans="1:8">
      <c r="A812" s="98"/>
      <c r="B812" s="98"/>
      <c r="C812" s="98"/>
      <c r="D812" s="98"/>
      <c r="E812" s="98"/>
      <c r="F812" s="98"/>
      <c r="G812" s="98"/>
      <c r="H812" s="98"/>
    </row>
    <row r="813" spans="1:8">
      <c r="A813" s="98"/>
      <c r="B813" s="98"/>
      <c r="C813" s="98"/>
      <c r="D813" s="98"/>
      <c r="E813" s="98"/>
      <c r="F813" s="98"/>
      <c r="G813" s="98"/>
      <c r="H813" s="98"/>
    </row>
    <row r="814" spans="1:8">
      <c r="A814" s="98"/>
      <c r="B814" s="98"/>
      <c r="C814" s="98"/>
      <c r="D814" s="98"/>
      <c r="E814" s="98"/>
      <c r="F814" s="98"/>
      <c r="G814" s="98"/>
      <c r="H814" s="98"/>
    </row>
    <row r="815" spans="1:8">
      <c r="A815" s="98"/>
      <c r="B815" s="98"/>
      <c r="C815" s="98"/>
      <c r="D815" s="98"/>
      <c r="E815" s="98"/>
      <c r="F815" s="98"/>
      <c r="G815" s="98"/>
      <c r="H815" s="98"/>
    </row>
    <row r="816" spans="1:8">
      <c r="A816" s="98"/>
      <c r="B816" s="98"/>
      <c r="C816" s="98"/>
      <c r="D816" s="98"/>
      <c r="E816" s="98"/>
      <c r="F816" s="98"/>
      <c r="G816" s="98"/>
      <c r="H816" s="98"/>
    </row>
    <row r="817" spans="1:8">
      <c r="A817" s="98"/>
      <c r="B817" s="98"/>
      <c r="C817" s="98"/>
      <c r="D817" s="98"/>
      <c r="E817" s="98"/>
      <c r="F817" s="98"/>
      <c r="G817" s="98"/>
      <c r="H817" s="98"/>
    </row>
    <row r="818" spans="1:8">
      <c r="A818" s="98"/>
      <c r="B818" s="98"/>
      <c r="C818" s="98"/>
      <c r="D818" s="98"/>
      <c r="E818" s="98"/>
      <c r="F818" s="98"/>
      <c r="G818" s="98"/>
      <c r="H818" s="98"/>
    </row>
    <row r="819" spans="1:8">
      <c r="A819" s="98"/>
      <c r="B819" s="98"/>
      <c r="C819" s="98"/>
      <c r="D819" s="98"/>
      <c r="E819" s="98"/>
      <c r="F819" s="98"/>
      <c r="G819" s="98"/>
      <c r="H819" s="98"/>
    </row>
    <row r="820" spans="1:8">
      <c r="A820" s="98"/>
      <c r="B820" s="98"/>
      <c r="C820" s="98"/>
      <c r="D820" s="98"/>
      <c r="E820" s="98"/>
      <c r="F820" s="98"/>
      <c r="G820" s="98"/>
      <c r="H820" s="98"/>
    </row>
    <row r="821" spans="1:8">
      <c r="A821" s="98"/>
      <c r="B821" s="98"/>
      <c r="C821" s="98"/>
      <c r="D821" s="98"/>
      <c r="E821" s="98"/>
      <c r="F821" s="98"/>
      <c r="G821" s="98"/>
      <c r="H821" s="98"/>
    </row>
    <row r="822" spans="1:8">
      <c r="A822" s="98"/>
      <c r="B822" s="98"/>
      <c r="C822" s="98"/>
      <c r="D822" s="98"/>
      <c r="E822" s="98"/>
      <c r="F822" s="98"/>
      <c r="G822" s="98"/>
      <c r="H822" s="98"/>
    </row>
    <row r="823" spans="1:8">
      <c r="A823" s="98"/>
      <c r="B823" s="98"/>
      <c r="C823" s="98"/>
      <c r="D823" s="98"/>
      <c r="E823" s="98"/>
      <c r="F823" s="98"/>
      <c r="G823" s="98"/>
      <c r="H823" s="98"/>
    </row>
    <row r="824" spans="1:8">
      <c r="A824" s="98"/>
      <c r="B824" s="98"/>
      <c r="C824" s="98"/>
      <c r="D824" s="98"/>
      <c r="E824" s="98"/>
      <c r="F824" s="98"/>
      <c r="G824" s="98"/>
      <c r="H824" s="98"/>
    </row>
    <row r="825" spans="1:8">
      <c r="A825" s="98"/>
      <c r="B825" s="98"/>
      <c r="C825" s="98"/>
      <c r="D825" s="98"/>
      <c r="E825" s="98"/>
      <c r="F825" s="98"/>
      <c r="G825" s="98"/>
      <c r="H825" s="98"/>
    </row>
    <row r="826" spans="1:8">
      <c r="A826" s="98"/>
      <c r="B826" s="98"/>
      <c r="C826" s="98"/>
      <c r="D826" s="98"/>
      <c r="E826" s="98"/>
      <c r="F826" s="98"/>
      <c r="G826" s="98"/>
      <c r="H826" s="98"/>
    </row>
    <row r="827" spans="1:8">
      <c r="A827" s="98"/>
      <c r="B827" s="98"/>
      <c r="C827" s="98"/>
      <c r="D827" s="98"/>
      <c r="E827" s="98"/>
      <c r="F827" s="98"/>
      <c r="G827" s="98"/>
      <c r="H827" s="98"/>
    </row>
    <row r="828" spans="1:8">
      <c r="A828" s="98"/>
      <c r="B828" s="98"/>
      <c r="C828" s="98"/>
      <c r="D828" s="98"/>
      <c r="E828" s="98"/>
      <c r="F828" s="98"/>
      <c r="G828" s="98"/>
      <c r="H828" s="98"/>
    </row>
    <row r="829" spans="1:8">
      <c r="A829" s="98"/>
      <c r="B829" s="98"/>
      <c r="C829" s="98"/>
      <c r="D829" s="98"/>
      <c r="E829" s="98"/>
      <c r="F829" s="98"/>
      <c r="G829" s="98"/>
      <c r="H829" s="98"/>
    </row>
    <row r="830" spans="1:8">
      <c r="A830" s="98"/>
      <c r="B830" s="98"/>
      <c r="C830" s="98"/>
      <c r="D830" s="98"/>
      <c r="E830" s="98"/>
      <c r="F830" s="98"/>
      <c r="G830" s="98"/>
      <c r="H830" s="98"/>
    </row>
    <row r="831" spans="1:8">
      <c r="A831" s="98"/>
      <c r="B831" s="98"/>
      <c r="C831" s="98"/>
      <c r="D831" s="98"/>
      <c r="E831" s="98"/>
      <c r="F831" s="98"/>
      <c r="G831" s="98"/>
      <c r="H831" s="98"/>
    </row>
    <row r="832" spans="1:8">
      <c r="A832" s="98"/>
      <c r="B832" s="98"/>
      <c r="C832" s="98"/>
      <c r="D832" s="98"/>
      <c r="E832" s="98"/>
      <c r="F832" s="98"/>
      <c r="G832" s="98"/>
      <c r="H832" s="98"/>
    </row>
    <row r="833" spans="1:8">
      <c r="A833" s="98"/>
      <c r="B833" s="98"/>
      <c r="C833" s="98"/>
      <c r="D833" s="98"/>
      <c r="E833" s="98"/>
      <c r="F833" s="98"/>
      <c r="G833" s="98"/>
      <c r="H833" s="98"/>
    </row>
    <row r="834" spans="1:8">
      <c r="A834" s="98"/>
      <c r="B834" s="98"/>
      <c r="C834" s="98"/>
      <c r="D834" s="98"/>
      <c r="E834" s="98"/>
      <c r="F834" s="98"/>
      <c r="G834" s="98"/>
      <c r="H834" s="98"/>
    </row>
    <row r="835" spans="1:8">
      <c r="A835" s="98"/>
      <c r="B835" s="98"/>
      <c r="C835" s="98"/>
      <c r="D835" s="98"/>
      <c r="E835" s="98"/>
      <c r="F835" s="98"/>
      <c r="G835" s="98"/>
      <c r="H835" s="98"/>
    </row>
    <row r="836" spans="1:8">
      <c r="A836" s="98"/>
      <c r="B836" s="98"/>
      <c r="C836" s="98"/>
      <c r="D836" s="98"/>
      <c r="E836" s="98"/>
      <c r="F836" s="98"/>
      <c r="G836" s="98"/>
      <c r="H836" s="98"/>
    </row>
    <row r="837" spans="1:8">
      <c r="A837" s="98"/>
      <c r="B837" s="98"/>
      <c r="C837" s="98"/>
      <c r="D837" s="98"/>
      <c r="E837" s="98"/>
      <c r="F837" s="98"/>
      <c r="G837" s="98"/>
      <c r="H837" s="98"/>
    </row>
    <row r="838" spans="1:8">
      <c r="A838" s="98"/>
      <c r="B838" s="98"/>
      <c r="C838" s="98"/>
      <c r="D838" s="98"/>
      <c r="E838" s="98"/>
      <c r="F838" s="98"/>
      <c r="G838" s="98"/>
      <c r="H838" s="98"/>
    </row>
    <row r="839" spans="1:8">
      <c r="A839" s="98"/>
      <c r="B839" s="98"/>
      <c r="C839" s="98"/>
      <c r="D839" s="98"/>
      <c r="E839" s="98"/>
      <c r="F839" s="98"/>
      <c r="G839" s="98"/>
      <c r="H839" s="98"/>
    </row>
    <row r="840" spans="1:8">
      <c r="A840" s="98"/>
      <c r="B840" s="98"/>
      <c r="C840" s="98"/>
      <c r="D840" s="98"/>
      <c r="E840" s="98"/>
      <c r="F840" s="98"/>
      <c r="G840" s="98"/>
      <c r="H840" s="98"/>
    </row>
    <row r="841" spans="1:8">
      <c r="A841" s="98"/>
      <c r="B841" s="98"/>
      <c r="C841" s="98"/>
      <c r="D841" s="98"/>
      <c r="E841" s="98"/>
      <c r="F841" s="98"/>
      <c r="G841" s="98"/>
      <c r="H841" s="98"/>
    </row>
    <row r="842" spans="1:8">
      <c r="A842" s="98"/>
      <c r="B842" s="98"/>
      <c r="C842" s="98"/>
      <c r="D842" s="98"/>
      <c r="E842" s="98"/>
      <c r="F842" s="98"/>
      <c r="G842" s="98"/>
      <c r="H842" s="98"/>
    </row>
    <row r="843" spans="1:8">
      <c r="A843" s="98"/>
      <c r="B843" s="98"/>
      <c r="C843" s="98"/>
      <c r="D843" s="98"/>
      <c r="E843" s="98"/>
      <c r="F843" s="98"/>
      <c r="G843" s="98"/>
      <c r="H843" s="98"/>
    </row>
    <row r="844" spans="1:8">
      <c r="A844" s="98"/>
      <c r="B844" s="98"/>
      <c r="C844" s="98"/>
      <c r="D844" s="98"/>
      <c r="E844" s="98"/>
      <c r="F844" s="98"/>
      <c r="G844" s="98"/>
      <c r="H844" s="98"/>
    </row>
    <row r="845" spans="1:8">
      <c r="A845" s="98"/>
      <c r="B845" s="98"/>
      <c r="C845" s="98"/>
      <c r="D845" s="98"/>
      <c r="E845" s="98"/>
      <c r="F845" s="98"/>
      <c r="G845" s="98"/>
      <c r="H845" s="98"/>
    </row>
    <row r="846" spans="1:8">
      <c r="A846" s="98"/>
      <c r="B846" s="98"/>
      <c r="C846" s="98"/>
      <c r="D846" s="98"/>
      <c r="E846" s="98"/>
      <c r="F846" s="98"/>
      <c r="G846" s="98"/>
      <c r="H846" s="98"/>
    </row>
    <row r="847" spans="1:8">
      <c r="A847" s="98"/>
      <c r="B847" s="98"/>
      <c r="C847" s="98"/>
      <c r="D847" s="98"/>
      <c r="E847" s="98"/>
      <c r="F847" s="98"/>
      <c r="G847" s="98"/>
      <c r="H847" s="98"/>
    </row>
    <row r="848" spans="1:8">
      <c r="A848" s="98"/>
      <c r="B848" s="98"/>
      <c r="C848" s="98"/>
      <c r="D848" s="98"/>
      <c r="E848" s="98"/>
      <c r="F848" s="98"/>
      <c r="G848" s="98"/>
      <c r="H848" s="98"/>
    </row>
    <row r="849" spans="1:8">
      <c r="A849" s="98"/>
      <c r="B849" s="98"/>
      <c r="C849" s="98"/>
      <c r="D849" s="98"/>
      <c r="E849" s="98"/>
      <c r="F849" s="98"/>
      <c r="G849" s="98"/>
      <c r="H849" s="98"/>
    </row>
    <row r="850" spans="1:8">
      <c r="A850" s="98"/>
      <c r="B850" s="98"/>
      <c r="C850" s="98"/>
      <c r="D850" s="98"/>
      <c r="E850" s="98"/>
      <c r="F850" s="98"/>
      <c r="G850" s="98"/>
      <c r="H850" s="98"/>
    </row>
    <row r="851" spans="1:8">
      <c r="A851" s="98"/>
      <c r="B851" s="98"/>
      <c r="C851" s="98"/>
      <c r="D851" s="98"/>
      <c r="E851" s="98"/>
      <c r="F851" s="98"/>
      <c r="G851" s="98"/>
      <c r="H851" s="98"/>
    </row>
    <row r="852" spans="1:8">
      <c r="A852" s="98"/>
      <c r="B852" s="98"/>
      <c r="C852" s="98"/>
      <c r="D852" s="98"/>
      <c r="E852" s="98"/>
      <c r="F852" s="98"/>
      <c r="G852" s="98"/>
      <c r="H852" s="98"/>
    </row>
    <row r="853" spans="1:8">
      <c r="A853" s="98"/>
      <c r="B853" s="98"/>
      <c r="C853" s="98"/>
      <c r="D853" s="98"/>
      <c r="E853" s="98"/>
      <c r="F853" s="98"/>
      <c r="G853" s="98"/>
      <c r="H853" s="98"/>
    </row>
    <row r="854" spans="1:8">
      <c r="A854" s="98"/>
      <c r="B854" s="98"/>
      <c r="C854" s="98"/>
      <c r="D854" s="98"/>
      <c r="E854" s="98"/>
      <c r="F854" s="98"/>
      <c r="G854" s="98"/>
      <c r="H854" s="98"/>
    </row>
    <row r="855" spans="1:8">
      <c r="A855" s="98"/>
      <c r="B855" s="98"/>
      <c r="C855" s="98"/>
      <c r="D855" s="98"/>
      <c r="E855" s="98"/>
      <c r="F855" s="98"/>
      <c r="G855" s="98"/>
      <c r="H855" s="98"/>
    </row>
    <row r="856" spans="1:8">
      <c r="A856" s="98"/>
      <c r="B856" s="98"/>
      <c r="C856" s="98"/>
      <c r="D856" s="98"/>
      <c r="E856" s="98"/>
      <c r="F856" s="98"/>
      <c r="G856" s="98"/>
      <c r="H856" s="98"/>
    </row>
    <row r="857" spans="1:8">
      <c r="A857" s="98"/>
      <c r="B857" s="98"/>
      <c r="C857" s="98"/>
      <c r="D857" s="98"/>
      <c r="E857" s="98"/>
      <c r="F857" s="98"/>
      <c r="G857" s="98"/>
      <c r="H857" s="98"/>
    </row>
    <row r="858" spans="1:8">
      <c r="A858" s="98"/>
      <c r="B858" s="98"/>
      <c r="C858" s="98"/>
      <c r="D858" s="98"/>
      <c r="E858" s="98"/>
      <c r="F858" s="98"/>
      <c r="G858" s="98"/>
      <c r="H858" s="98"/>
    </row>
    <row r="859" spans="1:8">
      <c r="A859" s="98"/>
      <c r="B859" s="98"/>
      <c r="C859" s="98"/>
      <c r="D859" s="98"/>
      <c r="E859" s="98"/>
      <c r="F859" s="98"/>
      <c r="G859" s="98"/>
      <c r="H859" s="98"/>
    </row>
    <row r="860" spans="1:8">
      <c r="A860" s="98"/>
      <c r="B860" s="98"/>
      <c r="C860" s="98"/>
      <c r="D860" s="98"/>
      <c r="E860" s="98"/>
      <c r="F860" s="98"/>
      <c r="G860" s="98"/>
      <c r="H860" s="98"/>
    </row>
    <row r="861" spans="1:8">
      <c r="A861" s="98"/>
      <c r="B861" s="98"/>
      <c r="C861" s="98"/>
      <c r="D861" s="98"/>
      <c r="E861" s="98"/>
      <c r="F861" s="98"/>
      <c r="G861" s="98"/>
      <c r="H861" s="98"/>
    </row>
    <row r="862" spans="1:8">
      <c r="A862" s="98"/>
      <c r="B862" s="98"/>
      <c r="C862" s="98"/>
      <c r="D862" s="98"/>
      <c r="E862" s="98"/>
      <c r="F862" s="98"/>
      <c r="G862" s="98"/>
      <c r="H862" s="98"/>
    </row>
    <row r="863" spans="1:8">
      <c r="A863" s="98"/>
      <c r="B863" s="98"/>
      <c r="C863" s="98"/>
      <c r="D863" s="98"/>
      <c r="E863" s="98"/>
      <c r="F863" s="98"/>
      <c r="G863" s="98"/>
      <c r="H863" s="98"/>
    </row>
    <row r="864" spans="1:8">
      <c r="A864" s="98"/>
      <c r="B864" s="98"/>
      <c r="C864" s="98"/>
      <c r="D864" s="98"/>
      <c r="E864" s="98"/>
      <c r="F864" s="98"/>
      <c r="G864" s="98"/>
      <c r="H864" s="98"/>
    </row>
    <row r="865" spans="1:8">
      <c r="A865" s="98"/>
      <c r="B865" s="98"/>
      <c r="C865" s="98"/>
      <c r="D865" s="98"/>
      <c r="E865" s="98"/>
      <c r="F865" s="98"/>
      <c r="G865" s="98"/>
      <c r="H865" s="98"/>
    </row>
    <row r="866" spans="1:8">
      <c r="A866" s="98"/>
      <c r="B866" s="98"/>
      <c r="C866" s="98"/>
      <c r="D866" s="98"/>
      <c r="E866" s="98"/>
      <c r="F866" s="98"/>
      <c r="G866" s="98"/>
      <c r="H866" s="98"/>
    </row>
    <row r="867" spans="1:8">
      <c r="A867" s="98"/>
      <c r="B867" s="98"/>
      <c r="C867" s="98"/>
      <c r="D867" s="98"/>
      <c r="E867" s="98"/>
      <c r="F867" s="98"/>
      <c r="G867" s="98"/>
      <c r="H867" s="98"/>
    </row>
    <row r="868" spans="1:8">
      <c r="A868" s="98"/>
      <c r="B868" s="98"/>
      <c r="C868" s="98"/>
      <c r="D868" s="98"/>
      <c r="E868" s="98"/>
      <c r="F868" s="98"/>
      <c r="G868" s="98"/>
      <c r="H868" s="98"/>
    </row>
    <row r="869" spans="1:8">
      <c r="A869" s="98"/>
      <c r="B869" s="98"/>
      <c r="C869" s="98"/>
      <c r="D869" s="98"/>
      <c r="E869" s="98"/>
      <c r="F869" s="98"/>
      <c r="G869" s="98"/>
      <c r="H869" s="98"/>
    </row>
    <row r="870" spans="1:8">
      <c r="A870" s="98"/>
      <c r="B870" s="98"/>
      <c r="C870" s="98"/>
      <c r="D870" s="98"/>
      <c r="E870" s="98"/>
      <c r="F870" s="98"/>
      <c r="G870" s="98"/>
      <c r="H870" s="98"/>
    </row>
    <row r="871" spans="1:8">
      <c r="A871" s="98"/>
      <c r="B871" s="98"/>
      <c r="C871" s="98"/>
      <c r="D871" s="98"/>
      <c r="E871" s="98"/>
      <c r="F871" s="98"/>
      <c r="G871" s="98"/>
      <c r="H871" s="98"/>
    </row>
    <row r="872" spans="1:8">
      <c r="A872" s="98"/>
      <c r="B872" s="98"/>
      <c r="C872" s="98"/>
      <c r="D872" s="98"/>
      <c r="E872" s="98"/>
      <c r="F872" s="98"/>
      <c r="G872" s="98"/>
      <c r="H872" s="98"/>
    </row>
    <row r="873" spans="1:8">
      <c r="A873" s="98"/>
      <c r="B873" s="98"/>
      <c r="C873" s="98"/>
      <c r="D873" s="98"/>
      <c r="E873" s="98"/>
      <c r="F873" s="98"/>
      <c r="G873" s="98"/>
      <c r="H873" s="98"/>
    </row>
    <row r="874" spans="1:8">
      <c r="A874" s="98"/>
      <c r="B874" s="98"/>
      <c r="C874" s="98"/>
      <c r="D874" s="98"/>
      <c r="E874" s="98"/>
      <c r="F874" s="98"/>
      <c r="G874" s="98"/>
      <c r="H874" s="98"/>
    </row>
    <row r="875" spans="1:8">
      <c r="A875" s="98"/>
      <c r="B875" s="98"/>
      <c r="C875" s="98"/>
      <c r="D875" s="98"/>
      <c r="E875" s="98"/>
      <c r="F875" s="98"/>
      <c r="G875" s="98"/>
      <c r="H875" s="98"/>
    </row>
    <row r="876" spans="1:8">
      <c r="A876" s="98"/>
      <c r="B876" s="98"/>
      <c r="C876" s="98"/>
      <c r="D876" s="98"/>
      <c r="E876" s="98"/>
      <c r="F876" s="98"/>
      <c r="G876" s="98"/>
      <c r="H876" s="98"/>
    </row>
    <row r="877" spans="1:8">
      <c r="A877" s="98"/>
      <c r="B877" s="98"/>
      <c r="C877" s="98"/>
      <c r="D877" s="98"/>
      <c r="E877" s="98"/>
      <c r="F877" s="98"/>
      <c r="G877" s="98"/>
      <c r="H877" s="98"/>
    </row>
    <row r="878" spans="1:8">
      <c r="A878" s="98"/>
      <c r="B878" s="98"/>
      <c r="C878" s="98"/>
      <c r="D878" s="98"/>
      <c r="E878" s="98"/>
      <c r="F878" s="98"/>
      <c r="G878" s="98"/>
      <c r="H878" s="98"/>
    </row>
    <row r="879" spans="1:8">
      <c r="A879" s="98"/>
      <c r="B879" s="98"/>
      <c r="C879" s="98"/>
      <c r="D879" s="98"/>
      <c r="E879" s="98"/>
      <c r="F879" s="98"/>
      <c r="G879" s="98"/>
      <c r="H879" s="98"/>
    </row>
    <row r="880" spans="1:8">
      <c r="A880" s="98"/>
      <c r="B880" s="98"/>
      <c r="C880" s="98"/>
      <c r="D880" s="98"/>
      <c r="E880" s="98"/>
      <c r="F880" s="98"/>
      <c r="G880" s="98"/>
      <c r="H880" s="98"/>
    </row>
    <row r="881" spans="1:8">
      <c r="A881" s="98"/>
      <c r="B881" s="98"/>
      <c r="C881" s="98"/>
      <c r="D881" s="98"/>
      <c r="E881" s="98"/>
      <c r="F881" s="98"/>
      <c r="G881" s="98"/>
      <c r="H881" s="98"/>
    </row>
    <row r="882" spans="1:8">
      <c r="A882" s="98"/>
      <c r="B882" s="98"/>
      <c r="C882" s="98"/>
      <c r="D882" s="98"/>
      <c r="E882" s="98"/>
      <c r="F882" s="98"/>
      <c r="G882" s="98"/>
      <c r="H882" s="98"/>
    </row>
    <row r="883" spans="1:8">
      <c r="A883" s="98"/>
      <c r="B883" s="98"/>
      <c r="C883" s="98"/>
      <c r="D883" s="98"/>
      <c r="E883" s="98"/>
      <c r="F883" s="98"/>
      <c r="G883" s="98"/>
      <c r="H883" s="98"/>
    </row>
    <row r="884" spans="1:8">
      <c r="A884" s="98"/>
      <c r="B884" s="98"/>
      <c r="C884" s="98"/>
      <c r="D884" s="98"/>
      <c r="E884" s="98"/>
      <c r="F884" s="98"/>
      <c r="G884" s="98"/>
      <c r="H884" s="98"/>
    </row>
    <row r="885" spans="1:8">
      <c r="A885" s="98"/>
      <c r="B885" s="98"/>
      <c r="C885" s="98"/>
      <c r="D885" s="98"/>
      <c r="E885" s="98"/>
      <c r="F885" s="98"/>
      <c r="G885" s="98"/>
      <c r="H885" s="98"/>
    </row>
    <row r="886" spans="1:8">
      <c r="A886" s="98"/>
      <c r="B886" s="98"/>
      <c r="C886" s="98"/>
      <c r="D886" s="98"/>
      <c r="E886" s="98"/>
      <c r="F886" s="98"/>
      <c r="G886" s="98"/>
      <c r="H886" s="98"/>
    </row>
    <row r="887" spans="1:8">
      <c r="A887" s="98"/>
      <c r="B887" s="98"/>
      <c r="C887" s="98"/>
      <c r="D887" s="98"/>
      <c r="E887" s="98"/>
      <c r="F887" s="98"/>
      <c r="G887" s="98"/>
      <c r="H887" s="98"/>
    </row>
    <row r="888" spans="1:8">
      <c r="A888" s="98"/>
      <c r="B888" s="98"/>
      <c r="C888" s="98"/>
      <c r="D888" s="98"/>
      <c r="E888" s="98"/>
      <c r="F888" s="98"/>
      <c r="G888" s="98"/>
      <c r="H888" s="98"/>
    </row>
    <row r="889" spans="1:8">
      <c r="A889" s="98"/>
      <c r="B889" s="98"/>
      <c r="C889" s="98"/>
      <c r="D889" s="98"/>
      <c r="E889" s="98"/>
      <c r="F889" s="98"/>
      <c r="G889" s="98"/>
      <c r="H889" s="98"/>
    </row>
    <row r="890" spans="1:8">
      <c r="A890" s="98"/>
      <c r="B890" s="98"/>
      <c r="C890" s="98"/>
      <c r="D890" s="98"/>
      <c r="E890" s="98"/>
      <c r="F890" s="98"/>
      <c r="G890" s="98"/>
      <c r="H890" s="98"/>
    </row>
    <row r="891" spans="1:8">
      <c r="A891" s="98"/>
      <c r="B891" s="98"/>
      <c r="C891" s="98"/>
      <c r="D891" s="98"/>
      <c r="E891" s="98"/>
      <c r="F891" s="98"/>
      <c r="G891" s="98"/>
      <c r="H891" s="98"/>
    </row>
    <row r="892" spans="1:8">
      <c r="A892" s="98"/>
      <c r="B892" s="98"/>
      <c r="C892" s="98"/>
      <c r="D892" s="98"/>
      <c r="E892" s="98"/>
      <c r="F892" s="98"/>
      <c r="G892" s="98"/>
      <c r="H892" s="98"/>
    </row>
    <row r="893" spans="1:8">
      <c r="A893" s="98"/>
      <c r="B893" s="98"/>
      <c r="C893" s="98"/>
      <c r="D893" s="98"/>
      <c r="E893" s="98"/>
      <c r="F893" s="98"/>
      <c r="G893" s="98"/>
      <c r="H893" s="98"/>
    </row>
    <row r="894" spans="1:8">
      <c r="A894" s="98"/>
      <c r="B894" s="98"/>
      <c r="C894" s="98"/>
      <c r="D894" s="98"/>
      <c r="E894" s="98"/>
      <c r="F894" s="98"/>
      <c r="G894" s="98"/>
      <c r="H894" s="98"/>
    </row>
    <row r="895" spans="1:8">
      <c r="A895" s="98"/>
      <c r="B895" s="98"/>
      <c r="C895" s="98"/>
      <c r="D895" s="98"/>
      <c r="E895" s="98"/>
      <c r="F895" s="98"/>
      <c r="G895" s="98"/>
      <c r="H895" s="98"/>
    </row>
    <row r="896" spans="1:8">
      <c r="A896" s="98"/>
      <c r="B896" s="98"/>
      <c r="C896" s="98"/>
      <c r="D896" s="98"/>
      <c r="E896" s="98"/>
      <c r="F896" s="98"/>
      <c r="G896" s="98"/>
      <c r="H896" s="98"/>
    </row>
    <row r="897" spans="1:8">
      <c r="A897" s="98"/>
      <c r="B897" s="98"/>
      <c r="C897" s="98"/>
      <c r="D897" s="98"/>
      <c r="E897" s="98"/>
      <c r="F897" s="98"/>
      <c r="G897" s="98"/>
      <c r="H897" s="98"/>
    </row>
    <row r="898" spans="1:8">
      <c r="A898" s="98"/>
      <c r="B898" s="98"/>
      <c r="C898" s="98"/>
      <c r="D898" s="98"/>
      <c r="E898" s="98"/>
      <c r="F898" s="98"/>
      <c r="G898" s="98"/>
      <c r="H898" s="98"/>
    </row>
    <row r="899" spans="1:8">
      <c r="A899" s="98"/>
      <c r="B899" s="98"/>
      <c r="C899" s="98"/>
      <c r="D899" s="98"/>
      <c r="E899" s="98"/>
      <c r="F899" s="98"/>
      <c r="G899" s="98"/>
      <c r="H899" s="98"/>
    </row>
    <row r="900" spans="1:8">
      <c r="A900" s="98"/>
      <c r="B900" s="98"/>
      <c r="C900" s="98"/>
      <c r="D900" s="98"/>
      <c r="E900" s="98"/>
      <c r="F900" s="98"/>
      <c r="G900" s="98"/>
      <c r="H900" s="98"/>
    </row>
    <row r="901" spans="1:8">
      <c r="A901" s="98"/>
      <c r="B901" s="98"/>
      <c r="C901" s="98"/>
      <c r="D901" s="98"/>
      <c r="E901" s="98"/>
      <c r="F901" s="98"/>
      <c r="G901" s="98"/>
      <c r="H901" s="98"/>
    </row>
    <row r="902" spans="1:8">
      <c r="A902" s="98"/>
      <c r="B902" s="98"/>
      <c r="C902" s="98"/>
      <c r="D902" s="98"/>
      <c r="E902" s="98"/>
      <c r="F902" s="98"/>
      <c r="G902" s="98"/>
      <c r="H902" s="98"/>
    </row>
    <row r="903" spans="1:8">
      <c r="A903" s="98"/>
      <c r="B903" s="98"/>
      <c r="C903" s="98"/>
      <c r="D903" s="98"/>
      <c r="E903" s="98"/>
      <c r="F903" s="98"/>
      <c r="G903" s="98"/>
      <c r="H903" s="98"/>
    </row>
    <row r="904" spans="1:8">
      <c r="A904" s="98"/>
      <c r="B904" s="98"/>
      <c r="C904" s="98"/>
      <c r="D904" s="98"/>
      <c r="E904" s="98"/>
      <c r="F904" s="98"/>
      <c r="G904" s="98"/>
      <c r="H904" s="98"/>
    </row>
    <row r="905" spans="1:8">
      <c r="A905" s="98"/>
      <c r="B905" s="98"/>
      <c r="C905" s="98"/>
      <c r="D905" s="98"/>
      <c r="E905" s="98"/>
      <c r="F905" s="98"/>
      <c r="G905" s="98"/>
      <c r="H905" s="98"/>
    </row>
    <row r="906" spans="1:8">
      <c r="A906" s="98"/>
      <c r="B906" s="98"/>
      <c r="C906" s="98"/>
      <c r="D906" s="98"/>
      <c r="E906" s="98"/>
      <c r="F906" s="98"/>
      <c r="G906" s="98"/>
      <c r="H906" s="98"/>
    </row>
    <row r="907" spans="1:8">
      <c r="A907" s="98"/>
      <c r="B907" s="98"/>
      <c r="C907" s="98"/>
      <c r="D907" s="98"/>
      <c r="E907" s="98"/>
      <c r="F907" s="98"/>
      <c r="G907" s="98"/>
      <c r="H907" s="98"/>
    </row>
    <row r="908" spans="1:8">
      <c r="A908" s="98"/>
      <c r="B908" s="98"/>
      <c r="C908" s="98"/>
      <c r="D908" s="98"/>
      <c r="E908" s="98"/>
      <c r="F908" s="98"/>
      <c r="G908" s="98"/>
      <c r="H908" s="98"/>
    </row>
    <row r="909" spans="1:8">
      <c r="A909" s="98"/>
      <c r="B909" s="98"/>
      <c r="C909" s="98"/>
      <c r="D909" s="98"/>
      <c r="E909" s="98"/>
      <c r="F909" s="98"/>
      <c r="G909" s="98"/>
      <c r="H909" s="98"/>
    </row>
    <row r="910" spans="1:8">
      <c r="A910" s="98"/>
      <c r="B910" s="98"/>
      <c r="C910" s="98"/>
      <c r="D910" s="98"/>
      <c r="E910" s="98"/>
      <c r="F910" s="98"/>
      <c r="G910" s="98"/>
      <c r="H910" s="98"/>
    </row>
    <row r="911" spans="1:8">
      <c r="A911" s="98"/>
      <c r="B911" s="98"/>
      <c r="C911" s="98"/>
      <c r="D911" s="98"/>
      <c r="E911" s="98"/>
      <c r="F911" s="98"/>
      <c r="G911" s="98"/>
      <c r="H911" s="98"/>
    </row>
    <row r="912" spans="1:8">
      <c r="A912" s="98"/>
      <c r="B912" s="98"/>
      <c r="C912" s="98"/>
      <c r="D912" s="98"/>
      <c r="E912" s="98"/>
      <c r="F912" s="98"/>
      <c r="G912" s="98"/>
      <c r="H912" s="98"/>
    </row>
    <row r="913" spans="1:8">
      <c r="A913" s="98"/>
      <c r="B913" s="98"/>
      <c r="C913" s="98"/>
      <c r="D913" s="98"/>
      <c r="E913" s="98"/>
      <c r="F913" s="98"/>
      <c r="G913" s="98"/>
      <c r="H913" s="98"/>
    </row>
    <row r="914" spans="1:8">
      <c r="A914" s="98"/>
      <c r="B914" s="98"/>
      <c r="C914" s="98"/>
      <c r="D914" s="98"/>
      <c r="E914" s="98"/>
      <c r="F914" s="98"/>
      <c r="G914" s="98"/>
      <c r="H914" s="98"/>
    </row>
    <row r="915" spans="1:8">
      <c r="A915" s="98"/>
      <c r="B915" s="98"/>
      <c r="C915" s="98"/>
      <c r="D915" s="98"/>
      <c r="E915" s="98"/>
      <c r="F915" s="98"/>
      <c r="G915" s="98"/>
      <c r="H915" s="98"/>
    </row>
    <row r="916" spans="1:8">
      <c r="A916" s="98"/>
      <c r="B916" s="98"/>
      <c r="C916" s="98"/>
      <c r="D916" s="98"/>
      <c r="E916" s="98"/>
      <c r="F916" s="98"/>
      <c r="G916" s="98"/>
      <c r="H916" s="98"/>
    </row>
    <row r="917" spans="1:8">
      <c r="A917" s="98"/>
      <c r="B917" s="98"/>
      <c r="C917" s="98"/>
      <c r="D917" s="98"/>
      <c r="E917" s="98"/>
      <c r="F917" s="98"/>
      <c r="G917" s="98"/>
      <c r="H917" s="98"/>
    </row>
    <row r="918" spans="1:8">
      <c r="A918" s="98"/>
      <c r="B918" s="98"/>
      <c r="C918" s="98"/>
      <c r="D918" s="98"/>
      <c r="E918" s="98"/>
      <c r="F918" s="98"/>
      <c r="G918" s="98"/>
      <c r="H918" s="98"/>
    </row>
    <row r="919" spans="1:8">
      <c r="A919" s="98"/>
      <c r="B919" s="98"/>
      <c r="C919" s="98"/>
      <c r="D919" s="98"/>
      <c r="E919" s="98"/>
      <c r="F919" s="98"/>
      <c r="G919" s="98"/>
      <c r="H919" s="98"/>
    </row>
    <row r="920" spans="1:8">
      <c r="A920" s="98"/>
      <c r="B920" s="98"/>
      <c r="C920" s="98"/>
      <c r="D920" s="98"/>
      <c r="E920" s="98"/>
      <c r="F920" s="98"/>
      <c r="G920" s="98"/>
      <c r="H920" s="98"/>
    </row>
    <row r="921" spans="1:8">
      <c r="A921" s="98"/>
      <c r="B921" s="98"/>
      <c r="C921" s="98"/>
      <c r="D921" s="98"/>
      <c r="E921" s="98"/>
      <c r="F921" s="98"/>
      <c r="G921" s="98"/>
      <c r="H921" s="98"/>
    </row>
    <row r="922" spans="1:8">
      <c r="A922" s="98"/>
      <c r="B922" s="98"/>
      <c r="C922" s="98"/>
      <c r="D922" s="98"/>
      <c r="E922" s="98"/>
      <c r="F922" s="98"/>
      <c r="G922" s="98"/>
      <c r="H922" s="98"/>
    </row>
    <row r="923" spans="1:8">
      <c r="A923" s="98"/>
      <c r="B923" s="98"/>
      <c r="C923" s="98"/>
      <c r="D923" s="98"/>
      <c r="E923" s="98"/>
      <c r="F923" s="98"/>
      <c r="G923" s="98"/>
      <c r="H923" s="98"/>
    </row>
    <row r="924" spans="1:8">
      <c r="A924" s="98"/>
      <c r="B924" s="98"/>
      <c r="C924" s="98"/>
      <c r="D924" s="98"/>
      <c r="E924" s="98"/>
      <c r="F924" s="98"/>
      <c r="G924" s="98"/>
      <c r="H924" s="98"/>
    </row>
    <row r="925" spans="1:8">
      <c r="A925" s="98"/>
      <c r="B925" s="98"/>
      <c r="C925" s="98"/>
      <c r="D925" s="98"/>
      <c r="E925" s="98"/>
      <c r="F925" s="98"/>
      <c r="G925" s="98"/>
      <c r="H925" s="98"/>
    </row>
    <row r="926" spans="1:8">
      <c r="A926" s="98"/>
      <c r="B926" s="98"/>
      <c r="C926" s="98"/>
      <c r="D926" s="98"/>
      <c r="E926" s="98"/>
      <c r="F926" s="98"/>
      <c r="G926" s="98"/>
      <c r="H926" s="98"/>
    </row>
    <row r="927" spans="1:8">
      <c r="A927" s="98"/>
      <c r="B927" s="98"/>
      <c r="C927" s="98"/>
      <c r="D927" s="98"/>
      <c r="E927" s="98"/>
      <c r="F927" s="98"/>
      <c r="G927" s="98"/>
      <c r="H927" s="98"/>
    </row>
    <row r="928" spans="1:8">
      <c r="A928" s="98"/>
      <c r="B928" s="98"/>
      <c r="C928" s="98"/>
      <c r="D928" s="98"/>
      <c r="E928" s="98"/>
      <c r="F928" s="98"/>
      <c r="G928" s="98"/>
      <c r="H928" s="98"/>
    </row>
    <row r="929" spans="1:8">
      <c r="A929" s="98"/>
      <c r="B929" s="98"/>
      <c r="C929" s="98"/>
      <c r="D929" s="98"/>
      <c r="E929" s="98"/>
      <c r="F929" s="98"/>
      <c r="G929" s="98"/>
      <c r="H929" s="98"/>
    </row>
    <row r="930" spans="1:8">
      <c r="A930" s="98"/>
      <c r="B930" s="98"/>
      <c r="C930" s="98"/>
      <c r="D930" s="98"/>
      <c r="E930" s="98"/>
      <c r="F930" s="98"/>
      <c r="G930" s="98"/>
      <c r="H930" s="98"/>
    </row>
    <row r="931" spans="1:8">
      <c r="A931" s="98"/>
      <c r="B931" s="98"/>
      <c r="C931" s="98"/>
      <c r="D931" s="98"/>
      <c r="E931" s="98"/>
      <c r="F931" s="98"/>
      <c r="G931" s="98"/>
      <c r="H931" s="98"/>
    </row>
    <row r="932" spans="1:8">
      <c r="A932" s="98"/>
      <c r="B932" s="98"/>
      <c r="C932" s="98"/>
      <c r="D932" s="98"/>
      <c r="E932" s="98"/>
      <c r="F932" s="98"/>
      <c r="G932" s="98"/>
      <c r="H932" s="98"/>
    </row>
    <row r="933" spans="1:8">
      <c r="A933" s="98"/>
      <c r="B933" s="98"/>
      <c r="C933" s="98"/>
      <c r="D933" s="98"/>
      <c r="E933" s="98"/>
      <c r="F933" s="98"/>
      <c r="G933" s="98"/>
      <c r="H933" s="98"/>
    </row>
    <row r="934" spans="1:8">
      <c r="A934" s="98"/>
      <c r="B934" s="98"/>
      <c r="C934" s="98"/>
      <c r="D934" s="98"/>
      <c r="E934" s="98"/>
      <c r="F934" s="98"/>
      <c r="G934" s="98"/>
      <c r="H934" s="98"/>
    </row>
    <row r="935" spans="1:8">
      <c r="A935" s="98"/>
      <c r="B935" s="98"/>
      <c r="C935" s="98"/>
      <c r="D935" s="98"/>
      <c r="E935" s="98"/>
      <c r="F935" s="98"/>
      <c r="G935" s="98"/>
      <c r="H935" s="98"/>
    </row>
    <row r="936" spans="1:8">
      <c r="A936" s="98"/>
      <c r="B936" s="98"/>
      <c r="C936" s="98"/>
      <c r="D936" s="98"/>
      <c r="E936" s="98"/>
      <c r="F936" s="98"/>
      <c r="G936" s="98"/>
      <c r="H936" s="98"/>
    </row>
    <row r="937" spans="1:8">
      <c r="A937" s="98"/>
      <c r="B937" s="98"/>
      <c r="C937" s="98"/>
      <c r="D937" s="98"/>
      <c r="E937" s="98"/>
      <c r="F937" s="98"/>
      <c r="G937" s="98"/>
      <c r="H937" s="98"/>
    </row>
    <row r="938" spans="1:8">
      <c r="A938" s="98"/>
      <c r="B938" s="98"/>
      <c r="C938" s="98"/>
      <c r="D938" s="98"/>
      <c r="E938" s="98"/>
      <c r="F938" s="98"/>
      <c r="G938" s="98"/>
      <c r="H938" s="98"/>
    </row>
    <row r="939" spans="1:8">
      <c r="A939" s="98"/>
      <c r="B939" s="98"/>
      <c r="C939" s="98"/>
      <c r="D939" s="98"/>
      <c r="E939" s="98"/>
      <c r="F939" s="98"/>
      <c r="G939" s="98"/>
      <c r="H939" s="98"/>
    </row>
    <row r="940" spans="1:8">
      <c r="A940" s="98"/>
      <c r="B940" s="98"/>
      <c r="C940" s="98"/>
      <c r="D940" s="98"/>
      <c r="E940" s="98"/>
      <c r="F940" s="98"/>
      <c r="G940" s="98"/>
      <c r="H940" s="98"/>
    </row>
    <row r="941" spans="1:8">
      <c r="A941" s="98"/>
      <c r="B941" s="98"/>
      <c r="C941" s="98"/>
      <c r="D941" s="98"/>
      <c r="E941" s="98"/>
      <c r="F941" s="98"/>
      <c r="G941" s="98"/>
      <c r="H941" s="98"/>
    </row>
    <row r="942" spans="1:8">
      <c r="A942" s="98"/>
      <c r="B942" s="98"/>
      <c r="C942" s="98"/>
      <c r="D942" s="98"/>
      <c r="E942" s="98"/>
      <c r="F942" s="98"/>
      <c r="G942" s="98"/>
      <c r="H942" s="98"/>
    </row>
    <row r="943" spans="1:8">
      <c r="A943" s="98"/>
      <c r="B943" s="98"/>
      <c r="C943" s="98"/>
      <c r="D943" s="98"/>
      <c r="E943" s="98"/>
      <c r="F943" s="98"/>
      <c r="G943" s="98"/>
      <c r="H943" s="98"/>
    </row>
    <row r="944" spans="1:8">
      <c r="A944" s="98"/>
      <c r="B944" s="98"/>
      <c r="C944" s="98"/>
      <c r="D944" s="98"/>
      <c r="E944" s="98"/>
      <c r="F944" s="98"/>
      <c r="G944" s="98"/>
      <c r="H944" s="98"/>
    </row>
  </sheetData>
  <mergeCells count="12">
    <mergeCell ref="G6:G7"/>
    <mergeCell ref="H6:H7"/>
    <mergeCell ref="A2:H2"/>
    <mergeCell ref="A3:H3"/>
    <mergeCell ref="A5:A7"/>
    <mergeCell ref="B5:B7"/>
    <mergeCell ref="C5:D5"/>
    <mergeCell ref="E5:H5"/>
    <mergeCell ref="C6:C7"/>
    <mergeCell ref="D6:D7"/>
    <mergeCell ref="E6:E7"/>
    <mergeCell ref="F6:F7"/>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sqref="A1:C1"/>
    </sheetView>
  </sheetViews>
  <sheetFormatPr defaultColWidth="10.5703125" defaultRowHeight="12.75"/>
  <cols>
    <col min="1" max="1" width="10.5703125" style="82" customWidth="1"/>
    <col min="2" max="3" width="7.85546875" style="82" customWidth="1"/>
    <col min="4" max="8" width="7.42578125" style="82" customWidth="1"/>
    <col min="9" max="9" width="7.7109375" style="82" customWidth="1"/>
    <col min="10" max="10" width="8" style="82" customWidth="1"/>
    <col min="11" max="16384" width="10.5703125" style="82"/>
  </cols>
  <sheetData>
    <row r="1" spans="1:10" ht="20.25" customHeight="1">
      <c r="A1" s="2064" t="s">
        <v>109</v>
      </c>
      <c r="B1" s="2064"/>
      <c r="C1" s="2064"/>
    </row>
    <row r="2" spans="1:10" ht="23.25" customHeight="1">
      <c r="A2" s="2048" t="s">
        <v>110</v>
      </c>
      <c r="B2" s="2048"/>
      <c r="C2" s="2048"/>
      <c r="D2" s="2065"/>
      <c r="E2" s="2065"/>
      <c r="F2" s="2065"/>
      <c r="G2" s="2065"/>
      <c r="H2" s="2065"/>
      <c r="I2" s="2065"/>
      <c r="J2" s="2065"/>
    </row>
    <row r="3" spans="1:10" ht="12.95" customHeight="1">
      <c r="A3" s="83">
        <v>2018</v>
      </c>
      <c r="B3" s="84"/>
      <c r="C3" s="85"/>
    </row>
    <row r="4" spans="1:10" ht="12.75" customHeight="1">
      <c r="A4" s="102"/>
      <c r="B4" s="2049" t="s">
        <v>89</v>
      </c>
      <c r="C4" s="2049" t="s">
        <v>90</v>
      </c>
      <c r="D4" s="2053" t="s">
        <v>91</v>
      </c>
      <c r="E4" s="2054"/>
      <c r="F4" s="2054"/>
      <c r="G4" s="2055" t="s">
        <v>92</v>
      </c>
      <c r="H4" s="2056"/>
      <c r="I4" s="2056"/>
      <c r="J4" s="2057" t="s">
        <v>93</v>
      </c>
    </row>
    <row r="5" spans="1:10" ht="12.75" customHeight="1">
      <c r="A5" s="103"/>
      <c r="B5" s="2050"/>
      <c r="C5" s="2050"/>
      <c r="D5" s="2049" t="s">
        <v>94</v>
      </c>
      <c r="E5" s="2049" t="s">
        <v>95</v>
      </c>
      <c r="F5" s="2049" t="s">
        <v>96</v>
      </c>
      <c r="G5" s="2049" t="s">
        <v>0</v>
      </c>
      <c r="H5" s="2049" t="s">
        <v>97</v>
      </c>
      <c r="I5" s="2049" t="s">
        <v>98</v>
      </c>
      <c r="J5" s="2058"/>
    </row>
    <row r="6" spans="1:10" ht="12.75" customHeight="1">
      <c r="A6" s="104" t="s">
        <v>111</v>
      </c>
      <c r="B6" s="2050"/>
      <c r="C6" s="2050"/>
      <c r="D6" s="2050"/>
      <c r="E6" s="2050"/>
      <c r="F6" s="2050"/>
      <c r="G6" s="2050"/>
      <c r="H6" s="2050"/>
      <c r="I6" s="2050"/>
      <c r="J6" s="2058"/>
    </row>
    <row r="7" spans="1:10" ht="12.75" customHeight="1">
      <c r="A7" s="104" t="s">
        <v>112</v>
      </c>
      <c r="B7" s="2050"/>
      <c r="C7" s="2050"/>
      <c r="D7" s="2050"/>
      <c r="E7" s="2050"/>
      <c r="F7" s="2050"/>
      <c r="G7" s="2050"/>
      <c r="H7" s="2050"/>
      <c r="I7" s="2050"/>
      <c r="J7" s="2058"/>
    </row>
    <row r="8" spans="1:10" ht="12.75" customHeight="1">
      <c r="A8" s="104" t="s">
        <v>113</v>
      </c>
      <c r="B8" s="2050"/>
      <c r="C8" s="2050"/>
      <c r="D8" s="2050"/>
      <c r="E8" s="2050"/>
      <c r="F8" s="2050"/>
      <c r="G8" s="2050"/>
      <c r="H8" s="2050"/>
      <c r="I8" s="2050"/>
      <c r="J8" s="2058"/>
    </row>
    <row r="9" spans="1:10" ht="12.75" customHeight="1">
      <c r="A9" s="103"/>
      <c r="B9" s="2052"/>
      <c r="C9" s="2052"/>
      <c r="D9" s="2052"/>
      <c r="E9" s="2052"/>
      <c r="F9" s="2052"/>
      <c r="G9" s="2052"/>
      <c r="H9" s="2052"/>
      <c r="I9" s="2052"/>
      <c r="J9" s="2059"/>
    </row>
    <row r="10" spans="1:10" ht="12.75" customHeight="1">
      <c r="A10" s="105"/>
      <c r="B10" s="2060" t="s">
        <v>99</v>
      </c>
      <c r="C10" s="2061"/>
      <c r="D10" s="2060" t="s">
        <v>100</v>
      </c>
      <c r="E10" s="2062"/>
      <c r="F10" s="2062"/>
      <c r="G10" s="2062"/>
      <c r="H10" s="2062"/>
      <c r="I10" s="2062"/>
      <c r="J10" s="2062"/>
    </row>
    <row r="11" spans="1:10" ht="7.5" customHeight="1">
      <c r="A11" s="87"/>
      <c r="B11" s="87"/>
      <c r="C11" s="87"/>
    </row>
    <row r="12" spans="1:10" ht="12" customHeight="1">
      <c r="A12" s="88" t="s">
        <v>101</v>
      </c>
      <c r="B12" s="98"/>
      <c r="C12" s="98"/>
    </row>
    <row r="13" spans="1:10" ht="7.5" customHeight="1">
      <c r="A13" s="98"/>
      <c r="B13" s="98"/>
      <c r="C13" s="98"/>
    </row>
    <row r="14" spans="1:10" s="92" customFormat="1" ht="15" customHeight="1">
      <c r="A14" s="88" t="s">
        <v>114</v>
      </c>
      <c r="B14" s="106">
        <v>62701</v>
      </c>
      <c r="C14" s="106">
        <v>116168</v>
      </c>
      <c r="D14" s="106">
        <v>1324830.9809999999</v>
      </c>
      <c r="E14" s="106">
        <v>1705777.2520000001</v>
      </c>
      <c r="F14" s="106">
        <v>2617901.9190000002</v>
      </c>
      <c r="G14" s="106">
        <v>6548073.676</v>
      </c>
      <c r="H14" s="106">
        <v>2636266.63</v>
      </c>
      <c r="I14" s="106">
        <v>3911807.0460000001</v>
      </c>
      <c r="J14" s="106">
        <v>614876.277</v>
      </c>
    </row>
    <row r="15" spans="1:10" ht="9" customHeight="1">
      <c r="A15" s="88"/>
      <c r="B15" s="107"/>
      <c r="C15" s="107"/>
      <c r="D15" s="107"/>
      <c r="E15" s="107"/>
      <c r="F15" s="107"/>
      <c r="G15" s="107"/>
      <c r="H15" s="107"/>
      <c r="I15" s="107"/>
      <c r="J15" s="107"/>
    </row>
    <row r="16" spans="1:10" ht="15" customHeight="1">
      <c r="A16" s="88" t="s">
        <v>115</v>
      </c>
      <c r="B16" s="106">
        <v>60482</v>
      </c>
      <c r="C16" s="106">
        <v>112668</v>
      </c>
      <c r="D16" s="106">
        <v>1299144.6540000001</v>
      </c>
      <c r="E16" s="106">
        <v>1672599.226</v>
      </c>
      <c r="F16" s="106">
        <v>2578405.2769999998</v>
      </c>
      <c r="G16" s="106">
        <v>6427868.2529999996</v>
      </c>
      <c r="H16" s="106">
        <v>2592687.6579999998</v>
      </c>
      <c r="I16" s="106">
        <v>3835180.5950000002</v>
      </c>
      <c r="J16" s="106">
        <v>598068.93500000006</v>
      </c>
    </row>
    <row r="17" spans="1:10" ht="7.5" customHeight="1">
      <c r="A17" s="88"/>
      <c r="B17" s="107"/>
      <c r="C17" s="107"/>
      <c r="D17" s="106"/>
      <c r="E17" s="106"/>
      <c r="F17" s="106"/>
      <c r="G17" s="106"/>
      <c r="H17" s="106"/>
      <c r="I17" s="106"/>
      <c r="J17" s="106"/>
    </row>
    <row r="18" spans="1:10" ht="15" customHeight="1">
      <c r="A18" s="108" t="s">
        <v>116</v>
      </c>
      <c r="B18" s="109">
        <v>17446</v>
      </c>
      <c r="C18" s="109">
        <v>34154</v>
      </c>
      <c r="D18" s="109">
        <v>358427.94699999999</v>
      </c>
      <c r="E18" s="109">
        <v>551497.47400000005</v>
      </c>
      <c r="F18" s="109">
        <v>549084.77599999995</v>
      </c>
      <c r="G18" s="109">
        <v>1652772.3740000001</v>
      </c>
      <c r="H18" s="109">
        <v>953440.72199999995</v>
      </c>
      <c r="I18" s="109">
        <v>699331.652</v>
      </c>
      <c r="J18" s="109">
        <v>175465.08499999999</v>
      </c>
    </row>
    <row r="19" spans="1:10" ht="15" customHeight="1">
      <c r="A19" s="108" t="s">
        <v>117</v>
      </c>
      <c r="B19" s="109">
        <v>10236</v>
      </c>
      <c r="C19" s="109">
        <v>15900</v>
      </c>
      <c r="D19" s="109">
        <v>113539.70699999999</v>
      </c>
      <c r="E19" s="109">
        <v>233489.989</v>
      </c>
      <c r="F19" s="109">
        <v>152619.31400000001</v>
      </c>
      <c r="G19" s="109">
        <v>578368.63300000003</v>
      </c>
      <c r="H19" s="109">
        <v>334721.24400000001</v>
      </c>
      <c r="I19" s="109">
        <v>243647.389</v>
      </c>
      <c r="J19" s="109">
        <v>52506.290999999997</v>
      </c>
    </row>
    <row r="20" spans="1:10" ht="15" customHeight="1">
      <c r="A20" s="108" t="s">
        <v>118</v>
      </c>
      <c r="B20" s="109">
        <v>26922</v>
      </c>
      <c r="C20" s="109" t="s">
        <v>119</v>
      </c>
      <c r="D20" s="109" t="s">
        <v>119</v>
      </c>
      <c r="E20" s="109" t="s">
        <v>119</v>
      </c>
      <c r="F20" s="109" t="s">
        <v>119</v>
      </c>
      <c r="G20" s="109" t="s">
        <v>119</v>
      </c>
      <c r="H20" s="109" t="s">
        <v>119</v>
      </c>
      <c r="I20" s="109" t="s">
        <v>119</v>
      </c>
      <c r="J20" s="109" t="s">
        <v>119</v>
      </c>
    </row>
    <row r="21" spans="1:10" ht="15" customHeight="1">
      <c r="A21" s="108" t="s">
        <v>120</v>
      </c>
      <c r="B21" s="109">
        <v>2804</v>
      </c>
      <c r="C21" s="110" t="s">
        <v>119</v>
      </c>
      <c r="D21" s="110" t="s">
        <v>119</v>
      </c>
      <c r="E21" s="110" t="s">
        <v>119</v>
      </c>
      <c r="F21" s="110" t="s">
        <v>119</v>
      </c>
      <c r="G21" s="110" t="s">
        <v>119</v>
      </c>
      <c r="H21" s="110" t="s">
        <v>119</v>
      </c>
      <c r="I21" s="110" t="s">
        <v>119</v>
      </c>
      <c r="J21" s="110" t="s">
        <v>119</v>
      </c>
    </row>
    <row r="22" spans="1:10" ht="15" customHeight="1">
      <c r="A22" s="108" t="s">
        <v>121</v>
      </c>
      <c r="B22" s="109">
        <v>3074</v>
      </c>
      <c r="C22" s="109">
        <v>4499</v>
      </c>
      <c r="D22" s="109">
        <v>29411.682000000001</v>
      </c>
      <c r="E22" s="109">
        <v>72144.218999999997</v>
      </c>
      <c r="F22" s="109">
        <v>40955.087</v>
      </c>
      <c r="G22" s="109">
        <v>173528.818</v>
      </c>
      <c r="H22" s="109">
        <v>79967.745999999999</v>
      </c>
      <c r="I22" s="109">
        <v>93561.072</v>
      </c>
      <c r="J22" s="109">
        <v>22098.38</v>
      </c>
    </row>
    <row r="23" spans="1:10" ht="7.5" customHeight="1">
      <c r="A23" s="108"/>
      <c r="B23" s="111"/>
      <c r="C23" s="111"/>
      <c r="D23" s="111"/>
      <c r="E23" s="111"/>
      <c r="F23" s="111"/>
      <c r="G23" s="111"/>
      <c r="H23" s="111"/>
      <c r="I23" s="111"/>
      <c r="J23" s="111"/>
    </row>
    <row r="24" spans="1:10" ht="15" customHeight="1">
      <c r="A24" s="112" t="s">
        <v>122</v>
      </c>
      <c r="B24" s="106">
        <v>1104</v>
      </c>
      <c r="C24" s="106">
        <v>1681</v>
      </c>
      <c r="D24" s="106">
        <v>10693.772999999999</v>
      </c>
      <c r="E24" s="106">
        <v>13516.706</v>
      </c>
      <c r="F24" s="106">
        <v>11544.224</v>
      </c>
      <c r="G24" s="106">
        <v>42837.383999999998</v>
      </c>
      <c r="H24" s="106">
        <v>19369.591</v>
      </c>
      <c r="I24" s="106">
        <v>23467.793000000001</v>
      </c>
      <c r="J24" s="106">
        <v>5362.2550000000001</v>
      </c>
    </row>
    <row r="25" spans="1:10" ht="15" customHeight="1">
      <c r="A25" s="112" t="s">
        <v>123</v>
      </c>
      <c r="B25" s="106">
        <v>1115</v>
      </c>
      <c r="C25" s="113">
        <v>1819</v>
      </c>
      <c r="D25" s="113">
        <v>14992.554</v>
      </c>
      <c r="E25" s="113">
        <v>19661.32</v>
      </c>
      <c r="F25" s="113">
        <v>27952.418000000001</v>
      </c>
      <c r="G25" s="113">
        <v>77368.039000000004</v>
      </c>
      <c r="H25" s="113">
        <v>24209.381000000001</v>
      </c>
      <c r="I25" s="113">
        <v>53158.658000000003</v>
      </c>
      <c r="J25" s="113">
        <v>11445.087</v>
      </c>
    </row>
    <row r="26" spans="1:10" ht="7.5" customHeight="1" thickBot="1">
      <c r="A26" s="114"/>
      <c r="B26" s="114"/>
      <c r="C26" s="114"/>
      <c r="D26" s="114"/>
      <c r="E26" s="114"/>
      <c r="F26" s="114"/>
      <c r="G26" s="114"/>
      <c r="H26" s="114"/>
      <c r="I26" s="114"/>
      <c r="J26" s="114"/>
    </row>
    <row r="27" spans="1:10" ht="41.25" customHeight="1" thickTop="1">
      <c r="A27" s="2047" t="s">
        <v>107</v>
      </c>
      <c r="B27" s="2063"/>
      <c r="C27" s="2063"/>
      <c r="D27" s="2063"/>
      <c r="E27" s="2063"/>
      <c r="F27" s="2063"/>
      <c r="G27" s="2063"/>
      <c r="H27" s="2063"/>
      <c r="I27" s="2063"/>
      <c r="J27" s="2063"/>
    </row>
    <row r="28" spans="1:10" ht="15" customHeight="1">
      <c r="A28" s="97" t="s">
        <v>108</v>
      </c>
    </row>
  </sheetData>
  <mergeCells count="16">
    <mergeCell ref="A27:J27"/>
    <mergeCell ref="A1:C1"/>
    <mergeCell ref="A2:J2"/>
    <mergeCell ref="B4:B9"/>
    <mergeCell ref="C4:C9"/>
    <mergeCell ref="D4:F4"/>
    <mergeCell ref="G4:I4"/>
    <mergeCell ref="J4:J9"/>
    <mergeCell ref="D5:D9"/>
    <mergeCell ref="E5:E9"/>
    <mergeCell ref="F5:F9"/>
    <mergeCell ref="G5:G9"/>
    <mergeCell ref="H5:H9"/>
    <mergeCell ref="I5:I9"/>
    <mergeCell ref="B10:C10"/>
    <mergeCell ref="D10:J10"/>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workbookViewId="0"/>
  </sheetViews>
  <sheetFormatPr defaultRowHeight="12.75"/>
  <cols>
    <col min="1" max="1" width="22.5703125" style="116" customWidth="1"/>
    <col min="2" max="4" width="9.140625" style="116"/>
    <col min="5" max="5" width="9.28515625" style="116" customWidth="1"/>
    <col min="6" max="18" width="9.140625" style="116"/>
    <col min="19" max="28" width="9.140625" style="115"/>
    <col min="29" max="16384" width="9.140625" style="116"/>
  </cols>
  <sheetData>
    <row r="1" spans="1:28" s="115" customFormat="1"/>
    <row r="2" spans="1:28" s="82" customFormat="1" ht="21" customHeight="1">
      <c r="A2" s="2249" t="s">
        <v>1082</v>
      </c>
      <c r="B2" s="2249"/>
      <c r="C2" s="2249"/>
      <c r="D2" s="2249"/>
      <c r="E2" s="2249"/>
      <c r="F2" s="2249"/>
      <c r="G2" s="2249"/>
      <c r="H2" s="2249"/>
      <c r="S2" s="111"/>
      <c r="T2" s="111"/>
      <c r="U2" s="111"/>
      <c r="V2" s="111"/>
      <c r="W2" s="111"/>
      <c r="X2" s="111"/>
      <c r="Y2" s="111"/>
      <c r="Z2" s="111"/>
      <c r="AA2" s="111"/>
      <c r="AB2" s="111"/>
    </row>
    <row r="3" spans="1:28" s="82" customFormat="1" ht="23.25" customHeight="1">
      <c r="A3" s="2250" t="s">
        <v>1084</v>
      </c>
      <c r="B3" s="2250"/>
      <c r="C3" s="2250"/>
      <c r="D3" s="2250"/>
      <c r="E3" s="2250"/>
      <c r="F3" s="2250"/>
      <c r="G3" s="2250"/>
      <c r="H3" s="2250"/>
      <c r="S3" s="111"/>
      <c r="T3" s="111"/>
      <c r="U3" s="111"/>
      <c r="V3" s="111"/>
      <c r="W3" s="111"/>
      <c r="X3" s="111"/>
      <c r="Y3" s="111"/>
      <c r="Z3" s="111"/>
      <c r="AA3" s="111"/>
      <c r="AB3" s="111"/>
    </row>
    <row r="4" spans="1:28" s="82" customFormat="1" ht="12.95" customHeight="1">
      <c r="A4" s="83">
        <v>2019</v>
      </c>
      <c r="B4" s="83"/>
      <c r="C4" s="83"/>
      <c r="D4" s="85"/>
      <c r="E4" s="85"/>
      <c r="F4" s="85"/>
      <c r="G4" s="85"/>
      <c r="H4" s="823" t="s">
        <v>359</v>
      </c>
      <c r="I4" s="98"/>
      <c r="S4" s="111"/>
      <c r="T4" s="111"/>
      <c r="U4" s="111"/>
      <c r="V4" s="111"/>
      <c r="W4" s="111"/>
      <c r="X4" s="111"/>
      <c r="Y4" s="111"/>
      <c r="Z4" s="111"/>
      <c r="AA4" s="111"/>
      <c r="AB4" s="111"/>
    </row>
    <row r="5" spans="1:28" s="82" customFormat="1" ht="12" customHeight="1">
      <c r="A5" s="2288" t="s">
        <v>1004</v>
      </c>
      <c r="B5" s="2291" t="s">
        <v>1070</v>
      </c>
      <c r="C5" s="2292"/>
      <c r="D5" s="2292"/>
      <c r="E5" s="2292"/>
      <c r="F5" s="2292"/>
      <c r="G5" s="2292"/>
      <c r="H5" s="2295"/>
      <c r="S5" s="111"/>
      <c r="T5" s="111"/>
      <c r="U5" s="111"/>
      <c r="V5" s="111"/>
      <c r="W5" s="111"/>
      <c r="X5" s="111"/>
      <c r="Y5" s="111"/>
      <c r="Z5" s="111"/>
      <c r="AA5" s="111"/>
      <c r="AB5" s="111"/>
    </row>
    <row r="6" spans="1:28" s="82" customFormat="1" ht="63" customHeight="1">
      <c r="A6" s="2253"/>
      <c r="B6" s="878" t="s">
        <v>1076</v>
      </c>
      <c r="C6" s="879" t="s">
        <v>1077</v>
      </c>
      <c r="D6" s="879" t="s">
        <v>1078</v>
      </c>
      <c r="E6" s="879" t="s">
        <v>1079</v>
      </c>
      <c r="F6" s="879" t="s">
        <v>1080</v>
      </c>
      <c r="G6" s="879" t="s">
        <v>1081</v>
      </c>
      <c r="H6" s="879" t="s">
        <v>480</v>
      </c>
      <c r="S6" s="111"/>
      <c r="T6" s="111"/>
      <c r="U6" s="111"/>
      <c r="V6" s="111"/>
      <c r="W6" s="111"/>
      <c r="X6" s="111"/>
      <c r="Y6" s="111"/>
      <c r="Z6" s="111"/>
      <c r="AA6" s="111"/>
      <c r="AB6" s="111"/>
    </row>
    <row r="7" spans="1:28" s="829" customFormat="1" ht="12.95" customHeight="1">
      <c r="A7" s="881"/>
      <c r="B7" s="881"/>
      <c r="C7" s="881"/>
      <c r="D7" s="881"/>
      <c r="E7" s="881"/>
      <c r="F7" s="881"/>
      <c r="G7" s="881"/>
      <c r="H7" s="881"/>
      <c r="S7" s="135"/>
      <c r="T7" s="135"/>
      <c r="U7" s="135"/>
      <c r="V7" s="135"/>
      <c r="W7" s="135"/>
      <c r="X7" s="135"/>
      <c r="Y7" s="135"/>
      <c r="Z7" s="135"/>
      <c r="AA7" s="135"/>
      <c r="AB7" s="135"/>
    </row>
    <row r="8" spans="1:28" s="829" customFormat="1" ht="12.95" customHeight="1">
      <c r="A8" s="829" t="s">
        <v>1046</v>
      </c>
      <c r="B8" s="831">
        <f>SUM(B10:B14)</f>
        <v>260</v>
      </c>
      <c r="C8" s="831">
        <f t="shared" ref="C8:H8" si="0">SUM(C10:C14)</f>
        <v>114</v>
      </c>
      <c r="D8" s="831">
        <f t="shared" si="0"/>
        <v>154</v>
      </c>
      <c r="E8" s="831">
        <f t="shared" si="0"/>
        <v>40</v>
      </c>
      <c r="F8" s="831">
        <f t="shared" si="0"/>
        <v>61</v>
      </c>
      <c r="G8" s="831">
        <f t="shared" si="0"/>
        <v>117</v>
      </c>
      <c r="H8" s="831">
        <f t="shared" si="0"/>
        <v>19</v>
      </c>
      <c r="I8" s="883"/>
      <c r="J8" s="831"/>
      <c r="S8" s="135"/>
      <c r="T8" s="135"/>
      <c r="U8" s="135"/>
      <c r="V8" s="135"/>
      <c r="W8" s="135"/>
      <c r="X8" s="135"/>
      <c r="Y8" s="135"/>
      <c r="Z8" s="135"/>
      <c r="AA8" s="135"/>
      <c r="AB8" s="135"/>
    </row>
    <row r="9" spans="1:28" s="829" customFormat="1" ht="12.95" customHeight="1">
      <c r="I9" s="883"/>
      <c r="J9" s="831"/>
      <c r="S9" s="135"/>
      <c r="T9" s="135"/>
      <c r="U9" s="135"/>
      <c r="V9" s="135"/>
      <c r="W9" s="135"/>
      <c r="X9" s="135"/>
      <c r="Y9" s="135"/>
      <c r="Z9" s="135"/>
      <c r="AA9" s="135"/>
      <c r="AB9" s="135"/>
    </row>
    <row r="10" spans="1:28" s="832" customFormat="1" ht="12.95" customHeight="1">
      <c r="A10" s="832" t="s">
        <v>1047</v>
      </c>
      <c r="B10" s="835">
        <v>122</v>
      </c>
      <c r="C10" s="835">
        <v>24</v>
      </c>
      <c r="D10" s="835">
        <v>18</v>
      </c>
      <c r="E10" s="835">
        <v>5</v>
      </c>
      <c r="F10" s="835">
        <v>3</v>
      </c>
      <c r="G10" s="835">
        <v>13</v>
      </c>
      <c r="H10" s="835">
        <v>6</v>
      </c>
      <c r="I10" s="884"/>
      <c r="J10" s="831"/>
      <c r="S10" s="132"/>
      <c r="T10" s="132"/>
      <c r="U10" s="132"/>
      <c r="V10" s="132"/>
      <c r="W10" s="132"/>
      <c r="X10" s="132"/>
      <c r="Y10" s="132"/>
      <c r="Z10" s="132"/>
      <c r="AA10" s="132"/>
      <c r="AB10" s="132"/>
    </row>
    <row r="11" spans="1:28" s="829" customFormat="1" ht="12.95" customHeight="1">
      <c r="A11" s="832" t="s">
        <v>1048</v>
      </c>
      <c r="B11" s="836">
        <v>111</v>
      </c>
      <c r="C11" s="836">
        <v>76</v>
      </c>
      <c r="D11" s="836">
        <v>101</v>
      </c>
      <c r="E11" s="836">
        <v>28</v>
      </c>
      <c r="F11" s="873">
        <v>48</v>
      </c>
      <c r="G11" s="873">
        <v>54</v>
      </c>
      <c r="H11" s="873">
        <v>8</v>
      </c>
      <c r="I11" s="884"/>
      <c r="J11" s="831"/>
      <c r="S11" s="135"/>
      <c r="T11" s="135"/>
      <c r="U11" s="135"/>
      <c r="V11" s="135"/>
      <c r="W11" s="135"/>
      <c r="X11" s="135"/>
      <c r="Y11" s="135"/>
      <c r="Z11" s="135"/>
      <c r="AA11" s="135"/>
      <c r="AB11" s="135"/>
    </row>
    <row r="12" spans="1:28" s="832" customFormat="1" ht="12.95" customHeight="1">
      <c r="A12" s="832" t="s">
        <v>1049</v>
      </c>
      <c r="B12" s="836">
        <v>26</v>
      </c>
      <c r="C12" s="836">
        <v>13</v>
      </c>
      <c r="D12" s="836">
        <v>35</v>
      </c>
      <c r="E12" s="836">
        <v>6</v>
      </c>
      <c r="F12" s="873">
        <v>8</v>
      </c>
      <c r="G12" s="873">
        <v>13</v>
      </c>
      <c r="H12" s="873">
        <v>5</v>
      </c>
      <c r="I12" s="884"/>
      <c r="J12" s="831"/>
      <c r="S12" s="132"/>
      <c r="T12" s="132"/>
      <c r="U12" s="132"/>
      <c r="V12" s="132"/>
      <c r="W12" s="132"/>
      <c r="X12" s="132"/>
      <c r="Y12" s="132"/>
      <c r="Z12" s="132"/>
      <c r="AA12" s="132"/>
      <c r="AB12" s="132"/>
    </row>
    <row r="13" spans="1:28" s="832" customFormat="1" ht="12.95" customHeight="1">
      <c r="A13" s="832" t="s">
        <v>1050</v>
      </c>
      <c r="B13" s="836">
        <v>0</v>
      </c>
      <c r="C13" s="836">
        <v>0</v>
      </c>
      <c r="D13" s="836">
        <v>0</v>
      </c>
      <c r="E13" s="836">
        <v>0</v>
      </c>
      <c r="F13" s="873">
        <v>0</v>
      </c>
      <c r="G13" s="873">
        <v>23</v>
      </c>
      <c r="H13" s="873">
        <v>0</v>
      </c>
      <c r="I13" s="885"/>
      <c r="J13" s="831"/>
      <c r="S13" s="132"/>
      <c r="T13" s="132"/>
      <c r="U13" s="132"/>
      <c r="V13" s="132"/>
      <c r="W13" s="132"/>
      <c r="X13" s="132"/>
      <c r="Y13" s="132"/>
      <c r="Z13" s="132"/>
      <c r="AA13" s="132"/>
      <c r="AB13" s="132"/>
    </row>
    <row r="14" spans="1:28" s="832" customFormat="1" ht="12.95" customHeight="1">
      <c r="A14" s="832" t="s">
        <v>1051</v>
      </c>
      <c r="B14" s="836">
        <v>1</v>
      </c>
      <c r="C14" s="836">
        <v>1</v>
      </c>
      <c r="D14" s="836">
        <v>0</v>
      </c>
      <c r="E14" s="836">
        <v>1</v>
      </c>
      <c r="F14" s="873">
        <v>2</v>
      </c>
      <c r="G14" s="873">
        <v>14</v>
      </c>
      <c r="H14" s="873">
        <v>0</v>
      </c>
      <c r="I14" s="886"/>
      <c r="J14" s="831"/>
      <c r="S14" s="132"/>
      <c r="T14" s="132"/>
      <c r="U14" s="132"/>
      <c r="V14" s="132"/>
      <c r="W14" s="132"/>
      <c r="X14" s="132"/>
      <c r="Y14" s="132"/>
      <c r="Z14" s="132"/>
      <c r="AA14" s="132"/>
      <c r="AB14" s="132"/>
    </row>
    <row r="15" spans="1:28" s="829" customFormat="1" ht="6.95" customHeight="1" thickBot="1">
      <c r="A15" s="840"/>
      <c r="B15" s="840"/>
      <c r="C15" s="840"/>
      <c r="D15" s="887"/>
      <c r="E15" s="840"/>
      <c r="F15" s="887"/>
      <c r="G15" s="840"/>
      <c r="H15" s="840"/>
      <c r="S15" s="135"/>
      <c r="T15" s="135"/>
      <c r="U15" s="135"/>
      <c r="V15" s="135"/>
      <c r="W15" s="135"/>
      <c r="X15" s="135"/>
      <c r="Y15" s="135"/>
      <c r="Z15" s="135"/>
      <c r="AA15" s="135"/>
      <c r="AB15" s="135"/>
    </row>
    <row r="16" spans="1:28" s="829" customFormat="1" ht="3.75" customHeight="1" thickTop="1">
      <c r="A16" s="877"/>
      <c r="B16" s="877"/>
      <c r="C16" s="877"/>
      <c r="D16" s="877"/>
      <c r="E16" s="877"/>
      <c r="F16" s="888"/>
      <c r="G16" s="877"/>
      <c r="H16" s="877"/>
      <c r="S16" s="135"/>
      <c r="T16" s="135"/>
      <c r="U16" s="135"/>
      <c r="V16" s="135"/>
      <c r="W16" s="135"/>
      <c r="X16" s="135"/>
      <c r="Y16" s="135"/>
      <c r="Z16" s="135"/>
      <c r="AA16" s="135"/>
      <c r="AB16" s="135"/>
    </row>
    <row r="17" spans="1:28" s="211" customFormat="1" ht="12.95" customHeight="1">
      <c r="A17" s="850" t="s">
        <v>995</v>
      </c>
      <c r="B17" s="850"/>
      <c r="C17" s="850"/>
      <c r="D17" s="850"/>
      <c r="E17" s="850"/>
      <c r="S17" s="889"/>
      <c r="T17" s="889"/>
      <c r="U17" s="889"/>
      <c r="V17" s="889"/>
      <c r="W17" s="889"/>
      <c r="X17" s="889"/>
      <c r="Y17" s="889"/>
      <c r="Z17" s="889"/>
      <c r="AA17" s="889"/>
      <c r="AB17" s="889"/>
    </row>
    <row r="18" spans="1:28" ht="7.5" customHeight="1">
      <c r="B18" s="115"/>
      <c r="C18" s="115"/>
      <c r="D18" s="115"/>
      <c r="E18" s="115"/>
      <c r="F18" s="115"/>
      <c r="G18" s="115"/>
      <c r="H18" s="115"/>
      <c r="I18" s="115"/>
      <c r="J18" s="115"/>
      <c r="K18" s="115"/>
      <c r="L18" s="115"/>
      <c r="M18" s="115"/>
      <c r="N18" s="115"/>
      <c r="O18" s="115"/>
      <c r="P18" s="115"/>
      <c r="Q18" s="115"/>
      <c r="R18" s="115"/>
    </row>
    <row r="19" spans="1:28" s="132" customFormat="1" ht="9.9499999999999993" customHeight="1">
      <c r="A19" s="346" t="s">
        <v>377</v>
      </c>
      <c r="D19" s="280"/>
    </row>
    <row r="20" spans="1:28" s="132" customFormat="1" ht="15" customHeight="1">
      <c r="A20" s="843" t="s">
        <v>1010</v>
      </c>
      <c r="D20" s="280"/>
    </row>
    <row r="21" spans="1:28" s="82" customFormat="1">
      <c r="A21" s="843" t="s">
        <v>1043</v>
      </c>
      <c r="B21" s="98"/>
      <c r="C21" s="98"/>
      <c r="D21" s="98"/>
      <c r="E21" s="98"/>
      <c r="F21" s="98"/>
      <c r="G21" s="98"/>
      <c r="S21" s="111"/>
      <c r="T21" s="111"/>
      <c r="U21" s="111"/>
      <c r="V21" s="111"/>
      <c r="W21" s="111"/>
      <c r="X21" s="111"/>
      <c r="Y21" s="111"/>
      <c r="Z21" s="111"/>
      <c r="AA21" s="111"/>
      <c r="AB21" s="111"/>
    </row>
    <row r="22" spans="1:28" s="82" customFormat="1" ht="13.5">
      <c r="A22" s="849"/>
      <c r="B22" s="98"/>
      <c r="C22" s="98"/>
      <c r="D22" s="98"/>
      <c r="E22" s="98"/>
      <c r="F22" s="98"/>
      <c r="G22" s="98"/>
      <c r="S22" s="111"/>
      <c r="T22" s="111"/>
      <c r="U22" s="111"/>
      <c r="V22" s="111"/>
      <c r="W22" s="111"/>
      <c r="X22" s="111"/>
      <c r="Y22" s="111"/>
      <c r="Z22" s="111"/>
      <c r="AA22" s="111"/>
      <c r="AB22" s="111"/>
    </row>
    <row r="23" spans="1:28">
      <c r="A23" s="115"/>
      <c r="B23" s="115"/>
      <c r="C23" s="115"/>
      <c r="D23" s="115"/>
      <c r="E23" s="115"/>
      <c r="F23" s="115"/>
      <c r="G23" s="115"/>
      <c r="H23" s="115"/>
      <c r="I23" s="115"/>
      <c r="J23" s="115"/>
      <c r="K23" s="115"/>
      <c r="L23" s="115"/>
      <c r="M23" s="115"/>
      <c r="N23" s="115"/>
      <c r="O23" s="115"/>
      <c r="P23" s="115"/>
      <c r="Q23" s="115"/>
      <c r="R23" s="115"/>
    </row>
    <row r="24" spans="1:28">
      <c r="A24" s="115"/>
      <c r="B24" s="115"/>
      <c r="C24" s="115"/>
      <c r="D24" s="115"/>
      <c r="E24" s="115"/>
      <c r="F24" s="115"/>
      <c r="G24" s="115"/>
      <c r="H24" s="115"/>
      <c r="I24" s="115"/>
      <c r="J24" s="115"/>
      <c r="K24" s="115"/>
      <c r="L24" s="115"/>
      <c r="M24" s="115"/>
      <c r="N24" s="115"/>
      <c r="O24" s="115"/>
      <c r="P24" s="115"/>
      <c r="Q24" s="115"/>
      <c r="R24" s="115"/>
    </row>
    <row r="25" spans="1:28">
      <c r="A25" s="115"/>
      <c r="B25" s="115"/>
      <c r="C25" s="115"/>
      <c r="D25" s="115"/>
      <c r="E25" s="115"/>
      <c r="F25" s="115"/>
      <c r="G25" s="115"/>
      <c r="H25" s="115"/>
      <c r="I25" s="115"/>
      <c r="J25" s="115"/>
      <c r="K25" s="115"/>
      <c r="L25" s="115"/>
      <c r="M25" s="115"/>
      <c r="N25" s="115"/>
      <c r="O25" s="115"/>
      <c r="P25" s="115"/>
      <c r="Q25" s="115"/>
      <c r="R25" s="115"/>
    </row>
    <row r="26" spans="1:28">
      <c r="A26" s="115"/>
      <c r="B26" s="115"/>
      <c r="C26" s="115"/>
      <c r="D26" s="115"/>
      <c r="E26" s="115"/>
      <c r="F26" s="115"/>
      <c r="G26" s="115"/>
      <c r="H26" s="115"/>
      <c r="I26" s="115"/>
      <c r="J26" s="115"/>
      <c r="K26" s="115"/>
      <c r="L26" s="115"/>
      <c r="M26" s="115"/>
      <c r="N26" s="115"/>
      <c r="O26" s="115"/>
      <c r="P26" s="115"/>
      <c r="Q26" s="115"/>
      <c r="R26" s="115"/>
    </row>
    <row r="27" spans="1:28">
      <c r="A27" s="890"/>
      <c r="B27" s="115"/>
      <c r="C27" s="115"/>
      <c r="D27" s="115"/>
      <c r="E27" s="115"/>
      <c r="F27" s="115"/>
      <c r="G27" s="115"/>
      <c r="H27" s="115"/>
      <c r="I27" s="115"/>
      <c r="J27" s="115"/>
      <c r="K27" s="115"/>
      <c r="L27" s="115"/>
      <c r="M27" s="115"/>
      <c r="N27" s="115"/>
      <c r="O27" s="115"/>
      <c r="P27" s="115"/>
      <c r="Q27" s="115"/>
      <c r="R27" s="115"/>
    </row>
    <row r="28" spans="1:28">
      <c r="A28" s="890"/>
      <c r="B28" s="115"/>
      <c r="C28" s="115"/>
      <c r="D28" s="115"/>
      <c r="E28" s="115"/>
      <c r="F28" s="115"/>
      <c r="G28" s="115"/>
      <c r="H28" s="115"/>
      <c r="I28" s="115"/>
      <c r="J28" s="115"/>
      <c r="K28" s="115"/>
      <c r="L28" s="115"/>
      <c r="M28" s="115"/>
      <c r="N28" s="115"/>
      <c r="O28" s="115"/>
      <c r="P28" s="115"/>
      <c r="Q28" s="115"/>
      <c r="R28" s="115"/>
    </row>
    <row r="29" spans="1:28">
      <c r="A29" s="115"/>
      <c r="B29" s="115"/>
      <c r="C29" s="115"/>
      <c r="D29" s="115"/>
      <c r="E29" s="115"/>
      <c r="F29" s="115"/>
      <c r="G29" s="115"/>
      <c r="H29" s="115"/>
      <c r="I29" s="115"/>
      <c r="J29" s="115"/>
      <c r="K29" s="115"/>
      <c r="L29" s="115"/>
      <c r="M29" s="115"/>
      <c r="N29" s="115"/>
      <c r="O29" s="115"/>
      <c r="P29" s="115"/>
      <c r="Q29" s="115"/>
      <c r="R29" s="115"/>
    </row>
    <row r="30" spans="1:28">
      <c r="A30" s="115"/>
      <c r="B30" s="115"/>
      <c r="C30" s="115"/>
      <c r="D30" s="115"/>
      <c r="E30" s="115"/>
      <c r="F30" s="115"/>
      <c r="G30" s="115"/>
      <c r="H30" s="115"/>
      <c r="I30" s="115"/>
      <c r="J30" s="115"/>
      <c r="K30" s="115"/>
      <c r="L30" s="115"/>
      <c r="M30" s="115"/>
      <c r="N30" s="115"/>
      <c r="O30" s="115"/>
      <c r="P30" s="115"/>
      <c r="Q30" s="115"/>
      <c r="R30" s="115"/>
    </row>
    <row r="31" spans="1:28">
      <c r="A31" s="115"/>
      <c r="B31" s="115"/>
      <c r="C31" s="115"/>
      <c r="D31" s="115"/>
      <c r="E31" s="115"/>
      <c r="F31" s="115"/>
      <c r="G31" s="115"/>
      <c r="H31" s="115"/>
      <c r="I31" s="115"/>
      <c r="J31" s="115"/>
      <c r="K31" s="115"/>
      <c r="L31" s="115"/>
      <c r="M31" s="115"/>
      <c r="N31" s="115"/>
      <c r="O31" s="115"/>
      <c r="P31" s="115"/>
      <c r="Q31" s="115"/>
      <c r="R31" s="115"/>
    </row>
    <row r="32" spans="1:28">
      <c r="A32" s="115"/>
      <c r="B32" s="115"/>
      <c r="C32" s="115"/>
      <c r="D32" s="115"/>
      <c r="E32" s="115"/>
      <c r="F32" s="115"/>
      <c r="G32" s="115"/>
      <c r="H32" s="115"/>
      <c r="I32" s="115"/>
      <c r="J32" s="115"/>
      <c r="K32" s="115"/>
      <c r="L32" s="115"/>
      <c r="M32" s="115"/>
      <c r="N32" s="115"/>
      <c r="O32" s="115"/>
      <c r="P32" s="115"/>
      <c r="Q32" s="115"/>
      <c r="R32" s="115"/>
    </row>
    <row r="33" spans="1:18">
      <c r="A33" s="115"/>
      <c r="B33" s="115"/>
      <c r="C33" s="115"/>
      <c r="D33" s="115"/>
      <c r="E33" s="115"/>
      <c r="F33" s="115"/>
      <c r="G33" s="115"/>
      <c r="H33" s="115"/>
      <c r="I33" s="115"/>
      <c r="J33" s="115"/>
      <c r="K33" s="115"/>
      <c r="L33" s="115"/>
      <c r="M33" s="115"/>
      <c r="N33" s="115"/>
      <c r="O33" s="115"/>
      <c r="P33" s="115"/>
      <c r="Q33" s="115"/>
      <c r="R33" s="115"/>
    </row>
    <row r="34" spans="1:18">
      <c r="A34" s="115"/>
      <c r="B34" s="115"/>
      <c r="C34" s="115"/>
      <c r="D34" s="115"/>
      <c r="E34" s="115"/>
      <c r="F34" s="115"/>
      <c r="G34" s="115"/>
      <c r="H34" s="115"/>
      <c r="I34" s="115"/>
      <c r="J34" s="115"/>
      <c r="K34" s="115"/>
      <c r="L34" s="115"/>
      <c r="M34" s="115"/>
      <c r="N34" s="115"/>
      <c r="O34" s="115"/>
      <c r="P34" s="115"/>
      <c r="Q34" s="115"/>
      <c r="R34" s="115"/>
    </row>
    <row r="35" spans="1:18">
      <c r="A35" s="115"/>
      <c r="B35" s="115"/>
      <c r="C35" s="115"/>
      <c r="D35" s="115"/>
      <c r="E35" s="115"/>
      <c r="F35" s="115"/>
      <c r="G35" s="115"/>
      <c r="H35" s="115"/>
      <c r="I35" s="115"/>
      <c r="J35" s="115"/>
      <c r="K35" s="115"/>
      <c r="L35" s="115"/>
      <c r="M35" s="115"/>
      <c r="N35" s="115"/>
      <c r="O35" s="115"/>
      <c r="P35" s="115"/>
      <c r="Q35" s="115"/>
      <c r="R35" s="115"/>
    </row>
    <row r="36" spans="1:18">
      <c r="A36" s="115"/>
      <c r="B36" s="115"/>
      <c r="C36" s="115"/>
      <c r="D36" s="115"/>
      <c r="E36" s="115"/>
      <c r="F36" s="115"/>
      <c r="G36" s="115"/>
      <c r="H36" s="115"/>
      <c r="I36" s="115"/>
      <c r="J36" s="115"/>
      <c r="K36" s="115"/>
      <c r="L36" s="115"/>
      <c r="M36" s="115"/>
      <c r="N36" s="115"/>
      <c r="O36" s="115"/>
      <c r="P36" s="115"/>
      <c r="Q36" s="115"/>
      <c r="R36" s="115"/>
    </row>
    <row r="37" spans="1:18">
      <c r="A37" s="115"/>
      <c r="B37" s="115"/>
      <c r="C37" s="115"/>
      <c r="D37" s="115"/>
      <c r="E37" s="115"/>
      <c r="F37" s="115"/>
      <c r="G37" s="115"/>
      <c r="H37" s="115"/>
      <c r="I37" s="115"/>
      <c r="J37" s="115"/>
      <c r="K37" s="115"/>
      <c r="L37" s="115"/>
      <c r="M37" s="115"/>
      <c r="N37" s="115"/>
      <c r="O37" s="115"/>
      <c r="P37" s="115"/>
      <c r="Q37" s="115"/>
      <c r="R37" s="115"/>
    </row>
    <row r="38" spans="1:18">
      <c r="A38" s="115"/>
      <c r="B38" s="115"/>
      <c r="C38" s="115"/>
      <c r="D38" s="115"/>
      <c r="E38" s="115"/>
      <c r="F38" s="115"/>
      <c r="G38" s="115"/>
      <c r="H38" s="115"/>
      <c r="I38" s="115"/>
      <c r="J38" s="115"/>
      <c r="K38" s="115"/>
      <c r="L38" s="115"/>
      <c r="M38" s="115"/>
      <c r="N38" s="115"/>
      <c r="O38" s="115"/>
      <c r="P38" s="115"/>
      <c r="Q38" s="115"/>
      <c r="R38" s="115"/>
    </row>
    <row r="39" spans="1:18">
      <c r="A39" s="115"/>
      <c r="B39" s="115"/>
      <c r="C39" s="115"/>
      <c r="D39" s="115"/>
      <c r="E39" s="115"/>
      <c r="F39" s="115"/>
      <c r="G39" s="115"/>
      <c r="H39" s="115"/>
      <c r="I39" s="115"/>
      <c r="J39" s="115"/>
      <c r="K39" s="115"/>
      <c r="L39" s="115"/>
      <c r="M39" s="115"/>
      <c r="N39" s="115"/>
      <c r="O39" s="115"/>
      <c r="P39" s="115"/>
      <c r="Q39" s="115"/>
      <c r="R39" s="115"/>
    </row>
    <row r="40" spans="1:18">
      <c r="A40" s="115"/>
      <c r="B40" s="115"/>
      <c r="C40" s="115"/>
      <c r="D40" s="115"/>
      <c r="E40" s="115"/>
      <c r="F40" s="115"/>
      <c r="G40" s="115"/>
      <c r="H40" s="115"/>
      <c r="I40" s="115"/>
      <c r="J40" s="115"/>
      <c r="K40" s="115"/>
      <c r="L40" s="115"/>
      <c r="M40" s="115"/>
      <c r="N40" s="115"/>
      <c r="O40" s="115"/>
      <c r="P40" s="115"/>
      <c r="Q40" s="115"/>
      <c r="R40" s="115"/>
    </row>
    <row r="41" spans="1:18">
      <c r="A41" s="115"/>
      <c r="B41" s="115"/>
      <c r="C41" s="115"/>
      <c r="D41" s="115"/>
      <c r="E41" s="115"/>
      <c r="F41" s="115"/>
      <c r="G41" s="115"/>
      <c r="H41" s="115"/>
      <c r="I41" s="115"/>
      <c r="J41" s="115"/>
      <c r="K41" s="115"/>
      <c r="L41" s="115"/>
      <c r="M41" s="115"/>
      <c r="N41" s="115"/>
      <c r="O41" s="115"/>
      <c r="P41" s="115"/>
      <c r="Q41" s="115"/>
      <c r="R41" s="115"/>
    </row>
    <row r="42" spans="1:18">
      <c r="A42" s="115"/>
      <c r="B42" s="115"/>
      <c r="C42" s="115"/>
      <c r="D42" s="115"/>
      <c r="E42" s="115"/>
      <c r="F42" s="115"/>
      <c r="G42" s="115"/>
      <c r="H42" s="115"/>
      <c r="I42" s="115"/>
      <c r="J42" s="115"/>
      <c r="K42" s="115"/>
      <c r="L42" s="115"/>
      <c r="M42" s="115"/>
      <c r="N42" s="115"/>
      <c r="O42" s="115"/>
      <c r="P42" s="115"/>
      <c r="Q42" s="115"/>
      <c r="R42" s="115"/>
    </row>
    <row r="43" spans="1:18">
      <c r="A43" s="115"/>
      <c r="B43" s="115"/>
      <c r="C43" s="115"/>
      <c r="D43" s="115"/>
      <c r="E43" s="115"/>
      <c r="F43" s="115"/>
      <c r="G43" s="115"/>
      <c r="H43" s="115"/>
      <c r="I43" s="115"/>
      <c r="J43" s="115"/>
      <c r="K43" s="115"/>
      <c r="L43" s="115"/>
      <c r="M43" s="115"/>
      <c r="N43" s="115"/>
      <c r="O43" s="115"/>
      <c r="P43" s="115"/>
      <c r="Q43" s="115"/>
      <c r="R43" s="115"/>
    </row>
    <row r="44" spans="1:18" s="115" customFormat="1"/>
    <row r="45" spans="1:18" s="115" customFormat="1"/>
  </sheetData>
  <mergeCells count="4">
    <mergeCell ref="A2:H2"/>
    <mergeCell ref="A3:H3"/>
    <mergeCell ref="A5:A6"/>
    <mergeCell ref="B5:H5"/>
  </mergeCells>
  <hyperlinks>
    <hyperlink ref="A20" r:id="rId1"/>
    <hyperlink ref="A21" r:id="rId2"/>
  </hyperlinks>
  <pageMargins left="0.78740157480314965" right="0.78740157480314965" top="1.1811023622047245" bottom="0.78740157480314965" header="0" footer="0"/>
  <pageSetup paperSize="9" orientation="portrait"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8"/>
  <sheetViews>
    <sheetView workbookViewId="0"/>
  </sheetViews>
  <sheetFormatPr defaultRowHeight="12.75"/>
  <cols>
    <col min="1" max="1" width="12.7109375" style="82" customWidth="1"/>
    <col min="2" max="2" width="6.5703125" style="82" customWidth="1"/>
    <col min="3" max="3" width="10.28515625" style="82" customWidth="1"/>
    <col min="4" max="4" width="8.42578125" style="82" customWidth="1"/>
    <col min="5" max="5" width="8.28515625" style="82" customWidth="1"/>
    <col min="6" max="6" width="8.5703125" style="82" customWidth="1"/>
    <col min="7" max="7" width="9.5703125" style="82" customWidth="1"/>
    <col min="8" max="8" width="8" style="82" customWidth="1"/>
    <col min="9" max="9" width="9.42578125" style="82" customWidth="1"/>
    <col min="10" max="10" width="10.42578125" style="82" customWidth="1"/>
    <col min="11" max="16384" width="9.140625" style="82"/>
  </cols>
  <sheetData>
    <row r="2" spans="1:19" ht="21" customHeight="1">
      <c r="A2" s="891" t="s">
        <v>1085</v>
      </c>
      <c r="B2" s="892"/>
      <c r="C2" s="2296"/>
      <c r="D2" s="2297"/>
      <c r="E2" s="2297"/>
      <c r="F2" s="2297"/>
      <c r="G2" s="892"/>
      <c r="H2" s="892"/>
      <c r="I2" s="892"/>
      <c r="J2" s="892"/>
    </row>
    <row r="3" spans="1:19" ht="23.25" customHeight="1">
      <c r="A3" s="2298" t="s">
        <v>1086</v>
      </c>
      <c r="B3" s="2298"/>
      <c r="C3" s="2298"/>
      <c r="D3" s="2298"/>
      <c r="E3" s="2298"/>
      <c r="F3" s="2298"/>
      <c r="G3" s="2298"/>
      <c r="H3" s="2298"/>
      <c r="I3" s="2298"/>
      <c r="J3" s="2298"/>
      <c r="K3" s="893"/>
      <c r="L3" s="894"/>
      <c r="M3" s="895"/>
      <c r="N3" s="896"/>
      <c r="O3" s="896"/>
      <c r="P3" s="897"/>
      <c r="Q3" s="898"/>
      <c r="R3" s="893"/>
      <c r="S3" s="893"/>
    </row>
    <row r="4" spans="1:19" ht="12.95" customHeight="1">
      <c r="A4" s="899">
        <v>2019</v>
      </c>
      <c r="B4" s="899"/>
      <c r="C4" s="899"/>
      <c r="D4" s="900"/>
      <c r="E4" s="900"/>
      <c r="F4" s="900"/>
      <c r="G4" s="900"/>
      <c r="H4" s="900"/>
      <c r="I4" s="900"/>
      <c r="J4" s="901" t="s">
        <v>359</v>
      </c>
      <c r="K4" s="902"/>
      <c r="L4" s="903"/>
      <c r="M4" s="904"/>
      <c r="N4" s="905"/>
      <c r="O4" s="905"/>
      <c r="P4" s="906"/>
      <c r="Q4" s="907"/>
      <c r="R4" s="902"/>
      <c r="S4" s="902"/>
    </row>
    <row r="5" spans="1:19" ht="67.5" customHeight="1">
      <c r="A5" s="908" t="s">
        <v>1004</v>
      </c>
      <c r="B5" s="909" t="s">
        <v>0</v>
      </c>
      <c r="C5" s="910" t="s">
        <v>1087</v>
      </c>
      <c r="D5" s="910" t="s">
        <v>1088</v>
      </c>
      <c r="E5" s="910" t="s">
        <v>1089</v>
      </c>
      <c r="F5" s="910" t="s">
        <v>1090</v>
      </c>
      <c r="G5" s="910" t="s">
        <v>1091</v>
      </c>
      <c r="H5" s="910" t="s">
        <v>1092</v>
      </c>
      <c r="I5" s="910" t="s">
        <v>1093</v>
      </c>
      <c r="J5" s="911" t="s">
        <v>1094</v>
      </c>
      <c r="K5" s="912"/>
      <c r="L5" s="913"/>
      <c r="M5" s="914"/>
      <c r="N5" s="914"/>
      <c r="O5" s="914"/>
      <c r="P5" s="914"/>
      <c r="Q5" s="915"/>
      <c r="R5" s="912"/>
      <c r="S5" s="912"/>
    </row>
    <row r="6" spans="1:19" s="111" customFormat="1" ht="12.95" customHeight="1">
      <c r="A6" s="826"/>
      <c r="B6" s="916"/>
      <c r="C6" s="917"/>
      <c r="D6" s="917"/>
      <c r="E6" s="917"/>
      <c r="F6" s="917"/>
      <c r="G6" s="917"/>
      <c r="H6" s="917"/>
      <c r="I6" s="917"/>
      <c r="J6" s="917"/>
      <c r="K6" s="916"/>
      <c r="L6" s="916"/>
      <c r="M6" s="916"/>
      <c r="N6" s="916"/>
      <c r="O6" s="916"/>
      <c r="P6" s="916"/>
      <c r="Q6" s="916"/>
      <c r="R6" s="916"/>
      <c r="S6" s="916"/>
    </row>
    <row r="7" spans="1:19" s="829" customFormat="1" ht="12.95" customHeight="1">
      <c r="A7" s="829" t="s">
        <v>1046</v>
      </c>
      <c r="B7" s="831">
        <f>SUM(B9:B13)</f>
        <v>963</v>
      </c>
      <c r="C7" s="831">
        <f t="shared" ref="C7:J7" si="0">SUM(C9:C13)</f>
        <v>460</v>
      </c>
      <c r="D7" s="831">
        <f t="shared" si="0"/>
        <v>8</v>
      </c>
      <c r="E7" s="831">
        <f t="shared" si="0"/>
        <v>114</v>
      </c>
      <c r="F7" s="831">
        <f t="shared" si="0"/>
        <v>133</v>
      </c>
      <c r="G7" s="831">
        <f t="shared" si="0"/>
        <v>9</v>
      </c>
      <c r="H7" s="831">
        <f t="shared" si="0"/>
        <v>5</v>
      </c>
      <c r="I7" s="831">
        <f t="shared" si="0"/>
        <v>55</v>
      </c>
      <c r="J7" s="831">
        <f t="shared" si="0"/>
        <v>36</v>
      </c>
      <c r="K7" s="918"/>
      <c r="L7" s="918"/>
      <c r="M7" s="918"/>
      <c r="N7" s="918"/>
      <c r="O7" s="918"/>
      <c r="P7" s="918"/>
      <c r="Q7" s="918"/>
      <c r="R7" s="918"/>
      <c r="S7" s="918"/>
    </row>
    <row r="8" spans="1:19" s="829" customFormat="1" ht="12.95" customHeight="1">
      <c r="G8" s="831"/>
      <c r="K8" s="126"/>
      <c r="L8" s="918"/>
      <c r="M8" s="918"/>
      <c r="N8" s="918"/>
      <c r="O8" s="918"/>
      <c r="P8" s="126"/>
      <c r="Q8" s="126"/>
      <c r="R8" s="918"/>
      <c r="S8" s="918"/>
    </row>
    <row r="9" spans="1:19" s="832" customFormat="1" ht="12.95" customHeight="1">
      <c r="A9" s="832" t="s">
        <v>1095</v>
      </c>
      <c r="B9" s="831">
        <v>364</v>
      </c>
      <c r="C9" s="835">
        <v>287</v>
      </c>
      <c r="D9" s="835">
        <v>1</v>
      </c>
      <c r="E9" s="835">
        <v>35</v>
      </c>
      <c r="F9" s="835">
        <v>17</v>
      </c>
      <c r="G9" s="832">
        <v>0</v>
      </c>
      <c r="H9" s="835">
        <v>1</v>
      </c>
      <c r="I9" s="835">
        <v>2</v>
      </c>
      <c r="J9" s="835">
        <v>4</v>
      </c>
      <c r="K9" s="919"/>
      <c r="L9" s="920"/>
      <c r="M9" s="918"/>
      <c r="N9" s="920"/>
      <c r="O9" s="920"/>
      <c r="P9" s="919"/>
      <c r="Q9" s="919"/>
      <c r="R9" s="920"/>
      <c r="S9" s="920"/>
    </row>
    <row r="10" spans="1:19" s="829" customFormat="1" ht="12.95" customHeight="1">
      <c r="A10" s="832" t="s">
        <v>1096</v>
      </c>
      <c r="B10" s="870">
        <v>448</v>
      </c>
      <c r="C10" s="836">
        <v>129</v>
      </c>
      <c r="D10" s="836">
        <v>7</v>
      </c>
      <c r="E10" s="836">
        <v>32</v>
      </c>
      <c r="F10" s="882">
        <v>76</v>
      </c>
      <c r="G10" s="873">
        <v>7</v>
      </c>
      <c r="H10" s="873">
        <v>4</v>
      </c>
      <c r="I10" s="873">
        <v>49</v>
      </c>
      <c r="J10" s="873">
        <v>31</v>
      </c>
      <c r="K10" s="157"/>
      <c r="L10" s="157"/>
      <c r="M10" s="918"/>
      <c r="N10" s="920"/>
      <c r="O10" s="921"/>
      <c r="P10" s="157"/>
      <c r="Q10" s="157"/>
      <c r="R10" s="157"/>
      <c r="S10" s="921"/>
    </row>
    <row r="11" spans="1:19" s="832" customFormat="1" ht="12.95" customHeight="1">
      <c r="A11" s="832" t="s">
        <v>1097</v>
      </c>
      <c r="B11" s="870">
        <v>109</v>
      </c>
      <c r="C11" s="836">
        <v>39</v>
      </c>
      <c r="D11" s="836">
        <v>0</v>
      </c>
      <c r="E11" s="836">
        <v>45</v>
      </c>
      <c r="F11" s="882">
        <v>13</v>
      </c>
      <c r="G11" s="873">
        <v>2</v>
      </c>
      <c r="H11" s="873">
        <v>0</v>
      </c>
      <c r="I11" s="873">
        <v>4</v>
      </c>
      <c r="J11" s="873">
        <v>0</v>
      </c>
      <c r="K11" s="157"/>
      <c r="L11" s="157"/>
      <c r="M11" s="918"/>
      <c r="N11" s="920"/>
      <c r="O11" s="921"/>
      <c r="P11" s="157"/>
      <c r="Q11" s="157"/>
      <c r="R11" s="157"/>
      <c r="S11" s="921"/>
    </row>
    <row r="12" spans="1:19" s="832" customFormat="1" ht="12.95" customHeight="1">
      <c r="A12" s="832" t="s">
        <v>1098</v>
      </c>
      <c r="B12" s="870">
        <v>23</v>
      </c>
      <c r="C12" s="836">
        <v>1</v>
      </c>
      <c r="D12" s="836">
        <v>0</v>
      </c>
      <c r="E12" s="836">
        <v>1</v>
      </c>
      <c r="F12" s="882">
        <v>17</v>
      </c>
      <c r="G12" s="873">
        <v>0</v>
      </c>
      <c r="H12" s="873">
        <v>0</v>
      </c>
      <c r="I12" s="873">
        <v>0</v>
      </c>
      <c r="J12" s="873">
        <v>1</v>
      </c>
      <c r="K12" s="157"/>
      <c r="L12" s="157"/>
      <c r="M12" s="918"/>
      <c r="N12" s="920"/>
      <c r="O12" s="921"/>
      <c r="P12" s="157"/>
      <c r="Q12" s="157"/>
      <c r="R12" s="157"/>
      <c r="S12" s="921"/>
    </row>
    <row r="13" spans="1:19" s="832" customFormat="1" ht="12.95" customHeight="1">
      <c r="A13" s="832" t="s">
        <v>1099</v>
      </c>
      <c r="B13" s="870">
        <v>19</v>
      </c>
      <c r="C13" s="836">
        <v>4</v>
      </c>
      <c r="D13" s="836">
        <v>0</v>
      </c>
      <c r="E13" s="836">
        <v>1</v>
      </c>
      <c r="F13" s="882">
        <v>10</v>
      </c>
      <c r="G13" s="873">
        <v>0</v>
      </c>
      <c r="H13" s="873">
        <v>0</v>
      </c>
      <c r="I13" s="873">
        <v>0</v>
      </c>
      <c r="J13" s="873">
        <v>0</v>
      </c>
      <c r="K13" s="157"/>
      <c r="L13" s="157"/>
      <c r="M13" s="918"/>
      <c r="N13" s="920"/>
      <c r="O13" s="921"/>
      <c r="P13" s="157"/>
      <c r="Q13" s="157"/>
      <c r="R13" s="157"/>
      <c r="S13" s="921"/>
    </row>
    <row r="14" spans="1:19" s="829" customFormat="1" ht="6.95" customHeight="1" thickBot="1">
      <c r="A14" s="840"/>
      <c r="B14" s="840"/>
      <c r="C14" s="840"/>
      <c r="D14" s="887"/>
      <c r="E14" s="840"/>
      <c r="F14" s="840"/>
      <c r="G14" s="840"/>
      <c r="H14" s="840"/>
      <c r="I14" s="840"/>
      <c r="J14" s="840"/>
    </row>
    <row r="15" spans="1:19" s="829" customFormat="1" ht="6.75" customHeight="1" thickTop="1">
      <c r="A15" s="877"/>
      <c r="B15" s="877"/>
      <c r="C15" s="877"/>
      <c r="D15" s="888"/>
      <c r="E15" s="877"/>
      <c r="F15" s="877"/>
      <c r="G15" s="877"/>
      <c r="H15" s="877"/>
    </row>
    <row r="16" spans="1:19">
      <c r="A16" s="98"/>
      <c r="B16" s="98"/>
      <c r="C16" s="922"/>
      <c r="D16" s="922"/>
      <c r="E16" s="922"/>
      <c r="F16" s="922"/>
      <c r="G16" s="922"/>
      <c r="H16" s="922"/>
      <c r="I16" s="922"/>
      <c r="J16" s="922"/>
    </row>
    <row r="17" spans="1:19">
      <c r="A17" s="98"/>
      <c r="B17" s="98"/>
      <c r="C17" s="98"/>
      <c r="D17" s="98"/>
      <c r="E17" s="98"/>
      <c r="F17" s="98"/>
      <c r="G17" s="98"/>
      <c r="H17" s="98"/>
      <c r="I17" s="98"/>
      <c r="J17" s="98"/>
    </row>
    <row r="18" spans="1:19">
      <c r="A18" s="98"/>
      <c r="B18" s="98"/>
      <c r="C18" s="922"/>
      <c r="D18" s="922"/>
      <c r="E18" s="922"/>
      <c r="F18" s="922"/>
      <c r="G18" s="922"/>
      <c r="H18" s="922"/>
      <c r="I18" s="922"/>
      <c r="J18" s="922"/>
      <c r="K18" s="922"/>
      <c r="L18" s="922"/>
      <c r="M18" s="922"/>
      <c r="N18" s="922"/>
      <c r="O18" s="922"/>
      <c r="P18" s="922"/>
      <c r="Q18" s="922"/>
      <c r="R18" s="922"/>
      <c r="S18" s="922"/>
    </row>
    <row r="19" spans="1:19">
      <c r="A19" s="98"/>
      <c r="B19" s="98"/>
      <c r="C19" s="98"/>
      <c r="D19" s="98"/>
      <c r="E19" s="98"/>
      <c r="F19" s="98"/>
      <c r="G19" s="98"/>
      <c r="H19" s="98"/>
      <c r="I19" s="98"/>
      <c r="J19" s="98"/>
    </row>
    <row r="20" spans="1:19">
      <c r="A20" s="98"/>
      <c r="B20" s="98"/>
      <c r="C20" s="922"/>
      <c r="D20" s="922"/>
      <c r="E20" s="922"/>
      <c r="F20" s="922"/>
      <c r="G20" s="922"/>
      <c r="H20" s="922"/>
      <c r="I20" s="922"/>
      <c r="J20" s="922"/>
      <c r="K20" s="922"/>
      <c r="L20" s="922"/>
      <c r="M20" s="922"/>
      <c r="N20" s="922"/>
      <c r="O20" s="922"/>
      <c r="P20" s="922"/>
      <c r="Q20" s="922"/>
      <c r="R20" s="922"/>
      <c r="S20" s="922"/>
    </row>
    <row r="21" spans="1:19">
      <c r="A21" s="98"/>
      <c r="B21" s="98"/>
      <c r="C21" s="922"/>
      <c r="D21" s="922"/>
      <c r="E21" s="922"/>
      <c r="F21" s="922"/>
      <c r="G21" s="922"/>
      <c r="H21" s="922"/>
      <c r="I21" s="922"/>
      <c r="J21" s="922"/>
      <c r="K21" s="922"/>
      <c r="L21" s="922"/>
      <c r="M21" s="922"/>
      <c r="N21" s="922"/>
      <c r="O21" s="922"/>
      <c r="P21" s="922"/>
      <c r="Q21" s="922"/>
      <c r="R21" s="922"/>
      <c r="S21" s="922"/>
    </row>
    <row r="22" spans="1:19">
      <c r="A22" s="98"/>
      <c r="B22" s="98"/>
      <c r="C22" s="922"/>
      <c r="D22" s="98"/>
      <c r="E22" s="98"/>
      <c r="F22" s="98"/>
      <c r="G22" s="98"/>
      <c r="H22" s="98"/>
      <c r="I22" s="98"/>
      <c r="J22" s="98"/>
    </row>
    <row r="23" spans="1:19">
      <c r="A23" s="98"/>
      <c r="B23" s="98"/>
      <c r="C23" s="98"/>
      <c r="D23" s="98"/>
      <c r="E23" s="98"/>
      <c r="F23" s="98"/>
      <c r="G23" s="98"/>
      <c r="H23" s="98"/>
      <c r="I23" s="98"/>
      <c r="J23" s="98"/>
    </row>
    <row r="24" spans="1:19">
      <c r="A24" s="98"/>
      <c r="B24" s="98"/>
      <c r="C24" s="98"/>
      <c r="D24" s="98"/>
      <c r="E24" s="98"/>
      <c r="F24" s="98"/>
      <c r="G24" s="98"/>
      <c r="H24" s="98"/>
      <c r="I24" s="98"/>
      <c r="J24" s="98"/>
    </row>
    <row r="25" spans="1:19">
      <c r="A25" s="98"/>
      <c r="B25" s="98"/>
      <c r="C25" s="98"/>
      <c r="D25" s="98"/>
      <c r="E25" s="98"/>
      <c r="F25" s="98"/>
      <c r="G25" s="98"/>
      <c r="H25" s="98"/>
      <c r="I25" s="98"/>
      <c r="J25" s="98"/>
    </row>
    <row r="26" spans="1:19">
      <c r="A26" s="98"/>
      <c r="B26" s="98"/>
      <c r="C26" s="98"/>
      <c r="D26" s="98"/>
      <c r="E26" s="98"/>
      <c r="F26" s="98"/>
      <c r="G26" s="98"/>
      <c r="H26" s="98"/>
      <c r="I26" s="98"/>
      <c r="J26" s="98"/>
    </row>
    <row r="27" spans="1:19">
      <c r="A27" s="98"/>
      <c r="B27" s="98"/>
      <c r="C27" s="98"/>
      <c r="D27" s="98"/>
      <c r="E27" s="98"/>
      <c r="F27" s="98"/>
      <c r="G27" s="98"/>
      <c r="H27" s="98"/>
      <c r="I27" s="98"/>
      <c r="J27" s="98"/>
    </row>
    <row r="28" spans="1:19">
      <c r="A28" s="98"/>
      <c r="B28" s="98"/>
      <c r="C28" s="98"/>
      <c r="D28" s="98"/>
      <c r="E28" s="98"/>
      <c r="F28" s="98"/>
      <c r="G28" s="98"/>
      <c r="H28" s="98"/>
      <c r="I28" s="98"/>
      <c r="J28" s="98"/>
    </row>
  </sheetData>
  <mergeCells count="2">
    <mergeCell ref="C2:F2"/>
    <mergeCell ref="A3:J3"/>
  </mergeCell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workbookViewId="0"/>
  </sheetViews>
  <sheetFormatPr defaultRowHeight="12.75"/>
  <cols>
    <col min="1" max="1" width="10.28515625" style="246" customWidth="1"/>
    <col min="2" max="3" width="9.140625" style="246"/>
    <col min="4" max="4" width="7" style="246" customWidth="1"/>
    <col min="5" max="5" width="9.140625" style="246"/>
    <col min="6" max="6" width="9" style="246" customWidth="1"/>
    <col min="7" max="7" width="8.28515625" style="246" customWidth="1"/>
    <col min="8" max="8" width="9.140625" style="246"/>
    <col min="9" max="9" width="8.5703125" style="246" customWidth="1"/>
    <col min="10" max="10" width="7.85546875" style="246" customWidth="1"/>
    <col min="11" max="21" width="9.140625" style="246"/>
    <col min="22" max="30" width="9.140625" style="111"/>
    <col min="31" max="16384" width="9.140625" style="246"/>
  </cols>
  <sheetData>
    <row r="1" spans="1:30" s="111" customFormat="1"/>
    <row r="2" spans="1:30" s="82" customFormat="1" ht="21" customHeight="1">
      <c r="A2" s="923" t="s">
        <v>1085</v>
      </c>
      <c r="B2" s="924"/>
      <c r="C2" s="2299"/>
      <c r="D2" s="2300"/>
      <c r="E2" s="2300"/>
      <c r="F2" s="2300"/>
      <c r="G2" s="924"/>
      <c r="H2" s="924"/>
      <c r="I2" s="924"/>
      <c r="V2" s="111"/>
      <c r="W2" s="111"/>
      <c r="X2" s="111"/>
      <c r="Y2" s="111"/>
      <c r="Z2" s="111"/>
      <c r="AA2" s="111"/>
      <c r="AB2" s="111"/>
      <c r="AC2" s="111"/>
      <c r="AD2" s="111"/>
    </row>
    <row r="3" spans="1:30" s="82" customFormat="1" ht="23.25" customHeight="1">
      <c r="A3" s="2301" t="s">
        <v>1100</v>
      </c>
      <c r="B3" s="2302"/>
      <c r="C3" s="2302"/>
      <c r="D3" s="2302"/>
      <c r="E3" s="2302"/>
      <c r="F3" s="2302"/>
      <c r="G3" s="2302"/>
      <c r="H3" s="2302"/>
      <c r="I3" s="2302"/>
      <c r="J3" s="2303"/>
      <c r="L3" s="869"/>
      <c r="V3" s="111"/>
      <c r="W3" s="111"/>
      <c r="X3" s="111"/>
      <c r="Y3" s="111"/>
      <c r="Z3" s="111"/>
      <c r="AA3" s="111"/>
      <c r="AB3" s="111"/>
      <c r="AC3" s="111"/>
      <c r="AD3" s="111"/>
    </row>
    <row r="4" spans="1:30" s="82" customFormat="1" ht="12.95" customHeight="1">
      <c r="A4" s="83">
        <v>2019</v>
      </c>
      <c r="B4" s="83"/>
      <c r="C4" s="83"/>
      <c r="D4" s="85"/>
      <c r="E4" s="85"/>
      <c r="F4" s="85"/>
      <c r="G4" s="85"/>
      <c r="H4" s="85"/>
      <c r="J4" s="823" t="s">
        <v>359</v>
      </c>
      <c r="K4" s="98"/>
      <c r="V4" s="111"/>
      <c r="W4" s="111"/>
      <c r="X4" s="111"/>
      <c r="Y4" s="111"/>
      <c r="Z4" s="111"/>
      <c r="AA4" s="111"/>
      <c r="AB4" s="111"/>
      <c r="AC4" s="111"/>
      <c r="AD4" s="111"/>
    </row>
    <row r="5" spans="1:30" s="82" customFormat="1" ht="15" customHeight="1">
      <c r="A5" s="2251" t="s">
        <v>1004</v>
      </c>
      <c r="B5" s="2251" t="s">
        <v>1101</v>
      </c>
      <c r="C5" s="2288" t="s">
        <v>1102</v>
      </c>
      <c r="D5" s="2304" t="s">
        <v>1103</v>
      </c>
      <c r="E5" s="2305"/>
      <c r="F5" s="2305"/>
      <c r="G5" s="2306"/>
      <c r="H5" s="2251" t="s">
        <v>1104</v>
      </c>
      <c r="I5" s="2251" t="s">
        <v>1105</v>
      </c>
      <c r="J5" s="2251" t="s">
        <v>1106</v>
      </c>
      <c r="V5" s="111"/>
      <c r="W5" s="111"/>
      <c r="X5" s="111"/>
      <c r="Y5" s="111"/>
      <c r="Z5" s="111"/>
      <c r="AA5" s="111"/>
      <c r="AB5" s="111"/>
      <c r="AC5" s="111"/>
      <c r="AD5" s="111"/>
    </row>
    <row r="6" spans="1:30" s="82" customFormat="1" ht="15" customHeight="1">
      <c r="A6" s="2289"/>
      <c r="B6" s="2289"/>
      <c r="C6" s="2289"/>
      <c r="D6" s="2307"/>
      <c r="E6" s="2308"/>
      <c r="F6" s="2308"/>
      <c r="G6" s="2309"/>
      <c r="H6" s="2289"/>
      <c r="I6" s="2289"/>
      <c r="J6" s="2252"/>
      <c r="V6" s="111"/>
      <c r="W6" s="111"/>
      <c r="X6" s="111"/>
      <c r="Y6" s="111"/>
      <c r="Z6" s="111"/>
      <c r="AA6" s="111"/>
      <c r="AB6" s="111"/>
      <c r="AC6" s="111"/>
      <c r="AD6" s="111"/>
    </row>
    <row r="7" spans="1:30" s="82" customFormat="1" ht="62.25" customHeight="1">
      <c r="A7" s="2290"/>
      <c r="B7" s="2290"/>
      <c r="C7" s="2290"/>
      <c r="D7" s="925" t="s">
        <v>0</v>
      </c>
      <c r="E7" s="926" t="s">
        <v>1107</v>
      </c>
      <c r="F7" s="926" t="s">
        <v>1108</v>
      </c>
      <c r="G7" s="926" t="s">
        <v>1109</v>
      </c>
      <c r="H7" s="2290"/>
      <c r="I7" s="2290"/>
      <c r="J7" s="2253"/>
      <c r="V7" s="111"/>
      <c r="W7" s="111"/>
      <c r="X7" s="111"/>
      <c r="Y7" s="111"/>
      <c r="Z7" s="111"/>
      <c r="AA7" s="111"/>
      <c r="AB7" s="111"/>
      <c r="AC7" s="111"/>
      <c r="AD7" s="111"/>
    </row>
    <row r="8" spans="1:30" s="111" customFormat="1" ht="12.95" customHeight="1">
      <c r="A8" s="826"/>
      <c r="B8" s="917"/>
      <c r="C8" s="917"/>
      <c r="D8" s="916"/>
      <c r="E8" s="917"/>
      <c r="F8" s="917"/>
      <c r="G8" s="917"/>
      <c r="H8" s="917"/>
      <c r="I8" s="917"/>
      <c r="J8" s="917"/>
    </row>
    <row r="9" spans="1:30" s="829" customFormat="1" ht="12.95" customHeight="1">
      <c r="A9" s="829" t="s">
        <v>1046</v>
      </c>
      <c r="B9" s="831">
        <f>SUM(B11:B15)</f>
        <v>23</v>
      </c>
      <c r="C9" s="831">
        <f t="shared" ref="C9:J9" si="0">SUM(C11:C15)</f>
        <v>29</v>
      </c>
      <c r="D9" s="831">
        <f t="shared" si="0"/>
        <v>54</v>
      </c>
      <c r="E9" s="831">
        <f t="shared" si="0"/>
        <v>15</v>
      </c>
      <c r="F9" s="831">
        <f t="shared" si="0"/>
        <v>10</v>
      </c>
      <c r="G9" s="831">
        <f t="shared" si="0"/>
        <v>29</v>
      </c>
      <c r="H9" s="831">
        <f t="shared" si="0"/>
        <v>7</v>
      </c>
      <c r="I9" s="831">
        <f t="shared" si="0"/>
        <v>25</v>
      </c>
      <c r="J9" s="831">
        <f t="shared" si="0"/>
        <v>5</v>
      </c>
      <c r="K9" s="831"/>
      <c r="L9" s="831"/>
      <c r="M9" s="831"/>
      <c r="N9" s="831"/>
      <c r="V9" s="135"/>
      <c r="W9" s="135"/>
      <c r="X9" s="135"/>
      <c r="Y9" s="135"/>
      <c r="Z9" s="135"/>
      <c r="AA9" s="135"/>
      <c r="AB9" s="135"/>
      <c r="AC9" s="135"/>
      <c r="AD9" s="135"/>
    </row>
    <row r="10" spans="1:30" s="829" customFormat="1" ht="12.95" customHeight="1">
      <c r="C10" s="831"/>
      <c r="D10" s="831"/>
      <c r="E10" s="831"/>
      <c r="F10" s="831"/>
      <c r="I10" s="831"/>
      <c r="J10" s="831"/>
      <c r="K10" s="831"/>
      <c r="L10" s="831"/>
      <c r="M10" s="831"/>
      <c r="N10" s="831"/>
      <c r="V10" s="135"/>
      <c r="W10" s="135"/>
      <c r="X10" s="135"/>
      <c r="Y10" s="135"/>
      <c r="Z10" s="135"/>
      <c r="AA10" s="135"/>
      <c r="AB10" s="135"/>
      <c r="AC10" s="135"/>
      <c r="AD10" s="135"/>
    </row>
    <row r="11" spans="1:30" s="832" customFormat="1" ht="12.95" customHeight="1">
      <c r="A11" s="832" t="s">
        <v>1047</v>
      </c>
      <c r="B11" s="835">
        <v>2</v>
      </c>
      <c r="C11" s="832">
        <v>0</v>
      </c>
      <c r="D11" s="831">
        <f>SUM(E11:G11)</f>
        <v>14</v>
      </c>
      <c r="E11" s="832">
        <v>1</v>
      </c>
      <c r="F11" s="832">
        <v>1</v>
      </c>
      <c r="G11" s="835">
        <v>12</v>
      </c>
      <c r="H11" s="835">
        <v>1</v>
      </c>
      <c r="I11" s="832">
        <v>0</v>
      </c>
      <c r="J11" s="832">
        <v>0</v>
      </c>
      <c r="K11" s="831"/>
      <c r="L11" s="835"/>
      <c r="M11" s="831"/>
      <c r="N11" s="831"/>
      <c r="V11" s="132"/>
      <c r="W11" s="132"/>
      <c r="X11" s="132"/>
      <c r="Y11" s="132"/>
      <c r="Z11" s="132"/>
      <c r="AA11" s="132"/>
      <c r="AB11" s="132"/>
      <c r="AC11" s="132"/>
      <c r="AD11" s="132"/>
    </row>
    <row r="12" spans="1:30" s="829" customFormat="1" ht="12.95" customHeight="1">
      <c r="A12" s="832" t="s">
        <v>1048</v>
      </c>
      <c r="B12" s="836">
        <v>17</v>
      </c>
      <c r="C12" s="836">
        <v>27</v>
      </c>
      <c r="D12" s="831">
        <f t="shared" ref="D12:D15" si="1">SUM(E12:G12)</f>
        <v>37</v>
      </c>
      <c r="E12" s="832">
        <v>14</v>
      </c>
      <c r="F12" s="927">
        <v>7</v>
      </c>
      <c r="G12" s="836">
        <v>16</v>
      </c>
      <c r="H12" s="836">
        <v>6</v>
      </c>
      <c r="I12" s="836">
        <v>22</v>
      </c>
      <c r="J12" s="927">
        <v>4</v>
      </c>
      <c r="K12" s="831"/>
      <c r="L12" s="835"/>
      <c r="M12" s="831"/>
      <c r="N12" s="831"/>
      <c r="V12" s="135"/>
      <c r="W12" s="135"/>
      <c r="X12" s="135"/>
      <c r="Y12" s="135"/>
      <c r="Z12" s="135"/>
      <c r="AA12" s="135"/>
      <c r="AB12" s="135"/>
      <c r="AC12" s="135"/>
      <c r="AD12" s="135"/>
    </row>
    <row r="13" spans="1:30" s="832" customFormat="1" ht="12.95" customHeight="1">
      <c r="A13" s="832" t="s">
        <v>1049</v>
      </c>
      <c r="B13" s="836">
        <v>2</v>
      </c>
      <c r="C13" s="836">
        <v>0</v>
      </c>
      <c r="D13" s="831">
        <f t="shared" si="1"/>
        <v>1</v>
      </c>
      <c r="E13" s="832">
        <v>0</v>
      </c>
      <c r="F13" s="927">
        <v>1</v>
      </c>
      <c r="G13" s="836">
        <v>0</v>
      </c>
      <c r="H13" s="836">
        <v>0</v>
      </c>
      <c r="I13" s="836">
        <v>3</v>
      </c>
      <c r="J13" s="927">
        <v>0</v>
      </c>
      <c r="K13" s="831"/>
      <c r="L13" s="835"/>
      <c r="M13" s="831"/>
      <c r="N13" s="831"/>
      <c r="V13" s="132"/>
      <c r="W13" s="132"/>
      <c r="X13" s="132"/>
      <c r="Y13" s="132"/>
      <c r="Z13" s="132"/>
      <c r="AA13" s="132"/>
      <c r="AB13" s="132"/>
      <c r="AC13" s="132"/>
      <c r="AD13" s="132"/>
    </row>
    <row r="14" spans="1:30" s="832" customFormat="1" ht="12.95" customHeight="1">
      <c r="A14" s="832" t="s">
        <v>1050</v>
      </c>
      <c r="B14" s="836">
        <v>1</v>
      </c>
      <c r="C14" s="836">
        <v>0</v>
      </c>
      <c r="D14" s="831">
        <f t="shared" si="1"/>
        <v>1</v>
      </c>
      <c r="E14" s="832">
        <v>0</v>
      </c>
      <c r="F14" s="927">
        <v>0</v>
      </c>
      <c r="G14" s="836">
        <v>1</v>
      </c>
      <c r="H14" s="836">
        <v>0</v>
      </c>
      <c r="I14" s="836">
        <v>0</v>
      </c>
      <c r="J14" s="927">
        <v>1</v>
      </c>
      <c r="K14" s="831"/>
      <c r="L14" s="835"/>
      <c r="M14" s="831"/>
      <c r="N14" s="831"/>
      <c r="V14" s="132"/>
      <c r="W14" s="132"/>
      <c r="X14" s="132"/>
      <c r="Y14" s="132"/>
      <c r="Z14" s="132"/>
      <c r="AA14" s="132"/>
      <c r="AB14" s="132"/>
      <c r="AC14" s="132"/>
      <c r="AD14" s="132"/>
    </row>
    <row r="15" spans="1:30" s="832" customFormat="1" ht="12.95" customHeight="1">
      <c r="A15" s="832" t="s">
        <v>1051</v>
      </c>
      <c r="B15" s="836">
        <v>1</v>
      </c>
      <c r="C15" s="836">
        <v>2</v>
      </c>
      <c r="D15" s="831">
        <f t="shared" si="1"/>
        <v>1</v>
      </c>
      <c r="E15" s="832">
        <v>0</v>
      </c>
      <c r="F15" s="927">
        <v>1</v>
      </c>
      <c r="G15" s="836">
        <v>0</v>
      </c>
      <c r="H15" s="836">
        <v>0</v>
      </c>
      <c r="I15" s="836">
        <v>0</v>
      </c>
      <c r="J15" s="927">
        <v>0</v>
      </c>
      <c r="K15" s="831"/>
      <c r="L15" s="835"/>
      <c r="M15" s="831"/>
      <c r="N15" s="831"/>
      <c r="V15" s="132"/>
      <c r="W15" s="132"/>
      <c r="X15" s="132"/>
      <c r="Y15" s="132"/>
      <c r="Z15" s="132"/>
      <c r="AA15" s="132"/>
      <c r="AB15" s="132"/>
      <c r="AC15" s="132"/>
      <c r="AD15" s="132"/>
    </row>
    <row r="16" spans="1:30" s="829" customFormat="1" ht="6.95" customHeight="1" thickBot="1">
      <c r="A16" s="840"/>
      <c r="B16" s="840"/>
      <c r="C16" s="840"/>
      <c r="D16" s="840"/>
      <c r="E16" s="840"/>
      <c r="F16" s="840"/>
      <c r="G16" s="840"/>
      <c r="H16" s="840"/>
      <c r="I16" s="840"/>
      <c r="J16" s="840"/>
      <c r="V16" s="135"/>
      <c r="W16" s="135"/>
      <c r="X16" s="135"/>
      <c r="Y16" s="135"/>
      <c r="Z16" s="135"/>
      <c r="AA16" s="135"/>
      <c r="AB16" s="135"/>
      <c r="AC16" s="135"/>
      <c r="AD16" s="135"/>
    </row>
    <row r="17" spans="1:30" s="829" customFormat="1" ht="3.75" customHeight="1" thickTop="1">
      <c r="A17" s="877"/>
      <c r="B17" s="877"/>
      <c r="C17" s="877"/>
      <c r="D17" s="877"/>
      <c r="E17" s="877"/>
      <c r="F17" s="877"/>
      <c r="G17" s="877"/>
      <c r="H17" s="877"/>
      <c r="I17" s="877"/>
      <c r="J17" s="877"/>
      <c r="V17" s="135"/>
      <c r="W17" s="135"/>
      <c r="X17" s="135"/>
      <c r="Y17" s="135"/>
      <c r="Z17" s="135"/>
      <c r="AA17" s="135"/>
      <c r="AB17" s="135"/>
      <c r="AC17" s="135"/>
      <c r="AD17" s="135"/>
    </row>
    <row r="18" spans="1:30" s="211" customFormat="1" ht="12.95" customHeight="1">
      <c r="A18" s="850" t="s">
        <v>995</v>
      </c>
      <c r="B18" s="850"/>
      <c r="C18" s="850"/>
      <c r="D18" s="850"/>
      <c r="E18" s="850"/>
      <c r="V18" s="889"/>
      <c r="W18" s="889"/>
      <c r="X18" s="889"/>
      <c r="Y18" s="889"/>
      <c r="Z18" s="889"/>
      <c r="AA18" s="889"/>
      <c r="AB18" s="889"/>
      <c r="AC18" s="889"/>
      <c r="AD18" s="889"/>
    </row>
    <row r="19" spans="1:30" ht="9" customHeight="1">
      <c r="A19" s="111"/>
      <c r="B19" s="111"/>
      <c r="C19" s="111"/>
      <c r="D19" s="111"/>
      <c r="E19" s="111"/>
      <c r="F19" s="111"/>
      <c r="G19" s="111"/>
      <c r="H19" s="111"/>
      <c r="I19" s="111"/>
      <c r="J19" s="111"/>
      <c r="K19" s="111"/>
      <c r="L19" s="111"/>
      <c r="M19" s="111"/>
      <c r="N19" s="111"/>
      <c r="O19" s="111"/>
      <c r="P19" s="111"/>
      <c r="Q19" s="111"/>
      <c r="R19" s="111"/>
      <c r="S19" s="111"/>
    </row>
    <row r="20" spans="1:30" s="132" customFormat="1" ht="9.9499999999999993" customHeight="1">
      <c r="A20" s="346" t="s">
        <v>377</v>
      </c>
      <c r="D20" s="280"/>
    </row>
    <row r="21" spans="1:30" s="132" customFormat="1" ht="15" customHeight="1">
      <c r="A21" s="843" t="s">
        <v>1010</v>
      </c>
      <c r="D21" s="280"/>
    </row>
    <row r="22" spans="1:30" s="82" customFormat="1" ht="13.5">
      <c r="A22" s="849"/>
      <c r="B22" s="98"/>
      <c r="C22" s="98"/>
      <c r="D22" s="98"/>
      <c r="E22" s="98"/>
      <c r="F22" s="98"/>
      <c r="G22" s="98"/>
      <c r="V22" s="111"/>
      <c r="W22" s="111"/>
      <c r="X22" s="111"/>
      <c r="Y22" s="111"/>
      <c r="Z22" s="111"/>
      <c r="AA22" s="111"/>
      <c r="AB22" s="111"/>
      <c r="AC22" s="111"/>
      <c r="AD22" s="111"/>
    </row>
    <row r="23" spans="1:30" s="82" customFormat="1" ht="13.5">
      <c r="A23" s="849"/>
      <c r="B23" s="98"/>
      <c r="C23" s="98"/>
      <c r="D23" s="98"/>
      <c r="E23" s="98"/>
      <c r="F23" s="98"/>
      <c r="G23" s="98"/>
      <c r="V23" s="111"/>
      <c r="W23" s="111"/>
      <c r="X23" s="111"/>
      <c r="Y23" s="111"/>
      <c r="Z23" s="111"/>
      <c r="AA23" s="111"/>
      <c r="AB23" s="111"/>
      <c r="AC23" s="111"/>
      <c r="AD23" s="111"/>
    </row>
    <row r="24" spans="1:30">
      <c r="A24" s="111"/>
      <c r="B24" s="111"/>
      <c r="C24" s="111"/>
      <c r="D24" s="111"/>
      <c r="E24" s="111"/>
      <c r="F24" s="111"/>
      <c r="G24" s="111"/>
      <c r="H24" s="111"/>
      <c r="I24" s="111"/>
      <c r="J24" s="111"/>
      <c r="K24" s="111"/>
      <c r="L24" s="111"/>
      <c r="M24" s="111"/>
      <c r="N24" s="111"/>
      <c r="O24" s="111"/>
      <c r="P24" s="111"/>
      <c r="Q24" s="111"/>
      <c r="R24" s="111"/>
      <c r="S24" s="111"/>
      <c r="T24" s="111"/>
      <c r="U24" s="111"/>
    </row>
    <row r="25" spans="1:30">
      <c r="A25" s="111"/>
      <c r="B25" s="111"/>
      <c r="C25" s="111"/>
      <c r="D25" s="111"/>
      <c r="E25" s="111"/>
      <c r="F25" s="111"/>
      <c r="G25" s="111"/>
      <c r="H25" s="111"/>
      <c r="I25" s="111"/>
      <c r="J25" s="111"/>
      <c r="K25" s="111"/>
      <c r="L25" s="111"/>
      <c r="M25" s="111"/>
      <c r="N25" s="111"/>
      <c r="O25" s="111"/>
      <c r="P25" s="111"/>
      <c r="Q25" s="111"/>
      <c r="R25" s="111"/>
      <c r="S25" s="111"/>
      <c r="T25" s="111"/>
      <c r="U25" s="111"/>
    </row>
    <row r="26" spans="1:30">
      <c r="A26" s="111"/>
      <c r="B26" s="111"/>
      <c r="C26" s="111"/>
      <c r="D26" s="111"/>
      <c r="E26" s="111"/>
      <c r="F26" s="111"/>
      <c r="G26" s="111"/>
      <c r="H26" s="111"/>
      <c r="I26" s="111"/>
      <c r="J26" s="111"/>
      <c r="K26" s="111"/>
      <c r="L26" s="111"/>
      <c r="M26" s="111"/>
      <c r="N26" s="111"/>
      <c r="O26" s="111"/>
      <c r="P26" s="111"/>
      <c r="Q26" s="111"/>
      <c r="R26" s="111"/>
      <c r="S26" s="111"/>
      <c r="T26" s="111"/>
      <c r="U26" s="111"/>
    </row>
    <row r="27" spans="1:30">
      <c r="A27" s="111"/>
      <c r="B27" s="111"/>
      <c r="C27" s="111"/>
      <c r="D27" s="111"/>
      <c r="E27" s="111"/>
      <c r="F27" s="111"/>
      <c r="G27" s="111"/>
      <c r="H27" s="111"/>
      <c r="I27" s="111"/>
      <c r="J27" s="111"/>
      <c r="K27" s="111"/>
      <c r="L27" s="111"/>
      <c r="M27" s="111"/>
      <c r="N27" s="111"/>
      <c r="O27" s="111"/>
      <c r="P27" s="111"/>
      <c r="Q27" s="111"/>
      <c r="R27" s="111"/>
      <c r="S27" s="111"/>
      <c r="T27" s="111"/>
      <c r="U27" s="111"/>
    </row>
    <row r="28" spans="1:30">
      <c r="A28" s="111"/>
      <c r="B28" s="111"/>
      <c r="C28" s="111"/>
      <c r="D28" s="111"/>
      <c r="E28" s="111"/>
      <c r="F28" s="111"/>
      <c r="G28" s="111"/>
      <c r="H28" s="111"/>
      <c r="I28" s="111"/>
      <c r="J28" s="111"/>
      <c r="K28" s="111"/>
      <c r="L28" s="111"/>
      <c r="M28" s="111"/>
      <c r="N28" s="111"/>
      <c r="O28" s="111"/>
      <c r="P28" s="111"/>
      <c r="Q28" s="111"/>
      <c r="R28" s="111"/>
      <c r="S28" s="111"/>
      <c r="T28" s="111"/>
      <c r="U28" s="111"/>
    </row>
    <row r="29" spans="1:30">
      <c r="A29" s="111"/>
      <c r="B29" s="111"/>
      <c r="C29" s="111"/>
      <c r="D29" s="111"/>
      <c r="E29" s="111"/>
      <c r="F29" s="111"/>
      <c r="G29" s="111"/>
      <c r="H29" s="111"/>
      <c r="I29" s="111"/>
      <c r="J29" s="111"/>
      <c r="K29" s="111"/>
      <c r="L29" s="111"/>
      <c r="M29" s="111"/>
      <c r="N29" s="111"/>
      <c r="O29" s="111"/>
      <c r="P29" s="111"/>
      <c r="Q29" s="111"/>
      <c r="R29" s="111"/>
      <c r="S29" s="111"/>
      <c r="T29" s="111"/>
      <c r="U29" s="111"/>
    </row>
    <row r="30" spans="1:30">
      <c r="A30" s="111"/>
      <c r="B30" s="111"/>
      <c r="C30" s="111"/>
      <c r="D30" s="111"/>
      <c r="E30" s="111"/>
      <c r="F30" s="111"/>
      <c r="G30" s="111"/>
      <c r="H30" s="111"/>
      <c r="I30" s="111"/>
      <c r="J30" s="111"/>
      <c r="K30" s="111"/>
      <c r="L30" s="111"/>
      <c r="M30" s="111"/>
      <c r="N30" s="111"/>
      <c r="O30" s="111"/>
      <c r="P30" s="111"/>
      <c r="Q30" s="111"/>
      <c r="R30" s="111"/>
      <c r="S30" s="111"/>
      <c r="T30" s="111"/>
      <c r="U30" s="111"/>
    </row>
    <row r="31" spans="1:30">
      <c r="A31" s="111"/>
      <c r="B31" s="111"/>
      <c r="C31" s="111"/>
      <c r="D31" s="111"/>
      <c r="E31" s="111"/>
      <c r="F31" s="111"/>
      <c r="G31" s="111"/>
      <c r="H31" s="111"/>
      <c r="I31" s="111"/>
      <c r="J31" s="111"/>
      <c r="K31" s="111"/>
      <c r="L31" s="111"/>
      <c r="M31" s="111"/>
      <c r="N31" s="111"/>
      <c r="O31" s="111"/>
      <c r="P31" s="111"/>
      <c r="Q31" s="111"/>
      <c r="R31" s="111"/>
      <c r="S31" s="111"/>
      <c r="T31" s="111"/>
      <c r="U31" s="111"/>
    </row>
    <row r="32" spans="1:30">
      <c r="A32" s="111"/>
      <c r="B32" s="111"/>
      <c r="C32" s="111"/>
      <c r="D32" s="111"/>
      <c r="E32" s="111"/>
      <c r="F32" s="111"/>
      <c r="G32" s="111"/>
      <c r="H32" s="111"/>
      <c r="I32" s="111"/>
      <c r="J32" s="111"/>
      <c r="K32" s="111"/>
      <c r="L32" s="111"/>
      <c r="M32" s="111"/>
      <c r="N32" s="111"/>
      <c r="O32" s="111"/>
      <c r="P32" s="111"/>
      <c r="Q32" s="111"/>
      <c r="R32" s="111"/>
      <c r="S32" s="111"/>
      <c r="T32" s="111"/>
      <c r="U32" s="111"/>
    </row>
    <row r="33" spans="1:21">
      <c r="A33" s="111"/>
      <c r="B33" s="111"/>
      <c r="C33" s="111"/>
      <c r="D33" s="111"/>
      <c r="E33" s="111"/>
      <c r="F33" s="111"/>
      <c r="G33" s="111"/>
      <c r="H33" s="111"/>
      <c r="I33" s="111"/>
      <c r="J33" s="111"/>
      <c r="K33" s="111"/>
      <c r="L33" s="111"/>
      <c r="M33" s="111"/>
      <c r="N33" s="111"/>
      <c r="O33" s="111"/>
      <c r="P33" s="111"/>
      <c r="Q33" s="111"/>
      <c r="R33" s="111"/>
      <c r="S33" s="111"/>
      <c r="T33" s="111"/>
      <c r="U33" s="111"/>
    </row>
    <row r="34" spans="1:21">
      <c r="A34" s="111"/>
      <c r="B34" s="111"/>
      <c r="C34" s="111"/>
      <c r="D34" s="111"/>
      <c r="E34" s="111"/>
      <c r="F34" s="111"/>
      <c r="G34" s="111"/>
      <c r="H34" s="111"/>
      <c r="I34" s="111"/>
      <c r="J34" s="111"/>
      <c r="K34" s="111"/>
      <c r="L34" s="111"/>
      <c r="M34" s="111"/>
      <c r="N34" s="111"/>
      <c r="O34" s="111"/>
      <c r="P34" s="111"/>
      <c r="Q34" s="111"/>
      <c r="R34" s="111"/>
      <c r="S34" s="111"/>
      <c r="T34" s="111"/>
      <c r="U34" s="111"/>
    </row>
    <row r="35" spans="1:21">
      <c r="A35" s="111"/>
      <c r="B35" s="111"/>
      <c r="C35" s="111"/>
      <c r="D35" s="111"/>
      <c r="E35" s="111"/>
      <c r="F35" s="111"/>
      <c r="G35" s="111"/>
      <c r="H35" s="111"/>
      <c r="I35" s="111"/>
      <c r="J35" s="111"/>
      <c r="K35" s="111"/>
      <c r="L35" s="111"/>
      <c r="M35" s="111"/>
      <c r="N35" s="111"/>
      <c r="O35" s="111"/>
      <c r="P35" s="111"/>
      <c r="Q35" s="111"/>
      <c r="R35" s="111"/>
      <c r="S35" s="111"/>
      <c r="T35" s="111"/>
      <c r="U35" s="111"/>
    </row>
    <row r="36" spans="1:21">
      <c r="A36" s="111"/>
      <c r="B36" s="111"/>
      <c r="C36" s="111"/>
      <c r="D36" s="111"/>
      <c r="E36" s="111"/>
      <c r="F36" s="111"/>
      <c r="G36" s="111"/>
      <c r="H36" s="111"/>
      <c r="I36" s="111"/>
      <c r="J36" s="111"/>
      <c r="K36" s="111"/>
      <c r="L36" s="111"/>
      <c r="M36" s="111"/>
      <c r="N36" s="111"/>
      <c r="O36" s="111"/>
      <c r="P36" s="111"/>
      <c r="Q36" s="111"/>
      <c r="R36" s="111"/>
      <c r="S36" s="111"/>
      <c r="T36" s="111"/>
      <c r="U36" s="111"/>
    </row>
    <row r="37" spans="1:21">
      <c r="A37" s="111"/>
      <c r="B37" s="111"/>
      <c r="C37" s="111"/>
      <c r="D37" s="111"/>
      <c r="E37" s="111"/>
      <c r="F37" s="111"/>
      <c r="G37" s="111"/>
      <c r="H37" s="111"/>
      <c r="I37" s="111"/>
      <c r="J37" s="111"/>
      <c r="K37" s="111"/>
      <c r="L37" s="111"/>
      <c r="M37" s="111"/>
      <c r="N37" s="111"/>
      <c r="O37" s="111"/>
      <c r="P37" s="111"/>
      <c r="Q37" s="111"/>
      <c r="R37" s="111"/>
      <c r="S37" s="111"/>
      <c r="T37" s="111"/>
      <c r="U37" s="111"/>
    </row>
    <row r="38" spans="1:21">
      <c r="A38" s="111"/>
      <c r="B38" s="111"/>
      <c r="C38" s="111"/>
      <c r="D38" s="111"/>
      <c r="E38" s="111"/>
      <c r="F38" s="111"/>
      <c r="G38" s="111"/>
      <c r="H38" s="111"/>
      <c r="I38" s="111"/>
      <c r="J38" s="111"/>
      <c r="K38" s="111"/>
      <c r="L38" s="111"/>
      <c r="M38" s="111"/>
      <c r="N38" s="111"/>
      <c r="O38" s="111"/>
      <c r="P38" s="111"/>
      <c r="Q38" s="111"/>
      <c r="R38" s="111"/>
      <c r="S38" s="111"/>
      <c r="T38" s="111"/>
      <c r="U38" s="111"/>
    </row>
    <row r="39" spans="1:21">
      <c r="A39" s="111"/>
      <c r="B39" s="111"/>
      <c r="C39" s="111"/>
      <c r="D39" s="111"/>
      <c r="E39" s="111"/>
      <c r="F39" s="111"/>
      <c r="G39" s="111"/>
      <c r="H39" s="111"/>
      <c r="I39" s="111"/>
      <c r="J39" s="111"/>
      <c r="K39" s="111"/>
      <c r="L39" s="111"/>
      <c r="M39" s="111"/>
      <c r="N39" s="111"/>
      <c r="O39" s="111"/>
      <c r="P39" s="111"/>
      <c r="Q39" s="111"/>
      <c r="R39" s="111"/>
      <c r="S39" s="111"/>
      <c r="T39" s="111"/>
      <c r="U39" s="111"/>
    </row>
    <row r="40" spans="1:21">
      <c r="A40" s="111"/>
      <c r="B40" s="111"/>
      <c r="C40" s="111"/>
      <c r="D40" s="111"/>
      <c r="E40" s="111"/>
      <c r="F40" s="111"/>
      <c r="G40" s="111"/>
      <c r="H40" s="111"/>
      <c r="I40" s="111"/>
      <c r="J40" s="111"/>
      <c r="K40" s="111"/>
      <c r="L40" s="111"/>
      <c r="M40" s="111"/>
      <c r="N40" s="111"/>
      <c r="O40" s="111"/>
      <c r="P40" s="111"/>
      <c r="Q40" s="111"/>
      <c r="R40" s="111"/>
      <c r="S40" s="111"/>
      <c r="T40" s="111"/>
      <c r="U40" s="111"/>
    </row>
    <row r="41" spans="1:21">
      <c r="A41" s="111"/>
      <c r="B41" s="111"/>
      <c r="C41" s="111"/>
      <c r="D41" s="111"/>
      <c r="E41" s="111"/>
      <c r="F41" s="111"/>
      <c r="G41" s="111"/>
      <c r="H41" s="111"/>
      <c r="I41" s="111"/>
      <c r="J41" s="111"/>
      <c r="K41" s="111"/>
      <c r="L41" s="111"/>
      <c r="M41" s="111"/>
      <c r="N41" s="111"/>
      <c r="O41" s="111"/>
      <c r="P41" s="111"/>
      <c r="Q41" s="111"/>
      <c r="R41" s="111"/>
      <c r="S41" s="111"/>
      <c r="T41" s="111"/>
      <c r="U41" s="111"/>
    </row>
    <row r="42" spans="1:21">
      <c r="A42" s="111"/>
      <c r="B42" s="111"/>
      <c r="C42" s="111"/>
      <c r="D42" s="111"/>
      <c r="E42" s="111"/>
      <c r="F42" s="111"/>
      <c r="G42" s="111"/>
      <c r="H42" s="111"/>
      <c r="I42" s="111"/>
      <c r="J42" s="111"/>
      <c r="K42" s="111"/>
      <c r="L42" s="111"/>
      <c r="M42" s="111"/>
      <c r="N42" s="111"/>
      <c r="O42" s="111"/>
      <c r="P42" s="111"/>
      <c r="Q42" s="111"/>
      <c r="R42" s="111"/>
      <c r="S42" s="111"/>
      <c r="T42" s="111"/>
      <c r="U42" s="111"/>
    </row>
    <row r="43" spans="1:21">
      <c r="A43" s="111"/>
      <c r="B43" s="111"/>
      <c r="C43" s="111"/>
      <c r="D43" s="111"/>
      <c r="E43" s="111"/>
      <c r="F43" s="111"/>
      <c r="G43" s="111"/>
      <c r="H43" s="111"/>
      <c r="I43" s="111"/>
      <c r="J43" s="111"/>
      <c r="K43" s="111"/>
      <c r="L43" s="111"/>
      <c r="M43" s="111"/>
      <c r="N43" s="111"/>
      <c r="O43" s="111"/>
      <c r="P43" s="111"/>
      <c r="Q43" s="111"/>
      <c r="R43" s="111"/>
      <c r="S43" s="111"/>
      <c r="T43" s="111"/>
      <c r="U43" s="111"/>
    </row>
    <row r="44" spans="1:21">
      <c r="A44" s="111"/>
      <c r="B44" s="111"/>
      <c r="C44" s="111"/>
      <c r="D44" s="111"/>
      <c r="E44" s="111"/>
      <c r="F44" s="111"/>
      <c r="G44" s="111"/>
      <c r="H44" s="111"/>
      <c r="I44" s="111"/>
      <c r="J44" s="111"/>
      <c r="K44" s="111"/>
      <c r="L44" s="111"/>
      <c r="M44" s="111"/>
      <c r="N44" s="111"/>
      <c r="O44" s="111"/>
      <c r="P44" s="111"/>
      <c r="Q44" s="111"/>
      <c r="R44" s="111"/>
      <c r="S44" s="111"/>
      <c r="T44" s="111"/>
      <c r="U44" s="111"/>
    </row>
    <row r="45" spans="1:21">
      <c r="A45" s="111"/>
      <c r="B45" s="111"/>
      <c r="C45" s="111"/>
      <c r="D45" s="111"/>
      <c r="E45" s="111"/>
      <c r="F45" s="111"/>
      <c r="G45" s="111"/>
      <c r="H45" s="111"/>
      <c r="I45" s="111"/>
      <c r="J45" s="111"/>
      <c r="K45" s="111"/>
      <c r="L45" s="111"/>
      <c r="M45" s="111"/>
      <c r="N45" s="111"/>
      <c r="O45" s="111"/>
      <c r="P45" s="111"/>
      <c r="Q45" s="111"/>
      <c r="R45" s="111"/>
      <c r="S45" s="111"/>
      <c r="T45" s="111"/>
      <c r="U45" s="111"/>
    </row>
    <row r="46" spans="1:21">
      <c r="A46" s="111"/>
      <c r="B46" s="111"/>
      <c r="C46" s="111"/>
      <c r="D46" s="111"/>
      <c r="E46" s="111"/>
      <c r="F46" s="111"/>
      <c r="G46" s="111"/>
      <c r="H46" s="111"/>
      <c r="I46" s="111"/>
      <c r="J46" s="111"/>
      <c r="K46" s="111"/>
      <c r="L46" s="111"/>
      <c r="M46" s="111"/>
      <c r="N46" s="111"/>
      <c r="O46" s="111"/>
      <c r="P46" s="111"/>
      <c r="Q46" s="111"/>
      <c r="R46" s="111"/>
      <c r="S46" s="111"/>
      <c r="T46" s="111"/>
      <c r="U46" s="111"/>
    </row>
    <row r="47" spans="1:21">
      <c r="A47" s="111"/>
      <c r="B47" s="111"/>
      <c r="C47" s="111"/>
      <c r="D47" s="111"/>
      <c r="E47" s="111"/>
      <c r="F47" s="111"/>
      <c r="G47" s="111"/>
      <c r="H47" s="111"/>
      <c r="I47" s="111"/>
      <c r="J47" s="111"/>
      <c r="K47" s="111"/>
      <c r="L47" s="111"/>
      <c r="M47" s="111"/>
      <c r="N47" s="111"/>
      <c r="O47" s="111"/>
      <c r="P47" s="111"/>
      <c r="Q47" s="111"/>
      <c r="R47" s="111"/>
      <c r="S47" s="111"/>
      <c r="T47" s="111"/>
      <c r="U47" s="111"/>
    </row>
    <row r="48" spans="1:21">
      <c r="A48" s="111"/>
      <c r="B48" s="111"/>
      <c r="C48" s="111"/>
      <c r="D48" s="111"/>
      <c r="E48" s="111"/>
      <c r="F48" s="111"/>
      <c r="G48" s="111"/>
      <c r="H48" s="111"/>
      <c r="I48" s="111"/>
      <c r="J48" s="111"/>
      <c r="K48" s="111"/>
      <c r="L48" s="111"/>
      <c r="M48" s="111"/>
      <c r="N48" s="111"/>
      <c r="O48" s="111"/>
      <c r="P48" s="111"/>
      <c r="Q48" s="111"/>
      <c r="R48" s="111"/>
      <c r="S48" s="111"/>
      <c r="T48" s="111"/>
      <c r="U48" s="111"/>
    </row>
  </sheetData>
  <mergeCells count="9">
    <mergeCell ref="C2:F2"/>
    <mergeCell ref="A3:J3"/>
    <mergeCell ref="A5:A7"/>
    <mergeCell ref="B5:B7"/>
    <mergeCell ref="C5:C7"/>
    <mergeCell ref="D5:G6"/>
    <mergeCell ref="H5:H7"/>
    <mergeCell ref="I5:I7"/>
    <mergeCell ref="J5:J7"/>
  </mergeCells>
  <hyperlinks>
    <hyperlink ref="A21" r:id="rId1"/>
  </hyperlinks>
  <pageMargins left="0.78740157480314965" right="0.78740157480314965" top="1.1811023622047245" bottom="0.78740157480314965" header="0" footer="0"/>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8"/>
  <sheetViews>
    <sheetView workbookViewId="0">
      <selection activeCell="A3" sqref="A3:H3"/>
    </sheetView>
  </sheetViews>
  <sheetFormatPr defaultRowHeight="12.75"/>
  <cols>
    <col min="1" max="1" width="27.85546875" style="249" customWidth="1"/>
    <col min="2" max="2" width="8.42578125" style="249" customWidth="1"/>
    <col min="3" max="3" width="9" style="249" customWidth="1"/>
    <col min="4" max="8" width="8.28515625" style="249" customWidth="1"/>
    <col min="9" max="9" width="9.140625" style="132" customWidth="1"/>
    <col min="10" max="25" width="10.7109375" style="132" customWidth="1"/>
    <col min="26" max="101" width="10.7109375" style="249" customWidth="1"/>
    <col min="102" max="16384" width="9.140625" style="249"/>
  </cols>
  <sheetData>
    <row r="1" spans="1:9" s="132" customFormat="1"/>
    <row r="2" spans="1:9" s="132" customFormat="1" ht="21" customHeight="1">
      <c r="A2" s="2263" t="s">
        <v>1110</v>
      </c>
      <c r="B2" s="2263"/>
      <c r="C2" s="2263"/>
      <c r="D2" s="2263"/>
      <c r="E2" s="2263"/>
      <c r="F2" s="2263"/>
      <c r="G2" s="2263"/>
    </row>
    <row r="3" spans="1:9" ht="23.25" customHeight="1">
      <c r="A3" s="2074" t="s">
        <v>1111</v>
      </c>
      <c r="B3" s="2074"/>
      <c r="C3" s="2074"/>
      <c r="D3" s="2074"/>
      <c r="E3" s="2074"/>
      <c r="F3" s="2074"/>
      <c r="G3" s="2074"/>
      <c r="H3" s="2074"/>
    </row>
    <row r="4" spans="1:9" s="132" customFormat="1" ht="12.95" customHeight="1">
      <c r="A4" s="285">
        <v>2019</v>
      </c>
      <c r="B4" s="280"/>
      <c r="C4" s="280"/>
      <c r="H4" s="1516" t="s">
        <v>359</v>
      </c>
      <c r="I4" s="280"/>
    </row>
    <row r="5" spans="1:9" ht="33" customHeight="1">
      <c r="A5" s="844" t="s">
        <v>386</v>
      </c>
      <c r="B5" s="845" t="s">
        <v>0</v>
      </c>
      <c r="C5" s="846" t="s">
        <v>1112</v>
      </c>
      <c r="D5" s="846" t="s">
        <v>1113</v>
      </c>
      <c r="E5" s="846" t="s">
        <v>1114</v>
      </c>
      <c r="F5" s="846" t="s">
        <v>1115</v>
      </c>
      <c r="G5" s="846" t="s">
        <v>1116</v>
      </c>
      <c r="H5" s="846" t="s">
        <v>480</v>
      </c>
      <c r="I5" s="1213"/>
    </row>
    <row r="6" spans="1:9" s="132" customFormat="1" ht="12.95" customHeight="1">
      <c r="D6" s="280"/>
      <c r="E6" s="280"/>
      <c r="F6" s="280"/>
      <c r="H6" s="280"/>
      <c r="I6" s="280"/>
    </row>
    <row r="7" spans="1:9" s="135" customFormat="1" ht="12.95" customHeight="1">
      <c r="A7" s="135" t="s">
        <v>114</v>
      </c>
      <c r="B7" s="161">
        <f>B9+B17+B19</f>
        <v>963</v>
      </c>
      <c r="C7" s="161">
        <f t="shared" ref="C7:H7" si="0">C9+C17+C19</f>
        <v>921</v>
      </c>
      <c r="D7" s="157">
        <f t="shared" si="0"/>
        <v>0</v>
      </c>
      <c r="E7" s="161">
        <f t="shared" si="0"/>
        <v>2</v>
      </c>
      <c r="F7" s="161">
        <f t="shared" si="0"/>
        <v>9</v>
      </c>
      <c r="G7" s="161">
        <f t="shared" si="0"/>
        <v>28</v>
      </c>
      <c r="H7" s="161">
        <f t="shared" si="0"/>
        <v>3</v>
      </c>
    </row>
    <row r="8" spans="1:9" s="135" customFormat="1" ht="12.95" customHeight="1">
      <c r="D8" s="157"/>
    </row>
    <row r="9" spans="1:9" s="135" customFormat="1" ht="12.95" customHeight="1">
      <c r="A9" s="135" t="s">
        <v>516</v>
      </c>
      <c r="B9" s="161">
        <f>SUM(B11:B15)</f>
        <v>910</v>
      </c>
      <c r="C9" s="161">
        <f>SUM(C11:C15)</f>
        <v>871</v>
      </c>
      <c r="D9" s="157">
        <f t="shared" ref="D9:H9" si="1">SUM(D11:D15)</f>
        <v>0</v>
      </c>
      <c r="E9" s="161">
        <f t="shared" si="1"/>
        <v>2</v>
      </c>
      <c r="F9" s="161">
        <f t="shared" si="1"/>
        <v>8</v>
      </c>
      <c r="G9" s="161">
        <f t="shared" si="1"/>
        <v>26</v>
      </c>
      <c r="H9" s="161">
        <f t="shared" si="1"/>
        <v>3</v>
      </c>
    </row>
    <row r="10" spans="1:9" s="135" customFormat="1" ht="12.95" customHeight="1">
      <c r="E10" s="161"/>
      <c r="H10" s="161"/>
    </row>
    <row r="11" spans="1:9" s="132" customFormat="1" ht="12.95" customHeight="1">
      <c r="A11" s="132" t="s">
        <v>570</v>
      </c>
      <c r="B11" s="161">
        <v>235</v>
      </c>
      <c r="C11" s="158">
        <v>229</v>
      </c>
      <c r="D11" s="157">
        <v>0</v>
      </c>
      <c r="E11" s="157">
        <v>0</v>
      </c>
      <c r="F11" s="157">
        <v>0</v>
      </c>
      <c r="G11" s="158">
        <v>6</v>
      </c>
      <c r="H11" s="132">
        <v>0</v>
      </c>
    </row>
    <row r="12" spans="1:9" s="132" customFormat="1" ht="12.95" customHeight="1">
      <c r="A12" s="132" t="s">
        <v>579</v>
      </c>
      <c r="B12" s="161">
        <v>196</v>
      </c>
      <c r="C12" s="158">
        <v>192</v>
      </c>
      <c r="D12" s="157">
        <v>0</v>
      </c>
      <c r="E12" s="157">
        <v>0</v>
      </c>
      <c r="F12" s="157">
        <v>0</v>
      </c>
      <c r="G12" s="158">
        <v>3</v>
      </c>
      <c r="H12" s="158">
        <v>1</v>
      </c>
    </row>
    <row r="13" spans="1:9" s="132" customFormat="1" ht="12.95" customHeight="1">
      <c r="A13" s="132" t="s">
        <v>994</v>
      </c>
      <c r="B13" s="161">
        <v>426</v>
      </c>
      <c r="C13" s="921">
        <v>401</v>
      </c>
      <c r="D13" s="157">
        <v>0</v>
      </c>
      <c r="E13" s="157">
        <v>2</v>
      </c>
      <c r="F13" s="157">
        <v>7</v>
      </c>
      <c r="G13" s="157">
        <v>15</v>
      </c>
      <c r="H13" s="286">
        <v>1</v>
      </c>
    </row>
    <row r="14" spans="1:9" s="132" customFormat="1" ht="12.95" customHeight="1">
      <c r="A14" s="132" t="s">
        <v>589</v>
      </c>
      <c r="B14" s="161">
        <v>39</v>
      </c>
      <c r="C14" s="921">
        <v>39</v>
      </c>
      <c r="D14" s="157">
        <v>0</v>
      </c>
      <c r="E14" s="157">
        <v>0</v>
      </c>
      <c r="F14" s="157">
        <v>0</v>
      </c>
      <c r="G14" s="157">
        <v>0</v>
      </c>
      <c r="H14" s="286">
        <v>0</v>
      </c>
    </row>
    <row r="15" spans="1:9" s="132" customFormat="1" ht="13.5" customHeight="1">
      <c r="A15" s="132" t="s">
        <v>595</v>
      </c>
      <c r="B15" s="161">
        <v>14</v>
      </c>
      <c r="C15" s="921">
        <v>10</v>
      </c>
      <c r="D15" s="157">
        <v>0</v>
      </c>
      <c r="E15" s="157">
        <v>0</v>
      </c>
      <c r="F15" s="157">
        <v>1</v>
      </c>
      <c r="G15" s="157">
        <v>2</v>
      </c>
      <c r="H15" s="286">
        <v>1</v>
      </c>
    </row>
    <row r="16" spans="1:9" s="132" customFormat="1" ht="13.5" customHeight="1"/>
    <row r="17" spans="1:8" s="135" customFormat="1" ht="12.95" customHeight="1">
      <c r="A17" s="135" t="s">
        <v>606</v>
      </c>
      <c r="B17" s="1565">
        <v>26</v>
      </c>
      <c r="C17" s="1566">
        <v>25</v>
      </c>
      <c r="D17" s="1565">
        <v>0</v>
      </c>
      <c r="E17" s="1565">
        <v>0</v>
      </c>
      <c r="F17" s="1565">
        <v>0</v>
      </c>
      <c r="G17" s="1565">
        <v>1</v>
      </c>
      <c r="H17" s="1567">
        <v>0</v>
      </c>
    </row>
    <row r="18" spans="1:8" s="135" customFormat="1" ht="12.95" customHeight="1">
      <c r="E18" s="1565"/>
    </row>
    <row r="19" spans="1:8" s="135" customFormat="1" ht="12.95" customHeight="1">
      <c r="A19" s="135" t="s">
        <v>544</v>
      </c>
      <c r="B19" s="135">
        <v>27</v>
      </c>
      <c r="C19" s="135">
        <v>25</v>
      </c>
      <c r="D19" s="135">
        <v>0</v>
      </c>
      <c r="E19" s="1565">
        <v>0</v>
      </c>
      <c r="F19" s="1565">
        <v>1</v>
      </c>
      <c r="G19" s="1565">
        <v>1</v>
      </c>
      <c r="H19" s="1567">
        <v>0</v>
      </c>
    </row>
    <row r="20" spans="1:8" s="135" customFormat="1" ht="6.95" customHeight="1" thickBot="1">
      <c r="A20" s="1520"/>
      <c r="B20" s="1520"/>
      <c r="C20" s="1520"/>
      <c r="D20" s="1520"/>
      <c r="E20" s="1520"/>
      <c r="F20" s="1520"/>
      <c r="G20" s="1520"/>
      <c r="H20" s="1520"/>
    </row>
    <row r="21" spans="1:8" s="135" customFormat="1" ht="3.75" customHeight="1" thickTop="1">
      <c r="A21" s="1321"/>
      <c r="B21" s="1321"/>
      <c r="C21" s="1321"/>
      <c r="D21" s="1321"/>
      <c r="E21" s="1321"/>
      <c r="F21" s="1321"/>
      <c r="G21" s="1321"/>
      <c r="H21" s="1321"/>
    </row>
    <row r="22" spans="1:8" s="889" customFormat="1" ht="12.95" customHeight="1">
      <c r="A22" s="1530" t="s">
        <v>995</v>
      </c>
      <c r="B22" s="1530"/>
      <c r="C22" s="1530"/>
      <c r="D22" s="1530"/>
      <c r="E22" s="1530"/>
    </row>
    <row r="23" spans="1:8" s="132" customFormat="1" ht="9" customHeight="1">
      <c r="B23" s="158"/>
      <c r="C23" s="158"/>
      <c r="D23" s="158"/>
      <c r="E23" s="158"/>
      <c r="F23" s="158"/>
    </row>
    <row r="24" spans="1:8" s="111" customFormat="1">
      <c r="A24" s="346" t="s">
        <v>377</v>
      </c>
      <c r="B24" s="132"/>
      <c r="C24" s="132"/>
      <c r="D24" s="132"/>
      <c r="E24" s="132"/>
      <c r="F24" s="132"/>
      <c r="G24" s="132"/>
    </row>
    <row r="25" spans="1:8" s="111" customFormat="1">
      <c r="A25" s="843" t="s">
        <v>1001</v>
      </c>
      <c r="B25" s="132"/>
      <c r="C25" s="132"/>
      <c r="D25" s="132"/>
      <c r="E25" s="132"/>
      <c r="F25" s="132"/>
      <c r="G25" s="132"/>
    </row>
    <row r="26" spans="1:8" s="132" customFormat="1" ht="15" customHeight="1">
      <c r="B26" s="158"/>
      <c r="C26" s="158"/>
      <c r="D26" s="158"/>
      <c r="E26" s="158"/>
      <c r="F26" s="158"/>
    </row>
    <row r="27" spans="1:8" s="132" customFormat="1" ht="15" customHeight="1">
      <c r="B27" s="158"/>
      <c r="C27" s="158"/>
      <c r="D27" s="158"/>
      <c r="E27" s="158"/>
      <c r="F27" s="158"/>
    </row>
    <row r="28" spans="1:8" s="132" customFormat="1" ht="15" customHeight="1">
      <c r="B28" s="158"/>
      <c r="C28" s="158"/>
      <c r="D28" s="158"/>
      <c r="E28" s="158"/>
      <c r="F28" s="158"/>
    </row>
    <row r="29" spans="1:8" s="132" customFormat="1" ht="15" customHeight="1">
      <c r="B29" s="158"/>
      <c r="C29" s="158"/>
      <c r="D29" s="158"/>
      <c r="E29" s="158"/>
      <c r="F29" s="158"/>
    </row>
    <row r="30" spans="1:8" s="132" customFormat="1" ht="15" customHeight="1">
      <c r="B30" s="158"/>
      <c r="C30" s="158"/>
      <c r="D30" s="158"/>
      <c r="E30" s="158"/>
      <c r="F30" s="158"/>
    </row>
    <row r="31" spans="1:8" s="132" customFormat="1" ht="9.9499999999999993" customHeight="1">
      <c r="A31" s="280"/>
      <c r="B31" s="280"/>
      <c r="C31" s="280"/>
      <c r="D31" s="280"/>
      <c r="E31" s="280"/>
      <c r="F31" s="280"/>
    </row>
    <row r="32" spans="1:8" s="132" customFormat="1" ht="15" customHeight="1">
      <c r="A32" s="280"/>
      <c r="B32" s="280"/>
      <c r="C32" s="280"/>
      <c r="D32" s="280"/>
      <c r="E32" s="280"/>
      <c r="F32" s="280"/>
    </row>
    <row r="33" spans="4:6" s="132" customFormat="1" ht="15" customHeight="1">
      <c r="D33" s="280"/>
      <c r="E33" s="280"/>
      <c r="F33" s="280"/>
    </row>
    <row r="34" spans="4:6" s="132" customFormat="1" ht="20.100000000000001" customHeight="1">
      <c r="D34" s="280"/>
      <c r="E34" s="280"/>
      <c r="F34" s="280"/>
    </row>
    <row r="35" spans="4:6" s="132" customFormat="1" ht="20.100000000000001" customHeight="1">
      <c r="D35" s="280"/>
      <c r="E35" s="280"/>
      <c r="F35" s="280"/>
    </row>
    <row r="36" spans="4:6" s="132" customFormat="1" ht="20.100000000000001" customHeight="1">
      <c r="D36" s="280"/>
      <c r="E36" s="280"/>
      <c r="F36" s="280"/>
    </row>
    <row r="37" spans="4:6" s="132" customFormat="1" ht="20.100000000000001" customHeight="1">
      <c r="D37" s="280"/>
      <c r="E37" s="280"/>
      <c r="F37" s="280"/>
    </row>
    <row r="38" spans="4:6" s="132" customFormat="1" ht="20.100000000000001" customHeight="1">
      <c r="D38" s="280"/>
      <c r="E38" s="280"/>
      <c r="F38" s="280"/>
    </row>
    <row r="39" spans="4:6" s="132" customFormat="1" ht="20.100000000000001" customHeight="1">
      <c r="D39" s="280"/>
      <c r="E39" s="280"/>
      <c r="F39" s="280"/>
    </row>
    <row r="40" spans="4:6" s="132" customFormat="1" ht="20.100000000000001" customHeight="1">
      <c r="D40" s="280"/>
      <c r="E40" s="280"/>
      <c r="F40" s="280"/>
    </row>
    <row r="41" spans="4:6" s="132" customFormat="1" ht="20.100000000000001" customHeight="1">
      <c r="D41" s="280"/>
      <c r="E41" s="280"/>
      <c r="F41" s="280"/>
    </row>
    <row r="42" spans="4:6" s="132" customFormat="1" ht="20.100000000000001" customHeight="1">
      <c r="D42" s="280"/>
      <c r="E42" s="280"/>
      <c r="F42" s="280"/>
    </row>
    <row r="43" spans="4:6" ht="20.100000000000001" customHeight="1">
      <c r="D43" s="248"/>
      <c r="E43" s="248"/>
      <c r="F43" s="248"/>
    </row>
    <row r="44" spans="4:6" ht="20.100000000000001" customHeight="1">
      <c r="D44" s="248"/>
      <c r="E44" s="248"/>
      <c r="F44" s="248"/>
    </row>
    <row r="45" spans="4:6" ht="20.100000000000001" customHeight="1">
      <c r="D45" s="248"/>
      <c r="E45" s="248"/>
      <c r="F45" s="248"/>
    </row>
    <row r="46" spans="4:6" ht="20.100000000000001" customHeight="1">
      <c r="D46" s="248"/>
      <c r="E46" s="248"/>
      <c r="F46" s="248"/>
    </row>
    <row r="47" spans="4:6" ht="20.100000000000001" customHeight="1">
      <c r="D47" s="248"/>
      <c r="E47" s="248"/>
      <c r="F47" s="248"/>
    </row>
    <row r="48" spans="4:6" ht="20.100000000000001" customHeight="1">
      <c r="D48" s="248"/>
      <c r="E48" s="248"/>
      <c r="F48" s="248"/>
    </row>
    <row r="49" spans="4:6" ht="20.100000000000001" customHeight="1">
      <c r="D49" s="248"/>
      <c r="E49" s="248"/>
      <c r="F49" s="248"/>
    </row>
    <row r="50" spans="4:6" ht="20.100000000000001" customHeight="1">
      <c r="D50" s="248"/>
      <c r="E50" s="248"/>
      <c r="F50" s="248"/>
    </row>
    <row r="51" spans="4:6" ht="20.100000000000001" customHeight="1">
      <c r="D51" s="248"/>
      <c r="E51" s="248"/>
      <c r="F51" s="248"/>
    </row>
    <row r="52" spans="4:6" ht="20.100000000000001" customHeight="1">
      <c r="D52" s="248"/>
      <c r="E52" s="248"/>
      <c r="F52" s="248"/>
    </row>
    <row r="53" spans="4:6" ht="20.100000000000001" customHeight="1">
      <c r="D53" s="248"/>
      <c r="E53" s="248"/>
      <c r="F53" s="248"/>
    </row>
    <row r="54" spans="4:6" ht="20.100000000000001" customHeight="1">
      <c r="D54" s="248"/>
      <c r="E54" s="248"/>
      <c r="F54" s="248"/>
    </row>
    <row r="55" spans="4:6" ht="20.100000000000001" customHeight="1">
      <c r="D55" s="248"/>
      <c r="E55" s="248"/>
      <c r="F55" s="248"/>
    </row>
    <row r="56" spans="4:6" ht="20.100000000000001" customHeight="1">
      <c r="D56" s="248"/>
      <c r="E56" s="248"/>
      <c r="F56" s="248"/>
    </row>
    <row r="57" spans="4:6" ht="20.100000000000001" customHeight="1">
      <c r="D57" s="248"/>
      <c r="E57" s="248"/>
      <c r="F57" s="248"/>
    </row>
    <row r="58" spans="4:6" ht="20.100000000000001" customHeight="1">
      <c r="D58" s="248"/>
      <c r="E58" s="248"/>
      <c r="F58" s="248"/>
    </row>
    <row r="59" spans="4:6" ht="20.100000000000001" customHeight="1">
      <c r="D59" s="248"/>
      <c r="E59" s="248"/>
      <c r="F59" s="248"/>
    </row>
    <row r="60" spans="4:6" ht="20.100000000000001" customHeight="1">
      <c r="D60" s="248"/>
      <c r="E60" s="248"/>
      <c r="F60" s="248"/>
    </row>
    <row r="61" spans="4:6" ht="20.100000000000001" customHeight="1">
      <c r="D61" s="248"/>
      <c r="E61" s="248"/>
      <c r="F61" s="248"/>
    </row>
    <row r="62" spans="4:6" ht="20.100000000000001" customHeight="1">
      <c r="D62" s="248"/>
      <c r="E62" s="248"/>
      <c r="F62" s="248"/>
    </row>
    <row r="63" spans="4:6" ht="20.100000000000001" customHeight="1">
      <c r="D63" s="248"/>
      <c r="E63" s="248"/>
      <c r="F63" s="248"/>
    </row>
    <row r="64" spans="4:6" ht="20.100000000000001" customHeight="1">
      <c r="D64" s="248"/>
      <c r="E64" s="248"/>
      <c r="F64" s="248"/>
    </row>
    <row r="65" spans="4:6" ht="20.100000000000001" customHeight="1">
      <c r="D65" s="248"/>
      <c r="E65" s="248"/>
      <c r="F65" s="248"/>
    </row>
    <row r="66" spans="4:6" ht="20.100000000000001" customHeight="1">
      <c r="D66" s="248"/>
      <c r="E66" s="248"/>
      <c r="F66" s="248"/>
    </row>
    <row r="67" spans="4:6" ht="20.100000000000001" customHeight="1">
      <c r="D67" s="248"/>
      <c r="E67" s="248"/>
      <c r="F67" s="248"/>
    </row>
    <row r="68" spans="4:6" ht="20.100000000000001" customHeight="1">
      <c r="D68" s="248"/>
      <c r="E68" s="248"/>
      <c r="F68" s="248"/>
    </row>
    <row r="69" spans="4:6" ht="20.100000000000001" customHeight="1">
      <c r="D69" s="248"/>
      <c r="E69" s="248"/>
      <c r="F69" s="248"/>
    </row>
    <row r="70" spans="4:6" ht="20.100000000000001" customHeight="1">
      <c r="D70" s="248"/>
      <c r="E70" s="248"/>
      <c r="F70" s="248"/>
    </row>
    <row r="71" spans="4:6" ht="20.100000000000001" customHeight="1">
      <c r="D71" s="248"/>
      <c r="E71" s="248"/>
      <c r="F71" s="248"/>
    </row>
    <row r="72" spans="4:6" ht="20.100000000000001" customHeight="1">
      <c r="D72" s="248"/>
      <c r="E72" s="248"/>
      <c r="F72" s="248"/>
    </row>
    <row r="73" spans="4:6" ht="20.100000000000001" customHeight="1">
      <c r="D73" s="248"/>
      <c r="E73" s="248"/>
      <c r="F73" s="248"/>
    </row>
    <row r="74" spans="4:6" ht="20.100000000000001" customHeight="1">
      <c r="D74" s="248"/>
      <c r="E74" s="248"/>
      <c r="F74" s="248"/>
    </row>
    <row r="75" spans="4:6" ht="20.100000000000001" customHeight="1">
      <c r="D75" s="248"/>
      <c r="E75" s="248"/>
      <c r="F75" s="248"/>
    </row>
    <row r="76" spans="4:6" ht="20.100000000000001" customHeight="1">
      <c r="D76" s="248"/>
      <c r="E76" s="248"/>
      <c r="F76" s="248"/>
    </row>
    <row r="77" spans="4:6" ht="20.100000000000001" customHeight="1">
      <c r="D77" s="248"/>
      <c r="E77" s="248"/>
      <c r="F77" s="248"/>
    </row>
    <row r="78" spans="4:6" ht="20.100000000000001" customHeight="1">
      <c r="D78" s="248"/>
      <c r="E78" s="248"/>
      <c r="F78" s="248"/>
    </row>
    <row r="79" spans="4:6" ht="20.100000000000001" customHeight="1">
      <c r="D79" s="248"/>
      <c r="E79" s="248"/>
      <c r="F79" s="248"/>
    </row>
    <row r="80" spans="4:6" ht="20.100000000000001" customHeight="1">
      <c r="D80" s="248"/>
      <c r="E80" s="248"/>
      <c r="F80" s="248"/>
    </row>
    <row r="81" spans="4:6" ht="20.100000000000001" customHeight="1">
      <c r="D81" s="248"/>
      <c r="E81" s="248"/>
      <c r="F81" s="248"/>
    </row>
    <row r="82" spans="4:6" ht="20.100000000000001" customHeight="1">
      <c r="D82" s="248"/>
      <c r="E82" s="248"/>
      <c r="F82" s="248"/>
    </row>
    <row r="83" spans="4:6" ht="20.100000000000001" customHeight="1">
      <c r="D83" s="248"/>
      <c r="E83" s="248"/>
      <c r="F83" s="248"/>
    </row>
    <row r="84" spans="4:6" ht="20.100000000000001" customHeight="1">
      <c r="D84" s="248"/>
      <c r="E84" s="248"/>
      <c r="F84" s="248"/>
    </row>
    <row r="85" spans="4:6" ht="20.100000000000001" customHeight="1">
      <c r="D85" s="248"/>
      <c r="E85" s="248"/>
      <c r="F85" s="248"/>
    </row>
    <row r="86" spans="4:6" ht="20.100000000000001" customHeight="1">
      <c r="D86" s="248"/>
      <c r="E86" s="248"/>
      <c r="F86" s="248"/>
    </row>
    <row r="87" spans="4:6" ht="20.100000000000001" customHeight="1">
      <c r="D87" s="248"/>
      <c r="E87" s="248"/>
      <c r="F87" s="248"/>
    </row>
    <row r="88" spans="4:6" ht="20.100000000000001" customHeight="1">
      <c r="D88" s="248"/>
      <c r="E88" s="248"/>
      <c r="F88" s="248"/>
    </row>
    <row r="89" spans="4:6" ht="20.100000000000001" customHeight="1">
      <c r="D89" s="248"/>
      <c r="E89" s="248"/>
      <c r="F89" s="248"/>
    </row>
    <row r="90" spans="4:6" ht="20.100000000000001" customHeight="1">
      <c r="D90" s="248"/>
      <c r="E90" s="248"/>
      <c r="F90" s="248"/>
    </row>
    <row r="91" spans="4:6" ht="20.100000000000001" customHeight="1">
      <c r="D91" s="248"/>
      <c r="E91" s="248"/>
      <c r="F91" s="248"/>
    </row>
    <row r="92" spans="4:6" ht="20.100000000000001" customHeight="1">
      <c r="D92" s="248"/>
      <c r="E92" s="248"/>
      <c r="F92" s="248"/>
    </row>
    <row r="93" spans="4:6" ht="20.100000000000001" customHeight="1">
      <c r="D93" s="248"/>
      <c r="E93" s="248"/>
      <c r="F93" s="248"/>
    </row>
    <row r="94" spans="4:6" ht="20.100000000000001" customHeight="1">
      <c r="D94" s="248"/>
      <c r="E94" s="248"/>
      <c r="F94" s="248"/>
    </row>
    <row r="95" spans="4:6" ht="20.100000000000001" customHeight="1">
      <c r="D95" s="248"/>
      <c r="E95" s="248"/>
      <c r="F95" s="248"/>
    </row>
    <row r="96" spans="4:6" ht="20.100000000000001" customHeight="1">
      <c r="D96" s="248"/>
      <c r="E96" s="248"/>
      <c r="F96" s="248"/>
    </row>
    <row r="97" spans="4:6" ht="20.100000000000001" customHeight="1">
      <c r="D97" s="248"/>
      <c r="E97" s="248"/>
      <c r="F97" s="248"/>
    </row>
    <row r="98" spans="4:6" ht="20.100000000000001" customHeight="1">
      <c r="D98" s="248"/>
      <c r="E98" s="248"/>
      <c r="F98" s="248"/>
    </row>
    <row r="99" spans="4:6" ht="20.100000000000001" customHeight="1">
      <c r="D99" s="248"/>
      <c r="E99" s="248"/>
      <c r="F99" s="248"/>
    </row>
    <row r="100" spans="4:6" ht="20.100000000000001" customHeight="1">
      <c r="D100" s="248"/>
      <c r="E100" s="248"/>
      <c r="F100" s="248"/>
    </row>
    <row r="101" spans="4:6" ht="20.100000000000001" customHeight="1">
      <c r="D101" s="248"/>
      <c r="E101" s="248"/>
      <c r="F101" s="248"/>
    </row>
    <row r="102" spans="4:6" ht="20.100000000000001" customHeight="1">
      <c r="D102" s="248"/>
      <c r="E102" s="248"/>
      <c r="F102" s="248"/>
    </row>
    <row r="103" spans="4:6" ht="20.100000000000001" customHeight="1">
      <c r="D103" s="248"/>
      <c r="E103" s="248"/>
      <c r="F103" s="248"/>
    </row>
    <row r="104" spans="4:6" ht="20.100000000000001" customHeight="1">
      <c r="D104" s="248"/>
      <c r="E104" s="248"/>
      <c r="F104" s="248"/>
    </row>
    <row r="105" spans="4:6" ht="20.100000000000001" customHeight="1">
      <c r="D105" s="248"/>
      <c r="E105" s="248"/>
      <c r="F105" s="248"/>
    </row>
    <row r="106" spans="4:6" ht="20.100000000000001" customHeight="1">
      <c r="D106" s="248"/>
      <c r="E106" s="248"/>
      <c r="F106" s="248"/>
    </row>
    <row r="107" spans="4:6" ht="20.100000000000001" customHeight="1">
      <c r="D107" s="248"/>
      <c r="E107" s="248"/>
      <c r="F107" s="248"/>
    </row>
    <row r="108" spans="4:6" ht="20.100000000000001" customHeight="1">
      <c r="D108" s="248"/>
      <c r="E108" s="248"/>
      <c r="F108" s="248"/>
    </row>
    <row r="109" spans="4:6" ht="20.100000000000001" customHeight="1">
      <c r="D109" s="248"/>
      <c r="E109" s="248"/>
      <c r="F109" s="248"/>
    </row>
    <row r="110" spans="4:6" ht="20.100000000000001" customHeight="1">
      <c r="D110" s="248"/>
      <c r="E110" s="248"/>
      <c r="F110" s="248"/>
    </row>
    <row r="111" spans="4:6" ht="20.100000000000001" customHeight="1">
      <c r="D111" s="248"/>
      <c r="E111" s="248"/>
      <c r="F111" s="248"/>
    </row>
    <row r="112" spans="4:6" ht="20.100000000000001" customHeight="1">
      <c r="D112" s="248"/>
      <c r="E112" s="248"/>
      <c r="F112" s="248"/>
    </row>
    <row r="113" spans="4:6" ht="20.100000000000001" customHeight="1">
      <c r="D113" s="248"/>
      <c r="E113" s="248"/>
      <c r="F113" s="248"/>
    </row>
    <row r="114" spans="4:6" ht="20.100000000000001" customHeight="1">
      <c r="D114" s="248"/>
      <c r="E114" s="248"/>
      <c r="F114" s="248"/>
    </row>
    <row r="115" spans="4:6" ht="20.100000000000001" customHeight="1">
      <c r="D115" s="248"/>
      <c r="E115" s="248"/>
      <c r="F115" s="248"/>
    </row>
    <row r="116" spans="4:6" ht="20.100000000000001" customHeight="1">
      <c r="D116" s="248"/>
      <c r="E116" s="248"/>
      <c r="F116" s="248"/>
    </row>
    <row r="117" spans="4:6" ht="20.100000000000001" customHeight="1">
      <c r="D117" s="248"/>
      <c r="E117" s="248"/>
      <c r="F117" s="248"/>
    </row>
    <row r="118" spans="4:6" ht="20.100000000000001" customHeight="1">
      <c r="D118" s="248"/>
      <c r="E118" s="248"/>
      <c r="F118" s="248"/>
    </row>
    <row r="119" spans="4:6" ht="20.100000000000001" customHeight="1">
      <c r="D119" s="248"/>
      <c r="E119" s="248"/>
      <c r="F119" s="248"/>
    </row>
    <row r="120" spans="4:6" ht="20.100000000000001" customHeight="1">
      <c r="D120" s="248"/>
      <c r="E120" s="248"/>
      <c r="F120" s="248"/>
    </row>
    <row r="121" spans="4:6" ht="20.100000000000001" customHeight="1">
      <c r="D121" s="248"/>
      <c r="E121" s="248"/>
      <c r="F121" s="248"/>
    </row>
    <row r="122" spans="4:6" ht="20.100000000000001" customHeight="1">
      <c r="D122" s="248"/>
      <c r="E122" s="248"/>
      <c r="F122" s="248"/>
    </row>
    <row r="123" spans="4:6" ht="20.100000000000001" customHeight="1">
      <c r="D123" s="248"/>
      <c r="E123" s="248"/>
      <c r="F123" s="248"/>
    </row>
    <row r="124" spans="4:6" ht="20.100000000000001" customHeight="1">
      <c r="D124" s="248"/>
      <c r="E124" s="248"/>
      <c r="F124" s="248"/>
    </row>
    <row r="125" spans="4:6" ht="20.100000000000001" customHeight="1">
      <c r="D125" s="248"/>
      <c r="E125" s="248"/>
      <c r="F125" s="248"/>
    </row>
    <row r="126" spans="4:6" ht="20.100000000000001" customHeight="1">
      <c r="D126" s="248"/>
      <c r="E126" s="248"/>
      <c r="F126" s="248"/>
    </row>
    <row r="127" spans="4:6" ht="20.100000000000001" customHeight="1">
      <c r="D127" s="248"/>
      <c r="E127" s="248"/>
      <c r="F127" s="248"/>
    </row>
    <row r="128" spans="4:6" ht="20.100000000000001" customHeight="1">
      <c r="D128" s="248"/>
      <c r="E128" s="248"/>
      <c r="F128" s="248"/>
    </row>
    <row r="129" spans="4:6" ht="20.100000000000001" customHeight="1">
      <c r="D129" s="248"/>
      <c r="E129" s="248"/>
      <c r="F129" s="248"/>
    </row>
    <row r="130" spans="4:6" ht="20.100000000000001" customHeight="1">
      <c r="D130" s="248"/>
      <c r="E130" s="248"/>
      <c r="F130" s="248"/>
    </row>
    <row r="131" spans="4:6" ht="20.100000000000001" customHeight="1">
      <c r="D131" s="248"/>
      <c r="E131" s="248"/>
      <c r="F131" s="248"/>
    </row>
    <row r="132" spans="4:6" ht="20.100000000000001" customHeight="1">
      <c r="D132" s="248"/>
      <c r="E132" s="248"/>
      <c r="F132" s="248"/>
    </row>
    <row r="133" spans="4:6" ht="20.100000000000001" customHeight="1">
      <c r="D133" s="248"/>
      <c r="E133" s="248"/>
      <c r="F133" s="248"/>
    </row>
    <row r="134" spans="4:6" ht="20.100000000000001" customHeight="1">
      <c r="D134" s="248"/>
      <c r="E134" s="248"/>
      <c r="F134" s="248"/>
    </row>
    <row r="135" spans="4:6" ht="20.100000000000001" customHeight="1">
      <c r="D135" s="248"/>
      <c r="E135" s="248"/>
      <c r="F135" s="248"/>
    </row>
    <row r="136" spans="4:6" ht="20.100000000000001" customHeight="1">
      <c r="D136" s="248"/>
      <c r="E136" s="248"/>
      <c r="F136" s="248"/>
    </row>
    <row r="137" spans="4:6" ht="20.100000000000001" customHeight="1">
      <c r="D137" s="248"/>
      <c r="E137" s="248"/>
      <c r="F137" s="248"/>
    </row>
    <row r="138" spans="4:6" ht="20.100000000000001" customHeight="1">
      <c r="D138" s="248"/>
      <c r="E138" s="248"/>
      <c r="F138" s="248"/>
    </row>
    <row r="139" spans="4:6" ht="20.100000000000001" customHeight="1">
      <c r="D139" s="248"/>
      <c r="E139" s="248"/>
      <c r="F139" s="248"/>
    </row>
    <row r="140" spans="4:6" ht="20.100000000000001" customHeight="1">
      <c r="D140" s="248"/>
      <c r="E140" s="248"/>
      <c r="F140" s="248"/>
    </row>
    <row r="141" spans="4:6" ht="20.100000000000001" customHeight="1">
      <c r="D141" s="248"/>
      <c r="E141" s="248"/>
      <c r="F141" s="248"/>
    </row>
    <row r="142" spans="4:6" ht="20.100000000000001" customHeight="1">
      <c r="D142" s="248"/>
      <c r="E142" s="248"/>
      <c r="F142" s="248"/>
    </row>
    <row r="143" spans="4:6" ht="20.100000000000001" customHeight="1">
      <c r="D143" s="248"/>
      <c r="E143" s="248"/>
      <c r="F143" s="248"/>
    </row>
    <row r="144" spans="4:6" ht="20.100000000000001" customHeight="1">
      <c r="D144" s="248"/>
      <c r="E144" s="248"/>
      <c r="F144" s="248"/>
    </row>
    <row r="145" spans="4:6" ht="20.100000000000001" customHeight="1">
      <c r="D145" s="248"/>
      <c r="E145" s="248"/>
      <c r="F145" s="248"/>
    </row>
    <row r="146" spans="4:6" ht="20.100000000000001" customHeight="1">
      <c r="D146" s="248"/>
      <c r="E146" s="248"/>
      <c r="F146" s="248"/>
    </row>
    <row r="147" spans="4:6" ht="20.100000000000001" customHeight="1">
      <c r="D147" s="248"/>
      <c r="E147" s="248"/>
      <c r="F147" s="248"/>
    </row>
    <row r="148" spans="4:6" ht="20.100000000000001" customHeight="1">
      <c r="D148" s="248"/>
      <c r="E148" s="248"/>
      <c r="F148" s="248"/>
    </row>
    <row r="149" spans="4:6" ht="20.100000000000001" customHeight="1">
      <c r="D149" s="248"/>
      <c r="E149" s="248"/>
      <c r="F149" s="248"/>
    </row>
    <row r="150" spans="4:6" ht="20.100000000000001" customHeight="1">
      <c r="D150" s="248"/>
      <c r="E150" s="248"/>
      <c r="F150" s="248"/>
    </row>
    <row r="151" spans="4:6" ht="20.100000000000001" customHeight="1">
      <c r="D151" s="248"/>
      <c r="E151" s="248"/>
      <c r="F151" s="248"/>
    </row>
    <row r="152" spans="4:6" ht="20.100000000000001" customHeight="1">
      <c r="D152" s="248"/>
      <c r="E152" s="248"/>
      <c r="F152" s="248"/>
    </row>
    <row r="153" spans="4:6" ht="20.100000000000001" customHeight="1">
      <c r="D153" s="248"/>
      <c r="E153" s="248"/>
      <c r="F153" s="248"/>
    </row>
    <row r="154" spans="4:6" ht="20.100000000000001" customHeight="1">
      <c r="D154" s="248"/>
      <c r="E154" s="248"/>
      <c r="F154" s="248"/>
    </row>
    <row r="155" spans="4:6" ht="20.100000000000001" customHeight="1">
      <c r="D155" s="248"/>
      <c r="E155" s="248"/>
      <c r="F155" s="248"/>
    </row>
    <row r="156" spans="4:6" ht="20.100000000000001" customHeight="1">
      <c r="D156" s="248"/>
      <c r="E156" s="248"/>
      <c r="F156" s="248"/>
    </row>
    <row r="157" spans="4:6" ht="20.100000000000001" customHeight="1">
      <c r="D157" s="248"/>
      <c r="E157" s="248"/>
      <c r="F157" s="248"/>
    </row>
    <row r="158" spans="4:6" ht="20.100000000000001" customHeight="1">
      <c r="D158" s="248"/>
      <c r="E158" s="248"/>
      <c r="F158" s="248"/>
    </row>
    <row r="159" spans="4:6" ht="20.100000000000001" customHeight="1">
      <c r="D159" s="248"/>
      <c r="E159" s="248"/>
      <c r="F159" s="248"/>
    </row>
    <row r="160" spans="4:6"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2">
    <mergeCell ref="A2:G2"/>
    <mergeCell ref="A3:H3"/>
  </mergeCells>
  <hyperlinks>
    <hyperlink ref="A25"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1"/>
  <sheetViews>
    <sheetView workbookViewId="0">
      <selection activeCell="A3" sqref="A3:H3"/>
    </sheetView>
  </sheetViews>
  <sheetFormatPr defaultRowHeight="12.75"/>
  <cols>
    <col min="1" max="1" width="26" style="249" customWidth="1"/>
    <col min="2" max="8" width="8.7109375" style="249" customWidth="1"/>
    <col min="9" max="25" width="10.7109375" style="132" customWidth="1"/>
    <col min="26" max="105" width="10.7109375" style="249" customWidth="1"/>
    <col min="106" max="16384" width="9.140625" style="249"/>
  </cols>
  <sheetData>
    <row r="1" spans="1:10" s="132" customFormat="1"/>
    <row r="2" spans="1:10" s="132" customFormat="1" ht="21" customHeight="1">
      <c r="A2" s="2263" t="s">
        <v>1117</v>
      </c>
      <c r="B2" s="2263"/>
      <c r="C2" s="2263"/>
      <c r="D2" s="2263"/>
      <c r="E2" s="2263"/>
      <c r="F2" s="2263"/>
      <c r="G2" s="2263"/>
    </row>
    <row r="3" spans="1:10" ht="23.25" customHeight="1">
      <c r="A3" s="2074" t="s">
        <v>1118</v>
      </c>
      <c r="B3" s="2074"/>
      <c r="C3" s="2074"/>
      <c r="D3" s="2074"/>
      <c r="E3" s="2074"/>
      <c r="F3" s="2074"/>
      <c r="G3" s="2074"/>
      <c r="H3" s="2074"/>
    </row>
    <row r="4" spans="1:10" s="132" customFormat="1" ht="12.95" customHeight="1">
      <c r="A4" s="285">
        <v>2019</v>
      </c>
      <c r="B4" s="280"/>
      <c r="C4" s="280"/>
      <c r="H4" s="1516" t="s">
        <v>359</v>
      </c>
    </row>
    <row r="5" spans="1:10" ht="33" customHeight="1">
      <c r="A5" s="844" t="s">
        <v>1004</v>
      </c>
      <c r="B5" s="878" t="s">
        <v>0</v>
      </c>
      <c r="C5" s="879" t="s">
        <v>1112</v>
      </c>
      <c r="D5" s="879" t="s">
        <v>1113</v>
      </c>
      <c r="E5" s="879" t="s">
        <v>1114</v>
      </c>
      <c r="F5" s="879" t="s">
        <v>1115</v>
      </c>
      <c r="G5" s="879" t="s">
        <v>1116</v>
      </c>
      <c r="H5" s="879" t="s">
        <v>480</v>
      </c>
    </row>
    <row r="6" spans="1:10" s="132" customFormat="1" ht="12.95" customHeight="1">
      <c r="D6" s="280"/>
      <c r="E6" s="280"/>
      <c r="F6" s="280"/>
      <c r="H6" s="280"/>
    </row>
    <row r="7" spans="1:10" s="135" customFormat="1" ht="12" customHeight="1">
      <c r="A7" s="135" t="s">
        <v>0</v>
      </c>
      <c r="B7" s="159">
        <f>SUM(B9:B13)</f>
        <v>963</v>
      </c>
      <c r="C7" s="159">
        <f t="shared" ref="C7:H7" si="0">SUM(C9:C13)</f>
        <v>921</v>
      </c>
      <c r="D7" s="157">
        <f t="shared" si="0"/>
        <v>0</v>
      </c>
      <c r="E7" s="159">
        <f t="shared" si="0"/>
        <v>2</v>
      </c>
      <c r="F7" s="159">
        <f t="shared" si="0"/>
        <v>9</v>
      </c>
      <c r="G7" s="159">
        <f t="shared" si="0"/>
        <v>28</v>
      </c>
      <c r="H7" s="159">
        <f t="shared" si="0"/>
        <v>3</v>
      </c>
      <c r="J7" s="159"/>
    </row>
    <row r="8" spans="1:10" s="135" customFormat="1" ht="12" customHeight="1">
      <c r="J8" s="159"/>
    </row>
    <row r="9" spans="1:10" s="132" customFormat="1" ht="12.95" customHeight="1">
      <c r="A9" s="132" t="s">
        <v>1005</v>
      </c>
      <c r="B9" s="159">
        <v>364</v>
      </c>
      <c r="C9" s="160">
        <v>363</v>
      </c>
      <c r="D9" s="157">
        <v>0</v>
      </c>
      <c r="E9" s="157">
        <v>0</v>
      </c>
      <c r="F9" s="160">
        <v>1</v>
      </c>
      <c r="G9" s="1568">
        <v>0</v>
      </c>
      <c r="H9" s="1568">
        <v>0</v>
      </c>
      <c r="J9" s="157"/>
    </row>
    <row r="10" spans="1:10" s="135" customFormat="1" ht="12.95" customHeight="1">
      <c r="A10" s="132" t="s">
        <v>1006</v>
      </c>
      <c r="B10" s="159">
        <v>448</v>
      </c>
      <c r="C10" s="157">
        <v>419</v>
      </c>
      <c r="D10" s="157">
        <v>0</v>
      </c>
      <c r="E10" s="157">
        <v>2</v>
      </c>
      <c r="F10" s="157">
        <v>5</v>
      </c>
      <c r="G10" s="1568">
        <v>20</v>
      </c>
      <c r="H10" s="286">
        <v>2</v>
      </c>
      <c r="J10" s="157"/>
    </row>
    <row r="11" spans="1:10" s="132" customFormat="1" ht="12.95" customHeight="1">
      <c r="A11" s="132" t="s">
        <v>1007</v>
      </c>
      <c r="B11" s="159">
        <v>109</v>
      </c>
      <c r="C11" s="157">
        <v>108</v>
      </c>
      <c r="D11" s="157">
        <v>0</v>
      </c>
      <c r="E11" s="157">
        <v>0</v>
      </c>
      <c r="F11" s="157">
        <v>0</v>
      </c>
      <c r="G11" s="1568">
        <v>0</v>
      </c>
      <c r="H11" s="286">
        <v>1</v>
      </c>
      <c r="J11" s="157"/>
    </row>
    <row r="12" spans="1:10" s="132" customFormat="1" ht="12.95" customHeight="1">
      <c r="A12" s="132" t="s">
        <v>1008</v>
      </c>
      <c r="B12" s="159">
        <v>23</v>
      </c>
      <c r="C12" s="157">
        <v>20</v>
      </c>
      <c r="D12" s="157">
        <v>0</v>
      </c>
      <c r="E12" s="157">
        <v>0</v>
      </c>
      <c r="F12" s="157">
        <v>1</v>
      </c>
      <c r="G12" s="1568">
        <v>2</v>
      </c>
      <c r="H12" s="286">
        <v>0</v>
      </c>
      <c r="J12" s="157"/>
    </row>
    <row r="13" spans="1:10" s="132" customFormat="1" ht="12.95" customHeight="1">
      <c r="A13" s="132" t="s">
        <v>1009</v>
      </c>
      <c r="B13" s="159">
        <v>19</v>
      </c>
      <c r="C13" s="157">
        <v>11</v>
      </c>
      <c r="D13" s="157">
        <v>0</v>
      </c>
      <c r="E13" s="157">
        <v>0</v>
      </c>
      <c r="F13" s="157">
        <v>2</v>
      </c>
      <c r="G13" s="1568">
        <v>6</v>
      </c>
      <c r="H13" s="286">
        <v>0</v>
      </c>
      <c r="J13" s="157"/>
    </row>
    <row r="14" spans="1:10" s="135" customFormat="1" ht="6.95" customHeight="1" thickBot="1">
      <c r="A14" s="1520"/>
      <c r="B14" s="1520"/>
      <c r="C14" s="993"/>
      <c r="D14" s="1569"/>
      <c r="E14" s="993"/>
      <c r="F14" s="993"/>
      <c r="G14" s="993"/>
      <c r="H14" s="993"/>
    </row>
    <row r="15" spans="1:10" s="889" customFormat="1" ht="17.25" customHeight="1" thickTop="1">
      <c r="A15" s="1530" t="s">
        <v>995</v>
      </c>
      <c r="B15" s="1530"/>
      <c r="C15" s="1530"/>
      <c r="D15" s="1570"/>
      <c r="E15" s="1530"/>
    </row>
    <row r="16" spans="1:10" s="132" customFormat="1" ht="9.75" customHeight="1">
      <c r="D16" s="280"/>
      <c r="E16" s="280"/>
      <c r="F16" s="280"/>
    </row>
    <row r="17" spans="1:7" s="132" customFormat="1" ht="9.9499999999999993" customHeight="1">
      <c r="A17" s="346" t="s">
        <v>377</v>
      </c>
      <c r="D17" s="280"/>
    </row>
    <row r="18" spans="1:7" s="132" customFormat="1" ht="15" customHeight="1">
      <c r="A18" s="843" t="s">
        <v>1010</v>
      </c>
      <c r="D18" s="280"/>
    </row>
    <row r="19" spans="1:7" s="111" customFormat="1" ht="13.5">
      <c r="A19" s="849"/>
      <c r="B19" s="132"/>
      <c r="C19" s="132"/>
      <c r="D19" s="132"/>
      <c r="E19" s="132"/>
      <c r="F19" s="132"/>
      <c r="G19" s="132"/>
    </row>
    <row r="20" spans="1:7" s="111" customFormat="1" ht="13.5">
      <c r="A20" s="849"/>
      <c r="B20" s="132"/>
      <c r="C20" s="132"/>
      <c r="D20" s="132"/>
      <c r="E20" s="132"/>
      <c r="F20" s="132"/>
      <c r="G20" s="132"/>
    </row>
    <row r="21" spans="1:7" s="132" customFormat="1" ht="20.100000000000001" customHeight="1">
      <c r="D21" s="280"/>
      <c r="E21" s="280"/>
      <c r="F21" s="280"/>
    </row>
    <row r="22" spans="1:7" s="132" customFormat="1" ht="20.100000000000001" customHeight="1">
      <c r="D22" s="280"/>
      <c r="E22" s="280"/>
      <c r="F22" s="280"/>
    </row>
    <row r="23" spans="1:7" s="132" customFormat="1" ht="20.100000000000001" customHeight="1">
      <c r="D23" s="280"/>
      <c r="E23" s="280"/>
      <c r="F23" s="280"/>
    </row>
    <row r="24" spans="1:7" s="132" customFormat="1" ht="20.100000000000001" customHeight="1">
      <c r="D24" s="280"/>
      <c r="E24" s="280"/>
      <c r="F24" s="280"/>
    </row>
    <row r="25" spans="1:7" s="132" customFormat="1" ht="20.100000000000001" customHeight="1">
      <c r="D25" s="280"/>
      <c r="E25" s="280"/>
      <c r="F25" s="280"/>
    </row>
    <row r="26" spans="1:7" s="132" customFormat="1" ht="20.100000000000001" customHeight="1">
      <c r="D26" s="280"/>
      <c r="E26" s="280"/>
      <c r="F26" s="280"/>
    </row>
    <row r="27" spans="1:7" s="132" customFormat="1" ht="20.100000000000001" customHeight="1">
      <c r="D27" s="280"/>
      <c r="E27" s="280"/>
      <c r="F27" s="280"/>
    </row>
    <row r="28" spans="1:7" s="132" customFormat="1" ht="20.100000000000001" customHeight="1">
      <c r="D28" s="280"/>
      <c r="E28" s="280"/>
      <c r="F28" s="280"/>
    </row>
    <row r="29" spans="1:7" s="132" customFormat="1" ht="20.100000000000001" customHeight="1">
      <c r="D29" s="280"/>
      <c r="E29" s="280"/>
      <c r="F29" s="280"/>
    </row>
    <row r="30" spans="1:7" s="132" customFormat="1" ht="20.100000000000001" customHeight="1">
      <c r="D30" s="280"/>
      <c r="E30" s="280"/>
      <c r="F30" s="280"/>
    </row>
    <row r="31" spans="1:7" s="132" customFormat="1" ht="20.100000000000001" customHeight="1">
      <c r="D31" s="280"/>
      <c r="E31" s="280"/>
      <c r="F31" s="280"/>
    </row>
    <row r="32" spans="1:7" s="132" customFormat="1" ht="20.100000000000001" customHeight="1">
      <c r="D32" s="280"/>
      <c r="E32" s="280"/>
      <c r="F32" s="280"/>
    </row>
    <row r="33" spans="4:6" s="132" customFormat="1" ht="20.100000000000001" customHeight="1">
      <c r="D33" s="280"/>
      <c r="E33" s="280"/>
      <c r="F33" s="280"/>
    </row>
    <row r="34" spans="4:6" s="132" customFormat="1" ht="20.100000000000001" customHeight="1">
      <c r="D34" s="280"/>
      <c r="E34" s="280"/>
      <c r="F34" s="280"/>
    </row>
    <row r="35" spans="4:6" s="132" customFormat="1" ht="20.100000000000001" customHeight="1">
      <c r="D35" s="280"/>
      <c r="E35" s="280"/>
      <c r="F35" s="280"/>
    </row>
    <row r="36" spans="4:6" s="132" customFormat="1" ht="20.100000000000001" customHeight="1">
      <c r="D36" s="280"/>
      <c r="E36" s="280"/>
      <c r="F36" s="280"/>
    </row>
    <row r="37" spans="4:6" s="132" customFormat="1" ht="20.100000000000001" customHeight="1">
      <c r="D37" s="280"/>
      <c r="E37" s="280"/>
      <c r="F37" s="280"/>
    </row>
    <row r="38" spans="4:6" s="132" customFormat="1" ht="20.100000000000001" customHeight="1">
      <c r="D38" s="280"/>
      <c r="E38" s="280"/>
      <c r="F38" s="280"/>
    </row>
    <row r="39" spans="4:6" ht="20.100000000000001" customHeight="1">
      <c r="D39" s="248"/>
      <c r="E39" s="248"/>
      <c r="F39" s="248"/>
    </row>
    <row r="40" spans="4:6" ht="20.100000000000001" customHeight="1">
      <c r="D40" s="248"/>
      <c r="E40" s="248"/>
      <c r="F40" s="248"/>
    </row>
    <row r="41" spans="4:6" ht="20.100000000000001" customHeight="1">
      <c r="D41" s="248"/>
      <c r="E41" s="248"/>
      <c r="F41" s="248"/>
    </row>
    <row r="42" spans="4:6" ht="20.100000000000001" customHeight="1">
      <c r="D42" s="248"/>
      <c r="E42" s="248"/>
      <c r="F42" s="248"/>
    </row>
    <row r="43" spans="4:6" ht="20.100000000000001" customHeight="1">
      <c r="D43" s="248"/>
      <c r="E43" s="248"/>
      <c r="F43" s="248"/>
    </row>
    <row r="44" spans="4:6" ht="20.100000000000001" customHeight="1">
      <c r="D44" s="248"/>
      <c r="E44" s="248"/>
      <c r="F44" s="248"/>
    </row>
    <row r="45" spans="4:6" ht="20.100000000000001" customHeight="1">
      <c r="D45" s="248"/>
      <c r="E45" s="248"/>
      <c r="F45" s="248"/>
    </row>
    <row r="46" spans="4:6" ht="20.100000000000001" customHeight="1">
      <c r="D46" s="248"/>
      <c r="E46" s="248"/>
      <c r="F46" s="248"/>
    </row>
    <row r="47" spans="4:6" ht="20.100000000000001" customHeight="1">
      <c r="D47" s="248"/>
      <c r="E47" s="248"/>
      <c r="F47" s="248"/>
    </row>
    <row r="48" spans="4:6" ht="20.100000000000001" customHeight="1">
      <c r="D48" s="248"/>
      <c r="E48" s="248"/>
      <c r="F48" s="248"/>
    </row>
    <row r="49" spans="4:6" ht="20.100000000000001" customHeight="1">
      <c r="D49" s="248"/>
      <c r="E49" s="248"/>
      <c r="F49" s="248"/>
    </row>
    <row r="50" spans="4:6" ht="20.100000000000001" customHeight="1">
      <c r="D50" s="248"/>
      <c r="E50" s="248"/>
      <c r="F50" s="248"/>
    </row>
    <row r="51" spans="4:6" ht="20.100000000000001" customHeight="1">
      <c r="D51" s="248"/>
      <c r="E51" s="248"/>
      <c r="F51" s="248"/>
    </row>
    <row r="52" spans="4:6" ht="20.100000000000001" customHeight="1">
      <c r="D52" s="248"/>
      <c r="E52" s="248"/>
      <c r="F52" s="248"/>
    </row>
    <row r="53" spans="4:6" ht="20.100000000000001" customHeight="1">
      <c r="D53" s="248"/>
      <c r="E53" s="248"/>
      <c r="F53" s="248"/>
    </row>
    <row r="54" spans="4:6" ht="20.100000000000001" customHeight="1">
      <c r="D54" s="248"/>
      <c r="E54" s="248"/>
      <c r="F54" s="248"/>
    </row>
    <row r="55" spans="4:6" ht="20.100000000000001" customHeight="1">
      <c r="D55" s="248"/>
      <c r="E55" s="248"/>
      <c r="F55" s="248"/>
    </row>
    <row r="56" spans="4:6" ht="20.100000000000001" customHeight="1">
      <c r="D56" s="248"/>
      <c r="E56" s="248"/>
      <c r="F56" s="248"/>
    </row>
    <row r="57" spans="4:6" ht="20.100000000000001" customHeight="1">
      <c r="D57" s="248"/>
      <c r="E57" s="248"/>
      <c r="F57" s="248"/>
    </row>
    <row r="58" spans="4:6" ht="20.100000000000001" customHeight="1">
      <c r="D58" s="248"/>
      <c r="E58" s="248"/>
      <c r="F58" s="248"/>
    </row>
    <row r="59" spans="4:6" ht="20.100000000000001" customHeight="1">
      <c r="D59" s="248"/>
      <c r="E59" s="248"/>
      <c r="F59" s="248"/>
    </row>
    <row r="60" spans="4:6" ht="20.100000000000001" customHeight="1">
      <c r="D60" s="248"/>
      <c r="E60" s="248"/>
      <c r="F60" s="248"/>
    </row>
    <row r="61" spans="4:6" ht="20.100000000000001" customHeight="1">
      <c r="D61" s="248"/>
      <c r="E61" s="248"/>
      <c r="F61" s="248"/>
    </row>
    <row r="62" spans="4:6" ht="20.100000000000001" customHeight="1">
      <c r="D62" s="248"/>
      <c r="E62" s="248"/>
      <c r="F62" s="248"/>
    </row>
    <row r="63" spans="4:6" ht="20.100000000000001" customHeight="1">
      <c r="D63" s="248"/>
      <c r="E63" s="248"/>
      <c r="F63" s="248"/>
    </row>
    <row r="64" spans="4:6" ht="20.100000000000001" customHeight="1">
      <c r="D64" s="248"/>
      <c r="E64" s="248"/>
      <c r="F64" s="248"/>
    </row>
    <row r="65" spans="4:6" ht="20.100000000000001" customHeight="1">
      <c r="D65" s="248"/>
      <c r="E65" s="248"/>
      <c r="F65" s="248"/>
    </row>
    <row r="66" spans="4:6" ht="20.100000000000001" customHeight="1">
      <c r="D66" s="248"/>
      <c r="E66" s="248"/>
      <c r="F66" s="248"/>
    </row>
    <row r="67" spans="4:6" ht="20.100000000000001" customHeight="1">
      <c r="D67" s="248"/>
      <c r="E67" s="248"/>
      <c r="F67" s="248"/>
    </row>
    <row r="68" spans="4:6" ht="20.100000000000001" customHeight="1">
      <c r="D68" s="248"/>
      <c r="E68" s="248"/>
      <c r="F68" s="248"/>
    </row>
    <row r="69" spans="4:6" ht="20.100000000000001" customHeight="1">
      <c r="D69" s="248"/>
      <c r="E69" s="248"/>
      <c r="F69" s="248"/>
    </row>
    <row r="70" spans="4:6" ht="20.100000000000001" customHeight="1">
      <c r="D70" s="248"/>
      <c r="E70" s="248"/>
      <c r="F70" s="248"/>
    </row>
    <row r="71" spans="4:6" ht="20.100000000000001" customHeight="1">
      <c r="D71" s="248"/>
      <c r="E71" s="248"/>
      <c r="F71" s="248"/>
    </row>
    <row r="72" spans="4:6" ht="20.100000000000001" customHeight="1">
      <c r="D72" s="248"/>
      <c r="E72" s="248"/>
      <c r="F72" s="248"/>
    </row>
    <row r="73" spans="4:6" ht="20.100000000000001" customHeight="1">
      <c r="D73" s="248"/>
      <c r="E73" s="248"/>
      <c r="F73" s="248"/>
    </row>
    <row r="74" spans="4:6" ht="20.100000000000001" customHeight="1">
      <c r="D74" s="248"/>
      <c r="E74" s="248"/>
      <c r="F74" s="248"/>
    </row>
    <row r="75" spans="4:6" ht="20.100000000000001" customHeight="1">
      <c r="D75" s="248"/>
      <c r="E75" s="248"/>
      <c r="F75" s="248"/>
    </row>
    <row r="76" spans="4:6" ht="20.100000000000001" customHeight="1">
      <c r="D76" s="248"/>
      <c r="E76" s="248"/>
      <c r="F76" s="248"/>
    </row>
    <row r="77" spans="4:6" ht="20.100000000000001" customHeight="1">
      <c r="D77" s="248"/>
      <c r="E77" s="248"/>
      <c r="F77" s="248"/>
    </row>
    <row r="78" spans="4:6" ht="20.100000000000001" customHeight="1">
      <c r="D78" s="248"/>
      <c r="E78" s="248"/>
      <c r="F78" s="248"/>
    </row>
    <row r="79" spans="4:6" ht="20.100000000000001" customHeight="1">
      <c r="D79" s="248"/>
      <c r="E79" s="248"/>
      <c r="F79" s="248"/>
    </row>
    <row r="80" spans="4:6" ht="20.100000000000001" customHeight="1">
      <c r="D80" s="248"/>
      <c r="E80" s="248"/>
      <c r="F80" s="248"/>
    </row>
    <row r="81" spans="4:6" ht="20.100000000000001" customHeight="1">
      <c r="D81" s="248"/>
      <c r="E81" s="248"/>
      <c r="F81" s="248"/>
    </row>
    <row r="82" spans="4:6" ht="20.100000000000001" customHeight="1">
      <c r="D82" s="248"/>
      <c r="E82" s="248"/>
      <c r="F82" s="248"/>
    </row>
    <row r="83" spans="4:6" ht="20.100000000000001" customHeight="1">
      <c r="D83" s="248"/>
      <c r="E83" s="248"/>
      <c r="F83" s="248"/>
    </row>
    <row r="84" spans="4:6" ht="20.100000000000001" customHeight="1">
      <c r="D84" s="248"/>
      <c r="E84" s="248"/>
      <c r="F84" s="248"/>
    </row>
    <row r="85" spans="4:6" ht="20.100000000000001" customHeight="1">
      <c r="D85" s="248"/>
      <c r="E85" s="248"/>
      <c r="F85" s="248"/>
    </row>
    <row r="86" spans="4:6" ht="20.100000000000001" customHeight="1">
      <c r="D86" s="248"/>
      <c r="E86" s="248"/>
      <c r="F86" s="248"/>
    </row>
    <row r="87" spans="4:6" ht="20.100000000000001" customHeight="1">
      <c r="D87" s="248"/>
      <c r="E87" s="248"/>
      <c r="F87" s="248"/>
    </row>
    <row r="88" spans="4:6" ht="20.100000000000001" customHeight="1">
      <c r="D88" s="248"/>
      <c r="E88" s="248"/>
      <c r="F88" s="248"/>
    </row>
    <row r="89" spans="4:6" ht="20.100000000000001" customHeight="1">
      <c r="D89" s="248"/>
      <c r="E89" s="248"/>
      <c r="F89" s="248"/>
    </row>
    <row r="90" spans="4:6" ht="20.100000000000001" customHeight="1">
      <c r="D90" s="248"/>
      <c r="E90" s="248"/>
      <c r="F90" s="248"/>
    </row>
    <row r="91" spans="4:6" ht="20.100000000000001" customHeight="1">
      <c r="D91" s="248"/>
      <c r="E91" s="248"/>
      <c r="F91" s="248"/>
    </row>
    <row r="92" spans="4:6" ht="20.100000000000001" customHeight="1">
      <c r="D92" s="248"/>
      <c r="E92" s="248"/>
      <c r="F92" s="248"/>
    </row>
    <row r="93" spans="4:6" ht="20.100000000000001" customHeight="1">
      <c r="D93" s="248"/>
      <c r="E93" s="248"/>
      <c r="F93" s="248"/>
    </row>
    <row r="94" spans="4:6" ht="20.100000000000001" customHeight="1">
      <c r="D94" s="248"/>
      <c r="E94" s="248"/>
      <c r="F94" s="248"/>
    </row>
    <row r="95" spans="4:6" ht="20.100000000000001" customHeight="1">
      <c r="D95" s="248"/>
      <c r="E95" s="248"/>
      <c r="F95" s="248"/>
    </row>
    <row r="96" spans="4:6" ht="20.100000000000001" customHeight="1">
      <c r="D96" s="248"/>
      <c r="E96" s="248"/>
      <c r="F96" s="248"/>
    </row>
    <row r="97" spans="4:6" ht="20.100000000000001" customHeight="1">
      <c r="D97" s="248"/>
      <c r="E97" s="248"/>
      <c r="F97" s="248"/>
    </row>
    <row r="98" spans="4:6" ht="20.100000000000001" customHeight="1">
      <c r="D98" s="248"/>
      <c r="E98" s="248"/>
      <c r="F98" s="248"/>
    </row>
    <row r="99" spans="4:6" ht="20.100000000000001" customHeight="1">
      <c r="D99" s="248"/>
      <c r="E99" s="248"/>
      <c r="F99" s="248"/>
    </row>
    <row r="100" spans="4:6" ht="20.100000000000001" customHeight="1">
      <c r="D100" s="248"/>
      <c r="E100" s="248"/>
      <c r="F100" s="248"/>
    </row>
    <row r="101" spans="4:6" ht="20.100000000000001" customHeight="1">
      <c r="D101" s="248"/>
      <c r="E101" s="248"/>
      <c r="F101" s="248"/>
    </row>
    <row r="102" spans="4:6" ht="20.100000000000001" customHeight="1">
      <c r="D102" s="248"/>
      <c r="E102" s="248"/>
      <c r="F102" s="248"/>
    </row>
    <row r="103" spans="4:6" ht="20.100000000000001" customHeight="1">
      <c r="D103" s="248"/>
      <c r="E103" s="248"/>
      <c r="F103" s="248"/>
    </row>
    <row r="104" spans="4:6" ht="20.100000000000001" customHeight="1">
      <c r="D104" s="248"/>
      <c r="E104" s="248"/>
      <c r="F104" s="248"/>
    </row>
    <row r="105" spans="4:6" ht="20.100000000000001" customHeight="1">
      <c r="D105" s="248"/>
      <c r="E105" s="248"/>
      <c r="F105" s="248"/>
    </row>
    <row r="106" spans="4:6" ht="20.100000000000001" customHeight="1">
      <c r="D106" s="248"/>
      <c r="E106" s="248"/>
      <c r="F106" s="248"/>
    </row>
    <row r="107" spans="4:6" ht="20.100000000000001" customHeight="1">
      <c r="D107" s="248"/>
      <c r="E107" s="248"/>
      <c r="F107" s="248"/>
    </row>
    <row r="108" spans="4:6" ht="20.100000000000001" customHeight="1">
      <c r="D108" s="248"/>
      <c r="E108" s="248"/>
      <c r="F108" s="248"/>
    </row>
    <row r="109" spans="4:6" ht="20.100000000000001" customHeight="1">
      <c r="D109" s="248"/>
      <c r="E109" s="248"/>
      <c r="F109" s="248"/>
    </row>
    <row r="110" spans="4:6" ht="20.100000000000001" customHeight="1">
      <c r="D110" s="248"/>
      <c r="E110" s="248"/>
      <c r="F110" s="248"/>
    </row>
    <row r="111" spans="4:6" ht="20.100000000000001" customHeight="1">
      <c r="D111" s="248"/>
      <c r="E111" s="248"/>
      <c r="F111" s="248"/>
    </row>
    <row r="112" spans="4:6" ht="20.100000000000001" customHeight="1">
      <c r="D112" s="248"/>
      <c r="E112" s="248"/>
      <c r="F112" s="248"/>
    </row>
    <row r="113" spans="4:6" ht="20.100000000000001" customHeight="1">
      <c r="D113" s="248"/>
      <c r="E113" s="248"/>
      <c r="F113" s="248"/>
    </row>
    <row r="114" spans="4:6" ht="20.100000000000001" customHeight="1">
      <c r="D114" s="248"/>
      <c r="E114" s="248"/>
      <c r="F114" s="248"/>
    </row>
    <row r="115" spans="4:6" ht="20.100000000000001" customHeight="1">
      <c r="D115" s="248"/>
      <c r="E115" s="248"/>
      <c r="F115" s="248"/>
    </row>
    <row r="116" spans="4:6" ht="20.100000000000001" customHeight="1">
      <c r="D116" s="248"/>
      <c r="E116" s="248"/>
      <c r="F116" s="248"/>
    </row>
    <row r="117" spans="4:6" ht="20.100000000000001" customHeight="1">
      <c r="D117" s="248"/>
      <c r="E117" s="248"/>
      <c r="F117" s="248"/>
    </row>
    <row r="118" spans="4:6" ht="20.100000000000001" customHeight="1">
      <c r="D118" s="248"/>
      <c r="E118" s="248"/>
      <c r="F118" s="248"/>
    </row>
    <row r="119" spans="4:6" ht="20.100000000000001" customHeight="1">
      <c r="D119" s="248"/>
      <c r="E119" s="248"/>
      <c r="F119" s="248"/>
    </row>
    <row r="120" spans="4:6" ht="20.100000000000001" customHeight="1">
      <c r="D120" s="248"/>
      <c r="E120" s="248"/>
      <c r="F120" s="248"/>
    </row>
    <row r="121" spans="4:6" ht="20.100000000000001" customHeight="1">
      <c r="D121" s="248"/>
      <c r="E121" s="248"/>
      <c r="F121" s="248"/>
    </row>
    <row r="122" spans="4:6" ht="20.100000000000001" customHeight="1">
      <c r="D122" s="248"/>
      <c r="E122" s="248"/>
      <c r="F122" s="248"/>
    </row>
    <row r="123" spans="4:6" ht="20.100000000000001" customHeight="1">
      <c r="D123" s="248"/>
      <c r="E123" s="248"/>
      <c r="F123" s="248"/>
    </row>
    <row r="124" spans="4:6" ht="20.100000000000001" customHeight="1">
      <c r="D124" s="248"/>
      <c r="E124" s="248"/>
      <c r="F124" s="248"/>
    </row>
    <row r="125" spans="4:6" ht="20.100000000000001" customHeight="1">
      <c r="D125" s="248"/>
      <c r="E125" s="248"/>
      <c r="F125" s="248"/>
    </row>
    <row r="126" spans="4:6" ht="20.100000000000001" customHeight="1">
      <c r="D126" s="248"/>
      <c r="E126" s="248"/>
      <c r="F126" s="248"/>
    </row>
    <row r="127" spans="4:6" ht="20.100000000000001" customHeight="1">
      <c r="D127" s="248"/>
      <c r="E127" s="248"/>
      <c r="F127" s="248"/>
    </row>
    <row r="128" spans="4:6" ht="20.100000000000001" customHeight="1">
      <c r="D128" s="248"/>
      <c r="E128" s="248"/>
      <c r="F128" s="248"/>
    </row>
    <row r="129" spans="4:6" ht="20.100000000000001" customHeight="1">
      <c r="D129" s="248"/>
      <c r="E129" s="248"/>
      <c r="F129" s="248"/>
    </row>
    <row r="130" spans="4:6" ht="20.100000000000001" customHeight="1">
      <c r="D130" s="248"/>
      <c r="E130" s="248"/>
      <c r="F130" s="248"/>
    </row>
    <row r="131" spans="4:6" ht="20.100000000000001" customHeight="1">
      <c r="D131" s="248"/>
      <c r="E131" s="248"/>
      <c r="F131" s="248"/>
    </row>
    <row r="132" spans="4:6" ht="20.100000000000001" customHeight="1">
      <c r="D132" s="248"/>
      <c r="E132" s="248"/>
      <c r="F132" s="248"/>
    </row>
    <row r="133" spans="4:6" ht="20.100000000000001" customHeight="1">
      <c r="D133" s="248"/>
      <c r="E133" s="248"/>
      <c r="F133" s="248"/>
    </row>
    <row r="134" spans="4:6" ht="20.100000000000001" customHeight="1">
      <c r="D134" s="248"/>
      <c r="E134" s="248"/>
      <c r="F134" s="248"/>
    </row>
    <row r="135" spans="4:6" ht="20.100000000000001" customHeight="1">
      <c r="D135" s="248"/>
      <c r="E135" s="248"/>
      <c r="F135" s="248"/>
    </row>
    <row r="136" spans="4:6" ht="20.100000000000001" customHeight="1">
      <c r="D136" s="248"/>
      <c r="E136" s="248"/>
      <c r="F136" s="248"/>
    </row>
    <row r="137" spans="4:6" ht="20.100000000000001" customHeight="1">
      <c r="D137" s="248"/>
      <c r="E137" s="248"/>
      <c r="F137" s="248"/>
    </row>
    <row r="138" spans="4:6" ht="20.100000000000001" customHeight="1">
      <c r="D138" s="248"/>
      <c r="E138" s="248"/>
      <c r="F138" s="248"/>
    </row>
    <row r="139" spans="4:6" ht="20.100000000000001" customHeight="1">
      <c r="D139" s="248"/>
      <c r="E139" s="248"/>
      <c r="F139" s="248"/>
    </row>
    <row r="140" spans="4:6" ht="20.100000000000001" customHeight="1">
      <c r="D140" s="248"/>
      <c r="E140" s="248"/>
      <c r="F140" s="248"/>
    </row>
    <row r="141" spans="4:6" ht="20.100000000000001" customHeight="1">
      <c r="D141" s="248"/>
      <c r="E141" s="248"/>
      <c r="F141" s="248"/>
    </row>
    <row r="142" spans="4:6" ht="20.100000000000001" customHeight="1">
      <c r="D142" s="248"/>
      <c r="E142" s="248"/>
      <c r="F142" s="248"/>
    </row>
    <row r="143" spans="4:6" ht="20.100000000000001" customHeight="1"/>
    <row r="144" spans="4: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sheetData>
  <mergeCells count="2">
    <mergeCell ref="A2:G2"/>
    <mergeCell ref="A3:H3"/>
  </mergeCells>
  <hyperlinks>
    <hyperlink ref="A18"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87"/>
  <sheetViews>
    <sheetView workbookViewId="0"/>
  </sheetViews>
  <sheetFormatPr defaultRowHeight="12.75"/>
  <cols>
    <col min="1" max="1" width="21.5703125" style="82" customWidth="1"/>
    <col min="2" max="3" width="7.7109375" style="82" customWidth="1"/>
    <col min="4" max="4" width="10" style="82" customWidth="1"/>
    <col min="5" max="6" width="10.28515625" style="82" customWidth="1"/>
    <col min="7" max="7" width="9.42578125" style="82" customWidth="1"/>
    <col min="8" max="8" width="10" style="82" customWidth="1"/>
    <col min="9" max="9" width="4.85546875" style="82" customWidth="1"/>
    <col min="10" max="16384" width="9.140625" style="82"/>
  </cols>
  <sheetData>
    <row r="2" spans="1:13" ht="21" customHeight="1">
      <c r="A2" s="891" t="s">
        <v>1119</v>
      </c>
      <c r="B2" s="892"/>
      <c r="C2" s="892"/>
      <c r="D2" s="2296"/>
      <c r="E2" s="2297"/>
      <c r="F2" s="2297"/>
      <c r="G2" s="892"/>
      <c r="H2" s="892"/>
    </row>
    <row r="3" spans="1:13" ht="23.25" customHeight="1">
      <c r="A3" s="2310" t="s">
        <v>1120</v>
      </c>
      <c r="B3" s="2310"/>
      <c r="C3" s="2310"/>
      <c r="D3" s="2310"/>
      <c r="E3" s="2310"/>
      <c r="F3" s="2310"/>
      <c r="G3" s="2310"/>
      <c r="H3" s="2310"/>
    </row>
    <row r="4" spans="1:13" ht="12.95" customHeight="1">
      <c r="A4" s="83">
        <v>2019</v>
      </c>
      <c r="B4" s="83"/>
      <c r="C4" s="83"/>
      <c r="D4" s="83"/>
      <c r="E4" s="85"/>
      <c r="F4" s="85"/>
      <c r="G4" s="85"/>
      <c r="H4" s="823" t="s">
        <v>359</v>
      </c>
      <c r="I4" s="98"/>
    </row>
    <row r="5" spans="1:13" ht="15" customHeight="1">
      <c r="A5" s="2252" t="s">
        <v>1004</v>
      </c>
      <c r="B5" s="2252" t="s">
        <v>0</v>
      </c>
      <c r="C5" s="2252" t="s">
        <v>1121</v>
      </c>
      <c r="D5" s="2256" t="s">
        <v>1122</v>
      </c>
      <c r="E5" s="2311"/>
      <c r="F5" s="2311"/>
      <c r="G5" s="2311"/>
      <c r="H5" s="2312"/>
      <c r="I5" s="174"/>
    </row>
    <row r="6" spans="1:13" ht="45" customHeight="1">
      <c r="A6" s="2253"/>
      <c r="B6" s="2253"/>
      <c r="C6" s="2253"/>
      <c r="D6" s="878" t="s">
        <v>1123</v>
      </c>
      <c r="E6" s="928" t="s">
        <v>1124</v>
      </c>
      <c r="F6" s="879" t="s">
        <v>1125</v>
      </c>
      <c r="G6" s="879" t="s">
        <v>1126</v>
      </c>
      <c r="H6" s="878" t="s">
        <v>1127</v>
      </c>
      <c r="I6" s="825"/>
    </row>
    <row r="7" spans="1:13" ht="12.95" customHeight="1">
      <c r="A7" s="98"/>
      <c r="B7" s="98"/>
      <c r="C7" s="98"/>
      <c r="D7" s="98"/>
      <c r="E7" s="98"/>
      <c r="F7" s="98"/>
      <c r="G7" s="98"/>
      <c r="H7" s="98"/>
      <c r="I7" s="98"/>
    </row>
    <row r="8" spans="1:13" s="829" customFormat="1" ht="12.95" customHeight="1">
      <c r="A8" s="829" t="s">
        <v>1046</v>
      </c>
      <c r="B8" s="831">
        <f>SUM(B10:B14)</f>
        <v>963</v>
      </c>
      <c r="C8" s="831">
        <f>SUM(C10:C14)</f>
        <v>330</v>
      </c>
      <c r="D8" s="831">
        <f t="shared" ref="D8:H8" si="0">SUM(D10:D14)</f>
        <v>35</v>
      </c>
      <c r="E8" s="831">
        <f t="shared" si="0"/>
        <v>267</v>
      </c>
      <c r="F8" s="831">
        <f t="shared" si="0"/>
        <v>125</v>
      </c>
      <c r="G8" s="831">
        <f t="shared" si="0"/>
        <v>48</v>
      </c>
      <c r="H8" s="831">
        <f t="shared" si="0"/>
        <v>158</v>
      </c>
      <c r="J8" s="831"/>
      <c r="L8" s="831"/>
    </row>
    <row r="9" spans="1:13" s="829" customFormat="1" ht="12.95" customHeight="1">
      <c r="J9" s="831"/>
    </row>
    <row r="10" spans="1:13" s="832" customFormat="1" ht="12.95" customHeight="1">
      <c r="A10" s="832" t="s">
        <v>1047</v>
      </c>
      <c r="B10" s="831">
        <v>364</v>
      </c>
      <c r="C10" s="835">
        <v>76</v>
      </c>
      <c r="D10" s="835">
        <v>23</v>
      </c>
      <c r="E10" s="835">
        <v>234</v>
      </c>
      <c r="F10" s="835">
        <v>18</v>
      </c>
      <c r="G10" s="873">
        <v>2</v>
      </c>
      <c r="H10" s="873">
        <v>11</v>
      </c>
      <c r="J10" s="831"/>
      <c r="L10" s="927"/>
      <c r="M10" s="927"/>
    </row>
    <row r="11" spans="1:13" s="829" customFormat="1" ht="12.95" customHeight="1">
      <c r="A11" s="832" t="s">
        <v>1048</v>
      </c>
      <c r="B11" s="831">
        <v>448</v>
      </c>
      <c r="C11" s="836">
        <v>140</v>
      </c>
      <c r="D11" s="836">
        <v>3</v>
      </c>
      <c r="E11" s="836">
        <v>26</v>
      </c>
      <c r="F11" s="836">
        <v>100</v>
      </c>
      <c r="G11" s="873">
        <v>45</v>
      </c>
      <c r="H11" s="873">
        <v>134</v>
      </c>
      <c r="J11" s="831"/>
    </row>
    <row r="12" spans="1:13" s="832" customFormat="1" ht="12.95" customHeight="1">
      <c r="A12" s="832" t="s">
        <v>1049</v>
      </c>
      <c r="B12" s="831">
        <v>109</v>
      </c>
      <c r="C12" s="836">
        <v>83</v>
      </c>
      <c r="D12" s="836">
        <v>9</v>
      </c>
      <c r="E12" s="836">
        <v>6</v>
      </c>
      <c r="F12" s="836">
        <v>3</v>
      </c>
      <c r="G12" s="873">
        <v>1</v>
      </c>
      <c r="H12" s="873">
        <v>7</v>
      </c>
      <c r="J12" s="831"/>
    </row>
    <row r="13" spans="1:13" s="832" customFormat="1" ht="12.95" customHeight="1">
      <c r="A13" s="832" t="s">
        <v>1050</v>
      </c>
      <c r="B13" s="831">
        <v>23</v>
      </c>
      <c r="C13" s="836">
        <v>17</v>
      </c>
      <c r="D13" s="836">
        <v>0</v>
      </c>
      <c r="E13" s="836">
        <v>0</v>
      </c>
      <c r="F13" s="836">
        <v>1</v>
      </c>
      <c r="G13" s="873">
        <v>0</v>
      </c>
      <c r="H13" s="873">
        <v>5</v>
      </c>
      <c r="J13" s="831"/>
    </row>
    <row r="14" spans="1:13" s="832" customFormat="1" ht="12.95" customHeight="1">
      <c r="A14" s="832" t="s">
        <v>1051</v>
      </c>
      <c r="B14" s="831">
        <v>19</v>
      </c>
      <c r="C14" s="836">
        <v>14</v>
      </c>
      <c r="D14" s="836">
        <v>0</v>
      </c>
      <c r="E14" s="836">
        <v>1</v>
      </c>
      <c r="F14" s="836">
        <v>3</v>
      </c>
      <c r="G14" s="873">
        <v>0</v>
      </c>
      <c r="H14" s="873">
        <v>1</v>
      </c>
      <c r="J14" s="831"/>
    </row>
    <row r="15" spans="1:13" s="829" customFormat="1" ht="6.95" customHeight="1" thickBot="1">
      <c r="A15" s="840"/>
      <c r="B15" s="840"/>
      <c r="C15" s="840"/>
      <c r="D15" s="887"/>
      <c r="E15" s="887"/>
      <c r="F15" s="840"/>
      <c r="G15" s="840"/>
      <c r="H15" s="841"/>
    </row>
    <row r="16" spans="1:13" s="829" customFormat="1" ht="3.75" customHeight="1" thickTop="1">
      <c r="A16" s="877"/>
      <c r="B16" s="877"/>
      <c r="C16" s="877"/>
      <c r="D16" s="877"/>
      <c r="E16" s="888"/>
      <c r="F16" s="877"/>
      <c r="G16" s="877"/>
      <c r="H16" s="834"/>
    </row>
    <row r="17" spans="1:8" s="211" customFormat="1" ht="12.95" customHeight="1">
      <c r="A17" s="850" t="s">
        <v>995</v>
      </c>
      <c r="B17" s="850"/>
      <c r="C17" s="850"/>
      <c r="D17" s="850"/>
      <c r="E17" s="850"/>
    </row>
    <row r="18" spans="1:8">
      <c r="A18" s="98"/>
      <c r="B18" s="98"/>
      <c r="C18" s="98"/>
      <c r="D18" s="98"/>
      <c r="E18" s="98"/>
      <c r="F18" s="98"/>
      <c r="G18" s="98"/>
      <c r="H18" s="98"/>
    </row>
    <row r="19" spans="1:8" s="132" customFormat="1" ht="9.9499999999999993" customHeight="1">
      <c r="A19" s="346" t="s">
        <v>377</v>
      </c>
      <c r="D19" s="280"/>
    </row>
    <row r="20" spans="1:8" s="132" customFormat="1" ht="15" customHeight="1">
      <c r="A20" s="843" t="s">
        <v>1010</v>
      </c>
      <c r="D20" s="280"/>
    </row>
    <row r="21" spans="1:8">
      <c r="A21" s="98"/>
      <c r="B21" s="98"/>
      <c r="C21" s="98"/>
      <c r="D21" s="98"/>
      <c r="E21" s="98"/>
      <c r="F21" s="98"/>
      <c r="G21" s="98"/>
      <c r="H21" s="98"/>
    </row>
    <row r="22" spans="1:8">
      <c r="A22" s="98"/>
      <c r="B22" s="98"/>
      <c r="C22" s="98"/>
      <c r="D22" s="98"/>
      <c r="E22" s="98"/>
      <c r="F22" s="98"/>
      <c r="G22" s="98"/>
      <c r="H22" s="98"/>
    </row>
    <row r="23" spans="1:8">
      <c r="A23" s="98"/>
      <c r="B23" s="98"/>
      <c r="C23" s="98"/>
      <c r="D23" s="98"/>
      <c r="E23" s="98"/>
      <c r="F23" s="98"/>
      <c r="G23" s="98"/>
      <c r="H23" s="98"/>
    </row>
    <row r="24" spans="1:8">
      <c r="A24" s="98"/>
      <c r="B24" s="98"/>
      <c r="C24" s="98"/>
      <c r="D24" s="98"/>
      <c r="E24" s="98"/>
      <c r="F24" s="98"/>
      <c r="G24" s="98"/>
      <c r="H24" s="98"/>
    </row>
    <row r="25" spans="1:8">
      <c r="A25" s="98"/>
      <c r="B25" s="98"/>
      <c r="C25" s="98"/>
      <c r="D25" s="98"/>
      <c r="E25" s="98"/>
      <c r="F25" s="98"/>
      <c r="G25" s="98"/>
      <c r="H25" s="98"/>
    </row>
    <row r="26" spans="1:8">
      <c r="A26" s="98"/>
      <c r="B26" s="98"/>
      <c r="C26" s="98"/>
      <c r="D26" s="98"/>
      <c r="E26" s="98"/>
      <c r="F26" s="98"/>
      <c r="G26" s="98"/>
      <c r="H26" s="98"/>
    </row>
    <row r="27" spans="1:8">
      <c r="A27" s="98"/>
      <c r="B27" s="98"/>
      <c r="C27" s="98"/>
      <c r="D27" s="98"/>
      <c r="E27" s="98"/>
      <c r="F27" s="98"/>
      <c r="G27" s="98"/>
      <c r="H27" s="98"/>
    </row>
    <row r="28" spans="1:8">
      <c r="A28" s="98"/>
      <c r="B28" s="98"/>
      <c r="C28" s="98"/>
      <c r="D28" s="98"/>
      <c r="E28" s="98"/>
      <c r="F28" s="98"/>
      <c r="G28" s="98"/>
      <c r="H28" s="98"/>
    </row>
    <row r="29" spans="1:8">
      <c r="A29" s="98"/>
      <c r="B29" s="98"/>
      <c r="C29" s="98"/>
      <c r="D29" s="98"/>
      <c r="E29" s="98"/>
      <c r="F29" s="98"/>
      <c r="G29" s="98"/>
      <c r="H29" s="98"/>
    </row>
    <row r="30" spans="1:8">
      <c r="A30" s="98"/>
      <c r="B30" s="98"/>
      <c r="C30" s="98"/>
      <c r="D30" s="98"/>
      <c r="E30" s="98"/>
      <c r="F30" s="98"/>
      <c r="G30" s="98"/>
      <c r="H30" s="98"/>
    </row>
    <row r="31" spans="1:8">
      <c r="A31" s="98"/>
      <c r="B31" s="98"/>
      <c r="C31" s="98"/>
      <c r="D31" s="98"/>
      <c r="E31" s="98"/>
      <c r="F31" s="98"/>
      <c r="G31" s="98"/>
      <c r="H31" s="98"/>
    </row>
    <row r="32" spans="1:8">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row r="39" spans="1:8">
      <c r="A39" s="98"/>
      <c r="B39" s="98"/>
      <c r="C39" s="98"/>
      <c r="D39" s="98"/>
      <c r="E39" s="98"/>
      <c r="F39" s="98"/>
      <c r="G39" s="98"/>
      <c r="H39" s="98"/>
    </row>
    <row r="40" spans="1:8">
      <c r="A40" s="98"/>
      <c r="B40" s="98"/>
      <c r="C40" s="98"/>
      <c r="D40" s="98"/>
      <c r="E40" s="98"/>
      <c r="F40" s="98"/>
      <c r="G40" s="98"/>
      <c r="H40" s="98"/>
    </row>
    <row r="41" spans="1:8">
      <c r="A41" s="98"/>
      <c r="B41" s="98"/>
      <c r="C41" s="98"/>
      <c r="D41" s="98"/>
      <c r="E41" s="98"/>
      <c r="F41" s="98"/>
      <c r="G41" s="98"/>
      <c r="H41" s="98"/>
    </row>
    <row r="42" spans="1:8">
      <c r="A42" s="98"/>
      <c r="B42" s="98"/>
      <c r="C42" s="98"/>
      <c r="D42" s="98"/>
      <c r="E42" s="98"/>
      <c r="F42" s="98"/>
      <c r="G42" s="98"/>
      <c r="H42" s="98"/>
    </row>
    <row r="43" spans="1:8">
      <c r="A43" s="98"/>
      <c r="B43" s="98"/>
      <c r="C43" s="98"/>
      <c r="D43" s="98"/>
      <c r="E43" s="98"/>
      <c r="F43" s="98"/>
      <c r="G43" s="98"/>
      <c r="H43" s="98"/>
    </row>
    <row r="44" spans="1:8">
      <c r="A44" s="98"/>
      <c r="B44" s="98"/>
      <c r="C44" s="98"/>
      <c r="D44" s="98"/>
      <c r="E44" s="98"/>
      <c r="F44" s="98"/>
      <c r="G44" s="98"/>
      <c r="H44" s="98"/>
    </row>
    <row r="45" spans="1:8">
      <c r="A45" s="98"/>
      <c r="B45" s="98"/>
      <c r="C45" s="98"/>
      <c r="D45" s="98"/>
      <c r="E45" s="98"/>
      <c r="F45" s="98"/>
      <c r="G45" s="98"/>
      <c r="H45" s="98"/>
    </row>
    <row r="46" spans="1:8">
      <c r="A46" s="98"/>
      <c r="B46" s="98"/>
      <c r="C46" s="98"/>
      <c r="D46" s="98"/>
      <c r="E46" s="98"/>
      <c r="F46" s="98"/>
      <c r="G46" s="98"/>
      <c r="H46" s="98"/>
    </row>
    <row r="47" spans="1:8">
      <c r="A47" s="98"/>
      <c r="B47" s="98"/>
      <c r="C47" s="98"/>
      <c r="D47" s="98"/>
      <c r="E47" s="98"/>
      <c r="F47" s="98"/>
      <c r="G47" s="98"/>
      <c r="H47" s="98"/>
    </row>
    <row r="48" spans="1:8">
      <c r="A48" s="98"/>
      <c r="B48" s="98"/>
      <c r="C48" s="98"/>
      <c r="D48" s="98"/>
      <c r="E48" s="98"/>
      <c r="F48" s="98"/>
      <c r="G48" s="98"/>
      <c r="H48" s="98"/>
    </row>
    <row r="49" spans="1:8">
      <c r="A49" s="98"/>
      <c r="B49" s="98"/>
      <c r="C49" s="98"/>
      <c r="D49" s="98"/>
      <c r="E49" s="98"/>
      <c r="F49" s="98"/>
      <c r="G49" s="98"/>
      <c r="H49" s="98"/>
    </row>
    <row r="50" spans="1:8">
      <c r="A50" s="98"/>
      <c r="B50" s="98"/>
      <c r="C50" s="98"/>
      <c r="D50" s="98"/>
      <c r="E50" s="98"/>
      <c r="F50" s="98"/>
      <c r="G50" s="98"/>
      <c r="H50" s="98"/>
    </row>
    <row r="51" spans="1:8">
      <c r="A51" s="98"/>
      <c r="B51" s="98"/>
      <c r="C51" s="98"/>
      <c r="D51" s="98"/>
      <c r="E51" s="98"/>
      <c r="F51" s="98"/>
      <c r="G51" s="98"/>
      <c r="H51" s="98"/>
    </row>
    <row r="52" spans="1:8">
      <c r="A52" s="98"/>
      <c r="B52" s="98"/>
      <c r="C52" s="98"/>
      <c r="D52" s="98"/>
      <c r="E52" s="98"/>
      <c r="F52" s="98"/>
      <c r="G52" s="98"/>
      <c r="H52" s="98"/>
    </row>
    <row r="53" spans="1:8">
      <c r="A53" s="98"/>
      <c r="B53" s="98"/>
      <c r="C53" s="98"/>
      <c r="D53" s="98"/>
      <c r="E53" s="98"/>
      <c r="F53" s="98"/>
      <c r="G53" s="98"/>
      <c r="H53" s="98"/>
    </row>
    <row r="54" spans="1:8">
      <c r="A54" s="98"/>
      <c r="B54" s="98"/>
      <c r="C54" s="98"/>
      <c r="D54" s="98"/>
      <c r="E54" s="98"/>
      <c r="F54" s="98"/>
      <c r="G54" s="98"/>
      <c r="H54" s="98"/>
    </row>
    <row r="55" spans="1:8">
      <c r="A55" s="98"/>
      <c r="B55" s="98"/>
      <c r="C55" s="98"/>
      <c r="D55" s="98"/>
      <c r="E55" s="98"/>
      <c r="F55" s="98"/>
      <c r="G55" s="98"/>
      <c r="H55" s="98"/>
    </row>
    <row r="56" spans="1:8">
      <c r="A56" s="98"/>
      <c r="B56" s="98"/>
      <c r="C56" s="98"/>
      <c r="D56" s="98"/>
      <c r="E56" s="98"/>
      <c r="F56" s="98"/>
      <c r="G56" s="98"/>
      <c r="H56" s="98"/>
    </row>
    <row r="57" spans="1:8">
      <c r="A57" s="98"/>
      <c r="B57" s="98"/>
      <c r="C57" s="98"/>
      <c r="D57" s="98"/>
      <c r="E57" s="98"/>
      <c r="F57" s="98"/>
      <c r="G57" s="98"/>
      <c r="H57" s="98"/>
    </row>
    <row r="58" spans="1:8">
      <c r="A58" s="98"/>
      <c r="B58" s="98"/>
      <c r="C58" s="98"/>
      <c r="D58" s="98"/>
      <c r="E58" s="98"/>
      <c r="F58" s="98"/>
      <c r="G58" s="98"/>
      <c r="H58" s="98"/>
    </row>
    <row r="59" spans="1:8">
      <c r="A59" s="98"/>
      <c r="B59" s="98"/>
      <c r="C59" s="98"/>
      <c r="D59" s="98"/>
      <c r="E59" s="98"/>
      <c r="F59" s="98"/>
      <c r="G59" s="98"/>
      <c r="H59" s="98"/>
    </row>
    <row r="60" spans="1:8">
      <c r="A60" s="98"/>
      <c r="B60" s="98"/>
      <c r="C60" s="98"/>
      <c r="D60" s="98"/>
      <c r="E60" s="98"/>
      <c r="F60" s="98"/>
      <c r="G60" s="98"/>
      <c r="H60" s="98"/>
    </row>
    <row r="61" spans="1:8">
      <c r="A61" s="98"/>
      <c r="B61" s="98"/>
      <c r="C61" s="98"/>
      <c r="D61" s="98"/>
      <c r="E61" s="98"/>
      <c r="F61" s="98"/>
      <c r="G61" s="98"/>
      <c r="H61" s="98"/>
    </row>
    <row r="62" spans="1:8">
      <c r="A62" s="98"/>
      <c r="B62" s="98"/>
      <c r="C62" s="98"/>
      <c r="D62" s="98"/>
      <c r="E62" s="98"/>
      <c r="F62" s="98"/>
      <c r="G62" s="98"/>
      <c r="H62" s="98"/>
    </row>
    <row r="63" spans="1:8">
      <c r="A63" s="98"/>
      <c r="B63" s="98"/>
      <c r="C63" s="98"/>
      <c r="D63" s="98"/>
      <c r="E63" s="98"/>
      <c r="F63" s="98"/>
      <c r="G63" s="98"/>
      <c r="H63" s="98"/>
    </row>
    <row r="64" spans="1:8">
      <c r="A64" s="98"/>
      <c r="B64" s="98"/>
      <c r="C64" s="98"/>
      <c r="D64" s="98"/>
      <c r="E64" s="98"/>
      <c r="F64" s="98"/>
      <c r="G64" s="98"/>
      <c r="H64" s="98"/>
    </row>
    <row r="65" spans="1:8">
      <c r="A65" s="98"/>
      <c r="B65" s="98"/>
      <c r="C65" s="98"/>
      <c r="D65" s="98"/>
      <c r="E65" s="98"/>
      <c r="F65" s="98"/>
      <c r="G65" s="98"/>
      <c r="H65" s="98"/>
    </row>
    <row r="66" spans="1:8">
      <c r="A66" s="98"/>
      <c r="B66" s="98"/>
      <c r="C66" s="98"/>
      <c r="D66" s="98"/>
      <c r="E66" s="98"/>
      <c r="F66" s="98"/>
      <c r="G66" s="98"/>
      <c r="H66" s="98"/>
    </row>
    <row r="67" spans="1:8">
      <c r="A67" s="98"/>
      <c r="B67" s="98"/>
      <c r="C67" s="98"/>
      <c r="D67" s="98"/>
      <c r="E67" s="98"/>
      <c r="F67" s="98"/>
      <c r="G67" s="98"/>
      <c r="H67" s="98"/>
    </row>
    <row r="68" spans="1:8">
      <c r="A68" s="98"/>
      <c r="B68" s="98"/>
      <c r="C68" s="98"/>
      <c r="D68" s="98"/>
      <c r="E68" s="98"/>
      <c r="F68" s="98"/>
      <c r="G68" s="98"/>
      <c r="H68" s="98"/>
    </row>
    <row r="69" spans="1:8">
      <c r="A69" s="98"/>
      <c r="B69" s="98"/>
      <c r="C69" s="98"/>
      <c r="D69" s="98"/>
      <c r="E69" s="98"/>
      <c r="F69" s="98"/>
      <c r="G69" s="98"/>
      <c r="H69" s="98"/>
    </row>
    <row r="70" spans="1:8">
      <c r="A70" s="98"/>
      <c r="B70" s="98"/>
      <c r="C70" s="98"/>
      <c r="D70" s="98"/>
      <c r="E70" s="98"/>
      <c r="F70" s="98"/>
      <c r="G70" s="98"/>
      <c r="H70" s="98"/>
    </row>
    <row r="71" spans="1:8">
      <c r="A71" s="98"/>
      <c r="B71" s="98"/>
      <c r="C71" s="98"/>
      <c r="D71" s="98"/>
      <c r="E71" s="98"/>
      <c r="F71" s="98"/>
      <c r="G71" s="98"/>
      <c r="H71" s="98"/>
    </row>
    <row r="72" spans="1:8">
      <c r="A72" s="98"/>
      <c r="B72" s="98"/>
      <c r="C72" s="98"/>
      <c r="D72" s="98"/>
      <c r="E72" s="98"/>
      <c r="F72" s="98"/>
      <c r="G72" s="98"/>
      <c r="H72" s="98"/>
    </row>
    <row r="73" spans="1:8">
      <c r="A73" s="98"/>
      <c r="B73" s="98"/>
      <c r="C73" s="98"/>
      <c r="D73" s="98"/>
      <c r="E73" s="98"/>
      <c r="F73" s="98"/>
      <c r="G73" s="98"/>
      <c r="H73" s="98"/>
    </row>
    <row r="74" spans="1:8">
      <c r="A74" s="98"/>
      <c r="B74" s="98"/>
      <c r="C74" s="98"/>
      <c r="D74" s="98"/>
      <c r="E74" s="98"/>
      <c r="F74" s="98"/>
      <c r="G74" s="98"/>
      <c r="H74" s="98"/>
    </row>
    <row r="75" spans="1:8">
      <c r="A75" s="98"/>
      <c r="B75" s="98"/>
      <c r="C75" s="98"/>
      <c r="D75" s="98"/>
      <c r="E75" s="98"/>
      <c r="F75" s="98"/>
      <c r="G75" s="98"/>
      <c r="H75" s="98"/>
    </row>
    <row r="76" spans="1:8">
      <c r="A76" s="98"/>
      <c r="B76" s="98"/>
      <c r="C76" s="98"/>
      <c r="D76" s="98"/>
      <c r="E76" s="98"/>
      <c r="F76" s="98"/>
      <c r="G76" s="98"/>
      <c r="H76" s="98"/>
    </row>
    <row r="77" spans="1:8">
      <c r="A77" s="98"/>
      <c r="B77" s="98"/>
      <c r="C77" s="98"/>
      <c r="D77" s="98"/>
      <c r="E77" s="98"/>
      <c r="F77" s="98"/>
      <c r="G77" s="98"/>
      <c r="H77" s="98"/>
    </row>
    <row r="78" spans="1:8">
      <c r="A78" s="98"/>
      <c r="B78" s="98"/>
      <c r="C78" s="98"/>
      <c r="D78" s="98"/>
      <c r="E78" s="98"/>
      <c r="F78" s="98"/>
      <c r="G78" s="98"/>
      <c r="H78" s="98"/>
    </row>
    <row r="79" spans="1:8">
      <c r="A79" s="98"/>
      <c r="B79" s="98"/>
      <c r="C79" s="98"/>
      <c r="D79" s="98"/>
      <c r="E79" s="98"/>
      <c r="F79" s="98"/>
      <c r="G79" s="98"/>
      <c r="H79" s="98"/>
    </row>
    <row r="80" spans="1:8">
      <c r="A80" s="98"/>
      <c r="B80" s="98"/>
      <c r="C80" s="98"/>
      <c r="D80" s="98"/>
      <c r="E80" s="98"/>
      <c r="F80" s="98"/>
      <c r="G80" s="98"/>
      <c r="H80" s="98"/>
    </row>
    <row r="81" spans="1:8">
      <c r="A81" s="98"/>
      <c r="B81" s="98"/>
      <c r="C81" s="98"/>
      <c r="D81" s="98"/>
      <c r="E81" s="98"/>
      <c r="F81" s="98"/>
      <c r="G81" s="98"/>
      <c r="H81" s="98"/>
    </row>
    <row r="82" spans="1:8">
      <c r="A82" s="98"/>
      <c r="B82" s="98"/>
      <c r="C82" s="98"/>
      <c r="D82" s="98"/>
      <c r="E82" s="98"/>
      <c r="F82" s="98"/>
      <c r="G82" s="98"/>
      <c r="H82" s="98"/>
    </row>
    <row r="83" spans="1:8">
      <c r="A83" s="98"/>
      <c r="B83" s="98"/>
      <c r="C83" s="98"/>
      <c r="D83" s="98"/>
      <c r="E83" s="98"/>
      <c r="F83" s="98"/>
      <c r="G83" s="98"/>
      <c r="H83" s="98"/>
    </row>
    <row r="84" spans="1:8">
      <c r="A84" s="98"/>
      <c r="B84" s="98"/>
      <c r="C84" s="98"/>
      <c r="D84" s="98"/>
      <c r="E84" s="98"/>
      <c r="F84" s="98"/>
      <c r="G84" s="98"/>
      <c r="H84" s="98"/>
    </row>
    <row r="85" spans="1:8">
      <c r="A85" s="98"/>
      <c r="B85" s="98"/>
      <c r="C85" s="98"/>
      <c r="D85" s="98"/>
      <c r="E85" s="98"/>
      <c r="F85" s="98"/>
      <c r="G85" s="98"/>
      <c r="H85" s="98"/>
    </row>
    <row r="86" spans="1:8">
      <c r="A86" s="98"/>
      <c r="B86" s="98"/>
      <c r="C86" s="98"/>
      <c r="D86" s="98"/>
      <c r="E86" s="98"/>
      <c r="F86" s="98"/>
      <c r="G86" s="98"/>
      <c r="H86" s="98"/>
    </row>
    <row r="87" spans="1:8">
      <c r="A87" s="98"/>
      <c r="B87" s="98"/>
      <c r="C87" s="98"/>
      <c r="D87" s="98"/>
      <c r="E87" s="98"/>
      <c r="F87" s="98"/>
      <c r="G87" s="98"/>
      <c r="H87" s="98"/>
    </row>
  </sheetData>
  <mergeCells count="6">
    <mergeCell ref="D2:F2"/>
    <mergeCell ref="A3:H3"/>
    <mergeCell ref="A5:A6"/>
    <mergeCell ref="B5:B6"/>
    <mergeCell ref="C5:C6"/>
    <mergeCell ref="D5:H5"/>
  </mergeCells>
  <hyperlinks>
    <hyperlink ref="A20" r:id="rId1"/>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96"/>
  <sheetViews>
    <sheetView workbookViewId="0"/>
  </sheetViews>
  <sheetFormatPr defaultRowHeight="12.75"/>
  <cols>
    <col min="1" max="1" width="21.7109375" style="82" customWidth="1"/>
    <col min="2" max="2" width="9.42578125" style="82" customWidth="1"/>
    <col min="3" max="3" width="9.28515625" style="82" customWidth="1"/>
    <col min="4" max="4" width="9.7109375" style="82" customWidth="1"/>
    <col min="5" max="5" width="9.42578125" style="82" customWidth="1"/>
    <col min="6" max="6" width="9.28515625" style="82" customWidth="1"/>
    <col min="7" max="7" width="8.7109375" style="82" customWidth="1"/>
    <col min="8" max="8" width="9.28515625" style="82" customWidth="1"/>
    <col min="9" max="9" width="4.85546875" style="82" customWidth="1"/>
    <col min="10" max="12" width="7.7109375" style="82" customWidth="1"/>
    <col min="13" max="16384" width="9.140625" style="82"/>
  </cols>
  <sheetData>
    <row r="2" spans="1:12" ht="15" customHeight="1">
      <c r="A2" s="891" t="s">
        <v>1128</v>
      </c>
      <c r="B2" s="892"/>
      <c r="C2" s="892"/>
      <c r="D2" s="2296"/>
      <c r="E2" s="2297"/>
      <c r="F2" s="2297"/>
      <c r="G2" s="892"/>
      <c r="H2" s="892"/>
    </row>
    <row r="3" spans="1:12" ht="23.25" customHeight="1">
      <c r="A3" s="2310" t="s">
        <v>1129</v>
      </c>
      <c r="B3" s="2310"/>
      <c r="C3" s="2310"/>
      <c r="D3" s="2310"/>
      <c r="E3" s="2310"/>
      <c r="F3" s="2310"/>
      <c r="G3" s="2310"/>
      <c r="H3" s="2310"/>
    </row>
    <row r="4" spans="1:12" ht="12.95" customHeight="1">
      <c r="A4" s="83">
        <v>2019</v>
      </c>
      <c r="B4" s="83"/>
      <c r="C4" s="83"/>
      <c r="D4" s="83"/>
      <c r="E4" s="85"/>
      <c r="F4" s="85"/>
      <c r="G4" s="85"/>
      <c r="H4" s="823" t="s">
        <v>359</v>
      </c>
      <c r="I4" s="98"/>
    </row>
    <row r="5" spans="1:12" ht="15" customHeight="1">
      <c r="A5" s="2252" t="s">
        <v>1130</v>
      </c>
      <c r="B5" s="2252" t="s">
        <v>0</v>
      </c>
      <c r="C5" s="2252" t="s">
        <v>1121</v>
      </c>
      <c r="D5" s="2256" t="s">
        <v>1131</v>
      </c>
      <c r="E5" s="2311"/>
      <c r="F5" s="2311"/>
      <c r="G5" s="2311"/>
      <c r="H5" s="2312"/>
      <c r="I5" s="174"/>
    </row>
    <row r="6" spans="1:12" ht="45" customHeight="1">
      <c r="A6" s="2253"/>
      <c r="B6" s="2253"/>
      <c r="C6" s="2253"/>
      <c r="D6" s="878" t="s">
        <v>1123</v>
      </c>
      <c r="E6" s="928" t="s">
        <v>1124</v>
      </c>
      <c r="F6" s="879" t="s">
        <v>1125</v>
      </c>
      <c r="G6" s="879" t="s">
        <v>1126</v>
      </c>
      <c r="H6" s="878" t="s">
        <v>1127</v>
      </c>
      <c r="I6" s="825"/>
    </row>
    <row r="7" spans="1:12" ht="12.95" customHeight="1">
      <c r="A7" s="98"/>
      <c r="B7" s="98"/>
      <c r="C7" s="98"/>
      <c r="D7" s="98"/>
      <c r="E7" s="98"/>
      <c r="F7" s="98"/>
      <c r="G7" s="98"/>
      <c r="H7" s="98"/>
      <c r="I7" s="98"/>
    </row>
    <row r="8" spans="1:12" s="829" customFormat="1" ht="12.95" customHeight="1">
      <c r="A8" s="829" t="s">
        <v>0</v>
      </c>
      <c r="B8" s="929">
        <f>B10+B14</f>
        <v>963</v>
      </c>
      <c r="C8" s="929">
        <f t="shared" ref="C8:H8" si="0">C10+C14</f>
        <v>330</v>
      </c>
      <c r="D8" s="929">
        <f t="shared" si="0"/>
        <v>35</v>
      </c>
      <c r="E8" s="929">
        <f t="shared" si="0"/>
        <v>267</v>
      </c>
      <c r="F8" s="929">
        <f t="shared" si="0"/>
        <v>125</v>
      </c>
      <c r="G8" s="929">
        <f t="shared" si="0"/>
        <v>48</v>
      </c>
      <c r="H8" s="929">
        <f t="shared" si="0"/>
        <v>158</v>
      </c>
      <c r="I8" s="831"/>
      <c r="J8" s="831"/>
      <c r="K8" s="831"/>
      <c r="L8" s="831"/>
    </row>
    <row r="9" spans="1:12" s="829" customFormat="1" ht="12.95" customHeight="1">
      <c r="I9" s="831"/>
      <c r="J9" s="831"/>
      <c r="K9" s="831"/>
      <c r="L9" s="831"/>
    </row>
    <row r="10" spans="1:12" s="98" customFormat="1" ht="12.95" customHeight="1">
      <c r="A10" s="88" t="s">
        <v>1132</v>
      </c>
      <c r="B10" s="929">
        <f>SUM(B11:B12)</f>
        <v>22</v>
      </c>
      <c r="C10" s="929">
        <f t="shared" ref="C10:H10" si="1">SUM(C11:C12)</f>
        <v>0</v>
      </c>
      <c r="D10" s="929">
        <f t="shared" si="1"/>
        <v>1</v>
      </c>
      <c r="E10" s="929">
        <f t="shared" si="1"/>
        <v>21</v>
      </c>
      <c r="F10" s="929">
        <f t="shared" si="1"/>
        <v>0</v>
      </c>
      <c r="G10" s="929">
        <f t="shared" si="1"/>
        <v>0</v>
      </c>
      <c r="H10" s="929">
        <f t="shared" si="1"/>
        <v>0</v>
      </c>
      <c r="I10" s="930"/>
      <c r="K10" s="831"/>
      <c r="L10" s="831"/>
    </row>
    <row r="11" spans="1:12" s="98" customFormat="1" ht="12.95" customHeight="1">
      <c r="A11" s="98" t="s">
        <v>1133</v>
      </c>
      <c r="B11" s="929">
        <f>SUM(C11:H11)</f>
        <v>22</v>
      </c>
      <c r="C11" s="931">
        <v>0</v>
      </c>
      <c r="D11" s="931">
        <v>1</v>
      </c>
      <c r="E11" s="931">
        <v>21</v>
      </c>
      <c r="F11" s="931">
        <v>0</v>
      </c>
      <c r="G11" s="931">
        <v>0</v>
      </c>
      <c r="H11" s="931">
        <v>0</v>
      </c>
      <c r="I11" s="930"/>
      <c r="K11" s="831"/>
      <c r="L11" s="831"/>
    </row>
    <row r="12" spans="1:12" s="98" customFormat="1" ht="12.95" customHeight="1">
      <c r="A12" s="98" t="s">
        <v>1134</v>
      </c>
      <c r="B12" s="929">
        <f>SUM(C12:H12)</f>
        <v>0</v>
      </c>
      <c r="C12" s="932">
        <v>0</v>
      </c>
      <c r="D12" s="933">
        <v>0</v>
      </c>
      <c r="E12" s="933">
        <v>0</v>
      </c>
      <c r="F12" s="933">
        <v>0</v>
      </c>
      <c r="G12" s="933">
        <v>0</v>
      </c>
      <c r="H12" s="933">
        <v>0</v>
      </c>
      <c r="I12" s="930"/>
      <c r="K12" s="831"/>
      <c r="L12" s="831"/>
    </row>
    <row r="13" spans="1:12" s="98" customFormat="1" ht="12.95" customHeight="1">
      <c r="B13" s="929"/>
      <c r="C13" s="933"/>
      <c r="D13" s="933"/>
      <c r="E13" s="933"/>
      <c r="F13" s="933"/>
      <c r="G13" s="933"/>
      <c r="H13" s="933"/>
      <c r="I13" s="930"/>
      <c r="K13" s="831"/>
      <c r="L13" s="831"/>
    </row>
    <row r="14" spans="1:12" s="98" customFormat="1" ht="12.95" customHeight="1">
      <c r="A14" s="88" t="s">
        <v>1135</v>
      </c>
      <c r="B14" s="929">
        <f t="shared" ref="B14:H14" si="2">SUM(B15:B24)</f>
        <v>941</v>
      </c>
      <c r="C14" s="929">
        <f t="shared" si="2"/>
        <v>330</v>
      </c>
      <c r="D14" s="929">
        <f t="shared" si="2"/>
        <v>34</v>
      </c>
      <c r="E14" s="929">
        <f t="shared" si="2"/>
        <v>246</v>
      </c>
      <c r="F14" s="929">
        <f t="shared" si="2"/>
        <v>125</v>
      </c>
      <c r="G14" s="929">
        <f t="shared" si="2"/>
        <v>48</v>
      </c>
      <c r="H14" s="929">
        <f t="shared" si="2"/>
        <v>158</v>
      </c>
      <c r="I14" s="930"/>
      <c r="J14" s="931"/>
      <c r="K14" s="831"/>
      <c r="L14" s="831"/>
    </row>
    <row r="15" spans="1:12" s="98" customFormat="1" ht="12.95" customHeight="1">
      <c r="A15" s="98" t="s">
        <v>1136</v>
      </c>
      <c r="B15" s="929">
        <f>SUM(C15:H15)</f>
        <v>104</v>
      </c>
      <c r="C15" s="933">
        <v>6</v>
      </c>
      <c r="D15" s="933">
        <v>8</v>
      </c>
      <c r="E15" s="933">
        <v>69</v>
      </c>
      <c r="F15" s="933">
        <v>17</v>
      </c>
      <c r="G15" s="933">
        <v>2</v>
      </c>
      <c r="H15" s="933">
        <v>2</v>
      </c>
      <c r="I15" s="930"/>
      <c r="K15" s="831"/>
      <c r="L15" s="831"/>
    </row>
    <row r="16" spans="1:12" s="98" customFormat="1" ht="12.95" customHeight="1">
      <c r="A16" s="98" t="s">
        <v>1137</v>
      </c>
      <c r="B16" s="929">
        <f t="shared" ref="B16:B24" si="3">SUM(C16:H16)</f>
        <v>69</v>
      </c>
      <c r="C16" s="933">
        <v>7</v>
      </c>
      <c r="D16" s="933">
        <v>4</v>
      </c>
      <c r="E16" s="933">
        <v>48</v>
      </c>
      <c r="F16" s="933">
        <v>4</v>
      </c>
      <c r="G16" s="933">
        <v>2</v>
      </c>
      <c r="H16" s="933">
        <v>4</v>
      </c>
      <c r="I16" s="930"/>
      <c r="K16" s="831"/>
      <c r="L16" s="831"/>
    </row>
    <row r="17" spans="1:12" s="98" customFormat="1" ht="12.95" customHeight="1">
      <c r="A17" s="98" t="s">
        <v>1138</v>
      </c>
      <c r="B17" s="929">
        <f t="shared" si="3"/>
        <v>3</v>
      </c>
      <c r="C17" s="933">
        <v>0</v>
      </c>
      <c r="D17" s="933">
        <v>1</v>
      </c>
      <c r="E17" s="933">
        <v>2</v>
      </c>
      <c r="F17" s="933">
        <v>0</v>
      </c>
      <c r="G17" s="933">
        <v>0</v>
      </c>
      <c r="H17" s="933">
        <v>0</v>
      </c>
      <c r="I17" s="930"/>
      <c r="K17" s="831"/>
      <c r="L17" s="831"/>
    </row>
    <row r="18" spans="1:12" s="98" customFormat="1" ht="12.95" customHeight="1">
      <c r="A18" s="98" t="s">
        <v>1139</v>
      </c>
      <c r="B18" s="929">
        <f t="shared" si="3"/>
        <v>260</v>
      </c>
      <c r="C18" s="933">
        <v>55</v>
      </c>
      <c r="D18" s="933">
        <v>15</v>
      </c>
      <c r="E18" s="933">
        <v>102</v>
      </c>
      <c r="F18" s="933">
        <v>41</v>
      </c>
      <c r="G18" s="933">
        <v>21</v>
      </c>
      <c r="H18" s="933">
        <v>26</v>
      </c>
      <c r="I18" s="930"/>
      <c r="K18" s="831"/>
      <c r="L18" s="831"/>
    </row>
    <row r="19" spans="1:12" s="98" customFormat="1" ht="12.95" customHeight="1">
      <c r="A19" s="98" t="s">
        <v>1140</v>
      </c>
      <c r="B19" s="929">
        <f t="shared" si="3"/>
        <v>114</v>
      </c>
      <c r="C19" s="933">
        <v>44</v>
      </c>
      <c r="D19" s="933">
        <v>4</v>
      </c>
      <c r="E19" s="933">
        <v>11</v>
      </c>
      <c r="F19" s="933">
        <v>22</v>
      </c>
      <c r="G19" s="933">
        <v>8</v>
      </c>
      <c r="H19" s="933">
        <v>25</v>
      </c>
      <c r="I19" s="930"/>
      <c r="K19" s="831"/>
      <c r="L19" s="831"/>
    </row>
    <row r="20" spans="1:12" s="98" customFormat="1" ht="12.95" customHeight="1">
      <c r="A20" s="98" t="s">
        <v>1141</v>
      </c>
      <c r="B20" s="929">
        <f t="shared" si="3"/>
        <v>154</v>
      </c>
      <c r="C20" s="933">
        <v>84</v>
      </c>
      <c r="D20" s="933">
        <v>2</v>
      </c>
      <c r="E20" s="933">
        <v>6</v>
      </c>
      <c r="F20" s="933">
        <v>17</v>
      </c>
      <c r="G20" s="933">
        <v>7</v>
      </c>
      <c r="H20" s="933">
        <v>38</v>
      </c>
      <c r="I20" s="930"/>
      <c r="K20" s="831"/>
      <c r="L20" s="831"/>
    </row>
    <row r="21" spans="1:12" s="98" customFormat="1" ht="12.95" customHeight="1">
      <c r="A21" s="98" t="s">
        <v>1142</v>
      </c>
      <c r="B21" s="929">
        <f t="shared" si="3"/>
        <v>40</v>
      </c>
      <c r="C21" s="933">
        <v>24</v>
      </c>
      <c r="D21" s="933">
        <v>0</v>
      </c>
      <c r="E21" s="933">
        <v>1</v>
      </c>
      <c r="F21" s="933">
        <v>1</v>
      </c>
      <c r="G21" s="933">
        <v>4</v>
      </c>
      <c r="H21" s="933">
        <v>10</v>
      </c>
      <c r="I21" s="930"/>
      <c r="K21" s="831"/>
      <c r="L21" s="831"/>
    </row>
    <row r="22" spans="1:12" s="98" customFormat="1" ht="12.95" customHeight="1">
      <c r="A22" s="98" t="s">
        <v>1143</v>
      </c>
      <c r="B22" s="929">
        <f t="shared" si="3"/>
        <v>61</v>
      </c>
      <c r="C22" s="933">
        <v>30</v>
      </c>
      <c r="D22" s="933">
        <v>0</v>
      </c>
      <c r="E22" s="933">
        <v>1</v>
      </c>
      <c r="F22" s="933">
        <v>7</v>
      </c>
      <c r="G22" s="933">
        <v>2</v>
      </c>
      <c r="H22" s="933">
        <v>21</v>
      </c>
      <c r="I22" s="930"/>
      <c r="K22" s="831"/>
      <c r="L22" s="831"/>
    </row>
    <row r="23" spans="1:12" s="98" customFormat="1" ht="12.95" customHeight="1">
      <c r="A23" s="98" t="s">
        <v>1144</v>
      </c>
      <c r="B23" s="929">
        <f t="shared" si="3"/>
        <v>117</v>
      </c>
      <c r="C23" s="933">
        <v>73</v>
      </c>
      <c r="D23" s="933">
        <v>0</v>
      </c>
      <c r="E23" s="933">
        <v>1</v>
      </c>
      <c r="F23" s="933">
        <v>11</v>
      </c>
      <c r="G23" s="933">
        <v>1</v>
      </c>
      <c r="H23" s="933">
        <v>31</v>
      </c>
      <c r="I23" s="930"/>
      <c r="K23" s="831"/>
      <c r="L23" s="831"/>
    </row>
    <row r="24" spans="1:12" s="98" customFormat="1" ht="12.95" customHeight="1">
      <c r="A24" s="98" t="s">
        <v>1145</v>
      </c>
      <c r="B24" s="929">
        <f t="shared" si="3"/>
        <v>19</v>
      </c>
      <c r="C24" s="933">
        <v>7</v>
      </c>
      <c r="D24" s="933">
        <v>0</v>
      </c>
      <c r="E24" s="932">
        <v>5</v>
      </c>
      <c r="F24" s="933">
        <v>5</v>
      </c>
      <c r="G24" s="933">
        <v>1</v>
      </c>
      <c r="H24" s="933">
        <v>1</v>
      </c>
      <c r="I24" s="930"/>
      <c r="K24" s="831"/>
      <c r="L24" s="831"/>
    </row>
    <row r="25" spans="1:12" s="829" customFormat="1" ht="6.95" customHeight="1" thickBot="1">
      <c r="A25" s="840"/>
      <c r="B25" s="840"/>
      <c r="C25" s="840"/>
      <c r="D25" s="840"/>
      <c r="E25" s="887"/>
      <c r="F25" s="840"/>
      <c r="G25" s="840"/>
      <c r="H25" s="841"/>
    </row>
    <row r="26" spans="1:12" s="829" customFormat="1" ht="3.75" customHeight="1" thickTop="1">
      <c r="A26" s="877"/>
      <c r="B26" s="877"/>
      <c r="C26" s="877"/>
      <c r="D26" s="877"/>
      <c r="E26" s="888"/>
      <c r="F26" s="877"/>
      <c r="G26" s="877"/>
      <c r="H26" s="834"/>
    </row>
    <row r="27" spans="1:12" s="211" customFormat="1" ht="12.95" customHeight="1">
      <c r="A27" s="850" t="s">
        <v>995</v>
      </c>
      <c r="B27" s="850"/>
      <c r="C27" s="850"/>
      <c r="D27" s="850"/>
      <c r="E27" s="850"/>
    </row>
    <row r="28" spans="1:12">
      <c r="A28" s="98"/>
      <c r="B28" s="98"/>
      <c r="C28" s="98"/>
      <c r="D28" s="98"/>
      <c r="E28" s="98"/>
      <c r="F28" s="98"/>
      <c r="G28" s="98"/>
      <c r="H28" s="98"/>
    </row>
    <row r="29" spans="1:12">
      <c r="A29" s="98"/>
      <c r="B29" s="98"/>
      <c r="C29" s="98"/>
      <c r="D29" s="98"/>
      <c r="E29" s="98"/>
      <c r="F29" s="98"/>
      <c r="G29" s="98"/>
      <c r="H29" s="98"/>
    </row>
    <row r="30" spans="1:12">
      <c r="A30" s="98"/>
      <c r="B30" s="98"/>
      <c r="C30" s="98"/>
      <c r="D30" s="98"/>
      <c r="E30" s="98"/>
      <c r="F30" s="98"/>
      <c r="G30" s="98"/>
      <c r="H30" s="98"/>
    </row>
    <row r="31" spans="1:12">
      <c r="A31" s="98"/>
      <c r="B31" s="98"/>
      <c r="C31" s="98"/>
      <c r="D31" s="98"/>
      <c r="E31" s="98"/>
      <c r="F31" s="98"/>
      <c r="G31" s="98"/>
      <c r="H31" s="98"/>
    </row>
    <row r="32" spans="1:12">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row r="39" spans="1:8">
      <c r="A39" s="98"/>
      <c r="B39" s="98"/>
      <c r="C39" s="98"/>
      <c r="D39" s="98"/>
      <c r="E39" s="98"/>
      <c r="F39" s="98"/>
      <c r="G39" s="98"/>
      <c r="H39" s="98"/>
    </row>
    <row r="40" spans="1:8">
      <c r="A40" s="98"/>
      <c r="B40" s="98"/>
      <c r="C40" s="98"/>
      <c r="D40" s="98"/>
      <c r="E40" s="98"/>
      <c r="F40" s="98"/>
      <c r="G40" s="98"/>
      <c r="H40" s="98"/>
    </row>
    <row r="41" spans="1:8">
      <c r="A41" s="98"/>
      <c r="B41" s="98"/>
      <c r="C41" s="98"/>
      <c r="D41" s="98"/>
      <c r="E41" s="98"/>
      <c r="F41" s="98"/>
      <c r="G41" s="98"/>
      <c r="H41" s="98"/>
    </row>
    <row r="42" spans="1:8">
      <c r="A42" s="98"/>
      <c r="B42" s="98"/>
      <c r="C42" s="98"/>
      <c r="D42" s="98"/>
      <c r="E42" s="98"/>
      <c r="F42" s="98"/>
      <c r="G42" s="98"/>
      <c r="H42" s="98"/>
    </row>
    <row r="43" spans="1:8">
      <c r="A43" s="98"/>
      <c r="B43" s="98"/>
      <c r="C43" s="98"/>
      <c r="D43" s="98"/>
      <c r="E43" s="98"/>
      <c r="F43" s="98"/>
      <c r="G43" s="98"/>
      <c r="H43" s="98"/>
    </row>
    <row r="44" spans="1:8">
      <c r="A44" s="98"/>
      <c r="B44" s="98"/>
      <c r="C44" s="98"/>
      <c r="D44" s="98"/>
      <c r="E44" s="98"/>
      <c r="F44" s="98"/>
      <c r="G44" s="98"/>
      <c r="H44" s="98"/>
    </row>
    <row r="45" spans="1:8">
      <c r="A45" s="98"/>
      <c r="B45" s="98"/>
      <c r="C45" s="98"/>
      <c r="D45" s="98"/>
      <c r="E45" s="98"/>
      <c r="F45" s="98"/>
      <c r="G45" s="98"/>
      <c r="H45" s="98"/>
    </row>
    <row r="46" spans="1:8">
      <c r="A46" s="98"/>
      <c r="B46" s="98"/>
      <c r="C46" s="98"/>
      <c r="D46" s="98"/>
      <c r="E46" s="98"/>
      <c r="F46" s="98"/>
      <c r="G46" s="98"/>
      <c r="H46" s="98"/>
    </row>
    <row r="47" spans="1:8">
      <c r="A47" s="98"/>
      <c r="B47" s="98"/>
      <c r="C47" s="98"/>
      <c r="D47" s="98"/>
      <c r="E47" s="98"/>
      <c r="F47" s="98"/>
      <c r="G47" s="98"/>
      <c r="H47" s="98"/>
    </row>
    <row r="48" spans="1:8">
      <c r="A48" s="98"/>
      <c r="B48" s="98"/>
      <c r="C48" s="98"/>
      <c r="D48" s="98"/>
      <c r="E48" s="98"/>
      <c r="F48" s="98"/>
      <c r="G48" s="98"/>
      <c r="H48" s="98"/>
    </row>
    <row r="49" spans="1:8">
      <c r="A49" s="98"/>
      <c r="B49" s="98"/>
      <c r="C49" s="98"/>
      <c r="D49" s="98"/>
      <c r="E49" s="98"/>
      <c r="F49" s="98"/>
      <c r="G49" s="98"/>
      <c r="H49" s="98"/>
    </row>
    <row r="50" spans="1:8">
      <c r="A50" s="98"/>
      <c r="B50" s="98"/>
      <c r="C50" s="98"/>
      <c r="D50" s="98"/>
      <c r="E50" s="98"/>
      <c r="F50" s="98"/>
      <c r="G50" s="98"/>
      <c r="H50" s="98"/>
    </row>
    <row r="51" spans="1:8">
      <c r="A51" s="98"/>
      <c r="B51" s="98"/>
      <c r="C51" s="98"/>
      <c r="D51" s="98"/>
      <c r="E51" s="98"/>
      <c r="F51" s="98"/>
      <c r="G51" s="98"/>
      <c r="H51" s="98"/>
    </row>
    <row r="52" spans="1:8">
      <c r="A52" s="98"/>
      <c r="B52" s="98"/>
      <c r="C52" s="98"/>
      <c r="D52" s="98"/>
      <c r="E52" s="98"/>
      <c r="F52" s="98"/>
      <c r="G52" s="98"/>
      <c r="H52" s="98"/>
    </row>
    <row r="53" spans="1:8">
      <c r="A53" s="98"/>
      <c r="B53" s="98"/>
      <c r="C53" s="98"/>
      <c r="D53" s="98"/>
      <c r="E53" s="98"/>
      <c r="F53" s="98"/>
      <c r="G53" s="98"/>
      <c r="H53" s="98"/>
    </row>
    <row r="54" spans="1:8">
      <c r="A54" s="98"/>
      <c r="B54" s="98"/>
      <c r="C54" s="98"/>
      <c r="D54" s="98"/>
      <c r="E54" s="98"/>
      <c r="F54" s="98"/>
      <c r="G54" s="98"/>
      <c r="H54" s="98"/>
    </row>
    <row r="55" spans="1:8">
      <c r="A55" s="98"/>
      <c r="B55" s="98"/>
      <c r="C55" s="98"/>
      <c r="D55" s="98"/>
      <c r="E55" s="98"/>
      <c r="F55" s="98"/>
      <c r="G55" s="98"/>
      <c r="H55" s="98"/>
    </row>
    <row r="56" spans="1:8">
      <c r="A56" s="98"/>
      <c r="B56" s="98"/>
      <c r="C56" s="98"/>
      <c r="D56" s="98"/>
      <c r="E56" s="98"/>
      <c r="F56" s="98"/>
      <c r="G56" s="98"/>
      <c r="H56" s="98"/>
    </row>
    <row r="57" spans="1:8">
      <c r="A57" s="98"/>
      <c r="B57" s="98"/>
      <c r="C57" s="98"/>
      <c r="D57" s="98"/>
      <c r="E57" s="98"/>
      <c r="F57" s="98"/>
      <c r="G57" s="98"/>
      <c r="H57" s="98"/>
    </row>
    <row r="58" spans="1:8">
      <c r="A58" s="98"/>
      <c r="B58" s="98"/>
      <c r="C58" s="98"/>
      <c r="D58" s="98"/>
      <c r="E58" s="98"/>
      <c r="F58" s="98"/>
      <c r="G58" s="98"/>
      <c r="H58" s="98"/>
    </row>
    <row r="59" spans="1:8">
      <c r="A59" s="98"/>
      <c r="B59" s="98"/>
      <c r="C59" s="98"/>
      <c r="D59" s="98"/>
      <c r="E59" s="98"/>
      <c r="F59" s="98"/>
      <c r="G59" s="98"/>
      <c r="H59" s="98"/>
    </row>
    <row r="60" spans="1:8">
      <c r="A60" s="98"/>
      <c r="B60" s="98"/>
      <c r="C60" s="98"/>
      <c r="D60" s="98"/>
      <c r="E60" s="98"/>
      <c r="F60" s="98"/>
      <c r="G60" s="98"/>
      <c r="H60" s="98"/>
    </row>
    <row r="61" spans="1:8">
      <c r="A61" s="98"/>
      <c r="B61" s="98"/>
      <c r="C61" s="98"/>
      <c r="D61" s="98"/>
      <c r="E61" s="98"/>
      <c r="F61" s="98"/>
      <c r="G61" s="98"/>
      <c r="H61" s="98"/>
    </row>
    <row r="62" spans="1:8">
      <c r="A62" s="98"/>
      <c r="B62" s="98"/>
      <c r="C62" s="98"/>
      <c r="D62" s="98"/>
      <c r="E62" s="98"/>
      <c r="F62" s="98"/>
      <c r="G62" s="98"/>
      <c r="H62" s="98"/>
    </row>
    <row r="63" spans="1:8">
      <c r="A63" s="98"/>
      <c r="B63" s="98"/>
      <c r="C63" s="98"/>
      <c r="D63" s="98"/>
      <c r="E63" s="98"/>
      <c r="F63" s="98"/>
      <c r="G63" s="98"/>
      <c r="H63" s="98"/>
    </row>
    <row r="64" spans="1:8">
      <c r="A64" s="98"/>
      <c r="B64" s="98"/>
      <c r="C64" s="98"/>
      <c r="D64" s="98"/>
      <c r="E64" s="98"/>
      <c r="F64" s="98"/>
      <c r="G64" s="98"/>
      <c r="H64" s="98"/>
    </row>
    <row r="65" spans="1:8">
      <c r="A65" s="98"/>
      <c r="B65" s="98"/>
      <c r="C65" s="98"/>
      <c r="D65" s="98"/>
      <c r="E65" s="98"/>
      <c r="F65" s="98"/>
      <c r="G65" s="98"/>
      <c r="H65" s="98"/>
    </row>
    <row r="66" spans="1:8">
      <c r="A66" s="98"/>
      <c r="B66" s="98"/>
      <c r="C66" s="98"/>
      <c r="D66" s="98"/>
      <c r="E66" s="98"/>
      <c r="F66" s="98"/>
      <c r="G66" s="98"/>
      <c r="H66" s="98"/>
    </row>
    <row r="67" spans="1:8">
      <c r="A67" s="98"/>
      <c r="B67" s="98"/>
      <c r="C67" s="98"/>
      <c r="D67" s="98"/>
      <c r="E67" s="98"/>
      <c r="F67" s="98"/>
      <c r="G67" s="98"/>
      <c r="H67" s="98"/>
    </row>
    <row r="68" spans="1:8">
      <c r="A68" s="98"/>
      <c r="B68" s="98"/>
      <c r="C68" s="98"/>
      <c r="D68" s="98"/>
      <c r="E68" s="98"/>
      <c r="F68" s="98"/>
      <c r="G68" s="98"/>
      <c r="H68" s="98"/>
    </row>
    <row r="69" spans="1:8">
      <c r="A69" s="98"/>
      <c r="B69" s="98"/>
      <c r="C69" s="98"/>
      <c r="D69" s="98"/>
      <c r="E69" s="98"/>
      <c r="F69" s="98"/>
      <c r="G69" s="98"/>
      <c r="H69" s="98"/>
    </row>
    <row r="70" spans="1:8">
      <c r="A70" s="98"/>
      <c r="B70" s="98"/>
      <c r="C70" s="98"/>
      <c r="D70" s="98"/>
      <c r="E70" s="98"/>
      <c r="F70" s="98"/>
      <c r="G70" s="98"/>
      <c r="H70" s="98"/>
    </row>
    <row r="71" spans="1:8">
      <c r="A71" s="98"/>
      <c r="B71" s="98"/>
      <c r="C71" s="98"/>
      <c r="D71" s="98"/>
      <c r="E71" s="98"/>
      <c r="F71" s="98"/>
      <c r="G71" s="98"/>
      <c r="H71" s="98"/>
    </row>
    <row r="72" spans="1:8">
      <c r="A72" s="98"/>
      <c r="B72" s="98"/>
      <c r="C72" s="98"/>
      <c r="D72" s="98"/>
      <c r="E72" s="98"/>
      <c r="F72" s="98"/>
      <c r="G72" s="98"/>
      <c r="H72" s="98"/>
    </row>
    <row r="73" spans="1:8">
      <c r="A73" s="98"/>
      <c r="B73" s="98"/>
      <c r="C73" s="98"/>
      <c r="D73" s="98"/>
      <c r="E73" s="98"/>
      <c r="F73" s="98"/>
      <c r="G73" s="98"/>
      <c r="H73" s="98"/>
    </row>
    <row r="74" spans="1:8">
      <c r="A74" s="98"/>
      <c r="B74" s="98"/>
      <c r="C74" s="98"/>
      <c r="D74" s="98"/>
      <c r="E74" s="98"/>
      <c r="F74" s="98"/>
      <c r="G74" s="98"/>
      <c r="H74" s="98"/>
    </row>
    <row r="75" spans="1:8">
      <c r="A75" s="98"/>
      <c r="B75" s="98"/>
      <c r="C75" s="98"/>
      <c r="D75" s="98"/>
      <c r="E75" s="98"/>
      <c r="F75" s="98"/>
      <c r="G75" s="98"/>
      <c r="H75" s="98"/>
    </row>
    <row r="76" spans="1:8">
      <c r="A76" s="98"/>
      <c r="B76" s="98"/>
      <c r="C76" s="98"/>
      <c r="D76" s="98"/>
      <c r="E76" s="98"/>
      <c r="F76" s="98"/>
      <c r="G76" s="98"/>
      <c r="H76" s="98"/>
    </row>
    <row r="77" spans="1:8">
      <c r="A77" s="98"/>
      <c r="B77" s="98"/>
      <c r="C77" s="98"/>
      <c r="D77" s="98"/>
      <c r="E77" s="98"/>
      <c r="F77" s="98"/>
      <c r="G77" s="98"/>
      <c r="H77" s="98"/>
    </row>
    <row r="78" spans="1:8">
      <c r="A78" s="98"/>
      <c r="B78" s="98"/>
      <c r="C78" s="98"/>
      <c r="D78" s="98"/>
      <c r="E78" s="98"/>
      <c r="F78" s="98"/>
      <c r="G78" s="98"/>
      <c r="H78" s="98"/>
    </row>
    <row r="79" spans="1:8">
      <c r="A79" s="98"/>
      <c r="B79" s="98"/>
      <c r="C79" s="98"/>
      <c r="D79" s="98"/>
      <c r="E79" s="98"/>
      <c r="F79" s="98"/>
      <c r="G79" s="98"/>
      <c r="H79" s="98"/>
    </row>
    <row r="80" spans="1:8">
      <c r="A80" s="98"/>
      <c r="B80" s="98"/>
      <c r="C80" s="98"/>
      <c r="D80" s="98"/>
      <c r="E80" s="98"/>
      <c r="F80" s="98"/>
      <c r="G80" s="98"/>
      <c r="H80" s="98"/>
    </row>
    <row r="81" spans="1:8">
      <c r="A81" s="98"/>
      <c r="B81" s="98"/>
      <c r="C81" s="98"/>
      <c r="D81" s="98"/>
      <c r="E81" s="98"/>
      <c r="F81" s="98"/>
      <c r="G81" s="98"/>
      <c r="H81" s="98"/>
    </row>
    <row r="82" spans="1:8">
      <c r="A82" s="98"/>
      <c r="B82" s="98"/>
      <c r="C82" s="98"/>
      <c r="D82" s="98"/>
      <c r="E82" s="98"/>
      <c r="F82" s="98"/>
      <c r="G82" s="98"/>
      <c r="H82" s="98"/>
    </row>
    <row r="83" spans="1:8">
      <c r="A83" s="98"/>
      <c r="B83" s="98"/>
      <c r="C83" s="98"/>
      <c r="D83" s="98"/>
      <c r="E83" s="98"/>
      <c r="F83" s="98"/>
      <c r="G83" s="98"/>
      <c r="H83" s="98"/>
    </row>
    <row r="84" spans="1:8">
      <c r="A84" s="98"/>
      <c r="B84" s="98"/>
      <c r="C84" s="98"/>
      <c r="D84" s="98"/>
      <c r="E84" s="98"/>
      <c r="F84" s="98"/>
      <c r="G84" s="98"/>
      <c r="H84" s="98"/>
    </row>
    <row r="85" spans="1:8">
      <c r="A85" s="98"/>
      <c r="B85" s="98"/>
      <c r="C85" s="98"/>
      <c r="D85" s="98"/>
      <c r="E85" s="98"/>
      <c r="F85" s="98"/>
      <c r="G85" s="98"/>
      <c r="H85" s="98"/>
    </row>
    <row r="86" spans="1:8">
      <c r="A86" s="98"/>
      <c r="B86" s="98"/>
      <c r="C86" s="98"/>
      <c r="D86" s="98"/>
      <c r="E86" s="98"/>
      <c r="F86" s="98"/>
      <c r="G86" s="98"/>
      <c r="H86" s="98"/>
    </row>
    <row r="87" spans="1:8">
      <c r="A87" s="98"/>
      <c r="B87" s="98"/>
      <c r="C87" s="98"/>
      <c r="D87" s="98"/>
      <c r="E87" s="98"/>
      <c r="F87" s="98"/>
      <c r="G87" s="98"/>
      <c r="H87" s="98"/>
    </row>
    <row r="88" spans="1:8">
      <c r="A88" s="98"/>
      <c r="B88" s="98"/>
      <c r="C88" s="98"/>
      <c r="D88" s="98"/>
      <c r="E88" s="98"/>
      <c r="F88" s="98"/>
      <c r="G88" s="98"/>
      <c r="H88" s="98"/>
    </row>
    <row r="89" spans="1:8">
      <c r="A89" s="98"/>
      <c r="B89" s="98"/>
      <c r="C89" s="98"/>
      <c r="D89" s="98"/>
      <c r="E89" s="98"/>
      <c r="F89" s="98"/>
      <c r="G89" s="98"/>
      <c r="H89" s="98"/>
    </row>
    <row r="90" spans="1:8">
      <c r="A90" s="98"/>
      <c r="B90" s="98"/>
      <c r="C90" s="98"/>
      <c r="D90" s="98"/>
      <c r="E90" s="98"/>
      <c r="F90" s="98"/>
      <c r="G90" s="98"/>
      <c r="H90" s="98"/>
    </row>
    <row r="91" spans="1:8">
      <c r="A91" s="98"/>
      <c r="B91" s="98"/>
      <c r="C91" s="98"/>
      <c r="D91" s="98"/>
      <c r="E91" s="98"/>
      <c r="F91" s="98"/>
      <c r="G91" s="98"/>
      <c r="H91" s="98"/>
    </row>
    <row r="92" spans="1:8">
      <c r="A92" s="98"/>
      <c r="B92" s="98"/>
      <c r="C92" s="98"/>
      <c r="D92" s="98"/>
      <c r="E92" s="98"/>
      <c r="F92" s="98"/>
      <c r="G92" s="98"/>
      <c r="H92" s="98"/>
    </row>
    <row r="93" spans="1:8">
      <c r="A93" s="98"/>
      <c r="B93" s="98"/>
      <c r="C93" s="98"/>
      <c r="D93" s="98"/>
      <c r="E93" s="98"/>
      <c r="F93" s="98"/>
      <c r="G93" s="98"/>
      <c r="H93" s="98"/>
    </row>
    <row r="94" spans="1:8">
      <c r="A94" s="98"/>
      <c r="B94" s="98"/>
      <c r="C94" s="98"/>
      <c r="D94" s="98"/>
      <c r="E94" s="98"/>
      <c r="F94" s="98"/>
      <c r="G94" s="98"/>
      <c r="H94" s="98"/>
    </row>
    <row r="95" spans="1:8">
      <c r="A95" s="98"/>
      <c r="B95" s="98"/>
      <c r="C95" s="98"/>
      <c r="D95" s="98"/>
      <c r="E95" s="98"/>
      <c r="F95" s="98"/>
      <c r="G95" s="98"/>
      <c r="H95" s="98"/>
    </row>
    <row r="96" spans="1:8">
      <c r="A96" s="98"/>
      <c r="B96" s="98"/>
      <c r="C96" s="98"/>
      <c r="D96" s="98"/>
      <c r="E96" s="98"/>
      <c r="F96" s="98"/>
      <c r="G96" s="98"/>
      <c r="H96" s="98"/>
    </row>
  </sheetData>
  <mergeCells count="6">
    <mergeCell ref="D2:F2"/>
    <mergeCell ref="A3:H3"/>
    <mergeCell ref="A5:A6"/>
    <mergeCell ref="B5:B6"/>
    <mergeCell ref="C5:C6"/>
    <mergeCell ref="D5:H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8"/>
  <sheetViews>
    <sheetView workbookViewId="0">
      <selection activeCell="A3" sqref="A3:H3"/>
    </sheetView>
  </sheetViews>
  <sheetFormatPr defaultRowHeight="12.75"/>
  <cols>
    <col min="1" max="1" width="27.7109375" style="249" customWidth="1"/>
    <col min="2" max="2" width="8.5703125" style="249" customWidth="1"/>
    <col min="3" max="3" width="8.42578125" style="249" customWidth="1"/>
    <col min="4" max="4" width="8.140625" style="249" customWidth="1"/>
    <col min="5" max="5" width="8.7109375" style="249" customWidth="1"/>
    <col min="6" max="6" width="9.140625" style="249"/>
    <col min="7" max="7" width="7.7109375" style="249" customWidth="1"/>
    <col min="8" max="8" width="8.5703125" style="249" customWidth="1"/>
    <col min="9" max="11" width="20.7109375" style="132" customWidth="1"/>
    <col min="12" max="22" width="10.7109375" style="132" customWidth="1"/>
    <col min="23" max="110" width="10.7109375" style="249" customWidth="1"/>
    <col min="111" max="16384" width="9.140625" style="249"/>
  </cols>
  <sheetData>
    <row r="1" spans="1:12" s="132" customFormat="1"/>
    <row r="2" spans="1:12" s="132" customFormat="1" ht="21" customHeight="1">
      <c r="A2" s="2263" t="s">
        <v>1146</v>
      </c>
      <c r="B2" s="2263"/>
      <c r="C2" s="2263"/>
      <c r="D2" s="2263"/>
      <c r="E2" s="2263"/>
      <c r="F2" s="2263"/>
      <c r="G2" s="1571"/>
    </row>
    <row r="3" spans="1:12" ht="23.25" customHeight="1">
      <c r="A3" s="2074" t="s">
        <v>1147</v>
      </c>
      <c r="B3" s="2074"/>
      <c r="C3" s="2074"/>
      <c r="D3" s="2074"/>
      <c r="E3" s="2074"/>
      <c r="F3" s="2074"/>
      <c r="G3" s="2074"/>
      <c r="H3" s="2074"/>
    </row>
    <row r="4" spans="1:12" s="132" customFormat="1" ht="12.95" customHeight="1">
      <c r="A4" s="285">
        <v>2019</v>
      </c>
      <c r="B4" s="280"/>
      <c r="C4" s="280"/>
      <c r="H4" s="1516" t="s">
        <v>359</v>
      </c>
      <c r="I4" s="280"/>
      <c r="J4" s="280"/>
      <c r="K4" s="1516"/>
      <c r="L4" s="280"/>
    </row>
    <row r="5" spans="1:12" ht="33" customHeight="1">
      <c r="A5" s="844" t="s">
        <v>386</v>
      </c>
      <c r="B5" s="845" t="s">
        <v>0</v>
      </c>
      <c r="C5" s="846" t="s">
        <v>1148</v>
      </c>
      <c r="D5" s="846" t="s">
        <v>1149</v>
      </c>
      <c r="E5" s="846" t="s">
        <v>1150</v>
      </c>
      <c r="F5" s="846" t="s">
        <v>1151</v>
      </c>
      <c r="G5" s="846" t="s">
        <v>1152</v>
      </c>
      <c r="H5" s="846" t="s">
        <v>1153</v>
      </c>
      <c r="I5" s="1213"/>
      <c r="J5" s="1213"/>
      <c r="K5" s="1213"/>
      <c r="L5" s="1213"/>
    </row>
    <row r="6" spans="1:12" s="132" customFormat="1" ht="12.95" customHeight="1">
      <c r="D6" s="280"/>
      <c r="E6" s="280"/>
      <c r="H6" s="280"/>
      <c r="I6" s="280"/>
      <c r="J6" s="280"/>
      <c r="K6" s="280"/>
      <c r="L6" s="280"/>
    </row>
    <row r="7" spans="1:12" s="135" customFormat="1" ht="12.95" customHeight="1">
      <c r="A7" s="135" t="s">
        <v>114</v>
      </c>
      <c r="B7" s="161">
        <f>B9+B17+B19</f>
        <v>963</v>
      </c>
      <c r="C7" s="161">
        <f t="shared" ref="C7:H7" si="0">C9+C17+C19</f>
        <v>36</v>
      </c>
      <c r="D7" s="161">
        <f t="shared" si="0"/>
        <v>241</v>
      </c>
      <c r="E7" s="161">
        <f t="shared" si="0"/>
        <v>64</v>
      </c>
      <c r="F7" s="161">
        <f t="shared" si="0"/>
        <v>322</v>
      </c>
      <c r="G7" s="161">
        <f t="shared" si="0"/>
        <v>208</v>
      </c>
      <c r="H7" s="161">
        <f t="shared" si="0"/>
        <v>92</v>
      </c>
      <c r="I7" s="883"/>
      <c r="J7" s="883"/>
      <c r="K7" s="883"/>
      <c r="L7" s="883"/>
    </row>
    <row r="8" spans="1:12" s="135" customFormat="1" ht="12.95" customHeight="1">
      <c r="C8" s="132"/>
      <c r="D8" s="132"/>
      <c r="E8" s="132"/>
      <c r="F8" s="132"/>
      <c r="G8" s="132"/>
      <c r="H8" s="132"/>
      <c r="I8" s="883"/>
      <c r="J8" s="883"/>
      <c r="K8" s="883"/>
      <c r="L8" s="883"/>
    </row>
    <row r="9" spans="1:12" s="135" customFormat="1" ht="12.95" customHeight="1">
      <c r="A9" s="135" t="s">
        <v>516</v>
      </c>
      <c r="B9" s="161">
        <f>SUM(B11:B15)</f>
        <v>910</v>
      </c>
      <c r="C9" s="161">
        <f t="shared" ref="C9:H9" si="1">SUM(C11:C15)</f>
        <v>36</v>
      </c>
      <c r="D9" s="161">
        <f t="shared" si="1"/>
        <v>229</v>
      </c>
      <c r="E9" s="161">
        <f t="shared" si="1"/>
        <v>61</v>
      </c>
      <c r="F9" s="161">
        <f t="shared" si="1"/>
        <v>303</v>
      </c>
      <c r="G9" s="161">
        <f t="shared" si="1"/>
        <v>196</v>
      </c>
      <c r="H9" s="161">
        <f t="shared" si="1"/>
        <v>85</v>
      </c>
      <c r="I9" s="883"/>
      <c r="J9" s="883"/>
      <c r="K9" s="883"/>
      <c r="L9" s="883"/>
    </row>
    <row r="10" spans="1:12" s="135" customFormat="1" ht="12.95" customHeight="1">
      <c r="C10" s="132"/>
      <c r="D10" s="132"/>
      <c r="E10" s="132"/>
      <c r="F10" s="132"/>
      <c r="G10" s="132"/>
      <c r="H10" s="132"/>
      <c r="I10" s="883"/>
      <c r="J10" s="883"/>
      <c r="K10" s="883"/>
      <c r="L10" s="883"/>
    </row>
    <row r="11" spans="1:12" s="132" customFormat="1" ht="12.95" customHeight="1">
      <c r="A11" s="132" t="s">
        <v>570</v>
      </c>
      <c r="B11" s="161">
        <v>235</v>
      </c>
      <c r="C11" s="158">
        <v>9</v>
      </c>
      <c r="D11" s="158">
        <v>57</v>
      </c>
      <c r="E11" s="158">
        <v>15</v>
      </c>
      <c r="F11" s="158">
        <v>71</v>
      </c>
      <c r="G11" s="158">
        <v>54</v>
      </c>
      <c r="H11" s="158">
        <v>29</v>
      </c>
      <c r="I11" s="883"/>
      <c r="J11" s="883"/>
      <c r="K11" s="883"/>
      <c r="L11" s="883"/>
    </row>
    <row r="12" spans="1:12" s="132" customFormat="1" ht="12.95" customHeight="1">
      <c r="A12" s="132" t="s">
        <v>579</v>
      </c>
      <c r="B12" s="161">
        <v>196</v>
      </c>
      <c r="C12" s="158">
        <v>2</v>
      </c>
      <c r="D12" s="158">
        <v>25</v>
      </c>
      <c r="E12" s="158">
        <v>15</v>
      </c>
      <c r="F12" s="158">
        <v>75</v>
      </c>
      <c r="G12" s="158">
        <v>54</v>
      </c>
      <c r="H12" s="158">
        <v>25</v>
      </c>
      <c r="I12" s="883"/>
      <c r="J12" s="1517"/>
      <c r="K12" s="1517"/>
      <c r="L12" s="1517"/>
    </row>
    <row r="13" spans="1:12" s="132" customFormat="1" ht="12.95" customHeight="1">
      <c r="A13" s="132" t="s">
        <v>994</v>
      </c>
      <c r="B13" s="161">
        <v>426</v>
      </c>
      <c r="C13" s="158">
        <v>24</v>
      </c>
      <c r="D13" s="158">
        <v>131</v>
      </c>
      <c r="E13" s="158">
        <v>29</v>
      </c>
      <c r="F13" s="158">
        <v>144</v>
      </c>
      <c r="G13" s="158">
        <v>72</v>
      </c>
      <c r="H13" s="883">
        <v>26</v>
      </c>
      <c r="I13" s="883"/>
      <c r="J13" s="1518"/>
      <c r="K13" s="1518"/>
      <c r="L13" s="1518"/>
    </row>
    <row r="14" spans="1:12" s="132" customFormat="1" ht="12.95" customHeight="1">
      <c r="A14" s="132" t="s">
        <v>589</v>
      </c>
      <c r="B14" s="161">
        <v>39</v>
      </c>
      <c r="C14" s="1572">
        <v>0</v>
      </c>
      <c r="D14" s="158">
        <v>11</v>
      </c>
      <c r="E14" s="158">
        <v>2</v>
      </c>
      <c r="F14" s="158">
        <v>10</v>
      </c>
      <c r="G14" s="158">
        <v>11</v>
      </c>
      <c r="H14" s="883">
        <v>5</v>
      </c>
      <c r="I14" s="883"/>
    </row>
    <row r="15" spans="1:12" s="132" customFormat="1" ht="12.95" customHeight="1">
      <c r="A15" s="132" t="s">
        <v>595</v>
      </c>
      <c r="B15" s="161">
        <v>14</v>
      </c>
      <c r="C15" s="1572">
        <v>1</v>
      </c>
      <c r="D15" s="158">
        <v>5</v>
      </c>
      <c r="E15" s="158">
        <v>0</v>
      </c>
      <c r="F15" s="158">
        <v>3</v>
      </c>
      <c r="G15" s="158">
        <v>5</v>
      </c>
      <c r="H15" s="1572">
        <v>0</v>
      </c>
      <c r="I15" s="883"/>
    </row>
    <row r="16" spans="1:12" s="132" customFormat="1" ht="12.95" customHeight="1">
      <c r="B16" s="135"/>
      <c r="I16" s="883"/>
    </row>
    <row r="17" spans="1:9" s="135" customFormat="1" ht="12.95" customHeight="1">
      <c r="A17" s="135" t="s">
        <v>606</v>
      </c>
      <c r="B17" s="161">
        <v>26</v>
      </c>
      <c r="C17" s="1572">
        <v>0</v>
      </c>
      <c r="D17" s="161">
        <v>6</v>
      </c>
      <c r="E17" s="1572">
        <v>1</v>
      </c>
      <c r="F17" s="161">
        <v>5</v>
      </c>
      <c r="G17" s="161">
        <v>9</v>
      </c>
      <c r="H17" s="1517">
        <v>5</v>
      </c>
      <c r="I17" s="883"/>
    </row>
    <row r="18" spans="1:9" s="135" customFormat="1" ht="12.95" customHeight="1">
      <c r="I18" s="883"/>
    </row>
    <row r="19" spans="1:9" s="135" customFormat="1" ht="12.95" customHeight="1">
      <c r="A19" s="135" t="s">
        <v>544</v>
      </c>
      <c r="B19" s="161">
        <v>27</v>
      </c>
      <c r="C19" s="1573">
        <v>0</v>
      </c>
      <c r="D19" s="161">
        <v>6</v>
      </c>
      <c r="E19" s="161">
        <v>2</v>
      </c>
      <c r="F19" s="161">
        <v>14</v>
      </c>
      <c r="G19" s="161">
        <v>3</v>
      </c>
      <c r="H19" s="1567">
        <v>2</v>
      </c>
      <c r="I19" s="883"/>
    </row>
    <row r="20" spans="1:9" s="135" customFormat="1" ht="6.95" customHeight="1" thickBot="1">
      <c r="A20" s="1520"/>
      <c r="B20" s="1520"/>
      <c r="C20" s="1528"/>
      <c r="D20" s="1520"/>
      <c r="E20" s="1520"/>
      <c r="F20" s="1520"/>
      <c r="G20" s="1520"/>
      <c r="H20" s="1520"/>
    </row>
    <row r="21" spans="1:9" s="135" customFormat="1" ht="3.75" customHeight="1" thickTop="1">
      <c r="A21" s="1321"/>
      <c r="B21" s="1321"/>
      <c r="C21" s="1529"/>
      <c r="D21" s="1321"/>
      <c r="E21" s="1321"/>
      <c r="F21" s="1321"/>
      <c r="G21" s="1321"/>
      <c r="H21" s="1321"/>
    </row>
    <row r="22" spans="1:9" s="889" customFormat="1" ht="12.95" customHeight="1">
      <c r="A22" s="1530" t="s">
        <v>995</v>
      </c>
      <c r="B22" s="1530"/>
      <c r="C22" s="1530"/>
      <c r="D22" s="1530"/>
      <c r="E22" s="1530"/>
    </row>
    <row r="23" spans="1:9" s="132" customFormat="1" ht="9" customHeight="1">
      <c r="B23" s="158"/>
      <c r="C23" s="158"/>
      <c r="D23" s="158"/>
      <c r="E23" s="158"/>
    </row>
    <row r="24" spans="1:9" s="132" customFormat="1" ht="9.9499999999999993" customHeight="1">
      <c r="A24" s="346" t="s">
        <v>377</v>
      </c>
      <c r="D24" s="280"/>
    </row>
    <row r="25" spans="1:9" s="132" customFormat="1" ht="15" customHeight="1">
      <c r="A25" s="843" t="s">
        <v>1001</v>
      </c>
      <c r="D25" s="280"/>
    </row>
    <row r="26" spans="1:9" s="132" customFormat="1" ht="15" customHeight="1">
      <c r="B26" s="158"/>
      <c r="C26" s="158"/>
      <c r="D26" s="158"/>
      <c r="E26" s="158"/>
    </row>
    <row r="27" spans="1:9" s="132" customFormat="1" ht="15" customHeight="1">
      <c r="B27" s="158"/>
      <c r="C27" s="158"/>
      <c r="D27" s="158"/>
      <c r="E27" s="158"/>
    </row>
    <row r="28" spans="1:9" s="132" customFormat="1" ht="15" customHeight="1">
      <c r="B28" s="158"/>
      <c r="C28" s="158"/>
      <c r="D28" s="158"/>
      <c r="E28" s="158"/>
    </row>
    <row r="29" spans="1:9" s="132" customFormat="1" ht="15" customHeight="1">
      <c r="B29" s="158"/>
      <c r="C29" s="158"/>
      <c r="D29" s="158"/>
      <c r="E29" s="158"/>
    </row>
    <row r="30" spans="1:9" s="132" customFormat="1" ht="15" customHeight="1">
      <c r="B30" s="158"/>
      <c r="C30" s="158"/>
      <c r="D30" s="158"/>
      <c r="E30" s="158"/>
    </row>
    <row r="31" spans="1:9" s="132" customFormat="1" ht="9.9499999999999993" customHeight="1">
      <c r="A31" s="280"/>
      <c r="B31" s="280"/>
      <c r="C31" s="280"/>
      <c r="D31" s="280"/>
      <c r="E31" s="280"/>
    </row>
    <row r="32" spans="1:9" s="132" customFormat="1" ht="15" customHeight="1">
      <c r="A32" s="280"/>
      <c r="B32" s="280"/>
      <c r="C32" s="280"/>
      <c r="D32" s="280"/>
      <c r="E32" s="280"/>
    </row>
    <row r="33" spans="4:5" s="132" customFormat="1" ht="15" customHeight="1">
      <c r="D33" s="280"/>
      <c r="E33" s="280"/>
    </row>
    <row r="34" spans="4:5" s="132" customFormat="1" ht="20.100000000000001" customHeight="1">
      <c r="D34" s="280"/>
      <c r="E34" s="280"/>
    </row>
    <row r="35" spans="4:5" s="132" customFormat="1" ht="20.100000000000001" customHeight="1">
      <c r="D35" s="280"/>
      <c r="E35" s="280"/>
    </row>
    <row r="36" spans="4:5" s="132" customFormat="1" ht="20.100000000000001" customHeight="1">
      <c r="D36" s="280"/>
      <c r="E36" s="280"/>
    </row>
    <row r="37" spans="4:5" s="132" customFormat="1" ht="20.100000000000001" customHeight="1">
      <c r="D37" s="280"/>
      <c r="E37" s="280"/>
    </row>
    <row r="38" spans="4:5" s="132" customFormat="1" ht="20.100000000000001" customHeight="1">
      <c r="D38" s="280"/>
      <c r="E38" s="280"/>
    </row>
    <row r="39" spans="4:5" s="132" customFormat="1" ht="20.100000000000001" customHeight="1">
      <c r="D39" s="280"/>
      <c r="E39" s="280"/>
    </row>
    <row r="40" spans="4:5" s="132" customFormat="1" ht="20.100000000000001" customHeight="1">
      <c r="D40" s="280"/>
      <c r="E40" s="280"/>
    </row>
    <row r="41" spans="4:5" s="132" customFormat="1" ht="20.100000000000001" customHeight="1">
      <c r="D41" s="280"/>
      <c r="E41" s="280"/>
    </row>
    <row r="42" spans="4:5" s="132" customFormat="1" ht="20.100000000000001" customHeight="1">
      <c r="D42" s="280"/>
      <c r="E42" s="280"/>
    </row>
    <row r="43" spans="4:5" ht="20.100000000000001" customHeight="1">
      <c r="D43" s="248"/>
      <c r="E43" s="248"/>
    </row>
    <row r="44" spans="4:5" ht="20.100000000000001" customHeight="1">
      <c r="D44" s="248"/>
      <c r="E44" s="248"/>
    </row>
    <row r="45" spans="4:5" ht="20.100000000000001" customHeight="1">
      <c r="D45" s="248"/>
      <c r="E45" s="248"/>
    </row>
    <row r="46" spans="4:5" ht="20.100000000000001" customHeight="1">
      <c r="D46" s="248"/>
      <c r="E46" s="248"/>
    </row>
    <row r="47" spans="4:5" ht="20.100000000000001" customHeight="1">
      <c r="D47" s="248"/>
      <c r="E47" s="248"/>
    </row>
    <row r="48" spans="4:5" ht="20.100000000000001" customHeight="1">
      <c r="D48" s="248"/>
      <c r="E48" s="248"/>
    </row>
    <row r="49" spans="4:5" ht="20.100000000000001" customHeight="1">
      <c r="D49" s="248"/>
      <c r="E49" s="248"/>
    </row>
    <row r="50" spans="4:5" ht="20.100000000000001" customHeight="1">
      <c r="D50" s="248"/>
      <c r="E50" s="248"/>
    </row>
    <row r="51" spans="4:5" ht="20.100000000000001" customHeight="1">
      <c r="D51" s="248"/>
      <c r="E51" s="248"/>
    </row>
    <row r="52" spans="4:5" ht="20.100000000000001" customHeight="1">
      <c r="D52" s="248"/>
      <c r="E52" s="248"/>
    </row>
    <row r="53" spans="4:5" ht="20.100000000000001" customHeight="1">
      <c r="D53" s="248"/>
      <c r="E53" s="248"/>
    </row>
    <row r="54" spans="4:5" ht="20.100000000000001" customHeight="1">
      <c r="D54" s="248"/>
      <c r="E54" s="248"/>
    </row>
    <row r="55" spans="4:5" ht="20.100000000000001" customHeight="1">
      <c r="D55" s="248"/>
      <c r="E55" s="248"/>
    </row>
    <row r="56" spans="4:5" ht="20.100000000000001" customHeight="1">
      <c r="D56" s="248"/>
      <c r="E56" s="248"/>
    </row>
    <row r="57" spans="4:5" ht="20.100000000000001" customHeight="1">
      <c r="D57" s="248"/>
      <c r="E57" s="248"/>
    </row>
    <row r="58" spans="4:5" ht="20.100000000000001" customHeight="1">
      <c r="D58" s="248"/>
      <c r="E58" s="248"/>
    </row>
    <row r="59" spans="4:5" ht="20.100000000000001" customHeight="1">
      <c r="D59" s="248"/>
      <c r="E59" s="248"/>
    </row>
    <row r="60" spans="4:5" ht="20.100000000000001" customHeight="1">
      <c r="D60" s="248"/>
      <c r="E60" s="248"/>
    </row>
    <row r="61" spans="4:5" ht="20.100000000000001" customHeight="1">
      <c r="D61" s="248"/>
      <c r="E61" s="248"/>
    </row>
    <row r="62" spans="4:5" ht="20.100000000000001" customHeight="1">
      <c r="D62" s="248"/>
      <c r="E62" s="248"/>
    </row>
    <row r="63" spans="4:5" ht="20.100000000000001" customHeight="1">
      <c r="D63" s="248"/>
      <c r="E63" s="248"/>
    </row>
    <row r="64" spans="4:5" ht="20.100000000000001" customHeight="1">
      <c r="D64" s="248"/>
      <c r="E64" s="248"/>
    </row>
    <row r="65" spans="4:5" ht="20.100000000000001" customHeight="1">
      <c r="D65" s="248"/>
      <c r="E65" s="248"/>
    </row>
    <row r="66" spans="4:5" ht="20.100000000000001" customHeight="1">
      <c r="D66" s="248"/>
      <c r="E66" s="248"/>
    </row>
    <row r="67" spans="4:5" ht="20.100000000000001" customHeight="1">
      <c r="D67" s="248"/>
      <c r="E67" s="248"/>
    </row>
    <row r="68" spans="4:5" ht="20.100000000000001" customHeight="1">
      <c r="D68" s="248"/>
      <c r="E68" s="248"/>
    </row>
    <row r="69" spans="4:5" ht="20.100000000000001" customHeight="1">
      <c r="D69" s="248"/>
      <c r="E69" s="248"/>
    </row>
    <row r="70" spans="4:5" ht="20.100000000000001" customHeight="1">
      <c r="D70" s="248"/>
      <c r="E70" s="248"/>
    </row>
    <row r="71" spans="4:5" ht="20.100000000000001" customHeight="1">
      <c r="D71" s="248"/>
      <c r="E71" s="248"/>
    </row>
    <row r="72" spans="4:5" ht="20.100000000000001" customHeight="1">
      <c r="D72" s="248"/>
      <c r="E72" s="248"/>
    </row>
    <row r="73" spans="4:5" ht="20.100000000000001" customHeight="1">
      <c r="D73" s="248"/>
      <c r="E73" s="248"/>
    </row>
    <row r="74" spans="4:5" ht="20.100000000000001" customHeight="1">
      <c r="D74" s="248"/>
      <c r="E74" s="248"/>
    </row>
    <row r="75" spans="4:5" ht="20.100000000000001" customHeight="1">
      <c r="D75" s="248"/>
      <c r="E75" s="248"/>
    </row>
    <row r="76" spans="4:5" ht="20.100000000000001" customHeight="1">
      <c r="D76" s="248"/>
      <c r="E76" s="248"/>
    </row>
    <row r="77" spans="4:5" ht="20.100000000000001" customHeight="1">
      <c r="D77" s="248"/>
      <c r="E77" s="248"/>
    </row>
    <row r="78" spans="4:5" ht="20.100000000000001" customHeight="1">
      <c r="D78" s="248"/>
      <c r="E78" s="248"/>
    </row>
    <row r="79" spans="4:5" ht="20.100000000000001" customHeight="1">
      <c r="D79" s="248"/>
      <c r="E79" s="248"/>
    </row>
    <row r="80" spans="4:5" ht="20.100000000000001" customHeight="1">
      <c r="D80" s="248"/>
      <c r="E80" s="248"/>
    </row>
    <row r="81" spans="4:5" ht="20.100000000000001" customHeight="1">
      <c r="D81" s="248"/>
      <c r="E81" s="248"/>
    </row>
    <row r="82" spans="4:5" ht="20.100000000000001" customHeight="1">
      <c r="D82" s="248"/>
      <c r="E82" s="248"/>
    </row>
    <row r="83" spans="4:5" ht="20.100000000000001" customHeight="1">
      <c r="D83" s="248"/>
      <c r="E83" s="248"/>
    </row>
    <row r="84" spans="4:5" ht="20.100000000000001" customHeight="1">
      <c r="D84" s="248"/>
      <c r="E84" s="248"/>
    </row>
    <row r="85" spans="4:5" ht="20.100000000000001" customHeight="1">
      <c r="D85" s="248"/>
      <c r="E85" s="248"/>
    </row>
    <row r="86" spans="4:5" ht="20.100000000000001" customHeight="1">
      <c r="D86" s="248"/>
      <c r="E86" s="248"/>
    </row>
    <row r="87" spans="4:5" ht="20.100000000000001" customHeight="1">
      <c r="D87" s="248"/>
      <c r="E87" s="248"/>
    </row>
    <row r="88" spans="4:5" ht="20.100000000000001" customHeight="1">
      <c r="D88" s="248"/>
      <c r="E88" s="248"/>
    </row>
    <row r="89" spans="4:5" ht="20.100000000000001" customHeight="1">
      <c r="D89" s="248"/>
      <c r="E89" s="248"/>
    </row>
    <row r="90" spans="4:5" ht="20.100000000000001" customHeight="1">
      <c r="D90" s="248"/>
      <c r="E90" s="248"/>
    </row>
    <row r="91" spans="4:5" ht="20.100000000000001" customHeight="1">
      <c r="D91" s="248"/>
      <c r="E91" s="248"/>
    </row>
    <row r="92" spans="4:5" ht="20.100000000000001" customHeight="1">
      <c r="D92" s="248"/>
      <c r="E92" s="248"/>
    </row>
    <row r="93" spans="4:5" ht="20.100000000000001" customHeight="1">
      <c r="D93" s="248"/>
      <c r="E93" s="248"/>
    </row>
    <row r="94" spans="4:5" ht="20.100000000000001" customHeight="1">
      <c r="D94" s="248"/>
      <c r="E94" s="248"/>
    </row>
    <row r="95" spans="4:5" ht="20.100000000000001" customHeight="1">
      <c r="D95" s="248"/>
      <c r="E95" s="248"/>
    </row>
    <row r="96" spans="4:5" ht="20.100000000000001" customHeight="1">
      <c r="D96" s="248"/>
      <c r="E96" s="248"/>
    </row>
    <row r="97" spans="4:5" ht="20.100000000000001" customHeight="1">
      <c r="D97" s="248"/>
      <c r="E97" s="248"/>
    </row>
    <row r="98" spans="4:5" ht="20.100000000000001" customHeight="1">
      <c r="D98" s="248"/>
      <c r="E98" s="248"/>
    </row>
    <row r="99" spans="4:5" ht="20.100000000000001" customHeight="1">
      <c r="D99" s="248"/>
      <c r="E99" s="248"/>
    </row>
    <row r="100" spans="4:5" ht="20.100000000000001" customHeight="1">
      <c r="D100" s="248"/>
      <c r="E100" s="248"/>
    </row>
    <row r="101" spans="4:5" ht="20.100000000000001" customHeight="1">
      <c r="D101" s="248"/>
      <c r="E101" s="248"/>
    </row>
    <row r="102" spans="4:5" ht="20.100000000000001" customHeight="1">
      <c r="D102" s="248"/>
      <c r="E102" s="248"/>
    </row>
    <row r="103" spans="4:5" ht="20.100000000000001" customHeight="1">
      <c r="D103" s="248"/>
      <c r="E103" s="248"/>
    </row>
    <row r="104" spans="4:5" ht="20.100000000000001" customHeight="1">
      <c r="D104" s="248"/>
      <c r="E104" s="248"/>
    </row>
    <row r="105" spans="4:5" ht="20.100000000000001" customHeight="1">
      <c r="D105" s="248"/>
      <c r="E105" s="248"/>
    </row>
    <row r="106" spans="4:5" ht="20.100000000000001" customHeight="1">
      <c r="D106" s="248"/>
      <c r="E106" s="248"/>
    </row>
    <row r="107" spans="4:5" ht="20.100000000000001" customHeight="1">
      <c r="D107" s="248"/>
      <c r="E107" s="248"/>
    </row>
    <row r="108" spans="4:5" ht="20.100000000000001" customHeight="1">
      <c r="D108" s="248"/>
      <c r="E108" s="248"/>
    </row>
    <row r="109" spans="4:5" ht="20.100000000000001" customHeight="1">
      <c r="D109" s="248"/>
      <c r="E109" s="248"/>
    </row>
    <row r="110" spans="4:5" ht="20.100000000000001" customHeight="1">
      <c r="D110" s="248"/>
      <c r="E110" s="248"/>
    </row>
    <row r="111" spans="4:5" ht="20.100000000000001" customHeight="1">
      <c r="D111" s="248"/>
      <c r="E111" s="248"/>
    </row>
    <row r="112" spans="4:5" ht="20.100000000000001" customHeight="1">
      <c r="D112" s="248"/>
      <c r="E112" s="248"/>
    </row>
    <row r="113" spans="4:5" ht="20.100000000000001" customHeight="1">
      <c r="D113" s="248"/>
      <c r="E113" s="248"/>
    </row>
    <row r="114" spans="4:5" ht="20.100000000000001" customHeight="1">
      <c r="D114" s="248"/>
      <c r="E114" s="248"/>
    </row>
    <row r="115" spans="4:5" ht="20.100000000000001" customHeight="1">
      <c r="D115" s="248"/>
      <c r="E115" s="248"/>
    </row>
    <row r="116" spans="4:5" ht="20.100000000000001" customHeight="1">
      <c r="D116" s="248"/>
      <c r="E116" s="248"/>
    </row>
    <row r="117" spans="4:5" ht="20.100000000000001" customHeight="1">
      <c r="D117" s="248"/>
      <c r="E117" s="248"/>
    </row>
    <row r="118" spans="4:5" ht="20.100000000000001" customHeight="1">
      <c r="D118" s="248"/>
      <c r="E118" s="248"/>
    </row>
    <row r="119" spans="4:5" ht="20.100000000000001" customHeight="1">
      <c r="D119" s="248"/>
      <c r="E119" s="248"/>
    </row>
    <row r="120" spans="4:5" ht="20.100000000000001" customHeight="1">
      <c r="D120" s="248"/>
      <c r="E120" s="248"/>
    </row>
    <row r="121" spans="4:5" ht="20.100000000000001" customHeight="1">
      <c r="D121" s="248"/>
      <c r="E121" s="248"/>
    </row>
    <row r="122" spans="4:5" ht="20.100000000000001" customHeight="1">
      <c r="D122" s="248"/>
      <c r="E122" s="248"/>
    </row>
    <row r="123" spans="4:5" ht="20.100000000000001" customHeight="1">
      <c r="D123" s="248"/>
      <c r="E123" s="248"/>
    </row>
    <row r="124" spans="4:5" ht="20.100000000000001" customHeight="1">
      <c r="D124" s="248"/>
      <c r="E124" s="248"/>
    </row>
    <row r="125" spans="4:5" ht="20.100000000000001" customHeight="1">
      <c r="D125" s="248"/>
      <c r="E125" s="248"/>
    </row>
    <row r="126" spans="4:5" ht="20.100000000000001" customHeight="1">
      <c r="D126" s="248"/>
      <c r="E126" s="248"/>
    </row>
    <row r="127" spans="4:5" ht="20.100000000000001" customHeight="1">
      <c r="D127" s="248"/>
      <c r="E127" s="248"/>
    </row>
    <row r="128" spans="4:5" ht="20.100000000000001" customHeight="1">
      <c r="D128" s="248"/>
      <c r="E128" s="248"/>
    </row>
    <row r="129" spans="4:5" ht="20.100000000000001" customHeight="1">
      <c r="D129" s="248"/>
      <c r="E129" s="248"/>
    </row>
    <row r="130" spans="4:5" ht="20.100000000000001" customHeight="1">
      <c r="D130" s="248"/>
      <c r="E130" s="248"/>
    </row>
    <row r="131" spans="4:5" ht="20.100000000000001" customHeight="1">
      <c r="D131" s="248"/>
      <c r="E131" s="248"/>
    </row>
    <row r="132" spans="4:5" ht="20.100000000000001" customHeight="1">
      <c r="D132" s="248"/>
      <c r="E132" s="248"/>
    </row>
    <row r="133" spans="4:5" ht="20.100000000000001" customHeight="1">
      <c r="D133" s="248"/>
      <c r="E133" s="248"/>
    </row>
    <row r="134" spans="4:5" ht="20.100000000000001" customHeight="1">
      <c r="D134" s="248"/>
      <c r="E134" s="248"/>
    </row>
    <row r="135" spans="4:5" ht="20.100000000000001" customHeight="1">
      <c r="D135" s="248"/>
      <c r="E135" s="248"/>
    </row>
    <row r="136" spans="4:5" ht="20.100000000000001" customHeight="1">
      <c r="D136" s="248"/>
      <c r="E136" s="248"/>
    </row>
    <row r="137" spans="4:5" ht="20.100000000000001" customHeight="1">
      <c r="D137" s="248"/>
      <c r="E137" s="248"/>
    </row>
    <row r="138" spans="4:5" ht="20.100000000000001" customHeight="1">
      <c r="D138" s="248"/>
      <c r="E138" s="248"/>
    </row>
    <row r="139" spans="4:5" ht="20.100000000000001" customHeight="1">
      <c r="D139" s="248"/>
      <c r="E139" s="248"/>
    </row>
    <row r="140" spans="4:5" ht="20.100000000000001" customHeight="1">
      <c r="D140" s="248"/>
      <c r="E140" s="248"/>
    </row>
    <row r="141" spans="4:5" ht="20.100000000000001" customHeight="1">
      <c r="D141" s="248"/>
      <c r="E141" s="248"/>
    </row>
    <row r="142" spans="4:5" ht="20.100000000000001" customHeight="1">
      <c r="D142" s="248"/>
      <c r="E142" s="248"/>
    </row>
    <row r="143" spans="4:5" ht="20.100000000000001" customHeight="1">
      <c r="D143" s="248"/>
      <c r="E143" s="248"/>
    </row>
    <row r="144" spans="4:5" ht="20.100000000000001" customHeight="1">
      <c r="D144" s="248"/>
      <c r="E144" s="248"/>
    </row>
    <row r="145" spans="4:5" ht="20.100000000000001" customHeight="1">
      <c r="D145" s="248"/>
      <c r="E145" s="248"/>
    </row>
    <row r="146" spans="4:5" ht="20.100000000000001" customHeight="1">
      <c r="D146" s="248"/>
      <c r="E146" s="248"/>
    </row>
    <row r="147" spans="4:5" ht="20.100000000000001" customHeight="1">
      <c r="D147" s="248"/>
      <c r="E147" s="248"/>
    </row>
    <row r="148" spans="4:5" ht="20.100000000000001" customHeight="1">
      <c r="D148" s="248"/>
      <c r="E148" s="248"/>
    </row>
    <row r="149" spans="4:5" ht="20.100000000000001" customHeight="1">
      <c r="D149" s="248"/>
      <c r="E149" s="248"/>
    </row>
    <row r="150" spans="4:5" ht="20.100000000000001" customHeight="1">
      <c r="D150" s="248"/>
      <c r="E150" s="248"/>
    </row>
    <row r="151" spans="4:5" ht="20.100000000000001" customHeight="1">
      <c r="D151" s="248"/>
      <c r="E151" s="248"/>
    </row>
    <row r="152" spans="4:5" ht="20.100000000000001" customHeight="1">
      <c r="D152" s="248"/>
      <c r="E152" s="248"/>
    </row>
    <row r="153" spans="4:5" ht="20.100000000000001" customHeight="1">
      <c r="D153" s="248"/>
      <c r="E153" s="248"/>
    </row>
    <row r="154" spans="4:5" ht="20.100000000000001" customHeight="1">
      <c r="D154" s="248"/>
      <c r="E154" s="248"/>
    </row>
    <row r="155" spans="4:5" ht="20.100000000000001" customHeight="1">
      <c r="D155" s="248"/>
      <c r="E155" s="248"/>
    </row>
    <row r="156" spans="4:5" ht="20.100000000000001" customHeight="1">
      <c r="D156" s="248"/>
      <c r="E156" s="248"/>
    </row>
    <row r="157" spans="4:5" ht="20.100000000000001" customHeight="1">
      <c r="D157" s="248"/>
      <c r="E157" s="248"/>
    </row>
    <row r="158" spans="4:5" ht="20.100000000000001" customHeight="1">
      <c r="D158" s="248"/>
      <c r="E158" s="248"/>
    </row>
    <row r="159" spans="4:5" ht="20.100000000000001" customHeight="1">
      <c r="D159" s="248"/>
      <c r="E159" s="248"/>
    </row>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2">
    <mergeCell ref="A2:F2"/>
    <mergeCell ref="A3:H3"/>
  </mergeCells>
  <hyperlinks>
    <hyperlink ref="A25" r:id="rId1"/>
  </hyperlinks>
  <printOptions gridLines="1"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2"/>
  <sheetViews>
    <sheetView workbookViewId="0">
      <selection activeCell="A3" sqref="A3:H3"/>
    </sheetView>
  </sheetViews>
  <sheetFormatPr defaultRowHeight="12.75"/>
  <cols>
    <col min="1" max="1" width="28.7109375" style="249" customWidth="1"/>
    <col min="2" max="3" width="8.85546875" style="249" customWidth="1"/>
    <col min="4" max="4" width="8.140625" style="249" customWidth="1"/>
    <col min="5" max="5" width="8.7109375" style="249" customWidth="1"/>
    <col min="6" max="6" width="7.5703125" style="249" customWidth="1"/>
    <col min="7" max="7" width="8.85546875" style="249" customWidth="1"/>
    <col min="8" max="8" width="7.140625" style="249" customWidth="1"/>
    <col min="9" max="11" width="20.7109375" style="132" customWidth="1"/>
    <col min="12" max="22" width="10.7109375" style="132" customWidth="1"/>
    <col min="23" max="110" width="10.7109375" style="249" customWidth="1"/>
    <col min="111" max="16384" width="9.140625" style="249"/>
  </cols>
  <sheetData>
    <row r="1" spans="1:12" s="132" customFormat="1"/>
    <row r="2" spans="1:12" s="132" customFormat="1" ht="21" customHeight="1">
      <c r="A2" s="2263" t="s">
        <v>1154</v>
      </c>
      <c r="B2" s="2263"/>
      <c r="C2" s="2263"/>
      <c r="D2" s="2263"/>
      <c r="E2" s="2263"/>
      <c r="F2" s="2263"/>
      <c r="G2" s="1571"/>
    </row>
    <row r="3" spans="1:12" ht="23.25" customHeight="1">
      <c r="A3" s="2074" t="s">
        <v>1155</v>
      </c>
      <c r="B3" s="2074"/>
      <c r="C3" s="2074"/>
      <c r="D3" s="2074"/>
      <c r="E3" s="2074"/>
      <c r="F3" s="2074"/>
      <c r="G3" s="2074"/>
      <c r="H3" s="2074"/>
    </row>
    <row r="4" spans="1:12" s="132" customFormat="1" ht="12.95" customHeight="1">
      <c r="A4" s="285">
        <v>2019</v>
      </c>
      <c r="B4" s="280"/>
      <c r="C4" s="280"/>
      <c r="H4" s="1516" t="s">
        <v>359</v>
      </c>
      <c r="I4" s="280"/>
      <c r="J4" s="280"/>
      <c r="K4" s="1516"/>
      <c r="L4" s="280"/>
    </row>
    <row r="5" spans="1:12" ht="33" customHeight="1">
      <c r="A5" s="844" t="s">
        <v>1004</v>
      </c>
      <c r="B5" s="845" t="s">
        <v>0</v>
      </c>
      <c r="C5" s="846" t="s">
        <v>1148</v>
      </c>
      <c r="D5" s="846" t="s">
        <v>1149</v>
      </c>
      <c r="E5" s="846" t="s">
        <v>1150</v>
      </c>
      <c r="F5" s="846" t="s">
        <v>1151</v>
      </c>
      <c r="G5" s="846" t="s">
        <v>1152</v>
      </c>
      <c r="H5" s="846" t="s">
        <v>1153</v>
      </c>
      <c r="I5" s="1213"/>
      <c r="J5" s="1213"/>
      <c r="K5" s="1213"/>
      <c r="L5" s="1213"/>
    </row>
    <row r="6" spans="1:12" s="132" customFormat="1" ht="12.95" customHeight="1">
      <c r="D6" s="280"/>
      <c r="E6" s="280"/>
      <c r="H6" s="280"/>
      <c r="I6" s="280"/>
      <c r="J6" s="280"/>
      <c r="K6" s="280"/>
      <c r="L6" s="280"/>
    </row>
    <row r="7" spans="1:12" s="135" customFormat="1" ht="12.95" customHeight="1">
      <c r="A7" s="135" t="s">
        <v>1046</v>
      </c>
      <c r="B7" s="1574">
        <f>SUM(B9:B13)</f>
        <v>963</v>
      </c>
      <c r="C7" s="1574">
        <f t="shared" ref="C7:H7" si="0">SUM(C9:C13)</f>
        <v>36</v>
      </c>
      <c r="D7" s="1574">
        <f t="shared" si="0"/>
        <v>241</v>
      </c>
      <c r="E7" s="1574">
        <f t="shared" si="0"/>
        <v>64</v>
      </c>
      <c r="F7" s="1574">
        <f t="shared" si="0"/>
        <v>322</v>
      </c>
      <c r="G7" s="1574">
        <f t="shared" si="0"/>
        <v>208</v>
      </c>
      <c r="H7" s="1574">
        <f t="shared" si="0"/>
        <v>92</v>
      </c>
      <c r="I7" s="1574"/>
    </row>
    <row r="8" spans="1:12" s="135" customFormat="1" ht="12.95" customHeight="1"/>
    <row r="9" spans="1:12" s="132" customFormat="1" ht="12.95" customHeight="1">
      <c r="A9" s="132" t="s">
        <v>1047</v>
      </c>
      <c r="B9" s="1574">
        <v>364</v>
      </c>
      <c r="C9" s="1575">
        <v>5</v>
      </c>
      <c r="D9" s="1575">
        <v>61</v>
      </c>
      <c r="E9" s="1575">
        <v>23</v>
      </c>
      <c r="F9" s="1575">
        <v>117</v>
      </c>
      <c r="G9" s="1575">
        <v>101</v>
      </c>
      <c r="H9" s="1575">
        <v>57</v>
      </c>
    </row>
    <row r="10" spans="1:12" s="135" customFormat="1" ht="12.95" customHeight="1">
      <c r="A10" s="132" t="s">
        <v>1048</v>
      </c>
      <c r="B10" s="1574">
        <v>448</v>
      </c>
      <c r="C10" s="157">
        <v>28</v>
      </c>
      <c r="D10" s="157">
        <v>158</v>
      </c>
      <c r="E10" s="157">
        <v>33</v>
      </c>
      <c r="F10" s="157">
        <v>143</v>
      </c>
      <c r="G10" s="286">
        <v>63</v>
      </c>
      <c r="H10" s="286">
        <v>23</v>
      </c>
    </row>
    <row r="11" spans="1:12" s="132" customFormat="1" ht="12.95" customHeight="1">
      <c r="A11" s="132" t="s">
        <v>1049</v>
      </c>
      <c r="B11" s="1574">
        <v>109</v>
      </c>
      <c r="C11" s="157">
        <v>2</v>
      </c>
      <c r="D11" s="157">
        <v>11</v>
      </c>
      <c r="E11" s="157">
        <v>5</v>
      </c>
      <c r="F11" s="157">
        <v>43</v>
      </c>
      <c r="G11" s="286">
        <v>42</v>
      </c>
      <c r="H11" s="286">
        <v>6</v>
      </c>
    </row>
    <row r="12" spans="1:12" s="132" customFormat="1" ht="12.95" customHeight="1">
      <c r="A12" s="132" t="s">
        <v>1050</v>
      </c>
      <c r="B12" s="1574">
        <v>23</v>
      </c>
      <c r="C12" s="157">
        <v>0</v>
      </c>
      <c r="D12" s="157">
        <v>7</v>
      </c>
      <c r="E12" s="157">
        <v>1</v>
      </c>
      <c r="F12" s="157">
        <v>11</v>
      </c>
      <c r="G12" s="286">
        <v>1</v>
      </c>
      <c r="H12" s="286">
        <v>3</v>
      </c>
    </row>
    <row r="13" spans="1:12" s="132" customFormat="1" ht="12.95" customHeight="1">
      <c r="A13" s="132" t="s">
        <v>1051</v>
      </c>
      <c r="B13" s="1574">
        <v>19</v>
      </c>
      <c r="C13" s="157">
        <v>1</v>
      </c>
      <c r="D13" s="157">
        <v>4</v>
      </c>
      <c r="E13" s="157">
        <v>2</v>
      </c>
      <c r="F13" s="157">
        <v>8</v>
      </c>
      <c r="G13" s="286">
        <v>1</v>
      </c>
      <c r="H13" s="286">
        <v>3</v>
      </c>
    </row>
    <row r="14" spans="1:12" s="135" customFormat="1" ht="6.95" customHeight="1" thickBot="1">
      <c r="A14" s="1520"/>
      <c r="B14" s="1520"/>
      <c r="C14" s="1528"/>
      <c r="D14" s="1528"/>
      <c r="E14" s="1520"/>
      <c r="F14" s="1520"/>
      <c r="G14" s="1520"/>
      <c r="H14" s="1520"/>
    </row>
    <row r="15" spans="1:12" s="135" customFormat="1" ht="3.75" customHeight="1" thickTop="1">
      <c r="A15" s="1321"/>
      <c r="B15" s="1321"/>
      <c r="C15" s="1529"/>
      <c r="D15" s="1529"/>
      <c r="E15" s="1321"/>
      <c r="F15" s="1321"/>
      <c r="G15" s="1321"/>
      <c r="H15" s="1321"/>
    </row>
    <row r="16" spans="1:12" s="889" customFormat="1" ht="12.95" customHeight="1">
      <c r="A16" s="1530" t="s">
        <v>995</v>
      </c>
      <c r="B16" s="1530"/>
      <c r="C16" s="1530"/>
      <c r="D16" s="1530"/>
      <c r="E16" s="1530"/>
    </row>
    <row r="17" spans="1:7" s="132" customFormat="1" ht="6.75" customHeight="1">
      <c r="B17" s="158"/>
      <c r="C17" s="158"/>
      <c r="D17" s="158"/>
      <c r="E17" s="158"/>
    </row>
    <row r="18" spans="1:7" s="132" customFormat="1" ht="9.9499999999999993" customHeight="1">
      <c r="A18" s="346" t="s">
        <v>377</v>
      </c>
      <c r="D18" s="280"/>
    </row>
    <row r="19" spans="1:7" s="132" customFormat="1" ht="15" customHeight="1">
      <c r="A19" s="843" t="s">
        <v>1010</v>
      </c>
      <c r="D19" s="280"/>
    </row>
    <row r="20" spans="1:7" s="111" customFormat="1" ht="13.5">
      <c r="A20" s="849"/>
      <c r="B20" s="132"/>
      <c r="C20" s="132"/>
      <c r="D20" s="132"/>
      <c r="E20" s="132"/>
      <c r="F20" s="132"/>
      <c r="G20" s="132"/>
    </row>
    <row r="21" spans="1:7" s="111" customFormat="1" ht="13.5">
      <c r="A21" s="849"/>
      <c r="B21" s="132"/>
      <c r="C21" s="132"/>
      <c r="D21" s="132"/>
      <c r="E21" s="132"/>
      <c r="F21" s="132"/>
      <c r="G21" s="132"/>
    </row>
    <row r="22" spans="1:7" s="132" customFormat="1" ht="15" customHeight="1">
      <c r="B22" s="158"/>
      <c r="C22" s="158"/>
      <c r="D22" s="158"/>
      <c r="E22" s="158"/>
    </row>
    <row r="23" spans="1:7" s="132" customFormat="1" ht="15" customHeight="1">
      <c r="B23" s="158"/>
      <c r="C23" s="158"/>
      <c r="D23" s="158"/>
      <c r="E23" s="158"/>
    </row>
    <row r="24" spans="1:7" s="132" customFormat="1" ht="15" customHeight="1">
      <c r="B24" s="158"/>
      <c r="C24" s="158"/>
      <c r="D24" s="158"/>
      <c r="E24" s="158"/>
    </row>
    <row r="25" spans="1:7" s="132" customFormat="1" ht="9.9499999999999993" customHeight="1">
      <c r="A25" s="280"/>
      <c r="B25" s="280"/>
      <c r="C25" s="280"/>
      <c r="D25" s="280"/>
      <c r="E25" s="280"/>
    </row>
    <row r="26" spans="1:7" s="132" customFormat="1" ht="15" customHeight="1">
      <c r="A26" s="280"/>
      <c r="B26" s="280"/>
      <c r="C26" s="280"/>
      <c r="D26" s="280"/>
      <c r="E26" s="280"/>
    </row>
    <row r="27" spans="1:7" s="132" customFormat="1" ht="15" customHeight="1">
      <c r="D27" s="280"/>
      <c r="E27" s="280"/>
    </row>
    <row r="28" spans="1:7" s="132" customFormat="1" ht="20.100000000000001" customHeight="1">
      <c r="D28" s="280"/>
      <c r="E28" s="280"/>
    </row>
    <row r="29" spans="1:7" s="132" customFormat="1" ht="20.100000000000001" customHeight="1">
      <c r="D29" s="280"/>
      <c r="E29" s="280"/>
    </row>
    <row r="30" spans="1:7" s="132" customFormat="1" ht="20.100000000000001" customHeight="1">
      <c r="D30" s="280"/>
      <c r="E30" s="280"/>
    </row>
    <row r="31" spans="1:7" s="132" customFormat="1" ht="20.100000000000001" customHeight="1">
      <c r="D31" s="280"/>
      <c r="E31" s="280"/>
    </row>
    <row r="32" spans="1:7" s="132" customFormat="1" ht="20.100000000000001" customHeight="1">
      <c r="D32" s="280"/>
      <c r="E32" s="280"/>
    </row>
    <row r="33" spans="4:5" s="132" customFormat="1" ht="20.100000000000001" customHeight="1">
      <c r="D33" s="280"/>
      <c r="E33" s="280"/>
    </row>
    <row r="34" spans="4:5" s="132" customFormat="1" ht="20.100000000000001" customHeight="1">
      <c r="D34" s="280"/>
      <c r="E34" s="280"/>
    </row>
    <row r="35" spans="4:5" s="132" customFormat="1" ht="20.100000000000001" customHeight="1">
      <c r="D35" s="280"/>
      <c r="E35" s="280"/>
    </row>
    <row r="36" spans="4:5" s="132" customFormat="1" ht="20.100000000000001" customHeight="1">
      <c r="D36" s="280"/>
      <c r="E36" s="280"/>
    </row>
    <row r="37" spans="4:5" s="132" customFormat="1" ht="20.100000000000001" customHeight="1">
      <c r="D37" s="280"/>
      <c r="E37" s="280"/>
    </row>
    <row r="38" spans="4:5" s="132" customFormat="1" ht="20.100000000000001" customHeight="1">
      <c r="D38" s="280"/>
      <c r="E38" s="280"/>
    </row>
    <row r="39" spans="4:5" s="132" customFormat="1" ht="20.100000000000001" customHeight="1">
      <c r="D39" s="280"/>
      <c r="E39" s="280"/>
    </row>
    <row r="40" spans="4:5" s="132" customFormat="1" ht="20.100000000000001" customHeight="1">
      <c r="D40" s="280"/>
      <c r="E40" s="280"/>
    </row>
    <row r="41" spans="4:5" ht="20.100000000000001" customHeight="1">
      <c r="D41" s="248"/>
      <c r="E41" s="248"/>
    </row>
    <row r="42" spans="4:5" ht="20.100000000000001" customHeight="1">
      <c r="D42" s="248"/>
      <c r="E42" s="248"/>
    </row>
    <row r="43" spans="4:5" ht="20.100000000000001" customHeight="1">
      <c r="D43" s="248"/>
      <c r="E43" s="248"/>
    </row>
    <row r="44" spans="4:5" ht="20.100000000000001" customHeight="1">
      <c r="D44" s="248"/>
      <c r="E44" s="248"/>
    </row>
    <row r="45" spans="4:5" ht="20.100000000000001" customHeight="1">
      <c r="D45" s="248"/>
      <c r="E45" s="248"/>
    </row>
    <row r="46" spans="4:5" ht="20.100000000000001" customHeight="1">
      <c r="D46" s="248"/>
      <c r="E46" s="248"/>
    </row>
    <row r="47" spans="4:5" ht="20.100000000000001" customHeight="1">
      <c r="D47" s="248"/>
      <c r="E47" s="248"/>
    </row>
    <row r="48" spans="4:5" ht="20.100000000000001" customHeight="1">
      <c r="D48" s="248"/>
      <c r="E48" s="248"/>
    </row>
    <row r="49" spans="4:5" ht="20.100000000000001" customHeight="1">
      <c r="D49" s="248"/>
      <c r="E49" s="248"/>
    </row>
    <row r="50" spans="4:5" ht="20.100000000000001" customHeight="1">
      <c r="D50" s="248"/>
      <c r="E50" s="248"/>
    </row>
    <row r="51" spans="4:5" ht="20.100000000000001" customHeight="1">
      <c r="D51" s="248"/>
      <c r="E51" s="248"/>
    </row>
    <row r="52" spans="4:5" ht="20.100000000000001" customHeight="1">
      <c r="D52" s="248"/>
      <c r="E52" s="248"/>
    </row>
    <row r="53" spans="4:5" ht="20.100000000000001" customHeight="1">
      <c r="D53" s="248"/>
      <c r="E53" s="248"/>
    </row>
    <row r="54" spans="4:5" ht="20.100000000000001" customHeight="1">
      <c r="D54" s="248"/>
      <c r="E54" s="248"/>
    </row>
    <row r="55" spans="4:5" ht="20.100000000000001" customHeight="1">
      <c r="D55" s="248"/>
      <c r="E55" s="248"/>
    </row>
    <row r="56" spans="4:5" ht="20.100000000000001" customHeight="1">
      <c r="D56" s="248"/>
      <c r="E56" s="248"/>
    </row>
    <row r="57" spans="4:5" ht="20.100000000000001" customHeight="1">
      <c r="D57" s="248"/>
      <c r="E57" s="248"/>
    </row>
    <row r="58" spans="4:5" ht="20.100000000000001" customHeight="1">
      <c r="D58" s="248"/>
      <c r="E58" s="248"/>
    </row>
    <row r="59" spans="4:5" ht="20.100000000000001" customHeight="1">
      <c r="D59" s="248"/>
      <c r="E59" s="248"/>
    </row>
    <row r="60" spans="4:5" ht="20.100000000000001" customHeight="1">
      <c r="D60" s="248"/>
      <c r="E60" s="248"/>
    </row>
    <row r="61" spans="4:5" ht="20.100000000000001" customHeight="1">
      <c r="D61" s="248"/>
      <c r="E61" s="248"/>
    </row>
    <row r="62" spans="4:5" ht="20.100000000000001" customHeight="1">
      <c r="D62" s="248"/>
      <c r="E62" s="248"/>
    </row>
    <row r="63" spans="4:5" ht="20.100000000000001" customHeight="1">
      <c r="D63" s="248"/>
      <c r="E63" s="248"/>
    </row>
    <row r="64" spans="4:5" ht="20.100000000000001" customHeight="1">
      <c r="D64" s="248"/>
      <c r="E64" s="248"/>
    </row>
    <row r="65" spans="4:5" ht="20.100000000000001" customHeight="1">
      <c r="D65" s="248"/>
      <c r="E65" s="248"/>
    </row>
    <row r="66" spans="4:5" ht="20.100000000000001" customHeight="1">
      <c r="D66" s="248"/>
      <c r="E66" s="248"/>
    </row>
    <row r="67" spans="4:5" ht="20.100000000000001" customHeight="1">
      <c r="D67" s="248"/>
      <c r="E67" s="248"/>
    </row>
    <row r="68" spans="4:5" ht="20.100000000000001" customHeight="1">
      <c r="D68" s="248"/>
      <c r="E68" s="248"/>
    </row>
    <row r="69" spans="4:5" ht="20.100000000000001" customHeight="1">
      <c r="D69" s="248"/>
      <c r="E69" s="248"/>
    </row>
    <row r="70" spans="4:5" ht="20.100000000000001" customHeight="1">
      <c r="D70" s="248"/>
      <c r="E70" s="248"/>
    </row>
    <row r="71" spans="4:5" ht="20.100000000000001" customHeight="1">
      <c r="D71" s="248"/>
      <c r="E71" s="248"/>
    </row>
    <row r="72" spans="4:5" ht="20.100000000000001" customHeight="1">
      <c r="D72" s="248"/>
      <c r="E72" s="248"/>
    </row>
    <row r="73" spans="4:5" ht="20.100000000000001" customHeight="1">
      <c r="D73" s="248"/>
      <c r="E73" s="248"/>
    </row>
    <row r="74" spans="4:5" ht="20.100000000000001" customHeight="1">
      <c r="D74" s="248"/>
      <c r="E74" s="248"/>
    </row>
    <row r="75" spans="4:5" ht="20.100000000000001" customHeight="1">
      <c r="D75" s="248"/>
      <c r="E75" s="248"/>
    </row>
    <row r="76" spans="4:5" ht="20.100000000000001" customHeight="1">
      <c r="D76" s="248"/>
      <c r="E76" s="248"/>
    </row>
    <row r="77" spans="4:5" ht="20.100000000000001" customHeight="1">
      <c r="D77" s="248"/>
      <c r="E77" s="248"/>
    </row>
    <row r="78" spans="4:5" ht="20.100000000000001" customHeight="1">
      <c r="D78" s="248"/>
      <c r="E78" s="248"/>
    </row>
    <row r="79" spans="4:5" ht="20.100000000000001" customHeight="1">
      <c r="D79" s="248"/>
      <c r="E79" s="248"/>
    </row>
    <row r="80" spans="4:5" ht="20.100000000000001" customHeight="1">
      <c r="D80" s="248"/>
      <c r="E80" s="248"/>
    </row>
    <row r="81" spans="4:5" ht="20.100000000000001" customHeight="1">
      <c r="D81" s="248"/>
      <c r="E81" s="248"/>
    </row>
    <row r="82" spans="4:5" ht="20.100000000000001" customHeight="1">
      <c r="D82" s="248"/>
      <c r="E82" s="248"/>
    </row>
    <row r="83" spans="4:5" ht="20.100000000000001" customHeight="1">
      <c r="D83" s="248"/>
      <c r="E83" s="248"/>
    </row>
    <row r="84" spans="4:5" ht="20.100000000000001" customHeight="1">
      <c r="D84" s="248"/>
      <c r="E84" s="248"/>
    </row>
    <row r="85" spans="4:5" ht="20.100000000000001" customHeight="1">
      <c r="D85" s="248"/>
      <c r="E85" s="248"/>
    </row>
    <row r="86" spans="4:5" ht="20.100000000000001" customHeight="1">
      <c r="D86" s="248"/>
      <c r="E86" s="248"/>
    </row>
    <row r="87" spans="4:5" ht="20.100000000000001" customHeight="1">
      <c r="D87" s="248"/>
      <c r="E87" s="248"/>
    </row>
    <row r="88" spans="4:5" ht="20.100000000000001" customHeight="1">
      <c r="D88" s="248"/>
      <c r="E88" s="248"/>
    </row>
    <row r="89" spans="4:5" ht="20.100000000000001" customHeight="1">
      <c r="D89" s="248"/>
      <c r="E89" s="248"/>
    </row>
    <row r="90" spans="4:5" ht="20.100000000000001" customHeight="1">
      <c r="D90" s="248"/>
      <c r="E90" s="248"/>
    </row>
    <row r="91" spans="4:5" ht="20.100000000000001" customHeight="1">
      <c r="D91" s="248"/>
      <c r="E91" s="248"/>
    </row>
    <row r="92" spans="4:5" ht="20.100000000000001" customHeight="1">
      <c r="D92" s="248"/>
      <c r="E92" s="248"/>
    </row>
    <row r="93" spans="4:5" ht="20.100000000000001" customHeight="1">
      <c r="D93" s="248"/>
      <c r="E93" s="248"/>
    </row>
    <row r="94" spans="4:5" ht="20.100000000000001" customHeight="1">
      <c r="D94" s="248"/>
      <c r="E94" s="248"/>
    </row>
    <row r="95" spans="4:5" ht="20.100000000000001" customHeight="1">
      <c r="D95" s="248"/>
      <c r="E95" s="248"/>
    </row>
    <row r="96" spans="4:5" ht="20.100000000000001" customHeight="1">
      <c r="D96" s="248"/>
      <c r="E96" s="248"/>
    </row>
    <row r="97" spans="4:5" ht="20.100000000000001" customHeight="1">
      <c r="D97" s="248"/>
      <c r="E97" s="248"/>
    </row>
    <row r="98" spans="4:5" ht="20.100000000000001" customHeight="1">
      <c r="D98" s="248"/>
      <c r="E98" s="248"/>
    </row>
    <row r="99" spans="4:5" ht="20.100000000000001" customHeight="1">
      <c r="D99" s="248"/>
      <c r="E99" s="248"/>
    </row>
    <row r="100" spans="4:5" ht="20.100000000000001" customHeight="1">
      <c r="D100" s="248"/>
      <c r="E100" s="248"/>
    </row>
    <row r="101" spans="4:5" ht="20.100000000000001" customHeight="1">
      <c r="D101" s="248"/>
      <c r="E101" s="248"/>
    </row>
    <row r="102" spans="4:5" ht="20.100000000000001" customHeight="1">
      <c r="D102" s="248"/>
      <c r="E102" s="248"/>
    </row>
    <row r="103" spans="4:5" ht="20.100000000000001" customHeight="1">
      <c r="D103" s="248"/>
      <c r="E103" s="248"/>
    </row>
    <row r="104" spans="4:5" ht="20.100000000000001" customHeight="1">
      <c r="D104" s="248"/>
      <c r="E104" s="248"/>
    </row>
    <row r="105" spans="4:5" ht="20.100000000000001" customHeight="1">
      <c r="D105" s="248"/>
      <c r="E105" s="248"/>
    </row>
    <row r="106" spans="4:5" ht="20.100000000000001" customHeight="1">
      <c r="D106" s="248"/>
      <c r="E106" s="248"/>
    </row>
    <row r="107" spans="4:5" ht="20.100000000000001" customHeight="1">
      <c r="D107" s="248"/>
      <c r="E107" s="248"/>
    </row>
    <row r="108" spans="4:5" ht="20.100000000000001" customHeight="1">
      <c r="D108" s="248"/>
      <c r="E108" s="248"/>
    </row>
    <row r="109" spans="4:5" ht="20.100000000000001" customHeight="1">
      <c r="D109" s="248"/>
      <c r="E109" s="248"/>
    </row>
    <row r="110" spans="4:5" ht="20.100000000000001" customHeight="1">
      <c r="D110" s="248"/>
      <c r="E110" s="248"/>
    </row>
    <row r="111" spans="4:5" ht="20.100000000000001" customHeight="1">
      <c r="D111" s="248"/>
      <c r="E111" s="248"/>
    </row>
    <row r="112" spans="4:5" ht="20.100000000000001" customHeight="1">
      <c r="D112" s="248"/>
      <c r="E112" s="248"/>
    </row>
    <row r="113" spans="4:5" ht="20.100000000000001" customHeight="1">
      <c r="D113" s="248"/>
      <c r="E113" s="248"/>
    </row>
    <row r="114" spans="4:5" ht="20.100000000000001" customHeight="1">
      <c r="D114" s="248"/>
      <c r="E114" s="248"/>
    </row>
    <row r="115" spans="4:5" ht="20.100000000000001" customHeight="1">
      <c r="D115" s="248"/>
      <c r="E115" s="248"/>
    </row>
    <row r="116" spans="4:5" ht="20.100000000000001" customHeight="1">
      <c r="D116" s="248"/>
      <c r="E116" s="248"/>
    </row>
    <row r="117" spans="4:5" ht="20.100000000000001" customHeight="1">
      <c r="D117" s="248"/>
      <c r="E117" s="248"/>
    </row>
    <row r="118" spans="4:5" ht="20.100000000000001" customHeight="1">
      <c r="D118" s="248"/>
      <c r="E118" s="248"/>
    </row>
    <row r="119" spans="4:5" ht="20.100000000000001" customHeight="1">
      <c r="D119" s="248"/>
      <c r="E119" s="248"/>
    </row>
    <row r="120" spans="4:5" ht="20.100000000000001" customHeight="1">
      <c r="D120" s="248"/>
      <c r="E120" s="248"/>
    </row>
    <row r="121" spans="4:5" ht="20.100000000000001" customHeight="1">
      <c r="D121" s="248"/>
      <c r="E121" s="248"/>
    </row>
    <row r="122" spans="4:5" ht="20.100000000000001" customHeight="1">
      <c r="D122" s="248"/>
      <c r="E122" s="248"/>
    </row>
    <row r="123" spans="4:5" ht="20.100000000000001" customHeight="1">
      <c r="D123" s="248"/>
      <c r="E123" s="248"/>
    </row>
    <row r="124" spans="4:5" ht="20.100000000000001" customHeight="1">
      <c r="D124" s="248"/>
      <c r="E124" s="248"/>
    </row>
    <row r="125" spans="4:5" ht="20.100000000000001" customHeight="1">
      <c r="D125" s="248"/>
      <c r="E125" s="248"/>
    </row>
    <row r="126" spans="4:5" ht="20.100000000000001" customHeight="1">
      <c r="D126" s="248"/>
      <c r="E126" s="248"/>
    </row>
    <row r="127" spans="4:5" ht="20.100000000000001" customHeight="1">
      <c r="D127" s="248"/>
      <c r="E127" s="248"/>
    </row>
    <row r="128" spans="4:5" ht="20.100000000000001" customHeight="1">
      <c r="D128" s="248"/>
      <c r="E128" s="248"/>
    </row>
    <row r="129" spans="4:5" ht="20.100000000000001" customHeight="1">
      <c r="D129" s="248"/>
      <c r="E129" s="248"/>
    </row>
    <row r="130" spans="4:5" ht="20.100000000000001" customHeight="1">
      <c r="D130" s="248"/>
      <c r="E130" s="248"/>
    </row>
    <row r="131" spans="4:5" ht="20.100000000000001" customHeight="1">
      <c r="D131" s="248"/>
      <c r="E131" s="248"/>
    </row>
    <row r="132" spans="4:5" ht="20.100000000000001" customHeight="1">
      <c r="D132" s="248"/>
      <c r="E132" s="248"/>
    </row>
    <row r="133" spans="4:5" ht="20.100000000000001" customHeight="1">
      <c r="D133" s="248"/>
      <c r="E133" s="248"/>
    </row>
    <row r="134" spans="4:5" ht="20.100000000000001" customHeight="1">
      <c r="D134" s="248"/>
      <c r="E134" s="248"/>
    </row>
    <row r="135" spans="4:5" ht="20.100000000000001" customHeight="1">
      <c r="D135" s="248"/>
      <c r="E135" s="248"/>
    </row>
    <row r="136" spans="4:5" ht="20.100000000000001" customHeight="1">
      <c r="D136" s="248"/>
      <c r="E136" s="248"/>
    </row>
    <row r="137" spans="4:5" ht="20.100000000000001" customHeight="1">
      <c r="D137" s="248"/>
      <c r="E137" s="248"/>
    </row>
    <row r="138" spans="4:5" ht="20.100000000000001" customHeight="1">
      <c r="D138" s="248"/>
      <c r="E138" s="248"/>
    </row>
    <row r="139" spans="4:5" ht="20.100000000000001" customHeight="1">
      <c r="D139" s="248"/>
      <c r="E139" s="248"/>
    </row>
    <row r="140" spans="4:5" ht="20.100000000000001" customHeight="1">
      <c r="D140" s="248"/>
      <c r="E140" s="248"/>
    </row>
    <row r="141" spans="4:5" ht="20.100000000000001" customHeight="1">
      <c r="D141" s="248"/>
      <c r="E141" s="248"/>
    </row>
    <row r="142" spans="4:5" ht="20.100000000000001" customHeight="1">
      <c r="D142" s="248"/>
      <c r="E142" s="248"/>
    </row>
    <row r="143" spans="4:5" ht="20.100000000000001" customHeight="1">
      <c r="D143" s="248"/>
      <c r="E143" s="248"/>
    </row>
    <row r="144" spans="4:5" ht="20.100000000000001" customHeight="1">
      <c r="D144" s="248"/>
      <c r="E144" s="248"/>
    </row>
    <row r="145" spans="4:5" ht="20.100000000000001" customHeight="1">
      <c r="D145" s="248"/>
      <c r="E145" s="248"/>
    </row>
    <row r="146" spans="4:5" ht="20.100000000000001" customHeight="1">
      <c r="D146" s="248"/>
      <c r="E146" s="248"/>
    </row>
    <row r="147" spans="4:5" ht="20.100000000000001" customHeight="1">
      <c r="D147" s="248"/>
      <c r="E147" s="248"/>
    </row>
    <row r="148" spans="4:5" ht="20.100000000000001" customHeight="1">
      <c r="D148" s="248"/>
      <c r="E148" s="248"/>
    </row>
    <row r="149" spans="4:5" ht="20.100000000000001" customHeight="1">
      <c r="D149" s="248"/>
      <c r="E149" s="248"/>
    </row>
    <row r="150" spans="4:5" ht="20.100000000000001" customHeight="1">
      <c r="D150" s="248"/>
      <c r="E150" s="248"/>
    </row>
    <row r="151" spans="4:5" ht="20.100000000000001" customHeight="1">
      <c r="D151" s="248"/>
      <c r="E151" s="248"/>
    </row>
    <row r="152" spans="4:5" ht="20.100000000000001" customHeight="1">
      <c r="D152" s="248"/>
      <c r="E152" s="248"/>
    </row>
    <row r="153" spans="4:5" ht="20.100000000000001" customHeight="1">
      <c r="D153" s="248"/>
      <c r="E153" s="248"/>
    </row>
    <row r="154" spans="4:5" ht="20.100000000000001" customHeight="1"/>
    <row r="155" spans="4:5" ht="20.100000000000001" customHeight="1"/>
    <row r="156" spans="4:5" ht="20.100000000000001" customHeight="1"/>
    <row r="157" spans="4:5" ht="20.100000000000001" customHeight="1"/>
    <row r="158" spans="4:5" ht="20.100000000000001" customHeight="1"/>
    <row r="159" spans="4:5" ht="20.100000000000001" customHeight="1"/>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sheetData>
  <mergeCells count="2">
    <mergeCell ref="A2:F2"/>
    <mergeCell ref="A3:H3"/>
  </mergeCells>
  <hyperlinks>
    <hyperlink ref="A19" r:id="rId1"/>
  </hyperlinks>
  <printOptions gridLines="1"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1"/>
  <sheetViews>
    <sheetView workbookViewId="0">
      <selection activeCell="A3" sqref="A3:G3"/>
    </sheetView>
  </sheetViews>
  <sheetFormatPr defaultRowHeight="12.75"/>
  <cols>
    <col min="1" max="1" width="23.140625" style="82" customWidth="1"/>
    <col min="2" max="2" width="9.7109375" style="82" customWidth="1"/>
    <col min="3" max="3" width="11.28515625" style="82" customWidth="1"/>
    <col min="4" max="4" width="10.85546875" style="82" customWidth="1"/>
    <col min="5" max="5" width="11.140625" style="82" customWidth="1"/>
    <col min="6" max="6" width="10" style="82" customWidth="1"/>
    <col min="7" max="7" width="10.85546875" style="82" customWidth="1"/>
    <col min="8" max="8" width="12.28515625" style="174" customWidth="1"/>
    <col min="9" max="16384" width="9.140625" style="82"/>
  </cols>
  <sheetData>
    <row r="2" spans="1:15" ht="21" customHeight="1">
      <c r="A2" s="891" t="s">
        <v>1156</v>
      </c>
      <c r="B2" s="2296"/>
      <c r="C2" s="2297"/>
      <c r="D2" s="2297"/>
      <c r="E2" s="892"/>
      <c r="F2" s="892"/>
      <c r="H2" s="82"/>
    </row>
    <row r="3" spans="1:15" ht="23.25" customHeight="1">
      <c r="A3" s="2313" t="s">
        <v>1157</v>
      </c>
      <c r="B3" s="2313"/>
      <c r="C3" s="2313"/>
      <c r="D3" s="2313"/>
      <c r="E3" s="2313"/>
      <c r="F3" s="2313"/>
      <c r="G3" s="2313"/>
      <c r="H3" s="82"/>
    </row>
    <row r="4" spans="1:15" ht="12.95" customHeight="1">
      <c r="A4" s="83">
        <v>2019</v>
      </c>
      <c r="B4" s="83"/>
      <c r="C4" s="85"/>
      <c r="D4" s="85"/>
      <c r="E4" s="85"/>
      <c r="G4" s="823" t="s">
        <v>316</v>
      </c>
      <c r="H4" s="98"/>
    </row>
    <row r="5" spans="1:15" ht="15" customHeight="1">
      <c r="A5" s="2252" t="s">
        <v>1004</v>
      </c>
      <c r="B5" s="2252" t="s">
        <v>1158</v>
      </c>
      <c r="C5" s="2256" t="s">
        <v>1159</v>
      </c>
      <c r="D5" s="2311"/>
      <c r="E5" s="2311"/>
      <c r="F5" s="2312"/>
      <c r="G5" s="2252" t="s">
        <v>1160</v>
      </c>
      <c r="H5" s="82"/>
    </row>
    <row r="6" spans="1:15" ht="45" customHeight="1">
      <c r="A6" s="2253"/>
      <c r="B6" s="2253"/>
      <c r="C6" s="928" t="s">
        <v>1161</v>
      </c>
      <c r="D6" s="879" t="s">
        <v>1162</v>
      </c>
      <c r="E6" s="879" t="s">
        <v>1163</v>
      </c>
      <c r="F6" s="878" t="s">
        <v>1164</v>
      </c>
      <c r="G6" s="2253"/>
      <c r="H6" s="82"/>
    </row>
    <row r="7" spans="1:15" s="111" customFormat="1" ht="12.95" customHeight="1">
      <c r="A7" s="132"/>
      <c r="B7" s="132"/>
      <c r="C7" s="132"/>
      <c r="D7" s="132"/>
      <c r="E7" s="132"/>
      <c r="F7" s="132"/>
      <c r="G7" s="132"/>
      <c r="H7" s="1001"/>
    </row>
    <row r="8" spans="1:15" s="135" customFormat="1" ht="12.95" customHeight="1">
      <c r="A8" s="135" t="s">
        <v>114</v>
      </c>
      <c r="B8" s="138">
        <f>B10+B18+B19</f>
        <v>288910.1638499999</v>
      </c>
      <c r="C8" s="138">
        <f t="shared" ref="C8:G8" si="0">C10+C18+C19</f>
        <v>170905.79888999992</v>
      </c>
      <c r="D8" s="138">
        <f t="shared" si="0"/>
        <v>102974.16171999997</v>
      </c>
      <c r="E8" s="138">
        <f t="shared" si="0"/>
        <v>1190.1776800000002</v>
      </c>
      <c r="F8" s="138">
        <f t="shared" si="0"/>
        <v>2707.4916499999999</v>
      </c>
      <c r="G8" s="138">
        <f t="shared" si="0"/>
        <v>263886.14008999988</v>
      </c>
      <c r="H8" s="883"/>
      <c r="I8" s="1576"/>
      <c r="J8" s="1576"/>
      <c r="K8" s="1576"/>
      <c r="L8" s="1576"/>
      <c r="M8" s="1576"/>
      <c r="N8" s="1576"/>
      <c r="O8" s="1577"/>
    </row>
    <row r="9" spans="1:15" s="135" customFormat="1" ht="12.95" customHeight="1">
      <c r="H9" s="883"/>
      <c r="I9" s="883"/>
      <c r="J9" s="883"/>
      <c r="K9" s="883"/>
      <c r="L9" s="883"/>
      <c r="M9" s="883"/>
    </row>
    <row r="10" spans="1:15" s="135" customFormat="1" ht="12.95" customHeight="1">
      <c r="A10" s="135" t="s">
        <v>516</v>
      </c>
      <c r="B10" s="138">
        <f>SUM(B12:B16)</f>
        <v>277747.63050999993</v>
      </c>
      <c r="C10" s="138">
        <f t="shared" ref="C10:G10" si="1">SUM(C12:C16)</f>
        <v>167720.25135999991</v>
      </c>
      <c r="D10" s="138">
        <f t="shared" si="1"/>
        <v>97749.767479999966</v>
      </c>
      <c r="E10" s="138">
        <f t="shared" si="1"/>
        <v>1176.1776800000002</v>
      </c>
      <c r="F10" s="138">
        <f t="shared" si="1"/>
        <v>2693.39165</v>
      </c>
      <c r="G10" s="138">
        <f t="shared" si="1"/>
        <v>252626.45987999989</v>
      </c>
      <c r="H10" s="883"/>
      <c r="I10" s="883"/>
      <c r="J10" s="883"/>
      <c r="K10" s="883"/>
      <c r="L10" s="883"/>
      <c r="M10" s="883"/>
    </row>
    <row r="11" spans="1:15" s="135" customFormat="1" ht="12.95" customHeight="1">
      <c r="H11" s="883"/>
      <c r="I11" s="883"/>
      <c r="J11" s="883"/>
      <c r="K11" s="883"/>
      <c r="L11" s="883"/>
      <c r="M11" s="883"/>
    </row>
    <row r="12" spans="1:15" s="132" customFormat="1" ht="12.95" customHeight="1">
      <c r="A12" s="132" t="s">
        <v>570</v>
      </c>
      <c r="B12" s="138">
        <v>45204.104749999999</v>
      </c>
      <c r="C12" s="107">
        <v>21027.033680000019</v>
      </c>
      <c r="D12" s="107">
        <v>23122.389249999997</v>
      </c>
      <c r="E12" s="107">
        <v>142.8639500000001</v>
      </c>
      <c r="F12" s="107">
        <v>196.22209000000015</v>
      </c>
      <c r="G12" s="107">
        <v>44709.40328000002</v>
      </c>
      <c r="H12" s="883"/>
      <c r="I12" s="883"/>
      <c r="J12" s="883"/>
      <c r="K12" s="883"/>
      <c r="L12" s="883"/>
      <c r="M12" s="883"/>
      <c r="N12" s="883"/>
    </row>
    <row r="13" spans="1:15" s="132" customFormat="1" ht="12.95" customHeight="1">
      <c r="A13" s="132" t="s">
        <v>579</v>
      </c>
      <c r="B13" s="138">
        <v>14832.853999999999</v>
      </c>
      <c r="C13" s="107">
        <v>4534.34519</v>
      </c>
      <c r="D13" s="107">
        <v>9348.3187300000045</v>
      </c>
      <c r="E13" s="107">
        <v>315.10155999999995</v>
      </c>
      <c r="F13" s="107">
        <v>12.329640000000005</v>
      </c>
      <c r="G13" s="107">
        <v>15410.328150000005</v>
      </c>
      <c r="H13" s="883"/>
      <c r="I13" s="883"/>
      <c r="J13" s="883"/>
      <c r="K13" s="883"/>
      <c r="L13" s="883"/>
      <c r="M13" s="883"/>
      <c r="N13" s="883"/>
    </row>
    <row r="14" spans="1:15" s="132" customFormat="1" ht="12.95" customHeight="1">
      <c r="A14" s="132" t="s">
        <v>994</v>
      </c>
      <c r="B14" s="138">
        <v>211353.10637999992</v>
      </c>
      <c r="C14" s="107">
        <v>140914.73719999992</v>
      </c>
      <c r="D14" s="107">
        <v>60417.348699999966</v>
      </c>
      <c r="E14" s="107">
        <v>666.60450000000014</v>
      </c>
      <c r="F14" s="107">
        <v>2367.3399199999999</v>
      </c>
      <c r="G14" s="107">
        <v>186392.83502999984</v>
      </c>
      <c r="H14" s="883"/>
      <c r="I14" s="883"/>
      <c r="J14" s="883"/>
      <c r="K14" s="883"/>
      <c r="L14" s="883"/>
      <c r="M14" s="883"/>
      <c r="N14" s="883"/>
    </row>
    <row r="15" spans="1:15" s="132" customFormat="1" ht="12.95" customHeight="1">
      <c r="A15" s="132" t="s">
        <v>589</v>
      </c>
      <c r="B15" s="138">
        <v>4974.202119999999</v>
      </c>
      <c r="C15" s="107">
        <v>1022.8329199999998</v>
      </c>
      <c r="D15" s="107">
        <v>3825.75578</v>
      </c>
      <c r="E15" s="107">
        <v>31.511799999999987</v>
      </c>
      <c r="F15" s="107">
        <v>12.500000000000004</v>
      </c>
      <c r="G15" s="107">
        <v>4719.0531700000001</v>
      </c>
      <c r="H15" s="883"/>
      <c r="I15" s="883"/>
      <c r="J15" s="883"/>
      <c r="K15" s="883"/>
      <c r="L15" s="883"/>
      <c r="M15" s="883"/>
      <c r="N15" s="883"/>
    </row>
    <row r="16" spans="1:15" s="132" customFormat="1" ht="12.95" customHeight="1">
      <c r="A16" s="132" t="s">
        <v>595</v>
      </c>
      <c r="B16" s="138">
        <v>1383.3632599999999</v>
      </c>
      <c r="C16" s="107">
        <v>221.30236999999997</v>
      </c>
      <c r="D16" s="107">
        <v>1035.9550199999999</v>
      </c>
      <c r="E16" s="107">
        <v>20.095869999999998</v>
      </c>
      <c r="F16" s="107">
        <v>105</v>
      </c>
      <c r="G16" s="107">
        <v>1394.84025</v>
      </c>
      <c r="H16" s="883"/>
      <c r="I16" s="883"/>
      <c r="J16" s="883"/>
      <c r="K16" s="883"/>
      <c r="L16" s="883"/>
      <c r="M16" s="883"/>
      <c r="N16" s="883"/>
    </row>
    <row r="17" spans="1:14" s="132" customFormat="1" ht="12.95" customHeight="1">
      <c r="B17" s="138"/>
      <c r="H17" s="883"/>
      <c r="I17" s="883"/>
      <c r="J17" s="883"/>
      <c r="K17" s="883"/>
      <c r="L17" s="883"/>
      <c r="M17" s="883"/>
    </row>
    <row r="18" spans="1:14" s="135" customFormat="1" ht="12.95" customHeight="1">
      <c r="A18" s="135" t="s">
        <v>606</v>
      </c>
      <c r="B18" s="138">
        <v>3397.7906500000008</v>
      </c>
      <c r="C18" s="138">
        <v>997.11892</v>
      </c>
      <c r="D18" s="138">
        <v>1864.8513599999999</v>
      </c>
      <c r="E18" s="138">
        <v>13.999999999999996</v>
      </c>
      <c r="F18" s="138">
        <v>14.099999999999998</v>
      </c>
      <c r="G18" s="138">
        <v>3564.0490099999997</v>
      </c>
      <c r="H18" s="883"/>
      <c r="I18" s="883"/>
      <c r="J18" s="883"/>
      <c r="K18" s="883"/>
      <c r="L18" s="883"/>
      <c r="M18" s="883"/>
      <c r="N18" s="132"/>
    </row>
    <row r="19" spans="1:14" s="135" customFormat="1" ht="12.95" customHeight="1">
      <c r="B19" s="138">
        <v>7764.74269</v>
      </c>
      <c r="C19" s="138">
        <v>2188.4286099999999</v>
      </c>
      <c r="D19" s="138">
        <v>3359.5428800000009</v>
      </c>
      <c r="E19" s="138">
        <v>0</v>
      </c>
      <c r="F19" s="138">
        <v>0</v>
      </c>
      <c r="G19" s="138">
        <v>7695.6311999999998</v>
      </c>
      <c r="H19" s="883"/>
      <c r="I19" s="883"/>
      <c r="J19" s="883"/>
      <c r="K19" s="883"/>
      <c r="L19" s="883"/>
      <c r="M19" s="883"/>
      <c r="N19" s="132"/>
    </row>
    <row r="20" spans="1:14" s="135" customFormat="1" ht="12.95" customHeight="1">
      <c r="A20" s="135" t="s">
        <v>544</v>
      </c>
      <c r="B20" s="138"/>
      <c r="C20" s="138"/>
      <c r="D20" s="138"/>
      <c r="E20" s="138"/>
      <c r="F20" s="138"/>
      <c r="G20" s="138"/>
      <c r="H20" s="883"/>
      <c r="I20" s="883"/>
      <c r="J20" s="883"/>
      <c r="K20" s="883"/>
      <c r="L20" s="883"/>
      <c r="M20" s="883"/>
      <c r="N20" s="132"/>
    </row>
    <row r="21" spans="1:14" s="135" customFormat="1" ht="6.95" customHeight="1" thickBot="1">
      <c r="A21" s="1520"/>
      <c r="B21" s="1520"/>
      <c r="C21" s="1520"/>
      <c r="D21" s="1520"/>
      <c r="E21" s="1520"/>
      <c r="F21" s="1520"/>
      <c r="G21" s="1520"/>
    </row>
    <row r="22" spans="1:14" s="135" customFormat="1" ht="3.75" customHeight="1" thickTop="1">
      <c r="A22" s="1321"/>
      <c r="B22" s="1321"/>
      <c r="C22" s="1321"/>
      <c r="D22" s="1321"/>
      <c r="E22" s="1321"/>
      <c r="F22" s="1321"/>
      <c r="G22" s="1321"/>
    </row>
    <row r="23" spans="1:14" s="889" customFormat="1" ht="12.95" customHeight="1">
      <c r="A23" s="1530" t="s">
        <v>995</v>
      </c>
      <c r="B23" s="1530"/>
      <c r="C23" s="1530"/>
      <c r="D23" s="1530"/>
      <c r="E23" s="1530"/>
    </row>
    <row r="24" spans="1:14" s="111" customFormat="1">
      <c r="A24" s="132"/>
      <c r="B24" s="132"/>
      <c r="C24" s="132"/>
      <c r="D24" s="132"/>
      <c r="E24" s="132"/>
      <c r="F24" s="132"/>
      <c r="H24" s="1001"/>
    </row>
    <row r="25" spans="1:14">
      <c r="A25" s="98"/>
      <c r="B25" s="98"/>
      <c r="C25" s="98"/>
      <c r="D25" s="98"/>
      <c r="E25" s="98"/>
      <c r="F25" s="98"/>
    </row>
    <row r="26" spans="1:14">
      <c r="A26" s="98"/>
      <c r="B26" s="98"/>
      <c r="C26" s="98"/>
      <c r="D26" s="98"/>
      <c r="E26" s="98"/>
      <c r="F26" s="98"/>
    </row>
    <row r="27" spans="1:14">
      <c r="A27" s="98"/>
      <c r="B27" s="98"/>
      <c r="C27" s="98"/>
      <c r="D27" s="98"/>
      <c r="E27" s="98"/>
      <c r="F27" s="98"/>
      <c r="G27" s="98"/>
    </row>
    <row r="28" spans="1:14">
      <c r="A28" s="98"/>
      <c r="B28" s="98"/>
      <c r="C28" s="98"/>
      <c r="D28" s="98"/>
      <c r="E28" s="98"/>
      <c r="F28" s="98"/>
      <c r="G28" s="98"/>
    </row>
    <row r="29" spans="1:14">
      <c r="A29" s="98"/>
      <c r="B29" s="98"/>
      <c r="C29" s="98"/>
      <c r="D29" s="98"/>
      <c r="E29" s="98"/>
      <c r="F29" s="98"/>
      <c r="G29" s="98"/>
    </row>
    <row r="30" spans="1:14">
      <c r="A30" s="98"/>
      <c r="B30" s="98"/>
      <c r="C30" s="98"/>
      <c r="D30" s="98"/>
      <c r="E30" s="98"/>
      <c r="F30" s="98"/>
      <c r="G30" s="98"/>
    </row>
    <row r="31" spans="1:14">
      <c r="A31" s="98"/>
      <c r="B31" s="98"/>
      <c r="C31" s="98"/>
      <c r="D31" s="98"/>
      <c r="E31" s="98"/>
      <c r="F31" s="98"/>
      <c r="G31" s="98"/>
    </row>
    <row r="32" spans="1:14">
      <c r="A32" s="98"/>
      <c r="B32" s="98"/>
      <c r="C32" s="98"/>
      <c r="D32" s="98"/>
      <c r="E32" s="98"/>
      <c r="F32" s="98"/>
      <c r="G32" s="98"/>
    </row>
    <row r="33" spans="1:7">
      <c r="A33" s="98"/>
      <c r="B33" s="98"/>
      <c r="C33" s="98"/>
      <c r="D33" s="98"/>
      <c r="E33" s="98"/>
      <c r="F33" s="98"/>
      <c r="G33" s="98"/>
    </row>
    <row r="34" spans="1:7">
      <c r="A34" s="98"/>
      <c r="B34" s="98"/>
      <c r="C34" s="98"/>
      <c r="D34" s="98"/>
      <c r="E34" s="98"/>
      <c r="F34" s="98"/>
      <c r="G34" s="98"/>
    </row>
    <row r="35" spans="1:7">
      <c r="A35" s="98"/>
      <c r="B35" s="98"/>
      <c r="C35" s="98"/>
      <c r="D35" s="98"/>
      <c r="E35" s="98"/>
      <c r="F35" s="98"/>
    </row>
    <row r="36" spans="1:7">
      <c r="A36" s="98"/>
      <c r="B36" s="98"/>
      <c r="C36" s="98"/>
      <c r="D36" s="98"/>
      <c r="E36" s="98"/>
      <c r="F36" s="98"/>
    </row>
    <row r="37" spans="1:7">
      <c r="A37" s="98"/>
      <c r="B37" s="98"/>
      <c r="C37" s="98"/>
      <c r="D37" s="98"/>
      <c r="E37" s="98"/>
      <c r="F37" s="98"/>
    </row>
    <row r="38" spans="1:7">
      <c r="A38" s="98"/>
      <c r="B38" s="98"/>
      <c r="C38" s="98"/>
      <c r="D38" s="98"/>
      <c r="E38" s="98"/>
      <c r="F38" s="98"/>
    </row>
    <row r="39" spans="1:7">
      <c r="A39" s="98"/>
      <c r="B39" s="98"/>
      <c r="C39" s="98"/>
      <c r="D39" s="98"/>
      <c r="E39" s="98"/>
      <c r="F39" s="98"/>
    </row>
    <row r="40" spans="1:7">
      <c r="A40" s="98"/>
      <c r="B40" s="98"/>
      <c r="C40" s="98"/>
      <c r="D40" s="98"/>
      <c r="E40" s="98"/>
      <c r="F40" s="98"/>
    </row>
    <row r="41" spans="1:7">
      <c r="A41" s="98"/>
      <c r="B41" s="98"/>
      <c r="C41" s="98"/>
      <c r="D41" s="98"/>
      <c r="E41" s="98"/>
      <c r="F41" s="98"/>
    </row>
    <row r="42" spans="1:7">
      <c r="A42" s="98"/>
      <c r="B42" s="98"/>
      <c r="C42" s="98"/>
      <c r="D42" s="98"/>
      <c r="E42" s="98"/>
      <c r="F42" s="98"/>
    </row>
    <row r="43" spans="1:7">
      <c r="A43" s="98"/>
      <c r="B43" s="98"/>
      <c r="C43" s="98"/>
      <c r="D43" s="98"/>
      <c r="E43" s="98"/>
      <c r="F43" s="98"/>
    </row>
    <row r="44" spans="1:7">
      <c r="A44" s="98"/>
      <c r="B44" s="98"/>
      <c r="C44" s="98"/>
      <c r="D44" s="98"/>
      <c r="E44" s="98"/>
      <c r="F44" s="98"/>
    </row>
    <row r="45" spans="1:7">
      <c r="A45" s="98"/>
      <c r="B45" s="98"/>
      <c r="C45" s="98"/>
      <c r="D45" s="98"/>
      <c r="E45" s="98"/>
      <c r="F45" s="98"/>
    </row>
    <row r="46" spans="1:7">
      <c r="A46" s="98"/>
      <c r="B46" s="98"/>
      <c r="C46" s="98"/>
      <c r="D46" s="98"/>
      <c r="E46" s="98"/>
      <c r="F46" s="98"/>
    </row>
    <row r="47" spans="1:7">
      <c r="A47" s="98"/>
      <c r="B47" s="98"/>
      <c r="C47" s="98"/>
      <c r="D47" s="98"/>
      <c r="E47" s="98"/>
      <c r="F47" s="98"/>
    </row>
    <row r="48" spans="1:7">
      <c r="A48" s="98"/>
      <c r="B48" s="98"/>
      <c r="C48" s="98"/>
      <c r="D48" s="98"/>
      <c r="E48" s="98"/>
      <c r="F48" s="98"/>
    </row>
    <row r="49" spans="1:6">
      <c r="A49" s="98"/>
      <c r="B49" s="98"/>
      <c r="C49" s="98"/>
      <c r="D49" s="98"/>
      <c r="E49" s="98"/>
      <c r="F49" s="98"/>
    </row>
    <row r="50" spans="1:6">
      <c r="A50" s="98"/>
      <c r="B50" s="98"/>
      <c r="C50" s="98"/>
      <c r="D50" s="98"/>
      <c r="E50" s="98"/>
      <c r="F50" s="98"/>
    </row>
    <row r="51" spans="1:6">
      <c r="A51" s="98"/>
      <c r="B51" s="98"/>
      <c r="C51" s="98"/>
      <c r="D51" s="98"/>
      <c r="E51" s="98"/>
      <c r="F51" s="98"/>
    </row>
    <row r="52" spans="1:6">
      <c r="A52" s="98"/>
      <c r="B52" s="98"/>
      <c r="C52" s="98"/>
      <c r="D52" s="98"/>
      <c r="E52" s="98"/>
      <c r="F52" s="98"/>
    </row>
    <row r="53" spans="1:6">
      <c r="A53" s="98"/>
      <c r="B53" s="98"/>
      <c r="C53" s="98"/>
      <c r="D53" s="98"/>
      <c r="E53" s="98"/>
      <c r="F53" s="98"/>
    </row>
    <row r="54" spans="1:6">
      <c r="A54" s="98"/>
      <c r="B54" s="98"/>
      <c r="C54" s="98"/>
      <c r="D54" s="98"/>
      <c r="E54" s="98"/>
      <c r="F54" s="98"/>
    </row>
    <row r="55" spans="1:6">
      <c r="A55" s="98"/>
      <c r="B55" s="98"/>
      <c r="C55" s="98"/>
      <c r="D55" s="98"/>
      <c r="E55" s="98"/>
      <c r="F55" s="98"/>
    </row>
    <row r="56" spans="1:6">
      <c r="A56" s="98"/>
      <c r="B56" s="98"/>
      <c r="C56" s="98"/>
      <c r="D56" s="98"/>
      <c r="E56" s="98"/>
      <c r="F56" s="98"/>
    </row>
    <row r="57" spans="1:6">
      <c r="A57" s="98"/>
      <c r="B57" s="98"/>
      <c r="C57" s="98"/>
      <c r="D57" s="98"/>
      <c r="E57" s="98"/>
      <c r="F57" s="98"/>
    </row>
    <row r="58" spans="1:6">
      <c r="A58" s="98"/>
      <c r="B58" s="98"/>
      <c r="C58" s="98"/>
      <c r="D58" s="98"/>
      <c r="E58" s="98"/>
      <c r="F58" s="98"/>
    </row>
    <row r="59" spans="1:6">
      <c r="A59" s="98"/>
      <c r="B59" s="98"/>
      <c r="C59" s="98"/>
      <c r="D59" s="98"/>
      <c r="E59" s="98"/>
      <c r="F59" s="98"/>
    </row>
    <row r="60" spans="1:6">
      <c r="A60" s="98"/>
      <c r="B60" s="98"/>
      <c r="C60" s="98"/>
      <c r="D60" s="98"/>
      <c r="E60" s="98"/>
      <c r="F60" s="98"/>
    </row>
    <row r="61" spans="1:6">
      <c r="A61" s="98"/>
      <c r="B61" s="98"/>
      <c r="C61" s="98"/>
      <c r="D61" s="98"/>
      <c r="E61" s="98"/>
      <c r="F61" s="98"/>
    </row>
    <row r="62" spans="1:6">
      <c r="A62" s="98"/>
      <c r="B62" s="98"/>
      <c r="C62" s="98"/>
      <c r="D62" s="98"/>
      <c r="E62" s="98"/>
      <c r="F62" s="98"/>
    </row>
    <row r="63" spans="1:6">
      <c r="A63" s="98"/>
      <c r="B63" s="98"/>
      <c r="C63" s="98"/>
      <c r="D63" s="98"/>
      <c r="E63" s="98"/>
      <c r="F63" s="98"/>
    </row>
    <row r="64" spans="1:6">
      <c r="A64" s="98"/>
      <c r="B64" s="98"/>
      <c r="C64" s="98"/>
      <c r="D64" s="98"/>
      <c r="E64" s="98"/>
      <c r="F64" s="98"/>
    </row>
    <row r="65" spans="1:6">
      <c r="A65" s="98"/>
      <c r="B65" s="98"/>
      <c r="C65" s="98"/>
      <c r="D65" s="98"/>
      <c r="E65" s="98"/>
      <c r="F65" s="98"/>
    </row>
    <row r="66" spans="1:6">
      <c r="A66" s="98"/>
      <c r="B66" s="98"/>
      <c r="C66" s="98"/>
      <c r="D66" s="98"/>
      <c r="E66" s="98"/>
      <c r="F66" s="98"/>
    </row>
    <row r="67" spans="1:6">
      <c r="A67" s="98"/>
      <c r="B67" s="98"/>
      <c r="C67" s="98"/>
      <c r="D67" s="98"/>
      <c r="E67" s="98"/>
      <c r="F67" s="98"/>
    </row>
    <row r="68" spans="1:6">
      <c r="A68" s="98"/>
      <c r="B68" s="98"/>
      <c r="C68" s="98"/>
      <c r="D68" s="98"/>
      <c r="E68" s="98"/>
      <c r="F68" s="98"/>
    </row>
    <row r="69" spans="1:6">
      <c r="A69" s="98"/>
      <c r="B69" s="98"/>
      <c r="C69" s="98"/>
      <c r="D69" s="98"/>
      <c r="E69" s="98"/>
      <c r="F69" s="98"/>
    </row>
    <row r="70" spans="1:6">
      <c r="A70" s="98"/>
      <c r="B70" s="98"/>
      <c r="C70" s="98"/>
      <c r="D70" s="98"/>
      <c r="E70" s="98"/>
      <c r="F70" s="98"/>
    </row>
    <row r="71" spans="1:6">
      <c r="A71" s="98"/>
      <c r="B71" s="98"/>
      <c r="C71" s="98"/>
      <c r="D71" s="98"/>
      <c r="E71" s="98"/>
      <c r="F71" s="98"/>
    </row>
  </sheetData>
  <mergeCells count="6">
    <mergeCell ref="B2:D2"/>
    <mergeCell ref="A3:G3"/>
    <mergeCell ref="A5:A6"/>
    <mergeCell ref="B5:B6"/>
    <mergeCell ref="C5:F5"/>
    <mergeCell ref="G5:G6"/>
  </mergeCells>
  <pageMargins left="0.78740157480314965" right="0.78740157480314965" top="1.1811023622047245" bottom="0.78740157480314965" header="0" footer="0"/>
  <pageSetup paperSize="9" orientation="portrait" horizontalDpi="4294967292" verticalDpi="2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143</vt:i4>
      </vt:variant>
      <vt:variant>
        <vt:lpstr>Named Ranges</vt:lpstr>
      </vt:variant>
      <vt:variant>
        <vt:i4>149</vt:i4>
      </vt:variant>
    </vt:vector>
  </HeadingPairs>
  <TitlesOfParts>
    <vt:vector size="292" baseType="lpstr">
      <vt:lpstr>Índice</vt:lpstr>
      <vt:lpstr>QuadroResumo_Dados Gerais</vt:lpstr>
      <vt:lpstr>QuadroResumo_continuação1</vt:lpstr>
      <vt:lpstr>QuadroResumo_continuação2</vt:lpstr>
      <vt:lpstr>QuadroResumo_continuação3</vt:lpstr>
      <vt:lpstr>2.1.1</vt:lpstr>
      <vt:lpstr>2.2.1</vt:lpstr>
      <vt:lpstr>3.1.1AtividadesCulturaisCri</vt:lpstr>
      <vt:lpstr>3.1.2AtividadesCulturaisCri</vt:lpstr>
      <vt:lpstr>3.2.1 Impressão e reprod_nps</vt:lpstr>
      <vt:lpstr>3.2.2 Impress_reprod_Nuts</vt:lpstr>
      <vt:lpstr>3.2.2 Impress_reprod_Nuts(cont)</vt:lpstr>
      <vt:lpstr>3.3.1 Fab-Joalh instr_mus (nps)</vt:lpstr>
      <vt:lpstr>3.3.2 Fab joalh inst_mus (NUTS)</vt:lpstr>
      <vt:lpstr>3.4.1Comercio_npes</vt:lpstr>
      <vt:lpstr>3.4.2Comercio_Nuts</vt:lpstr>
      <vt:lpstr>3.5.1Edição_npes</vt:lpstr>
      <vt:lpstr>3.5.2A_Edição_Nuts </vt:lpstr>
      <vt:lpstr>3.5.2B_Edição_Nuts</vt:lpstr>
      <vt:lpstr>3.6.1_ActCinema_npes</vt:lpstr>
      <vt:lpstr>3.6.2A_ActCinema_Nuts</vt:lpstr>
      <vt:lpstr>3.6.2B_ActCinema_Nuts(Cont)</vt:lpstr>
      <vt:lpstr>3.7.1RadioTelevisão_npes</vt:lpstr>
      <vt:lpstr>3.7.2.RadioTelevisão_NuTS</vt:lpstr>
      <vt:lpstr>3.8.1_npes</vt:lpstr>
      <vt:lpstr>3.8.2A_ArqDesignFoto_NuTS</vt:lpstr>
      <vt:lpstr>3.8.2B Nuts_Cont</vt:lpstr>
      <vt:lpstr>3.91.Esino_npes</vt:lpstr>
      <vt:lpstr>3.9.2Ensino_NUTS</vt:lpstr>
      <vt:lpstr>3.10.1.ActArtisTeatroDança_npes</vt:lpstr>
      <vt:lpstr>3.10.2ActArtistTeatroDança_Nuts</vt:lpstr>
      <vt:lpstr>3.10.2B_ActArtistTeatrDanç_Nuts</vt:lpstr>
      <vt:lpstr>3.11.1BibliotecasMuseus_npes</vt:lpstr>
      <vt:lpstr>3.11.2_BibliotecasMuseus_Nuts</vt:lpstr>
      <vt:lpstr>3.12.1 Royalties</vt:lpstr>
      <vt:lpstr>4.1</vt:lpstr>
      <vt:lpstr>4.2</vt:lpstr>
      <vt:lpstr>4.3</vt:lpstr>
      <vt:lpstr>4.4</vt:lpstr>
      <vt:lpstr>4.5</vt:lpstr>
      <vt:lpstr>4.6</vt:lpstr>
      <vt:lpstr>5.1.1</vt:lpstr>
      <vt:lpstr>5.1.2</vt:lpstr>
      <vt:lpstr>5.1.3</vt:lpstr>
      <vt:lpstr>5.1.4</vt:lpstr>
      <vt:lpstr>5.1.5</vt:lpstr>
      <vt:lpstr>5.1.6</vt:lpstr>
      <vt:lpstr>5.1.7</vt:lpstr>
      <vt:lpstr>5.1.8(A)</vt:lpstr>
      <vt:lpstr>5.1.8(B)</vt:lpstr>
      <vt:lpstr>5.1.9</vt:lpstr>
      <vt:lpstr>5.1.10</vt:lpstr>
      <vt:lpstr>5.1.11(A)</vt:lpstr>
      <vt:lpstr>5.1.11(B)</vt:lpstr>
      <vt:lpstr>5.1.12(A)</vt:lpstr>
      <vt:lpstr>5.1.12(B)</vt:lpstr>
      <vt:lpstr>5.1.13</vt:lpstr>
      <vt:lpstr>5.1.14</vt:lpstr>
      <vt:lpstr>5.1.15</vt:lpstr>
      <vt:lpstr>5.1.16(A)</vt:lpstr>
      <vt:lpstr>5.1.16(B)</vt:lpstr>
      <vt:lpstr>5.2.1</vt:lpstr>
      <vt:lpstr>5.2.2</vt:lpstr>
      <vt:lpstr>5.2.3</vt:lpstr>
      <vt:lpstr>5.2.4</vt:lpstr>
      <vt:lpstr>5.2.5</vt:lpstr>
      <vt:lpstr>5.2.6</vt:lpstr>
      <vt:lpstr>5.2.7</vt:lpstr>
      <vt:lpstr>6.1.1</vt:lpstr>
      <vt:lpstr>6.1.2A</vt:lpstr>
      <vt:lpstr>6.1.2B</vt:lpstr>
      <vt:lpstr>6.1.3</vt:lpstr>
      <vt:lpstr>6.1.4</vt:lpstr>
      <vt:lpstr>6.1.5</vt:lpstr>
      <vt:lpstr>6.1.6</vt:lpstr>
      <vt:lpstr>7.1.1</vt:lpstr>
      <vt:lpstr>7.1.2</vt:lpstr>
      <vt:lpstr>7.1.3</vt:lpstr>
      <vt:lpstr>7.1.4</vt:lpstr>
      <vt:lpstr>7.1.5</vt:lpstr>
      <vt:lpstr>7.1.6</vt:lpstr>
      <vt:lpstr>7.1.7</vt:lpstr>
      <vt:lpstr>7.1.8</vt:lpstr>
      <vt:lpstr>7.1.9</vt:lpstr>
      <vt:lpstr>7.1.10</vt:lpstr>
      <vt:lpstr>7.1.11</vt:lpstr>
      <vt:lpstr>7.1.12</vt:lpstr>
      <vt:lpstr>7.1.12 (CONT)</vt:lpstr>
      <vt:lpstr>7.1.13(A)</vt:lpstr>
      <vt:lpstr>7.1.13(B)</vt:lpstr>
      <vt:lpstr>7.1.14(A)</vt:lpstr>
      <vt:lpstr>7.1.14(B)</vt:lpstr>
      <vt:lpstr>7.1.15</vt:lpstr>
      <vt:lpstr>7.1.16</vt:lpstr>
      <vt:lpstr>7.1.17</vt:lpstr>
      <vt:lpstr>7.1.18</vt:lpstr>
      <vt:lpstr>7.1.19</vt:lpstr>
      <vt:lpstr>7.1.20</vt:lpstr>
      <vt:lpstr>7.1.21</vt:lpstr>
      <vt:lpstr>7.1.22</vt:lpstr>
      <vt:lpstr>8.1.1 </vt:lpstr>
      <vt:lpstr>8.2.1</vt:lpstr>
      <vt:lpstr>8.2.2</vt:lpstr>
      <vt:lpstr>8.2.3 </vt:lpstr>
      <vt:lpstr>8.2.4 </vt:lpstr>
      <vt:lpstr>9.1.1</vt:lpstr>
      <vt:lpstr>9.1.2</vt:lpstr>
      <vt:lpstr>9.1.3</vt:lpstr>
      <vt:lpstr>9.1.4(A)</vt:lpstr>
      <vt:lpstr>9.1.4(B)</vt:lpstr>
      <vt:lpstr>9.1.4 (C)</vt:lpstr>
      <vt:lpstr>9.1.4 (D)</vt:lpstr>
      <vt:lpstr>9.1.5</vt:lpstr>
      <vt:lpstr>9.1.6</vt:lpstr>
      <vt:lpstr>9.2.1</vt:lpstr>
      <vt:lpstr>9.2.2</vt:lpstr>
      <vt:lpstr>9.2.3</vt:lpstr>
      <vt:lpstr>9.2.4</vt:lpstr>
      <vt:lpstr>9.2.5</vt:lpstr>
      <vt:lpstr>Q10.1.1</vt:lpstr>
      <vt:lpstr>Q10.1.2 </vt:lpstr>
      <vt:lpstr>Q10.2.1.1</vt:lpstr>
      <vt:lpstr>Q10.2.1.2</vt:lpstr>
      <vt:lpstr>Q10.2.2</vt:lpstr>
      <vt:lpstr>Q10.2.3</vt:lpstr>
      <vt:lpstr>Q11.1.1_2019_2018</vt:lpstr>
      <vt:lpstr>Q11.1.1_2017 </vt:lpstr>
      <vt:lpstr>Q11.2.1</vt:lpstr>
      <vt:lpstr>Q11.2.2</vt:lpstr>
      <vt:lpstr>Q11.2.3A</vt:lpstr>
      <vt:lpstr>Q11.2.3B</vt:lpstr>
      <vt:lpstr>Q11.2.4</vt:lpstr>
      <vt:lpstr>Q11.2.5</vt:lpstr>
      <vt:lpstr>Q11.2.6A</vt:lpstr>
      <vt:lpstr>Q11.2.6B</vt:lpstr>
      <vt:lpstr>Q11.2.7A</vt:lpstr>
      <vt:lpstr>Q11.2.7B</vt:lpstr>
      <vt:lpstr>Q11.2.8A</vt:lpstr>
      <vt:lpstr>Q11.2.8B</vt:lpstr>
      <vt:lpstr>Q11.2.9</vt:lpstr>
      <vt:lpstr>Q11.2.10</vt:lpstr>
      <vt:lpstr>Q11.2.11</vt:lpstr>
      <vt:lpstr>Q11.2.12</vt:lpstr>
      <vt:lpstr>'2.1.1'!Print_Area</vt:lpstr>
      <vt:lpstr>'2.2.1'!Print_Area</vt:lpstr>
      <vt:lpstr>'3.1.1AtividadesCulturaisCri'!Print_Area</vt:lpstr>
      <vt:lpstr>'3.1.2AtividadesCulturaisCri'!Print_Area</vt:lpstr>
      <vt:lpstr>'3.10.1.ActArtisTeatroDança_npes'!Print_Area</vt:lpstr>
      <vt:lpstr>'3.10.2ActArtistTeatroDança_Nuts'!Print_Area</vt:lpstr>
      <vt:lpstr>'3.10.2B_ActArtistTeatrDanç_Nuts'!Print_Area</vt:lpstr>
      <vt:lpstr>'3.11.1BibliotecasMuseus_npes'!Print_Area</vt:lpstr>
      <vt:lpstr>'3.11.2_BibliotecasMuseus_Nuts'!Print_Area</vt:lpstr>
      <vt:lpstr>'3.12.1 Royalties'!Print_Area</vt:lpstr>
      <vt:lpstr>'3.2.1 Impressão e reprod_nps'!Print_Area</vt:lpstr>
      <vt:lpstr>'3.2.2 Impress_reprod_Nuts'!Print_Area</vt:lpstr>
      <vt:lpstr>'3.2.2 Impress_reprod_Nuts(cont)'!Print_Area</vt:lpstr>
      <vt:lpstr>'3.3.1 Fab-Joalh instr_mus (nps)'!Print_Area</vt:lpstr>
      <vt:lpstr>'3.3.2 Fab joalh inst_mus (NUTS)'!Print_Area</vt:lpstr>
      <vt:lpstr>'3.4.1Comercio_npes'!Print_Area</vt:lpstr>
      <vt:lpstr>'3.4.2Comercio_Nuts'!Print_Area</vt:lpstr>
      <vt:lpstr>'3.5.1Edição_npes'!Print_Area</vt:lpstr>
      <vt:lpstr>'3.5.2A_Edição_Nuts '!Print_Area</vt:lpstr>
      <vt:lpstr>'3.5.2B_Edição_Nuts'!Print_Area</vt:lpstr>
      <vt:lpstr>'3.6.1_ActCinema_npes'!Print_Area</vt:lpstr>
      <vt:lpstr>'3.6.2A_ActCinema_Nuts'!Print_Area</vt:lpstr>
      <vt:lpstr>'3.6.2B_ActCinema_Nuts(Cont)'!Print_Area</vt:lpstr>
      <vt:lpstr>'3.7.1RadioTelevisão_npes'!Print_Area</vt:lpstr>
      <vt:lpstr>'3.7.2.RadioTelevisão_NuTS'!Print_Area</vt:lpstr>
      <vt:lpstr>'3.8.1_npes'!Print_Area</vt:lpstr>
      <vt:lpstr>'3.8.2A_ArqDesignFoto_NuTS'!Print_Area</vt:lpstr>
      <vt:lpstr>'3.8.2B Nuts_Cont'!Print_Area</vt:lpstr>
      <vt:lpstr>'3.9.2Ensino_NUTS'!Print_Area</vt:lpstr>
      <vt:lpstr>'3.91.Esino_npes'!Print_Area</vt:lpstr>
      <vt:lpstr>'4.1'!Print_Area</vt:lpstr>
      <vt:lpstr>'4.2'!Print_Area</vt:lpstr>
      <vt:lpstr>'4.3'!Print_Area</vt:lpstr>
      <vt:lpstr>'4.4'!Print_Area</vt:lpstr>
      <vt:lpstr>'4.5'!Print_Area</vt:lpstr>
      <vt:lpstr>'4.6'!Print_Area</vt:lpstr>
      <vt:lpstr>'5.1.1'!Print_Area</vt:lpstr>
      <vt:lpstr>'5.1.10'!Print_Area</vt:lpstr>
      <vt:lpstr>'5.1.11(A)'!Print_Area</vt:lpstr>
      <vt:lpstr>'5.1.11(B)'!Print_Area</vt:lpstr>
      <vt:lpstr>'5.1.12(A)'!Print_Area</vt:lpstr>
      <vt:lpstr>'5.1.12(B)'!Print_Area</vt:lpstr>
      <vt:lpstr>'5.1.13'!Print_Area</vt:lpstr>
      <vt:lpstr>'5.1.14'!Print_Area</vt:lpstr>
      <vt:lpstr>'5.1.15'!Print_Area</vt:lpstr>
      <vt:lpstr>'5.1.16(A)'!Print_Area</vt:lpstr>
      <vt:lpstr>'5.1.16(B)'!Print_Area</vt:lpstr>
      <vt:lpstr>'5.1.2'!Print_Area</vt:lpstr>
      <vt:lpstr>'5.1.3'!Print_Area</vt:lpstr>
      <vt:lpstr>'5.1.4'!Print_Area</vt:lpstr>
      <vt:lpstr>'5.1.5'!Print_Area</vt:lpstr>
      <vt:lpstr>'5.1.6'!Print_Area</vt:lpstr>
      <vt:lpstr>'5.1.7'!Print_Area</vt:lpstr>
      <vt:lpstr>'5.1.8(A)'!Print_Area</vt:lpstr>
      <vt:lpstr>'5.1.8(B)'!Print_Area</vt:lpstr>
      <vt:lpstr>'5.1.9'!Print_Area</vt:lpstr>
      <vt:lpstr>'5.2.1'!Print_Area</vt:lpstr>
      <vt:lpstr>'5.2.2'!Print_Area</vt:lpstr>
      <vt:lpstr>'5.2.3'!Print_Area</vt:lpstr>
      <vt:lpstr>'5.2.4'!Print_Area</vt:lpstr>
      <vt:lpstr>'5.2.7'!Print_Area</vt:lpstr>
      <vt:lpstr>'6.1.1'!Print_Area</vt:lpstr>
      <vt:lpstr>'6.1.2A'!Print_Area</vt:lpstr>
      <vt:lpstr>'6.1.2B'!Print_Area</vt:lpstr>
      <vt:lpstr>'6.1.3'!Print_Area</vt:lpstr>
      <vt:lpstr>'6.1.4'!Print_Area</vt:lpstr>
      <vt:lpstr>'6.1.5'!Print_Area</vt:lpstr>
      <vt:lpstr>'6.1.6'!Print_Area</vt:lpstr>
      <vt:lpstr>'7.1.1'!Print_Area</vt:lpstr>
      <vt:lpstr>'7.1.10'!Print_Area</vt:lpstr>
      <vt:lpstr>'7.1.11'!Print_Area</vt:lpstr>
      <vt:lpstr>'7.1.12'!Print_Area</vt:lpstr>
      <vt:lpstr>'7.1.12 (CONT)'!Print_Area</vt:lpstr>
      <vt:lpstr>'7.1.13(A)'!Print_Area</vt:lpstr>
      <vt:lpstr>'7.1.13(B)'!Print_Area</vt:lpstr>
      <vt:lpstr>'7.1.14(A)'!Print_Area</vt:lpstr>
      <vt:lpstr>'7.1.14(B)'!Print_Area</vt:lpstr>
      <vt:lpstr>'7.1.15'!Print_Area</vt:lpstr>
      <vt:lpstr>'7.1.16'!Print_Area</vt:lpstr>
      <vt:lpstr>'7.1.17'!Print_Area</vt:lpstr>
      <vt:lpstr>'7.1.18'!Print_Area</vt:lpstr>
      <vt:lpstr>'7.1.19'!Print_Area</vt:lpstr>
      <vt:lpstr>'7.1.2'!Print_Area</vt:lpstr>
      <vt:lpstr>'7.1.20'!Print_Area</vt:lpstr>
      <vt:lpstr>'7.1.21'!Print_Area</vt:lpstr>
      <vt:lpstr>'7.1.22'!Print_Area</vt:lpstr>
      <vt:lpstr>'7.1.3'!Print_Area</vt:lpstr>
      <vt:lpstr>'7.1.4'!Print_Area</vt:lpstr>
      <vt:lpstr>'7.1.5'!Print_Area</vt:lpstr>
      <vt:lpstr>'7.1.6'!Print_Area</vt:lpstr>
      <vt:lpstr>'7.1.7'!Print_Area</vt:lpstr>
      <vt:lpstr>'7.1.8'!Print_Area</vt:lpstr>
      <vt:lpstr>'7.1.9'!Print_Area</vt:lpstr>
      <vt:lpstr>'8.1.1 '!Print_Area</vt:lpstr>
      <vt:lpstr>'8.2.1'!Print_Area</vt:lpstr>
      <vt:lpstr>'8.2.2'!Print_Area</vt:lpstr>
      <vt:lpstr>'8.2.3 '!Print_Area</vt:lpstr>
      <vt:lpstr>'8.2.4 '!Print_Area</vt:lpstr>
      <vt:lpstr>'9.1.1'!Print_Area</vt:lpstr>
      <vt:lpstr>'9.1.2'!Print_Area</vt:lpstr>
      <vt:lpstr>'9.1.3'!Print_Area</vt:lpstr>
      <vt:lpstr>'9.1.4 (C)'!Print_Area</vt:lpstr>
      <vt:lpstr>'9.1.4 (D)'!Print_Area</vt:lpstr>
      <vt:lpstr>'9.1.4(A)'!Print_Area</vt:lpstr>
      <vt:lpstr>'9.1.4(B)'!Print_Area</vt:lpstr>
      <vt:lpstr>'9.1.5'!Print_Area</vt:lpstr>
      <vt:lpstr>'9.1.6'!Print_Area</vt:lpstr>
      <vt:lpstr>'9.2.1'!Print_Area</vt:lpstr>
      <vt:lpstr>'9.2.2'!Print_Area</vt:lpstr>
      <vt:lpstr>'9.2.3'!Print_Area</vt:lpstr>
      <vt:lpstr>'9.2.4'!Print_Area</vt:lpstr>
      <vt:lpstr>'9.2.5'!Print_Area</vt:lpstr>
      <vt:lpstr>Q10.1.1!Print_Area</vt:lpstr>
      <vt:lpstr>'Q10.1.2 '!Print_Area</vt:lpstr>
      <vt:lpstr>Q10.2.1.1!Print_Area</vt:lpstr>
      <vt:lpstr>Q10.2.1.2!Print_Area</vt:lpstr>
      <vt:lpstr>Q10.2.2!Print_Area</vt:lpstr>
      <vt:lpstr>Q10.2.3!Print_Area</vt:lpstr>
      <vt:lpstr>'Q11.1.1_2017 '!Print_Area</vt:lpstr>
      <vt:lpstr>Q11.1.1_2019_2018!Print_Area</vt:lpstr>
      <vt:lpstr>Q11.2.1!Print_Area</vt:lpstr>
      <vt:lpstr>Q11.2.10!Print_Area</vt:lpstr>
      <vt:lpstr>Q11.2.11!Print_Area</vt:lpstr>
      <vt:lpstr>Q11.2.12!Print_Area</vt:lpstr>
      <vt:lpstr>Q11.2.2!Print_Area</vt:lpstr>
      <vt:lpstr>Q11.2.3A!Print_Area</vt:lpstr>
      <vt:lpstr>Q11.2.3B!Print_Area</vt:lpstr>
      <vt:lpstr>Q11.2.4!Print_Area</vt:lpstr>
      <vt:lpstr>Q11.2.5!Print_Area</vt:lpstr>
      <vt:lpstr>Q11.2.6A!Print_Area</vt:lpstr>
      <vt:lpstr>Q11.2.6B!Print_Area</vt:lpstr>
      <vt:lpstr>Q11.2.7A!Print_Area</vt:lpstr>
      <vt:lpstr>Q11.2.7B!Print_Area</vt:lpstr>
      <vt:lpstr>Q11.2.8A!Print_Area</vt:lpstr>
      <vt:lpstr>Q11.2.8B!Print_Area</vt:lpstr>
      <vt:lpstr>Q11.2.9!Print_Area</vt:lpstr>
      <vt:lpstr>QuadroResumo_continuação1!Print_Area</vt:lpstr>
      <vt:lpstr>QuadroResumo_continuação2!Print_Area</vt:lpstr>
      <vt:lpstr>QuadroResumo_continuação3!Print_Area</vt:lpstr>
      <vt:lpstr>'QuadroResumo_Dados Gerais'!Print_Area</vt:lpstr>
      <vt:lpstr>'5.2.2'!Print_Area_MI</vt:lpstr>
      <vt:lpstr>'5.2.3'!Print_Area_MI</vt:lpstr>
      <vt:lpstr>'5.2.4'!Print_Area_MI</vt:lpstr>
      <vt:lpstr>'5.2.5'!Print_Area_MI</vt:lpstr>
      <vt:lpstr>'5.2.7'!Print_Area_MI</vt:lpstr>
      <vt:lpstr>'6.1.3'!Print_Area_MI</vt:lpstr>
      <vt:lpstr>'6.1.5'!Print_Area_MI</vt:lpstr>
      <vt:lpstr>'6.1.6'!Print_Area_MI</vt:lpstr>
      <vt:lpstr>'QuadroResumo_Dados Gerais'!Print_Titles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DEDS</dc:creator>
  <cp:lastModifiedBy>ricardo.alves</cp:lastModifiedBy>
  <cp:lastPrinted>2020-11-11T11:57:50Z</cp:lastPrinted>
  <dcterms:created xsi:type="dcterms:W3CDTF">1998-04-01T14:51:29Z</dcterms:created>
  <dcterms:modified xsi:type="dcterms:W3CDTF">2020-12-14T11:24:01Z</dcterms:modified>
</cp:coreProperties>
</file>