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25" windowWidth="13020" windowHeight="7365"/>
  </bookViews>
  <sheets>
    <sheet name="Index" sheetId="3" r:id="rId1"/>
    <sheet name="Table 1" sheetId="1" r:id="rId2"/>
    <sheet name="Table 2" sheetId="2" r:id="rId3"/>
  </sheets>
  <definedNames>
    <definedName name="_1000P">#REF!</definedName>
    <definedName name="_1000S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année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_xlnm.Print_Area" localSheetId="1">'Table 1'!#REF!</definedName>
    <definedName name="_xlnm.Print_Area" localSheetId="2">'Table 2'!$A$1:$G$25</definedName>
    <definedName name="PRODUCTION__ACCOUNT">#REF!</definedName>
  </definedNames>
  <calcPr calcId="125725"/>
</workbook>
</file>

<file path=xl/calcChain.xml><?xml version="1.0" encoding="utf-8"?>
<calcChain xmlns="http://schemas.openxmlformats.org/spreadsheetml/2006/main">
  <c r="A13" i="2"/>
  <c r="A12"/>
  <c r="A11"/>
  <c r="A10"/>
  <c r="A9"/>
  <c r="A8"/>
  <c r="A7"/>
  <c r="A6"/>
  <c r="A5"/>
  <c r="A13" i="1"/>
  <c r="A12"/>
  <c r="A11"/>
  <c r="A10"/>
  <c r="A9"/>
  <c r="A8"/>
  <c r="A7"/>
  <c r="A6"/>
  <c r="A5"/>
</calcChain>
</file>

<file path=xl/sharedStrings.xml><?xml version="1.0" encoding="utf-8"?>
<sst xmlns="http://schemas.openxmlformats.org/spreadsheetml/2006/main" count="88" uniqueCount="59">
  <si>
    <t>Main items at basic prices</t>
  </si>
  <si>
    <t>Code
New Cronos</t>
  </si>
  <si>
    <t>Items</t>
  </si>
  <si>
    <t>Change (%)</t>
  </si>
  <si>
    <t>Volume</t>
  </si>
  <si>
    <t>Price</t>
  </si>
  <si>
    <t>Value</t>
  </si>
  <si>
    <r>
      <t>10</t>
    </r>
    <r>
      <rPr>
        <b/>
        <vertAlign val="superscript"/>
        <sz val="10"/>
        <color indexed="9"/>
        <rFont val="Tahoma"/>
        <family val="2"/>
      </rPr>
      <t>6</t>
    </r>
    <r>
      <rPr>
        <b/>
        <sz val="10"/>
        <color indexed="9"/>
        <rFont val="Tahoma"/>
        <family val="2"/>
      </rPr>
      <t xml:space="preserve"> euros</t>
    </r>
  </si>
  <si>
    <t>CEREALS (including seeds)</t>
  </si>
  <si>
    <t>INDUSTRIAL CROPS</t>
  </si>
  <si>
    <t>FORAGE PLANTS</t>
  </si>
  <si>
    <t>VEGETABLES AND HORTICULTURAL PRODUCTS</t>
  </si>
  <si>
    <t>POTATOES (including seeds)</t>
  </si>
  <si>
    <t>FRUITS</t>
  </si>
  <si>
    <t>WINE</t>
  </si>
  <si>
    <t>OLIVE OIL</t>
  </si>
  <si>
    <t>OTHER CROP PRODUCTS</t>
  </si>
  <si>
    <t xml:space="preserve">     CROP OUTPUT (01+02+…+09)</t>
  </si>
  <si>
    <t>ANIMALS</t>
  </si>
  <si>
    <t>Cattle</t>
  </si>
  <si>
    <t>Pigs</t>
  </si>
  <si>
    <t>Poultry</t>
  </si>
  <si>
    <t>ANIMAL PRODUCTS, of which</t>
  </si>
  <si>
    <t>Milk</t>
  </si>
  <si>
    <t xml:space="preserve">ANIMAL OUTPUT </t>
  </si>
  <si>
    <t>AGRICULTURAL SERVICES OUTPUT</t>
  </si>
  <si>
    <t>SECONDARY ACTIVITIES (INSEPARABLE)</t>
  </si>
  <si>
    <t>OUTPUT OF THE AGRICULTURAL ‘INDUSTRY’ AT BASIC PRICES (10+13+15+17)</t>
  </si>
  <si>
    <t>TOTAL INTERMEDIATE CONSUMPTION, of which</t>
  </si>
  <si>
    <t>SEEDS AND PLANTING STOCK</t>
  </si>
  <si>
    <t>ENERGY; LUBRICANTS</t>
  </si>
  <si>
    <t>FERTILISERS AND SOIL IMPROVERS</t>
  </si>
  <si>
    <t>PLANT PROTECTION PRODUCTS</t>
  </si>
  <si>
    <t>FEEDINGSTUFFS</t>
  </si>
  <si>
    <t xml:space="preserve">GROSS VALUE ADDED AT BASIC PRICES </t>
  </si>
  <si>
    <t>FIXED CAPITAL CONSUMPTION</t>
  </si>
  <si>
    <t>NET VALUE ADDED AT BASIC PRICES (20-21)</t>
  </si>
  <si>
    <t>OTHER TAXES ON PRODUCTION</t>
  </si>
  <si>
    <t xml:space="preserve">OTHER SUBSIDIES ON PRODUCTION </t>
  </si>
  <si>
    <t>FACTOR INCOME (22-24+25)</t>
  </si>
  <si>
    <t>COMPENSATION OF EMPLOYEES</t>
  </si>
  <si>
    <t>NET OPERATING SURPLUS / MIXED INCOME (26-23)</t>
  </si>
  <si>
    <t>RENTS AND OTHER REAL ESTATE RENTAL CHARGES TO BE PAID</t>
  </si>
  <si>
    <t>INTEREST PAID</t>
  </si>
  <si>
    <t>INTEREST RECEIVED</t>
  </si>
  <si>
    <t>NET ENTREPRENEURIAL INCOME (27-28-29+30)</t>
  </si>
  <si>
    <t xml:space="preserve">     TOTAL AGRICULTURAL LABOUR INPUT (IN 1000 AWU**)</t>
  </si>
  <si>
    <t>** Annual Working Unit</t>
  </si>
  <si>
    <t>Main items at producer prices</t>
  </si>
  <si>
    <t>CROP OUTPUT (01+02+…+09)</t>
  </si>
  <si>
    <t>ANIMAL OUTPUT (11+12)</t>
  </si>
  <si>
    <t xml:space="preserve">       OUTPUT OF THE AGRICULTURAL ‘INDUSTRY’ AT PRODUCER PRICES (10+13+15+17)</t>
  </si>
  <si>
    <r>
      <rPr>
        <sz val="10"/>
        <color indexed="9"/>
        <rFont val="Tahoma"/>
        <family val="2"/>
      </rPr>
      <t>Table 1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2020 - 1st Estimate</t>
    </r>
  </si>
  <si>
    <t>2019Po*</t>
  </si>
  <si>
    <t>2020Pe</t>
  </si>
  <si>
    <r>
      <rPr>
        <sz val="10"/>
        <color indexed="9"/>
        <rFont val="Tahoma"/>
        <family val="2"/>
      </rPr>
      <t>Table 2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2020 - 1st Estimate</t>
    </r>
  </si>
  <si>
    <t xml:space="preserve">* Data produced on 2020 September 30th </t>
  </si>
  <si>
    <t>Table 1.  Agricultural Income in 2020 - 1st Estimate - Main items at basic prices</t>
  </si>
  <si>
    <t>Table 2.  Agricultural Income in 2020 - 1st Estimate - Main items at producer prices</t>
  </si>
</sst>
</file>

<file path=xl/styles.xml><?xml version="1.0" encoding="utf-8"?>
<styleSheet xmlns="http://schemas.openxmlformats.org/spreadsheetml/2006/main">
  <numFmts count="3">
    <numFmt numFmtId="164" formatCode="#,##0.0"/>
    <numFmt numFmtId="165" formatCode="&quot;    &quot;@"/>
    <numFmt numFmtId="166" formatCode="0.0"/>
  </numFmts>
  <fonts count="19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Tahoma"/>
      <family val="2"/>
    </font>
    <font>
      <sz val="10"/>
      <color indexed="9"/>
      <name val="Tahoma"/>
      <family val="2"/>
    </font>
    <font>
      <b/>
      <sz val="12"/>
      <color indexed="9"/>
      <name val="Tahoma"/>
      <family val="2"/>
    </font>
    <font>
      <sz val="10"/>
      <color indexed="23"/>
      <name val="Arial"/>
      <family val="2"/>
    </font>
    <font>
      <b/>
      <sz val="8"/>
      <color indexed="9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indexed="8"/>
      <name val="Tahoma"/>
      <family val="2"/>
    </font>
    <font>
      <sz val="10"/>
      <color indexed="8"/>
      <name val="Tahoma"/>
      <family val="2"/>
    </font>
    <font>
      <sz val="7"/>
      <color indexed="8"/>
      <name val="Tahoma"/>
      <family val="2"/>
    </font>
    <font>
      <sz val="7"/>
      <color indexed="8"/>
      <name val="Arial"/>
      <family val="2"/>
    </font>
    <font>
      <sz val="10"/>
      <color indexed="8"/>
      <name val="Arial"/>
      <family val="2"/>
    </font>
    <font>
      <sz val="7"/>
      <name val="Tahoma"/>
      <family val="2"/>
    </font>
    <font>
      <sz val="7"/>
      <name val="Arial"/>
      <family val="2"/>
    </font>
    <font>
      <sz val="11"/>
      <name val="Arial"/>
      <family val="2"/>
    </font>
    <font>
      <sz val="10"/>
      <name val="Tahoma"/>
      <family val="2"/>
    </font>
    <font>
      <u/>
      <sz val="9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2FAD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indexed="50"/>
      </bottom>
      <diagonal/>
    </border>
  </borders>
  <cellStyleXfs count="6">
    <xf numFmtId="0" fontId="0" fillId="0" borderId="0"/>
    <xf numFmtId="0" fontId="2" fillId="0" borderId="0"/>
    <xf numFmtId="0" fontId="16" fillId="0" borderId="0"/>
    <xf numFmtId="0" fontId="1" fillId="0" borderId="0"/>
    <xf numFmtId="9" fontId="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</cellStyleXfs>
  <cellXfs count="66">
    <xf numFmtId="0" fontId="0" fillId="0" borderId="0" xfId="0"/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NumberFormat="1" applyAlignment="1">
      <alignment vertical="center" wrapText="1"/>
    </xf>
    <xf numFmtId="0" fontId="9" fillId="4" borderId="6" xfId="0" applyNumberFormat="1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left" vertical="center" indent="3"/>
    </xf>
    <xf numFmtId="0" fontId="9" fillId="5" borderId="6" xfId="0" quotePrefix="1" applyFont="1" applyFill="1" applyBorder="1" applyAlignment="1">
      <alignment horizontal="center" vertical="center"/>
    </xf>
    <xf numFmtId="165" fontId="10" fillId="5" borderId="6" xfId="0" applyNumberFormat="1" applyFont="1" applyFill="1" applyBorder="1" applyAlignment="1">
      <alignment horizontal="left" vertical="center" indent="2"/>
    </xf>
    <xf numFmtId="0" fontId="9" fillId="4" borderId="6" xfId="0" quotePrefix="1" applyFont="1" applyFill="1" applyBorder="1" applyAlignment="1">
      <alignment horizontal="center" vertical="center"/>
    </xf>
    <xf numFmtId="165" fontId="10" fillId="4" borderId="6" xfId="0" applyNumberFormat="1" applyFont="1" applyFill="1" applyBorder="1" applyAlignment="1">
      <alignment horizontal="left" vertical="center" indent="2"/>
    </xf>
    <xf numFmtId="165" fontId="10" fillId="5" borderId="6" xfId="0" applyNumberFormat="1" applyFont="1" applyFill="1" applyBorder="1" applyAlignment="1">
      <alignment horizontal="left" vertical="center"/>
    </xf>
    <xf numFmtId="165" fontId="10" fillId="5" borderId="6" xfId="0" applyNumberFormat="1" applyFont="1" applyFill="1" applyBorder="1" applyAlignment="1">
      <alignment horizontal="left" vertical="center" indent="3"/>
    </xf>
    <xf numFmtId="165" fontId="10" fillId="4" borderId="6" xfId="0" applyNumberFormat="1" applyFont="1" applyFill="1" applyBorder="1" applyAlignment="1">
      <alignment horizontal="left" vertical="center" indent="3"/>
    </xf>
    <xf numFmtId="165" fontId="10" fillId="4" borderId="6" xfId="0" applyNumberFormat="1" applyFont="1" applyFill="1" applyBorder="1" applyAlignment="1">
      <alignment horizontal="left" vertical="center" indent="1"/>
    </xf>
    <xf numFmtId="165" fontId="10" fillId="5" borderId="6" xfId="0" applyNumberFormat="1" applyFont="1" applyFill="1" applyBorder="1" applyAlignment="1">
      <alignment horizontal="left" vertical="center" indent="1"/>
    </xf>
    <xf numFmtId="165" fontId="10" fillId="4" borderId="6" xfId="0" applyNumberFormat="1" applyFont="1" applyFill="1" applyBorder="1" applyAlignment="1">
      <alignment horizontal="left" vertical="center"/>
    </xf>
    <xf numFmtId="0" fontId="9" fillId="6" borderId="7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vertical="center"/>
    </xf>
    <xf numFmtId="0" fontId="12" fillId="5" borderId="0" xfId="0" applyFont="1" applyFill="1" applyBorder="1" applyAlignment="1">
      <alignment vertical="center"/>
    </xf>
    <xf numFmtId="166" fontId="13" fillId="5" borderId="0" xfId="0" applyNumberFormat="1" applyFont="1" applyFill="1" applyBorder="1" applyAlignment="1">
      <alignment vertical="center"/>
    </xf>
    <xf numFmtId="164" fontId="13" fillId="5" borderId="0" xfId="0" applyNumberFormat="1" applyFont="1" applyFill="1" applyBorder="1" applyAlignment="1">
      <alignment vertical="center"/>
    </xf>
    <xf numFmtId="0" fontId="11" fillId="5" borderId="6" xfId="0" applyFont="1" applyFill="1" applyBorder="1" applyAlignment="1">
      <alignment vertical="center"/>
    </xf>
    <xf numFmtId="0" fontId="12" fillId="5" borderId="6" xfId="0" applyFont="1" applyFill="1" applyBorder="1" applyAlignment="1">
      <alignment vertical="center"/>
    </xf>
    <xf numFmtId="166" fontId="13" fillId="5" borderId="6" xfId="0" applyNumberFormat="1" applyFont="1" applyFill="1" applyBorder="1" applyAlignment="1">
      <alignment vertical="center"/>
    </xf>
    <xf numFmtId="164" fontId="13" fillId="5" borderId="6" xfId="0" applyNumberFormat="1" applyFont="1" applyFill="1" applyBorder="1" applyAlignment="1">
      <alignment vertical="center"/>
    </xf>
    <xf numFmtId="4" fontId="12" fillId="0" borderId="6" xfId="0" applyNumberFormat="1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5" fillId="5" borderId="0" xfId="0" applyFont="1" applyFill="1" applyBorder="1" applyAlignment="1">
      <alignment horizontal="justify" vertical="center"/>
    </xf>
    <xf numFmtId="0" fontId="9" fillId="4" borderId="8" xfId="0" applyNumberFormat="1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left" vertical="center" indent="3"/>
    </xf>
    <xf numFmtId="0" fontId="9" fillId="5" borderId="9" xfId="0" quotePrefix="1" applyFont="1" applyFill="1" applyBorder="1" applyAlignment="1">
      <alignment horizontal="center" vertical="center"/>
    </xf>
    <xf numFmtId="165" fontId="10" fillId="5" borderId="9" xfId="0" applyNumberFormat="1" applyFont="1" applyFill="1" applyBorder="1" applyAlignment="1">
      <alignment horizontal="left" vertical="center" indent="2"/>
    </xf>
    <xf numFmtId="0" fontId="9" fillId="4" borderId="9" xfId="0" quotePrefix="1" applyFont="1" applyFill="1" applyBorder="1" applyAlignment="1">
      <alignment horizontal="center" vertical="center"/>
    </xf>
    <xf numFmtId="165" fontId="10" fillId="4" borderId="9" xfId="0" applyNumberFormat="1" applyFont="1" applyFill="1" applyBorder="1" applyAlignment="1">
      <alignment horizontal="left" vertical="center" indent="2"/>
    </xf>
    <xf numFmtId="165" fontId="10" fillId="5" borderId="9" xfId="0" applyNumberFormat="1" applyFont="1" applyFill="1" applyBorder="1" applyAlignment="1">
      <alignment horizontal="left" vertical="center" indent="1"/>
    </xf>
    <xf numFmtId="165" fontId="10" fillId="5" borderId="9" xfId="0" applyNumberFormat="1" applyFont="1" applyFill="1" applyBorder="1" applyAlignment="1">
      <alignment horizontal="left" vertical="center" indent="3"/>
    </xf>
    <xf numFmtId="165" fontId="10" fillId="4" borderId="9" xfId="0" applyNumberFormat="1" applyFont="1" applyFill="1" applyBorder="1" applyAlignment="1">
      <alignment horizontal="left" vertical="center" indent="3"/>
    </xf>
    <xf numFmtId="165" fontId="10" fillId="4" borderId="9" xfId="0" applyNumberFormat="1" applyFont="1" applyFill="1" applyBorder="1" applyAlignment="1">
      <alignment horizontal="left" vertical="center" indent="1"/>
    </xf>
    <xf numFmtId="0" fontId="0" fillId="7" borderId="0" xfId="0" applyFill="1" applyAlignment="1">
      <alignment vertical="center" wrapText="1"/>
    </xf>
    <xf numFmtId="0" fontId="9" fillId="7" borderId="11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3" fontId="15" fillId="5" borderId="0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 wrapText="1"/>
    </xf>
    <xf numFmtId="2" fontId="10" fillId="4" borderId="0" xfId="0" applyNumberFormat="1" applyFont="1" applyFill="1" applyBorder="1" applyAlignment="1">
      <alignment horizontal="right" vertical="center"/>
    </xf>
    <xf numFmtId="2" fontId="17" fillId="4" borderId="0" xfId="0" quotePrefix="1" applyNumberFormat="1" applyFont="1" applyFill="1" applyBorder="1" applyAlignment="1">
      <alignment horizontal="right" vertical="center"/>
    </xf>
    <xf numFmtId="2" fontId="17" fillId="4" borderId="0" xfId="0" applyNumberFormat="1" applyFont="1" applyFill="1" applyBorder="1" applyAlignment="1">
      <alignment horizontal="right" vertical="center"/>
    </xf>
    <xf numFmtId="2" fontId="17" fillId="0" borderId="0" xfId="0" applyNumberFormat="1" applyFont="1" applyFill="1" applyBorder="1" applyAlignment="1">
      <alignment horizontal="right" vertical="center"/>
    </xf>
    <xf numFmtId="2" fontId="17" fillId="0" borderId="0" xfId="0" quotePrefix="1" applyNumberFormat="1" applyFont="1" applyFill="1" applyBorder="1" applyAlignment="1">
      <alignment horizontal="right" vertical="center"/>
    </xf>
    <xf numFmtId="2" fontId="17" fillId="7" borderId="11" xfId="0" applyNumberFormat="1" applyFont="1" applyFill="1" applyBorder="1" applyAlignment="1">
      <alignment horizontal="right" vertical="center"/>
    </xf>
    <xf numFmtId="2" fontId="17" fillId="0" borderId="10" xfId="0" applyNumberFormat="1" applyFont="1" applyFill="1" applyBorder="1" applyAlignment="1">
      <alignment horizontal="right" vertical="center"/>
    </xf>
    <xf numFmtId="2" fontId="10" fillId="0" borderId="0" xfId="0" applyNumberFormat="1" applyFont="1" applyFill="1" applyBorder="1" applyAlignment="1">
      <alignment horizontal="right" vertical="center"/>
    </xf>
    <xf numFmtId="2" fontId="17" fillId="4" borderId="7" xfId="0" applyNumberFormat="1" applyFont="1" applyFill="1" applyBorder="1" applyAlignment="1">
      <alignment horizontal="right" vertical="center"/>
    </xf>
    <xf numFmtId="0" fontId="14" fillId="5" borderId="6" xfId="0" applyFont="1" applyFill="1" applyBorder="1" applyAlignment="1">
      <alignment horizontal="left" vertical="center" wrapText="1"/>
    </xf>
    <xf numFmtId="0" fontId="15" fillId="5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7" fillId="3" borderId="1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8" fillId="0" borderId="0" xfId="5" applyAlignment="1" applyProtection="1"/>
  </cellXfs>
  <cellStyles count="6">
    <cellStyle name="Hyperlink" xfId="5" builtinId="8"/>
    <cellStyle name="Normal" xfId="0" builtinId="0"/>
    <cellStyle name="Normal 2" xfId="1"/>
    <cellStyle name="Normal 2 2" xfId="2"/>
    <cellStyle name="Normal 3" xfId="3"/>
    <cellStyle name="Percent 2" xfId="4"/>
  </cellStyles>
  <dxfs count="0"/>
  <tableStyles count="0" defaultTableStyle="TableStyleMedium9" defaultPivotStyle="PivotStyleLight16"/>
  <colors>
    <mruColors>
      <color rgb="FF99FF99"/>
      <color rgb="FF99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3"/>
  <sheetViews>
    <sheetView tabSelected="1" workbookViewId="0"/>
  </sheetViews>
  <sheetFormatPr defaultRowHeight="12.75"/>
  <sheetData>
    <row r="2" spans="1:1">
      <c r="A2" s="65" t="s">
        <v>57</v>
      </c>
    </row>
    <row r="3" spans="1:1">
      <c r="A3" s="65" t="s">
        <v>58</v>
      </c>
    </row>
  </sheetData>
  <hyperlinks>
    <hyperlink ref="A2" location="'Table 1'!A1" display="Table 1.  Agricultural Income in 2020 - 1st Estimate - Main items at basic prices"/>
    <hyperlink ref="A3" location="'Table 2'!A1" display="Table 2.  Agricultural Income in 2020 - 1st Estimate - Main items at producer prices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H48"/>
  <sheetViews>
    <sheetView zoomScale="90" zoomScaleNormal="90" workbookViewId="0">
      <selection sqref="A1:G1"/>
    </sheetView>
  </sheetViews>
  <sheetFormatPr defaultColWidth="9.140625" defaultRowHeight="12.75"/>
  <cols>
    <col min="1" max="1" width="9.5703125" style="2" customWidth="1"/>
    <col min="2" max="2" width="70.5703125" style="2" customWidth="1"/>
    <col min="3" max="3" width="10.42578125" style="2" bestFit="1" customWidth="1"/>
    <col min="4" max="6" width="9.140625" style="2"/>
    <col min="7" max="7" width="10" style="2" bestFit="1" customWidth="1"/>
    <col min="8" max="16384" width="9.140625" style="2"/>
  </cols>
  <sheetData>
    <row r="1" spans="1:7" ht="27.75" customHeight="1">
      <c r="A1" s="58" t="s">
        <v>52</v>
      </c>
      <c r="B1" s="58"/>
      <c r="C1" s="58"/>
      <c r="D1" s="58"/>
      <c r="E1" s="58"/>
      <c r="F1" s="58"/>
      <c r="G1" s="58"/>
    </row>
    <row r="2" spans="1:7" ht="14.25" customHeight="1">
      <c r="A2" s="59" t="s">
        <v>0</v>
      </c>
      <c r="B2" s="59"/>
      <c r="C2" s="59"/>
      <c r="D2" s="59"/>
      <c r="E2" s="59"/>
      <c r="F2" s="59"/>
      <c r="G2" s="59"/>
    </row>
    <row r="3" spans="1:7" ht="15.75" customHeight="1">
      <c r="A3" s="60" t="s">
        <v>1</v>
      </c>
      <c r="B3" s="61" t="s">
        <v>2</v>
      </c>
      <c r="C3" s="3" t="s">
        <v>53</v>
      </c>
      <c r="D3" s="62" t="s">
        <v>3</v>
      </c>
      <c r="E3" s="63"/>
      <c r="F3" s="64"/>
      <c r="G3" s="46" t="s">
        <v>54</v>
      </c>
    </row>
    <row r="4" spans="1:7" s="6" customFormat="1" ht="15.75" customHeight="1">
      <c r="A4" s="60"/>
      <c r="B4" s="61"/>
      <c r="C4" s="3" t="s">
        <v>7</v>
      </c>
      <c r="D4" s="5" t="s">
        <v>4</v>
      </c>
      <c r="E4" s="5" t="s">
        <v>5</v>
      </c>
      <c r="F4" s="5" t="s">
        <v>6</v>
      </c>
      <c r="G4" s="4" t="s">
        <v>7</v>
      </c>
    </row>
    <row r="5" spans="1:7" ht="15.75" customHeight="1">
      <c r="A5" s="7" t="str">
        <f>TEXT(1000,"0####")</f>
        <v>01000</v>
      </c>
      <c r="B5" s="8" t="s">
        <v>8</v>
      </c>
      <c r="C5" s="47">
        <v>240.91999999999996</v>
      </c>
      <c r="D5" s="47">
        <v>-3.4</v>
      </c>
      <c r="E5" s="47">
        <v>2.2000000000000002</v>
      </c>
      <c r="F5" s="47">
        <v>-1.3</v>
      </c>
      <c r="G5" s="47">
        <v>237.90000000000003</v>
      </c>
    </row>
    <row r="6" spans="1:7" ht="15.75" customHeight="1">
      <c r="A6" s="9" t="str">
        <f>TEXT(2000,"0####")</f>
        <v>02000</v>
      </c>
      <c r="B6" s="10" t="s">
        <v>9</v>
      </c>
      <c r="C6" s="50">
        <v>72.3</v>
      </c>
      <c r="D6" s="50">
        <v>-1.2</v>
      </c>
      <c r="E6" s="50">
        <v>8.8000000000000007</v>
      </c>
      <c r="F6" s="50">
        <v>7.5</v>
      </c>
      <c r="G6" s="50">
        <v>77.740000000000009</v>
      </c>
    </row>
    <row r="7" spans="1:7" ht="15.75" customHeight="1">
      <c r="A7" s="11" t="str">
        <f>TEXT(3000,"0####")</f>
        <v>03000</v>
      </c>
      <c r="B7" s="12" t="s">
        <v>10</v>
      </c>
      <c r="C7" s="49">
        <v>240.03</v>
      </c>
      <c r="D7" s="49">
        <v>11.3</v>
      </c>
      <c r="E7" s="49">
        <v>-0.9</v>
      </c>
      <c r="F7" s="48">
        <v>10.3</v>
      </c>
      <c r="G7" s="49">
        <v>264.75</v>
      </c>
    </row>
    <row r="8" spans="1:7" ht="15.75" customHeight="1">
      <c r="A8" s="9" t="str">
        <f>TEXT(4000,"0####")</f>
        <v>04000</v>
      </c>
      <c r="B8" s="10" t="s">
        <v>11</v>
      </c>
      <c r="C8" s="50">
        <v>1257.9100000000001</v>
      </c>
      <c r="D8" s="50">
        <v>-4.5</v>
      </c>
      <c r="E8" s="50">
        <v>-0.2</v>
      </c>
      <c r="F8" s="50">
        <v>-4.8</v>
      </c>
      <c r="G8" s="50">
        <v>1197.71</v>
      </c>
    </row>
    <row r="9" spans="1:7" ht="15.75" customHeight="1">
      <c r="A9" s="11" t="str">
        <f>TEXT(5000,"0####")</f>
        <v>05000</v>
      </c>
      <c r="B9" s="12" t="s">
        <v>12</v>
      </c>
      <c r="C9" s="49">
        <v>145.9</v>
      </c>
      <c r="D9" s="49">
        <v>-0.2</v>
      </c>
      <c r="E9" s="49">
        <v>-23.4</v>
      </c>
      <c r="F9" s="49">
        <v>-23.6</v>
      </c>
      <c r="G9" s="49">
        <v>111.54</v>
      </c>
    </row>
    <row r="10" spans="1:7" ht="15.75" customHeight="1">
      <c r="A10" s="9" t="str">
        <f>TEXT(6000,"0####")</f>
        <v>06000</v>
      </c>
      <c r="B10" s="10" t="s">
        <v>13</v>
      </c>
      <c r="C10" s="50">
        <v>1663.38</v>
      </c>
      <c r="D10" s="50">
        <v>-10.9</v>
      </c>
      <c r="E10" s="50">
        <v>6.7</v>
      </c>
      <c r="F10" s="50">
        <v>-4.9000000000000004</v>
      </c>
      <c r="G10" s="50">
        <v>1581.4499999999998</v>
      </c>
    </row>
    <row r="11" spans="1:7" ht="15.75" customHeight="1">
      <c r="A11" s="11" t="str">
        <f>TEXT(7000,"0####")</f>
        <v>07000</v>
      </c>
      <c r="B11" s="12" t="s">
        <v>14</v>
      </c>
      <c r="C11" s="49">
        <v>891.06999999999994</v>
      </c>
      <c r="D11" s="48">
        <v>-5</v>
      </c>
      <c r="E11" s="49">
        <v>0.7</v>
      </c>
      <c r="F11" s="49">
        <v>-4.3</v>
      </c>
      <c r="G11" s="49">
        <v>852.71999999999991</v>
      </c>
    </row>
    <row r="12" spans="1:7" ht="15.75" customHeight="1">
      <c r="A12" s="9" t="str">
        <f>TEXT(8000,"0####")</f>
        <v>08000</v>
      </c>
      <c r="B12" s="10" t="s">
        <v>15</v>
      </c>
      <c r="C12" s="50">
        <v>94.25</v>
      </c>
      <c r="D12" s="50">
        <v>-9.6999999999999993</v>
      </c>
      <c r="E12" s="50">
        <v>2.1</v>
      </c>
      <c r="F12" s="50">
        <v>-7.8</v>
      </c>
      <c r="G12" s="50">
        <v>86.92</v>
      </c>
    </row>
    <row r="13" spans="1:7" ht="15.75" customHeight="1">
      <c r="A13" s="11" t="str">
        <f>TEXT(9000,"0####")</f>
        <v>09000</v>
      </c>
      <c r="B13" s="8" t="s">
        <v>16</v>
      </c>
      <c r="C13" s="49">
        <v>75.16</v>
      </c>
      <c r="D13" s="48">
        <v>0</v>
      </c>
      <c r="E13" s="49">
        <v>-14.6</v>
      </c>
      <c r="F13" s="49">
        <v>-14.6</v>
      </c>
      <c r="G13" s="49">
        <v>64.210000000000008</v>
      </c>
    </row>
    <row r="14" spans="1:7" ht="15.75" customHeight="1">
      <c r="A14" s="9">
        <v>10000</v>
      </c>
      <c r="B14" s="13" t="s">
        <v>17</v>
      </c>
      <c r="C14" s="50">
        <v>4680.920000000001</v>
      </c>
      <c r="D14" s="50">
        <v>-5.9</v>
      </c>
      <c r="E14" s="50">
        <v>1.6</v>
      </c>
      <c r="F14" s="50">
        <v>-4.4000000000000004</v>
      </c>
      <c r="G14" s="50">
        <v>4474.9399999999987</v>
      </c>
    </row>
    <row r="15" spans="1:7" ht="15.75" customHeight="1">
      <c r="A15" s="11">
        <v>11000</v>
      </c>
      <c r="B15" s="12" t="s">
        <v>18</v>
      </c>
      <c r="C15" s="49">
        <v>2049.9799999999996</v>
      </c>
      <c r="D15" s="49">
        <v>0.2</v>
      </c>
      <c r="E15" s="49">
        <v>-1.7</v>
      </c>
      <c r="F15" s="49">
        <v>-1.5</v>
      </c>
      <c r="G15" s="49">
        <v>2019.6200000000001</v>
      </c>
    </row>
    <row r="16" spans="1:7" ht="15.75" customHeight="1">
      <c r="A16" s="9">
        <v>11100</v>
      </c>
      <c r="B16" s="14" t="s">
        <v>19</v>
      </c>
      <c r="C16" s="50">
        <v>629.28</v>
      </c>
      <c r="D16" s="50">
        <v>6.6</v>
      </c>
      <c r="E16" s="50">
        <v>-2.8</v>
      </c>
      <c r="F16" s="50">
        <v>3.7</v>
      </c>
      <c r="G16" s="50">
        <v>652.36</v>
      </c>
    </row>
    <row r="17" spans="1:7" ht="15.75" customHeight="1">
      <c r="A17" s="11">
        <v>11200</v>
      </c>
      <c r="B17" s="15" t="s">
        <v>20</v>
      </c>
      <c r="C17" s="49">
        <v>646.92999999999995</v>
      </c>
      <c r="D17" s="48">
        <v>-2</v>
      </c>
      <c r="E17" s="49">
        <v>-1.4</v>
      </c>
      <c r="F17" s="49">
        <v>-3.4</v>
      </c>
      <c r="G17" s="49">
        <v>625.21</v>
      </c>
    </row>
    <row r="18" spans="1:7" ht="15.75" customHeight="1">
      <c r="A18" s="9">
        <v>11500</v>
      </c>
      <c r="B18" s="14" t="s">
        <v>21</v>
      </c>
      <c r="C18" s="50">
        <v>519.30999999999995</v>
      </c>
      <c r="D18" s="50">
        <v>-1</v>
      </c>
      <c r="E18" s="50">
        <v>-2.6</v>
      </c>
      <c r="F18" s="50">
        <v>-3.6</v>
      </c>
      <c r="G18" s="50">
        <v>500.84</v>
      </c>
    </row>
    <row r="19" spans="1:7" ht="15.75" customHeight="1">
      <c r="A19" s="11">
        <v>12000</v>
      </c>
      <c r="B19" s="12" t="s">
        <v>22</v>
      </c>
      <c r="C19" s="49">
        <v>934.07999999999993</v>
      </c>
      <c r="D19" s="49">
        <v>2.2000000000000002</v>
      </c>
      <c r="E19" s="49">
        <v>-1.3</v>
      </c>
      <c r="F19" s="49">
        <v>0.8</v>
      </c>
      <c r="G19" s="49">
        <v>941.84</v>
      </c>
    </row>
    <row r="20" spans="1:7" ht="15.75" customHeight="1">
      <c r="A20" s="9">
        <v>12100</v>
      </c>
      <c r="B20" s="14" t="s">
        <v>23</v>
      </c>
      <c r="C20" s="50">
        <v>711.09</v>
      </c>
      <c r="D20" s="50">
        <v>1.6</v>
      </c>
      <c r="E20" s="50">
        <v>-0.1</v>
      </c>
      <c r="F20" s="50">
        <v>1.5</v>
      </c>
      <c r="G20" s="50">
        <v>721.41</v>
      </c>
    </row>
    <row r="21" spans="1:7" ht="15.75" customHeight="1">
      <c r="A21" s="11">
        <v>13000</v>
      </c>
      <c r="B21" s="16" t="s">
        <v>24</v>
      </c>
      <c r="C21" s="49">
        <v>2984.06</v>
      </c>
      <c r="D21" s="49">
        <v>0.8</v>
      </c>
      <c r="E21" s="49">
        <v>-1.6</v>
      </c>
      <c r="F21" s="49">
        <v>-0.8</v>
      </c>
      <c r="G21" s="49">
        <v>2961.46</v>
      </c>
    </row>
    <row r="22" spans="1:7" ht="15.75" customHeight="1">
      <c r="A22" s="9">
        <v>15000</v>
      </c>
      <c r="B22" s="17" t="s">
        <v>25</v>
      </c>
      <c r="C22" s="50">
        <v>192.67</v>
      </c>
      <c r="D22" s="50">
        <v>0</v>
      </c>
      <c r="E22" s="50">
        <v>5.8</v>
      </c>
      <c r="F22" s="50">
        <v>5.9</v>
      </c>
      <c r="G22" s="50">
        <v>203.98</v>
      </c>
    </row>
    <row r="23" spans="1:7" ht="15.75" customHeight="1">
      <c r="A23" s="11">
        <v>17000</v>
      </c>
      <c r="B23" s="16" t="s">
        <v>26</v>
      </c>
      <c r="C23" s="49">
        <v>226.81</v>
      </c>
      <c r="D23" s="49">
        <v>-3</v>
      </c>
      <c r="E23" s="49">
        <v>-0.4</v>
      </c>
      <c r="F23" s="49">
        <v>-3.3</v>
      </c>
      <c r="G23" s="49">
        <v>219.25</v>
      </c>
    </row>
    <row r="24" spans="1:7" ht="15.75" customHeight="1">
      <c r="A24" s="9">
        <v>18000</v>
      </c>
      <c r="B24" s="13" t="s">
        <v>27</v>
      </c>
      <c r="C24" s="50">
        <v>8084.4600000000009</v>
      </c>
      <c r="D24" s="50">
        <v>-3.2</v>
      </c>
      <c r="E24" s="50">
        <v>0.4</v>
      </c>
      <c r="F24" s="50">
        <v>-2.8</v>
      </c>
      <c r="G24" s="50">
        <v>7859.6299999999983</v>
      </c>
    </row>
    <row r="25" spans="1:7" ht="15.75" customHeight="1">
      <c r="A25" s="11">
        <v>19000</v>
      </c>
      <c r="B25" s="18" t="s">
        <v>28</v>
      </c>
      <c r="C25" s="49">
        <v>4891.7000000000007</v>
      </c>
      <c r="D25" s="49">
        <v>0.4</v>
      </c>
      <c r="E25" s="49">
        <v>0</v>
      </c>
      <c r="F25" s="49">
        <v>0.4</v>
      </c>
      <c r="G25" s="49">
        <v>4911.1400000000003</v>
      </c>
    </row>
    <row r="26" spans="1:7" ht="15.75" customHeight="1">
      <c r="A26" s="9">
        <v>19010</v>
      </c>
      <c r="B26" s="10" t="s">
        <v>29</v>
      </c>
      <c r="C26" s="50">
        <v>165.63</v>
      </c>
      <c r="D26" s="50">
        <v>0</v>
      </c>
      <c r="E26" s="50">
        <v>0.4</v>
      </c>
      <c r="F26" s="50">
        <v>0.4</v>
      </c>
      <c r="G26" s="50">
        <v>166.28</v>
      </c>
    </row>
    <row r="27" spans="1:7" ht="15.75" customHeight="1">
      <c r="A27" s="11">
        <v>19020</v>
      </c>
      <c r="B27" s="12" t="s">
        <v>30</v>
      </c>
      <c r="C27" s="49">
        <v>370.16</v>
      </c>
      <c r="D27" s="49">
        <v>3.8</v>
      </c>
      <c r="E27" s="49">
        <v>-7.3</v>
      </c>
      <c r="F27" s="49">
        <v>-3.8</v>
      </c>
      <c r="G27" s="49">
        <v>356.17999999999995</v>
      </c>
    </row>
    <row r="28" spans="1:7" ht="15.75" customHeight="1">
      <c r="A28" s="9">
        <v>19030</v>
      </c>
      <c r="B28" s="10" t="s">
        <v>31</v>
      </c>
      <c r="C28" s="50">
        <v>209.42</v>
      </c>
      <c r="D28" s="50">
        <v>8.1999999999999993</v>
      </c>
      <c r="E28" s="50">
        <v>-5.2</v>
      </c>
      <c r="F28" s="50">
        <v>2.6</v>
      </c>
      <c r="G28" s="50">
        <v>214.81</v>
      </c>
    </row>
    <row r="29" spans="1:7" ht="15.75" customHeight="1">
      <c r="A29" s="11">
        <v>19040</v>
      </c>
      <c r="B29" s="12" t="s">
        <v>32</v>
      </c>
      <c r="C29" s="49">
        <v>159.74</v>
      </c>
      <c r="D29" s="49">
        <v>7.5</v>
      </c>
      <c r="E29" s="49">
        <v>2.2000000000000002</v>
      </c>
      <c r="F29" s="49">
        <v>9.9</v>
      </c>
      <c r="G29" s="49">
        <v>175.49</v>
      </c>
    </row>
    <row r="30" spans="1:7" ht="15.75" customHeight="1">
      <c r="A30" s="9">
        <v>19060</v>
      </c>
      <c r="B30" s="10" t="s">
        <v>33</v>
      </c>
      <c r="C30" s="50">
        <v>2092.13</v>
      </c>
      <c r="D30" s="50">
        <v>0.5</v>
      </c>
      <c r="E30" s="50">
        <v>0.4</v>
      </c>
      <c r="F30" s="50">
        <v>1</v>
      </c>
      <c r="G30" s="50">
        <v>2112.39</v>
      </c>
    </row>
    <row r="31" spans="1:7" ht="15.75" customHeight="1">
      <c r="A31" s="11">
        <v>20000</v>
      </c>
      <c r="B31" s="18" t="s">
        <v>34</v>
      </c>
      <c r="C31" s="49">
        <v>3192.76</v>
      </c>
      <c r="D31" s="49">
        <v>-8.6999999999999993</v>
      </c>
      <c r="E31" s="49">
        <v>1.1000000000000001</v>
      </c>
      <c r="F31" s="49">
        <v>-7.7</v>
      </c>
      <c r="G31" s="49">
        <v>2948.489999999998</v>
      </c>
    </row>
    <row r="32" spans="1:7" ht="15.75" customHeight="1">
      <c r="A32" s="9">
        <v>21000</v>
      </c>
      <c r="B32" s="17" t="s">
        <v>35</v>
      </c>
      <c r="C32" s="50">
        <v>837.93999999999994</v>
      </c>
      <c r="D32" s="50">
        <v>-3.3</v>
      </c>
      <c r="E32" s="50">
        <v>0.1</v>
      </c>
      <c r="F32" s="50">
        <v>-3.2</v>
      </c>
      <c r="G32" s="50">
        <v>810.8</v>
      </c>
    </row>
    <row r="33" spans="1:8" ht="15.75" customHeight="1">
      <c r="A33" s="11">
        <v>22000</v>
      </c>
      <c r="B33" s="18" t="s">
        <v>36</v>
      </c>
      <c r="C33" s="49">
        <v>2354.8200000000002</v>
      </c>
      <c r="D33" s="49">
        <v>-10.6</v>
      </c>
      <c r="E33" s="49">
        <v>1.5</v>
      </c>
      <c r="F33" s="49">
        <v>-9.1999999999999993</v>
      </c>
      <c r="G33" s="49">
        <v>2137.6899999999978</v>
      </c>
    </row>
    <row r="34" spans="1:8" ht="15.75" customHeight="1">
      <c r="A34" s="9">
        <v>24000</v>
      </c>
      <c r="B34" s="13" t="s">
        <v>37</v>
      </c>
      <c r="C34" s="54">
        <v>49.43</v>
      </c>
      <c r="D34" s="50"/>
      <c r="E34" s="50"/>
      <c r="F34" s="50">
        <v>-1.5</v>
      </c>
      <c r="G34" s="54">
        <v>48.7</v>
      </c>
    </row>
    <row r="35" spans="1:8" ht="15.75" customHeight="1">
      <c r="A35" s="11">
        <v>25000</v>
      </c>
      <c r="B35" s="18" t="s">
        <v>38</v>
      </c>
      <c r="C35" s="49">
        <v>841.93</v>
      </c>
      <c r="D35" s="49"/>
      <c r="E35" s="49"/>
      <c r="F35" s="49">
        <v>3.6</v>
      </c>
      <c r="G35" s="49">
        <v>872.56</v>
      </c>
    </row>
    <row r="36" spans="1:8" ht="15.75" customHeight="1">
      <c r="A36" s="9">
        <v>26000</v>
      </c>
      <c r="B36" s="13" t="s">
        <v>39</v>
      </c>
      <c r="C36" s="50">
        <v>3147.32</v>
      </c>
      <c r="D36" s="50"/>
      <c r="E36" s="50"/>
      <c r="F36" s="50">
        <v>-5.9</v>
      </c>
      <c r="G36" s="50">
        <v>2961.5499999999979</v>
      </c>
    </row>
    <row r="37" spans="1:8" ht="15.75" customHeight="1">
      <c r="A37" s="11">
        <v>23000</v>
      </c>
      <c r="B37" s="18" t="s">
        <v>40</v>
      </c>
      <c r="C37" s="49">
        <v>1101.4799999999998</v>
      </c>
      <c r="D37" s="49"/>
      <c r="E37" s="49"/>
      <c r="F37" s="49">
        <v>-4</v>
      </c>
      <c r="G37" s="49">
        <v>1056.8699999999999</v>
      </c>
    </row>
    <row r="38" spans="1:8" ht="15.75" customHeight="1">
      <c r="A38" s="9">
        <v>27000</v>
      </c>
      <c r="B38" s="13" t="s">
        <v>41</v>
      </c>
      <c r="C38" s="50">
        <v>2045.8400000000001</v>
      </c>
      <c r="D38" s="50"/>
      <c r="E38" s="50"/>
      <c r="F38" s="50">
        <v>-6.9</v>
      </c>
      <c r="G38" s="50">
        <v>1904.6799999999978</v>
      </c>
    </row>
    <row r="39" spans="1:8" ht="15.75" customHeight="1">
      <c r="A39" s="11">
        <v>28000</v>
      </c>
      <c r="B39" s="18" t="s">
        <v>42</v>
      </c>
      <c r="C39" s="49">
        <v>46.06</v>
      </c>
      <c r="D39" s="49"/>
      <c r="E39" s="49"/>
      <c r="F39" s="49">
        <v>-0.9</v>
      </c>
      <c r="G39" s="49">
        <v>45.65</v>
      </c>
    </row>
    <row r="40" spans="1:8" ht="15.75" customHeight="1">
      <c r="A40" s="9">
        <v>29000</v>
      </c>
      <c r="B40" s="13" t="s">
        <v>43</v>
      </c>
      <c r="C40" s="50">
        <v>173.58</v>
      </c>
      <c r="D40" s="50"/>
      <c r="E40" s="50"/>
      <c r="F40" s="50">
        <v>4</v>
      </c>
      <c r="G40" s="50">
        <v>180.47</v>
      </c>
    </row>
    <row r="41" spans="1:8" ht="15.75" customHeight="1">
      <c r="A41" s="11">
        <v>30000</v>
      </c>
      <c r="B41" s="18" t="s">
        <v>44</v>
      </c>
      <c r="C41" s="49">
        <v>15.71</v>
      </c>
      <c r="D41" s="49"/>
      <c r="E41" s="49"/>
      <c r="F41" s="49">
        <v>0.8</v>
      </c>
      <c r="G41" s="49">
        <v>15.83</v>
      </c>
    </row>
    <row r="42" spans="1:8" ht="15.75" customHeight="1">
      <c r="A42" s="9">
        <v>30000</v>
      </c>
      <c r="B42" s="13" t="s">
        <v>45</v>
      </c>
      <c r="C42" s="50">
        <v>1841.9100000000003</v>
      </c>
      <c r="D42" s="50"/>
      <c r="E42" s="50"/>
      <c r="F42" s="50">
        <v>-8</v>
      </c>
      <c r="G42" s="50">
        <v>1694.3899999999976</v>
      </c>
    </row>
    <row r="43" spans="1:8" ht="15.75" customHeight="1" thickBot="1">
      <c r="A43" s="19">
        <v>40000</v>
      </c>
      <c r="B43" s="20" t="s">
        <v>46</v>
      </c>
      <c r="C43" s="55">
        <v>234.416</v>
      </c>
      <c r="D43" s="55"/>
      <c r="E43" s="55"/>
      <c r="F43" s="55">
        <v>-5.6</v>
      </c>
      <c r="G43" s="55">
        <v>221.34199999999998</v>
      </c>
    </row>
    <row r="44" spans="1:8" ht="12.75" customHeight="1" thickTop="1">
      <c r="A44" s="24" t="s">
        <v>56</v>
      </c>
      <c r="B44" s="25"/>
      <c r="C44" s="26"/>
      <c r="D44" s="27"/>
      <c r="E44" s="27"/>
      <c r="F44" s="27"/>
      <c r="G44" s="26"/>
    </row>
    <row r="45" spans="1:8" ht="12.75" customHeight="1">
      <c r="A45" s="56" t="s">
        <v>47</v>
      </c>
      <c r="B45" s="56"/>
      <c r="C45" s="28"/>
      <c r="D45" s="28"/>
      <c r="E45" s="28"/>
      <c r="F45" s="28"/>
      <c r="G45" s="28"/>
      <c r="H45" s="28"/>
    </row>
    <row r="46" spans="1:8" ht="12.75" customHeight="1">
      <c r="A46" s="57"/>
      <c r="B46" s="57"/>
      <c r="C46" s="45"/>
      <c r="D46" s="30"/>
      <c r="E46" s="30"/>
      <c r="F46" s="30"/>
      <c r="G46" s="30"/>
    </row>
    <row r="47" spans="1:8">
      <c r="C47" s="28"/>
      <c r="D47" s="28"/>
      <c r="E47" s="28"/>
      <c r="F47" s="28"/>
      <c r="G47" s="29"/>
    </row>
    <row r="48" spans="1:8">
      <c r="C48" s="30"/>
      <c r="D48" s="30"/>
      <c r="E48" s="30"/>
      <c r="F48" s="30"/>
      <c r="G48" s="30"/>
    </row>
  </sheetData>
  <mergeCells count="7">
    <mergeCell ref="A45:B45"/>
    <mergeCell ref="A46:B46"/>
    <mergeCell ref="A1:G1"/>
    <mergeCell ref="A2:G2"/>
    <mergeCell ref="A3:A4"/>
    <mergeCell ref="B3:B4"/>
    <mergeCell ref="D3:F3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64"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H36"/>
  <sheetViews>
    <sheetView zoomScale="90" zoomScaleNormal="90" workbookViewId="0">
      <selection sqref="A1:G1"/>
    </sheetView>
  </sheetViews>
  <sheetFormatPr defaultColWidth="9.140625" defaultRowHeight="12.75"/>
  <cols>
    <col min="1" max="1" width="9.42578125" style="2" customWidth="1"/>
    <col min="2" max="2" width="75.140625" style="2" customWidth="1"/>
    <col min="3" max="3" width="10.140625" style="2" bestFit="1" customWidth="1"/>
    <col min="4" max="6" width="9.140625" style="2"/>
    <col min="7" max="7" width="10.140625" style="2" bestFit="1" customWidth="1"/>
    <col min="8" max="16384" width="9.140625" style="2"/>
  </cols>
  <sheetData>
    <row r="1" spans="1:8" ht="30" customHeight="1">
      <c r="A1" s="58" t="s">
        <v>55</v>
      </c>
      <c r="B1" s="58"/>
      <c r="C1" s="58"/>
      <c r="D1" s="58"/>
      <c r="E1" s="58"/>
      <c r="F1" s="58"/>
      <c r="G1" s="58"/>
    </row>
    <row r="2" spans="1:8" ht="12.75" customHeight="1">
      <c r="A2" s="59" t="s">
        <v>48</v>
      </c>
      <c r="B2" s="59"/>
      <c r="C2" s="59"/>
      <c r="D2" s="59"/>
      <c r="E2" s="59"/>
      <c r="F2" s="59"/>
      <c r="G2" s="59"/>
    </row>
    <row r="3" spans="1:8" ht="15.75" customHeight="1">
      <c r="A3" s="60" t="s">
        <v>1</v>
      </c>
      <c r="B3" s="61" t="s">
        <v>2</v>
      </c>
      <c r="C3" s="3" t="s">
        <v>53</v>
      </c>
      <c r="D3" s="62" t="s">
        <v>3</v>
      </c>
      <c r="E3" s="63"/>
      <c r="F3" s="64"/>
      <c r="G3" s="46" t="s">
        <v>54</v>
      </c>
    </row>
    <row r="4" spans="1:8" s="6" customFormat="1" ht="15.75" customHeight="1">
      <c r="A4" s="60"/>
      <c r="B4" s="61"/>
      <c r="C4" s="3" t="s">
        <v>7</v>
      </c>
      <c r="D4" s="5" t="s">
        <v>4</v>
      </c>
      <c r="E4" s="5" t="s">
        <v>5</v>
      </c>
      <c r="F4" s="5" t="s">
        <v>6</v>
      </c>
      <c r="G4" s="44" t="s">
        <v>7</v>
      </c>
      <c r="H4" s="2"/>
    </row>
    <row r="5" spans="1:8" ht="15.75" customHeight="1">
      <c r="A5" s="31" t="str">
        <f>TEXT(1000,"0####")</f>
        <v>01000</v>
      </c>
      <c r="B5" s="32" t="s">
        <v>8</v>
      </c>
      <c r="C5" s="47">
        <v>229.03999999999996</v>
      </c>
      <c r="D5" s="48">
        <v>-3.3</v>
      </c>
      <c r="E5" s="49">
        <v>2.5</v>
      </c>
      <c r="F5" s="49">
        <v>-0.9</v>
      </c>
      <c r="G5" s="47">
        <v>227.04000000000002</v>
      </c>
    </row>
    <row r="6" spans="1:8" ht="15.75" customHeight="1">
      <c r="A6" s="33" t="str">
        <f>TEXT(2000,"0####")</f>
        <v>02000</v>
      </c>
      <c r="B6" s="34" t="s">
        <v>9</v>
      </c>
      <c r="C6" s="50">
        <v>72.16</v>
      </c>
      <c r="D6" s="51">
        <v>-1</v>
      </c>
      <c r="E6" s="50">
        <v>8.8000000000000007</v>
      </c>
      <c r="F6" s="50">
        <v>7.7</v>
      </c>
      <c r="G6" s="50">
        <v>77.740000000000009</v>
      </c>
    </row>
    <row r="7" spans="1:8" ht="15.75" customHeight="1">
      <c r="A7" s="35" t="str">
        <f>TEXT(3000,"0####")</f>
        <v>03000</v>
      </c>
      <c r="B7" s="36" t="s">
        <v>10</v>
      </c>
      <c r="C7" s="49">
        <v>240.03</v>
      </c>
      <c r="D7" s="49">
        <v>11.3</v>
      </c>
      <c r="E7" s="49">
        <v>-0.9</v>
      </c>
      <c r="F7" s="48">
        <v>10.3</v>
      </c>
      <c r="G7" s="49">
        <v>264.75</v>
      </c>
    </row>
    <row r="8" spans="1:8" ht="15.75" customHeight="1">
      <c r="A8" s="33" t="str">
        <f>TEXT(4000,"0####")</f>
        <v>04000</v>
      </c>
      <c r="B8" s="34" t="s">
        <v>11</v>
      </c>
      <c r="C8" s="50">
        <v>1253.2</v>
      </c>
      <c r="D8" s="50">
        <v>-4.5</v>
      </c>
      <c r="E8" s="50">
        <v>-0.3</v>
      </c>
      <c r="F8" s="50">
        <v>-4.8</v>
      </c>
      <c r="G8" s="50">
        <v>1192.82</v>
      </c>
    </row>
    <row r="9" spans="1:8" ht="15.75" customHeight="1">
      <c r="A9" s="35" t="str">
        <f>TEXT(5000,"0####")</f>
        <v>05000</v>
      </c>
      <c r="B9" s="36" t="s">
        <v>12</v>
      </c>
      <c r="C9" s="49">
        <v>145.9</v>
      </c>
      <c r="D9" s="49">
        <v>-0.2</v>
      </c>
      <c r="E9" s="49">
        <v>-23.4</v>
      </c>
      <c r="F9" s="49">
        <v>-23.6</v>
      </c>
      <c r="G9" s="49">
        <v>111.54</v>
      </c>
    </row>
    <row r="10" spans="1:8" ht="15.75" customHeight="1">
      <c r="A10" s="33" t="str">
        <f>TEXT(6000,"0####")</f>
        <v>06000</v>
      </c>
      <c r="B10" s="34" t="s">
        <v>13</v>
      </c>
      <c r="C10" s="50">
        <v>1650.3100000000002</v>
      </c>
      <c r="D10" s="50">
        <v>-11</v>
      </c>
      <c r="E10" s="50">
        <v>6.7</v>
      </c>
      <c r="F10" s="50">
        <v>-5</v>
      </c>
      <c r="G10" s="50">
        <v>1567.6299999999997</v>
      </c>
    </row>
    <row r="11" spans="1:8" ht="15.75" customHeight="1">
      <c r="A11" s="35" t="str">
        <f>TEXT(7000,"0####")</f>
        <v>07000</v>
      </c>
      <c r="B11" s="36" t="s">
        <v>14</v>
      </c>
      <c r="C11" s="49">
        <v>919.05</v>
      </c>
      <c r="D11" s="49">
        <v>-5</v>
      </c>
      <c r="E11" s="49">
        <v>0</v>
      </c>
      <c r="F11" s="49">
        <v>-5</v>
      </c>
      <c r="G11" s="49">
        <v>873.08999999999992</v>
      </c>
    </row>
    <row r="12" spans="1:8" ht="15.75" customHeight="1">
      <c r="A12" s="33" t="str">
        <f>TEXT(8000,"0####")</f>
        <v>08000</v>
      </c>
      <c r="B12" s="34" t="s">
        <v>15</v>
      </c>
      <c r="C12" s="50">
        <v>94.25</v>
      </c>
      <c r="D12" s="50">
        <v>-9.6999999999999993</v>
      </c>
      <c r="E12" s="50">
        <v>2.1</v>
      </c>
      <c r="F12" s="50">
        <v>-7.8</v>
      </c>
      <c r="G12" s="50">
        <v>86.92</v>
      </c>
    </row>
    <row r="13" spans="1:8" ht="15.75" customHeight="1">
      <c r="A13" s="35" t="str">
        <f>TEXT(9000,"0####")</f>
        <v>09000</v>
      </c>
      <c r="B13" s="36" t="s">
        <v>16</v>
      </c>
      <c r="C13" s="49">
        <v>75.16</v>
      </c>
      <c r="D13" s="49">
        <v>0</v>
      </c>
      <c r="E13" s="49">
        <v>-14.6</v>
      </c>
      <c r="F13" s="49">
        <v>-14.6</v>
      </c>
      <c r="G13" s="49">
        <v>64.210000000000008</v>
      </c>
    </row>
    <row r="14" spans="1:8" ht="15.75" customHeight="1">
      <c r="A14" s="33">
        <v>10000</v>
      </c>
      <c r="B14" s="37" t="s">
        <v>49</v>
      </c>
      <c r="C14" s="50">
        <v>4679.1000000000004</v>
      </c>
      <c r="D14" s="50">
        <v>-5.9</v>
      </c>
      <c r="E14" s="50">
        <v>1.4</v>
      </c>
      <c r="F14" s="50">
        <v>-4.5999999999999996</v>
      </c>
      <c r="G14" s="50">
        <v>4465.7399999999989</v>
      </c>
    </row>
    <row r="15" spans="1:8" ht="15.75" customHeight="1">
      <c r="A15" s="35">
        <v>11000</v>
      </c>
      <c r="B15" s="36" t="s">
        <v>18</v>
      </c>
      <c r="C15" s="49">
        <v>1909.0199999999998</v>
      </c>
      <c r="D15" s="49">
        <v>0</v>
      </c>
      <c r="E15" s="49">
        <v>-2.5</v>
      </c>
      <c r="F15" s="49">
        <v>-2.5</v>
      </c>
      <c r="G15" s="49">
        <v>1860.75</v>
      </c>
    </row>
    <row r="16" spans="1:8" ht="15.75" customHeight="1">
      <c r="A16" s="33">
        <v>11100</v>
      </c>
      <c r="B16" s="38" t="s">
        <v>19</v>
      </c>
      <c r="C16" s="50">
        <v>521.42999999999995</v>
      </c>
      <c r="D16" s="50">
        <v>6.6</v>
      </c>
      <c r="E16" s="50">
        <v>-4</v>
      </c>
      <c r="F16" s="51">
        <v>2.2999999999999998</v>
      </c>
      <c r="G16" s="50">
        <v>533.61</v>
      </c>
    </row>
    <row r="17" spans="1:7" ht="15.75" customHeight="1">
      <c r="A17" s="35">
        <v>11200</v>
      </c>
      <c r="B17" s="39" t="s">
        <v>20</v>
      </c>
      <c r="C17" s="49">
        <v>646.91999999999996</v>
      </c>
      <c r="D17" s="49">
        <v>-2</v>
      </c>
      <c r="E17" s="49">
        <v>-1.4</v>
      </c>
      <c r="F17" s="49">
        <v>-3.4</v>
      </c>
      <c r="G17" s="49">
        <v>625.19000000000005</v>
      </c>
    </row>
    <row r="18" spans="1:7" ht="15.75" customHeight="1">
      <c r="A18" s="33">
        <v>1500</v>
      </c>
      <c r="B18" s="38" t="s">
        <v>21</v>
      </c>
      <c r="C18" s="50">
        <v>519.30999999999995</v>
      </c>
      <c r="D18" s="50">
        <v>-1</v>
      </c>
      <c r="E18" s="50">
        <v>-2.6</v>
      </c>
      <c r="F18" s="50">
        <v>-3.6</v>
      </c>
      <c r="G18" s="50">
        <v>500.75</v>
      </c>
    </row>
    <row r="19" spans="1:7" ht="15.75" customHeight="1">
      <c r="A19" s="35">
        <v>12000</v>
      </c>
      <c r="B19" s="36" t="s">
        <v>22</v>
      </c>
      <c r="C19" s="49">
        <v>908.88999999999987</v>
      </c>
      <c r="D19" s="49">
        <v>2.2000000000000002</v>
      </c>
      <c r="E19" s="49">
        <v>-1.8</v>
      </c>
      <c r="F19" s="48">
        <v>0.4</v>
      </c>
      <c r="G19" s="49">
        <v>912.29000000000008</v>
      </c>
    </row>
    <row r="20" spans="1:7" ht="15.75" customHeight="1">
      <c r="A20" s="33">
        <v>12100</v>
      </c>
      <c r="B20" s="38" t="s">
        <v>23</v>
      </c>
      <c r="C20" s="50">
        <v>685.9</v>
      </c>
      <c r="D20" s="50">
        <v>1.6</v>
      </c>
      <c r="E20" s="50">
        <v>-0.7</v>
      </c>
      <c r="F20" s="50">
        <v>0.9</v>
      </c>
      <c r="G20" s="50">
        <v>691.99</v>
      </c>
    </row>
    <row r="21" spans="1:7" ht="15.75" customHeight="1">
      <c r="A21" s="35">
        <v>13000</v>
      </c>
      <c r="B21" s="40" t="s">
        <v>50</v>
      </c>
      <c r="C21" s="49">
        <v>2817.91</v>
      </c>
      <c r="D21" s="49">
        <v>0.7</v>
      </c>
      <c r="E21" s="49">
        <v>-2.2999999999999998</v>
      </c>
      <c r="F21" s="49">
        <v>-1.6</v>
      </c>
      <c r="G21" s="49">
        <v>2773.04</v>
      </c>
    </row>
    <row r="22" spans="1:7" ht="15.75" customHeight="1">
      <c r="A22" s="33">
        <v>15000</v>
      </c>
      <c r="B22" s="37" t="s">
        <v>25</v>
      </c>
      <c r="C22" s="50">
        <v>192.67</v>
      </c>
      <c r="D22" s="50">
        <v>0</v>
      </c>
      <c r="E22" s="50">
        <v>5.8</v>
      </c>
      <c r="F22" s="50">
        <v>5.9</v>
      </c>
      <c r="G22" s="50">
        <v>203.98</v>
      </c>
    </row>
    <row r="23" spans="1:7" ht="15.75" customHeight="1">
      <c r="A23" s="35">
        <v>17000</v>
      </c>
      <c r="B23" s="40" t="s">
        <v>26</v>
      </c>
      <c r="C23" s="49">
        <v>226.81</v>
      </c>
      <c r="D23" s="49">
        <v>-3</v>
      </c>
      <c r="E23" s="48">
        <v>-0.4</v>
      </c>
      <c r="F23" s="49">
        <v>-3.3</v>
      </c>
      <c r="G23" s="49">
        <v>219.25</v>
      </c>
    </row>
    <row r="24" spans="1:7" s="41" customFormat="1" ht="15.75" customHeight="1" thickBot="1">
      <c r="A24" s="42">
        <v>18000</v>
      </c>
      <c r="B24" s="43" t="s">
        <v>51</v>
      </c>
      <c r="C24" s="52">
        <v>7916.4900000000007</v>
      </c>
      <c r="D24" s="53">
        <v>-3.3</v>
      </c>
      <c r="E24" s="53">
        <v>0.1</v>
      </c>
      <c r="F24" s="53">
        <v>-3.2</v>
      </c>
      <c r="G24" s="52">
        <v>7662.0099999999984</v>
      </c>
    </row>
    <row r="25" spans="1:7" ht="12.75" customHeight="1" thickTop="1">
      <c r="A25" s="24" t="s">
        <v>56</v>
      </c>
      <c r="B25" s="21"/>
      <c r="C25" s="22"/>
      <c r="D25" s="23"/>
      <c r="E25" s="23"/>
      <c r="F25" s="23"/>
      <c r="G25" s="22"/>
    </row>
    <row r="26" spans="1:7" ht="12.75" customHeight="1"/>
    <row r="27" spans="1:7" ht="12.75" customHeight="1"/>
    <row r="30" spans="1:7" s="1" customFormat="1"/>
    <row r="31" spans="1:7" s="1" customFormat="1"/>
    <row r="32" spans="1:7" s="1" customFormat="1"/>
    <row r="33" s="1" customFormat="1"/>
    <row r="34" s="1" customFormat="1"/>
    <row r="35" s="1" customFormat="1"/>
    <row r="36" s="1" customFormat="1"/>
  </sheetData>
  <mergeCells count="5">
    <mergeCell ref="A1:G1"/>
    <mergeCell ref="A2:G2"/>
    <mergeCell ref="A3:A4"/>
    <mergeCell ref="B3:B4"/>
    <mergeCell ref="D3:F3"/>
  </mergeCells>
  <pageMargins left="0.70866141732283472" right="0.70866141732283472" top="0.74803149606299213" bottom="0.74803149606299213" header="0.31496062992125984" footer="0.31496062992125984"/>
  <pageSetup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Index</vt:lpstr>
      <vt:lpstr>Table 1</vt:lpstr>
      <vt:lpstr>Table 2</vt:lpstr>
      <vt:lpstr>'Table 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Valério</dc:creator>
  <cp:lastModifiedBy>paula.valerio</cp:lastModifiedBy>
  <cp:lastPrinted>2018-12-12T09:43:12Z</cp:lastPrinted>
  <dcterms:created xsi:type="dcterms:W3CDTF">2014-12-10T17:41:18Z</dcterms:created>
  <dcterms:modified xsi:type="dcterms:W3CDTF">2020-12-06T01:17:17Z</dcterms:modified>
</cp:coreProperties>
</file>