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Index" sheetId="17" r:id="rId1"/>
    <sheet name="Sample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" sheetId="8" r:id="rId10"/>
    <sheet name="Q6" sheetId="9" r:id="rId11"/>
    <sheet name="Q7" sheetId="10" r:id="rId12"/>
    <sheet name="Q8" sheetId="11" r:id="rId13"/>
    <sheet name="Q81" sheetId="12" r:id="rId14"/>
    <sheet name="Q82" sheetId="13" r:id="rId15"/>
    <sheet name="Q9" sheetId="14" r:id="rId16"/>
    <sheet name="Note" sheetId="18" r:id="rId17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'Q5'!#REF!</definedName>
    <definedName name="_xlnm.Print_Area" localSheetId="12">'Q8'!$A$5:$K$22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3" i="17" l="1"/>
  <c r="B16" i="17"/>
  <c r="B15" i="17"/>
  <c r="B14" i="17"/>
  <c r="B13" i="17"/>
  <c r="B6" i="17"/>
  <c r="B21" i="17"/>
  <c r="B20" i="17"/>
  <c r="B19" i="17"/>
  <c r="B18" i="17"/>
  <c r="B17" i="17"/>
  <c r="B12" i="17"/>
  <c r="B11" i="17"/>
  <c r="B10" i="17"/>
  <c r="V10" i="15" l="1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N17" i="15"/>
  <c r="S17" i="15"/>
  <c r="R17" i="15"/>
  <c r="Q17" i="15"/>
  <c r="P17" i="15"/>
  <c r="O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S10" i="15"/>
  <c r="R10" i="15"/>
  <c r="Q10" i="15"/>
  <c r="P10" i="15"/>
  <c r="O10" i="15"/>
  <c r="N10" i="15"/>
  <c r="O23" i="3" l="1"/>
  <c r="I22" i="2"/>
  <c r="H22" i="1"/>
  <c r="H20" i="1"/>
  <c r="H18" i="1"/>
  <c r="H16" i="1"/>
  <c r="H13" i="1"/>
  <c r="H11" i="1"/>
  <c r="H12" i="1" l="1"/>
  <c r="H14" i="1"/>
  <c r="H17" i="1"/>
  <c r="H19" i="1"/>
  <c r="H21" i="1"/>
  <c r="V23" i="15"/>
  <c r="B9" i="17"/>
  <c r="B8" i="17"/>
  <c r="V22" i="15" l="1"/>
  <c r="W21" i="15"/>
  <c r="X20" i="15"/>
  <c r="V20" i="15"/>
  <c r="W19" i="15"/>
  <c r="X18" i="15"/>
  <c r="V18" i="15"/>
  <c r="W17" i="15"/>
  <c r="X15" i="15"/>
  <c r="V15" i="15"/>
  <c r="W14" i="15"/>
  <c r="X13" i="15"/>
  <c r="V13" i="15"/>
  <c r="W12" i="15"/>
  <c r="X10" i="15"/>
  <c r="X22" i="15" l="1"/>
  <c r="W23" i="15"/>
  <c r="W10" i="15"/>
  <c r="V12" i="15"/>
  <c r="X12" i="15"/>
  <c r="W13" i="15"/>
  <c r="V14" i="15"/>
  <c r="X14" i="15"/>
  <c r="W15" i="15"/>
  <c r="V17" i="15"/>
  <c r="X17" i="15"/>
  <c r="W18" i="15"/>
  <c r="V19" i="15"/>
  <c r="X19" i="15"/>
  <c r="W20" i="15"/>
  <c r="V21" i="15"/>
  <c r="X21" i="15"/>
  <c r="W22" i="15"/>
  <c r="X23" i="15"/>
  <c r="Y14" i="4" l="1"/>
  <c r="AC13" i="5"/>
  <c r="AB19" i="5"/>
  <c r="J22" i="11"/>
  <c r="I11" i="11"/>
  <c r="L18" i="13"/>
  <c r="L20" i="13"/>
  <c r="L22" i="13"/>
  <c r="R10" i="3"/>
  <c r="J22" i="1"/>
  <c r="AO13" i="5"/>
  <c r="V14" i="3"/>
  <c r="AQ14" i="5"/>
  <c r="AP15" i="5"/>
  <c r="I19" i="1"/>
  <c r="X15" i="3"/>
  <c r="P15" i="3"/>
  <c r="AG18" i="4"/>
  <c r="AH21" i="4"/>
  <c r="AE13" i="4"/>
  <c r="AH23" i="4"/>
  <c r="AH10" i="4"/>
  <c r="AD15" i="4"/>
  <c r="AE19" i="4"/>
  <c r="AH20" i="4"/>
  <c r="AF22" i="4"/>
  <c r="AL14" i="4"/>
  <c r="AM18" i="4"/>
  <c r="AI22" i="4"/>
  <c r="AK12" i="4"/>
  <c r="AM19" i="4"/>
  <c r="AI23" i="4"/>
  <c r="AK13" i="4"/>
  <c r="AL17" i="4"/>
  <c r="AM20" i="4"/>
  <c r="AC12" i="4"/>
  <c r="AC13" i="4"/>
  <c r="Y18" i="4"/>
  <c r="Z21" i="4"/>
  <c r="AA17" i="4"/>
  <c r="AB20" i="4"/>
  <c r="AC23" i="4"/>
  <c r="Y15" i="4"/>
  <c r="Z19" i="4"/>
  <c r="AA22" i="4"/>
  <c r="AR12" i="4"/>
  <c r="AR13" i="4"/>
  <c r="AN18" i="4"/>
  <c r="AO21" i="4"/>
  <c r="AR14" i="4"/>
  <c r="AR23" i="4"/>
  <c r="AN15" i="4"/>
  <c r="AQ17" i="4"/>
  <c r="AO19" i="4"/>
  <c r="AR20" i="4"/>
  <c r="AP22" i="4"/>
  <c r="AM15" i="5"/>
  <c r="AL14" i="5"/>
  <c r="AE10" i="5"/>
  <c r="Z14" i="5"/>
  <c r="AC12" i="5"/>
  <c r="AC21" i="5"/>
  <c r="AC18" i="5"/>
  <c r="AA20" i="5"/>
  <c r="Y22" i="5"/>
  <c r="AB23" i="5"/>
  <c r="J9" i="6"/>
  <c r="J14" i="6"/>
  <c r="J19" i="6"/>
  <c r="J21" i="6"/>
  <c r="I17" i="6"/>
  <c r="L16" i="6"/>
  <c r="L18" i="6"/>
  <c r="L20" i="6"/>
  <c r="L22" i="6"/>
  <c r="R10" i="7"/>
  <c r="Q12" i="7"/>
  <c r="O14" i="7"/>
  <c r="S13" i="7"/>
  <c r="W14" i="7"/>
  <c r="V13" i="7"/>
  <c r="P9" i="8"/>
  <c r="P13" i="8"/>
  <c r="P18" i="8"/>
  <c r="P22" i="8"/>
  <c r="M11" i="8"/>
  <c r="M16" i="8"/>
  <c r="O17" i="8"/>
  <c r="K19" i="8"/>
  <c r="O21" i="8"/>
  <c r="J14" i="10"/>
  <c r="I17" i="11"/>
  <c r="J21" i="11"/>
  <c r="H13" i="11"/>
  <c r="H9" i="11"/>
  <c r="AB19" i="12"/>
  <c r="AC22" i="12"/>
  <c r="Y17" i="12"/>
  <c r="AB18" i="12"/>
  <c r="AC21" i="12"/>
  <c r="AH22" i="12"/>
  <c r="AH19" i="12"/>
  <c r="AD10" i="12"/>
  <c r="AG12" i="12"/>
  <c r="AD20" i="12"/>
  <c r="AE23" i="12"/>
  <c r="T19" i="12"/>
  <c r="X18" i="12"/>
  <c r="L14" i="13"/>
  <c r="L17" i="13"/>
  <c r="L19" i="13"/>
  <c r="L21" i="13"/>
  <c r="L23" i="13"/>
  <c r="AD12" i="5"/>
  <c r="AG13" i="5"/>
  <c r="J14" i="2"/>
  <c r="AK18" i="5"/>
  <c r="T10" i="7"/>
  <c r="I11" i="1"/>
  <c r="I16" i="1"/>
  <c r="J17" i="1"/>
  <c r="J21" i="1"/>
  <c r="AL22" i="5"/>
  <c r="AK19" i="5"/>
  <c r="AJ23" i="5"/>
  <c r="J9" i="10"/>
  <c r="AH15" i="5" l="1"/>
  <c r="T23" i="12"/>
  <c r="V21" i="12"/>
  <c r="X20" i="12"/>
  <c r="W17" i="12"/>
  <c r="X22" i="12"/>
  <c r="AG21" i="12"/>
  <c r="AF18" i="12"/>
  <c r="AE17" i="12"/>
  <c r="AA23" i="12"/>
  <c r="Z20" i="12"/>
  <c r="AC12" i="12"/>
  <c r="H18" i="11"/>
  <c r="J16" i="11"/>
  <c r="H12" i="11"/>
  <c r="H19" i="11"/>
  <c r="H20" i="11"/>
  <c r="AK21" i="4"/>
  <c r="AG17" i="4"/>
  <c r="K23" i="13"/>
  <c r="K14" i="13"/>
  <c r="J19" i="13"/>
  <c r="J14" i="13"/>
  <c r="I19" i="13"/>
  <c r="AL21" i="5"/>
  <c r="J11" i="2"/>
  <c r="K21" i="13"/>
  <c r="K17" i="13"/>
  <c r="J21" i="13"/>
  <c r="J17" i="13"/>
  <c r="I21" i="13"/>
  <c r="I17" i="13"/>
  <c r="X23" i="12"/>
  <c r="U22" i="12"/>
  <c r="V20" i="12"/>
  <c r="U17" i="12"/>
  <c r="V22" i="12"/>
  <c r="U19" i="12"/>
  <c r="W19" i="12"/>
  <c r="W23" i="12"/>
  <c r="V19" i="12"/>
  <c r="X17" i="12"/>
  <c r="U21" i="12"/>
  <c r="AD23" i="12"/>
  <c r="AF12" i="12"/>
  <c r="AG19" i="12"/>
  <c r="AH18" i="12"/>
  <c r="AE20" i="12"/>
  <c r="AH17" i="12"/>
  <c r="AG23" i="12"/>
  <c r="AH21" i="12"/>
  <c r="AD17" i="12"/>
  <c r="AB21" i="12"/>
  <c r="AA18" i="12"/>
  <c r="AB12" i="12"/>
  <c r="AB20" i="12"/>
  <c r="AA21" i="12"/>
  <c r="AA20" i="12"/>
  <c r="Y23" i="12"/>
  <c r="Z21" i="12"/>
  <c r="AE12" i="12"/>
  <c r="J12" i="11"/>
  <c r="I12" i="11"/>
  <c r="I19" i="11"/>
  <c r="H16" i="11"/>
  <c r="J18" i="11"/>
  <c r="J20" i="11"/>
  <c r="I20" i="11"/>
  <c r="M20" i="8"/>
  <c r="K14" i="8"/>
  <c r="P12" i="7"/>
  <c r="R12" i="7"/>
  <c r="W13" i="7"/>
  <c r="S14" i="7"/>
  <c r="P13" i="7"/>
  <c r="Z17" i="5"/>
  <c r="AP13" i="4"/>
  <c r="AQ20" i="4"/>
  <c r="AP17" i="4"/>
  <c r="AO13" i="4"/>
  <c r="AR22" i="4"/>
  <c r="AQ19" i="4"/>
  <c r="AP15" i="4"/>
  <c r="AO12" i="4"/>
  <c r="AQ13" i="4"/>
  <c r="AO20" i="4"/>
  <c r="AN12" i="4"/>
  <c r="AQ18" i="4"/>
  <c r="AC20" i="4"/>
  <c r="AB17" i="4"/>
  <c r="AA13" i="4"/>
  <c r="Z22" i="4"/>
  <c r="Y19" i="4"/>
  <c r="Z13" i="4"/>
  <c r="Z20" i="4"/>
  <c r="AA19" i="4"/>
  <c r="Y12" i="4"/>
  <c r="AB23" i="4"/>
  <c r="Z17" i="4"/>
  <c r="AA23" i="4"/>
  <c r="AK22" i="4"/>
  <c r="AJ19" i="4"/>
  <c r="AJ18" i="4"/>
  <c r="AI14" i="4"/>
  <c r="AL23" i="4"/>
  <c r="AK20" i="4"/>
  <c r="AJ17" i="4"/>
  <c r="AI13" i="4"/>
  <c r="AM12" i="4"/>
  <c r="AK19" i="4"/>
  <c r="AL13" i="4"/>
  <c r="AF13" i="4"/>
  <c r="AG20" i="4"/>
  <c r="AF17" i="4"/>
  <c r="AG10" i="4"/>
  <c r="AH18" i="4"/>
  <c r="AF10" i="4"/>
  <c r="AE10" i="4"/>
  <c r="AH22" i="4"/>
  <c r="AF15" i="4"/>
  <c r="AE15" i="4"/>
  <c r="AQ14" i="4"/>
  <c r="AG15" i="4"/>
  <c r="AQ12" i="4"/>
  <c r="AB15" i="4"/>
  <c r="AB13" i="4"/>
  <c r="S15" i="3"/>
  <c r="J13" i="1"/>
  <c r="I13" i="1"/>
  <c r="N14" i="10"/>
  <c r="Y12" i="12"/>
  <c r="M9" i="10"/>
  <c r="T15" i="3"/>
  <c r="J11" i="1"/>
  <c r="S10" i="7"/>
  <c r="AJ22" i="5"/>
  <c r="X14" i="3"/>
  <c r="W14" i="3"/>
  <c r="I21" i="1"/>
  <c r="I17" i="1"/>
  <c r="T13" i="7"/>
  <c r="Q10" i="3"/>
  <c r="K20" i="13"/>
  <c r="J20" i="13"/>
  <c r="I22" i="13"/>
  <c r="I18" i="13"/>
  <c r="V23" i="12"/>
  <c r="X21" i="12"/>
  <c r="X19" i="12"/>
  <c r="V17" i="12"/>
  <c r="W21" i="12"/>
  <c r="W18" i="12"/>
  <c r="AH20" i="12"/>
  <c r="AG17" i="12"/>
  <c r="AH23" i="12"/>
  <c r="AG20" i="12"/>
  <c r="AF17" i="12"/>
  <c r="AD18" i="12"/>
  <c r="AD22" i="12"/>
  <c r="AF23" i="12"/>
  <c r="AF19" i="12"/>
  <c r="AG18" i="12"/>
  <c r="AB22" i="12"/>
  <c r="AA19" i="12"/>
  <c r="AA22" i="12"/>
  <c r="Z19" i="12"/>
  <c r="Y19" i="12"/>
  <c r="AC19" i="12"/>
  <c r="AC18" i="12"/>
  <c r="Z18" i="12"/>
  <c r="I9" i="11"/>
  <c r="I18" i="11"/>
  <c r="H21" i="11"/>
  <c r="J17" i="11"/>
  <c r="I22" i="11"/>
  <c r="U14" i="7"/>
  <c r="P14" i="7"/>
  <c r="R14" i="7"/>
  <c r="Q10" i="7"/>
  <c r="X14" i="7"/>
  <c r="U13" i="7"/>
  <c r="W10" i="7"/>
  <c r="Q14" i="7"/>
  <c r="S12" i="7"/>
  <c r="AQ21" i="4"/>
  <c r="AP18" i="4"/>
  <c r="AP21" i="4"/>
  <c r="AO18" i="4"/>
  <c r="AQ23" i="4"/>
  <c r="AP20" i="4"/>
  <c r="AO17" i="4"/>
  <c r="AR17" i="4"/>
  <c r="AP23" i="4"/>
  <c r="AQ22" i="4"/>
  <c r="Z23" i="4"/>
  <c r="Y20" i="4"/>
  <c r="AA21" i="4"/>
  <c r="Z18" i="4"/>
  <c r="AC22" i="4"/>
  <c r="AA15" i="4"/>
  <c r="Y21" i="4"/>
  <c r="AC21" i="4"/>
  <c r="AC18" i="4"/>
  <c r="AB18" i="4"/>
  <c r="AL21" i="4"/>
  <c r="AK18" i="4"/>
  <c r="AM23" i="4"/>
  <c r="AL20" i="4"/>
  <c r="AK17" i="4"/>
  <c r="AM22" i="4"/>
  <c r="AL19" i="4"/>
  <c r="AJ12" i="4"/>
  <c r="AI17" i="4"/>
  <c r="AL22" i="4"/>
  <c r="AM17" i="4"/>
  <c r="AG21" i="4"/>
  <c r="AF18" i="4"/>
  <c r="AD10" i="4"/>
  <c r="AF21" i="4"/>
  <c r="AE18" i="4"/>
  <c r="AG23" i="4"/>
  <c r="AE17" i="4"/>
  <c r="AF19" i="4"/>
  <c r="AE20" i="4"/>
  <c r="AD18" i="4"/>
  <c r="AD21" i="4"/>
  <c r="AQ15" i="4"/>
  <c r="AM14" i="4"/>
  <c r="AP12" i="4"/>
  <c r="Z12" i="4"/>
  <c r="O10" i="3"/>
  <c r="I20" i="1"/>
  <c r="J20" i="1"/>
  <c r="K9" i="10"/>
  <c r="O15" i="3"/>
  <c r="L9" i="10"/>
  <c r="N9" i="10"/>
  <c r="M14" i="10"/>
  <c r="AA12" i="12"/>
  <c r="K14" i="10"/>
  <c r="U14" i="3"/>
  <c r="K19" i="13"/>
  <c r="J23" i="13"/>
  <c r="I23" i="13"/>
  <c r="I14" i="13"/>
  <c r="T22" i="12"/>
  <c r="AF21" i="12"/>
  <c r="AE18" i="12"/>
  <c r="AF10" i="12"/>
  <c r="AD21" i="12"/>
  <c r="AE10" i="12"/>
  <c r="Z23" i="12"/>
  <c r="Y20" i="12"/>
  <c r="AC23" i="12"/>
  <c r="AA17" i="12"/>
  <c r="AB23" i="12"/>
  <c r="Z17" i="12"/>
  <c r="I16" i="11"/>
  <c r="V14" i="7"/>
  <c r="AO22" i="4"/>
  <c r="AN19" i="4"/>
  <c r="AN21" i="4"/>
  <c r="AO15" i="4"/>
  <c r="AP14" i="4"/>
  <c r="AB22" i="4"/>
  <c r="Z15" i="4"/>
  <c r="Y17" i="4"/>
  <c r="AA20" i="4"/>
  <c r="Y13" i="4"/>
  <c r="AJ20" i="4"/>
  <c r="AK14" i="4"/>
  <c r="AI12" i="4"/>
  <c r="AI21" i="4"/>
  <c r="AE22" i="4"/>
  <c r="AD19" i="4"/>
  <c r="AD22" i="4"/>
  <c r="AG13" i="4"/>
  <c r="AH17" i="4"/>
  <c r="AG19" i="4"/>
  <c r="AL12" i="4"/>
  <c r="AB12" i="4"/>
  <c r="AR15" i="4"/>
  <c r="AM13" i="4"/>
  <c r="AA12" i="4"/>
  <c r="Q15" i="3"/>
  <c r="AD12" i="12"/>
  <c r="J13" i="11"/>
  <c r="U15" i="3"/>
  <c r="I13" i="11"/>
  <c r="X10" i="7"/>
  <c r="W15" i="3"/>
  <c r="T14" i="3"/>
  <c r="V15" i="3"/>
  <c r="J18" i="1"/>
  <c r="I22" i="1"/>
  <c r="I18" i="1"/>
  <c r="X13" i="7"/>
  <c r="R15" i="3"/>
  <c r="K22" i="13"/>
  <c r="K18" i="13"/>
  <c r="J22" i="13"/>
  <c r="J18" i="13"/>
  <c r="I20" i="13"/>
  <c r="W22" i="12"/>
  <c r="T21" i="12"/>
  <c r="U18" i="12"/>
  <c r="W20" i="12"/>
  <c r="U23" i="12"/>
  <c r="U20" i="12"/>
  <c r="T17" i="12"/>
  <c r="T18" i="12"/>
  <c r="V18" i="12"/>
  <c r="T20" i="12"/>
  <c r="AF22" i="12"/>
  <c r="AE19" i="12"/>
  <c r="AE22" i="12"/>
  <c r="AD19" i="12"/>
  <c r="AE21" i="12"/>
  <c r="AG22" i="12"/>
  <c r="AF20" i="12"/>
  <c r="Y21" i="12"/>
  <c r="AC17" i="12"/>
  <c r="AC20" i="12"/>
  <c r="AB17" i="12"/>
  <c r="Z22" i="12"/>
  <c r="Y22" i="12"/>
  <c r="Y18" i="12"/>
  <c r="Z12" i="12"/>
  <c r="J9" i="11"/>
  <c r="I21" i="11"/>
  <c r="H17" i="11"/>
  <c r="J19" i="11"/>
  <c r="H22" i="11"/>
  <c r="L14" i="10"/>
  <c r="U10" i="7"/>
  <c r="V10" i="7"/>
  <c r="O13" i="7"/>
  <c r="Q13" i="7"/>
  <c r="T14" i="7"/>
  <c r="R13" i="7"/>
  <c r="O12" i="7"/>
  <c r="AO23" i="4"/>
  <c r="AN20" i="4"/>
  <c r="AO14" i="4"/>
  <c r="AN23" i="4"/>
  <c r="AR19" i="4"/>
  <c r="AN14" i="4"/>
  <c r="AN22" i="4"/>
  <c r="AR18" i="4"/>
  <c r="AN13" i="4"/>
  <c r="AP19" i="4"/>
  <c r="AN17" i="4"/>
  <c r="AR21" i="4"/>
  <c r="AB21" i="4"/>
  <c r="AA18" i="4"/>
  <c r="Y23" i="4"/>
  <c r="AC19" i="4"/>
  <c r="AB19" i="4"/>
  <c r="AA14" i="4"/>
  <c r="AC17" i="4"/>
  <c r="Y22" i="4"/>
  <c r="AB14" i="4"/>
  <c r="AJ23" i="4"/>
  <c r="AI20" i="4"/>
  <c r="AJ14" i="4"/>
  <c r="AJ22" i="4"/>
  <c r="AI19" i="4"/>
  <c r="AJ13" i="4"/>
  <c r="AJ21" i="4"/>
  <c r="AI18" i="4"/>
  <c r="AK23" i="4"/>
  <c r="AM21" i="4"/>
  <c r="AL18" i="4"/>
  <c r="AE23" i="4"/>
  <c r="AD20" i="4"/>
  <c r="AD23" i="4"/>
  <c r="AH19" i="4"/>
  <c r="AF20" i="4"/>
  <c r="AD13" i="4"/>
  <c r="AF23" i="4"/>
  <c r="AD17" i="4"/>
  <c r="AG22" i="4"/>
  <c r="AE21" i="4"/>
  <c r="AH13" i="4"/>
  <c r="Z14" i="4"/>
  <c r="AH15" i="4"/>
  <c r="AC15" i="4"/>
  <c r="AC14" i="4"/>
  <c r="P10" i="3"/>
  <c r="J19" i="1"/>
  <c r="J16" i="1"/>
  <c r="AG10" i="12"/>
  <c r="S10" i="3"/>
  <c r="H11" i="11"/>
  <c r="AH10" i="12"/>
  <c r="J11" i="11"/>
  <c r="AH12" i="12"/>
  <c r="P10" i="7"/>
  <c r="O10" i="7"/>
  <c r="K20" i="14"/>
  <c r="O16" i="14"/>
  <c r="N21" i="14"/>
  <c r="L18" i="14"/>
  <c r="L19" i="14"/>
  <c r="O22" i="14"/>
  <c r="N17" i="14"/>
  <c r="N19" i="14"/>
  <c r="P21" i="14"/>
  <c r="L20" i="14"/>
  <c r="L22" i="14"/>
  <c r="P18" i="14"/>
  <c r="N22" i="14"/>
  <c r="L16" i="14"/>
  <c r="M18" i="14"/>
  <c r="K18" i="14"/>
  <c r="L21" i="14"/>
  <c r="O20" i="14"/>
  <c r="O17" i="14"/>
  <c r="P17" i="14"/>
  <c r="M20" i="14"/>
  <c r="K17" i="14"/>
  <c r="L17" i="14"/>
  <c r="K22" i="14"/>
  <c r="N20" i="14"/>
  <c r="O21" i="14"/>
  <c r="M16" i="14"/>
  <c r="M19" i="14"/>
  <c r="P19" i="14"/>
  <c r="P20" i="14"/>
  <c r="M21" i="14"/>
  <c r="N16" i="14"/>
  <c r="O19" i="14"/>
  <c r="M22" i="14"/>
  <c r="K16" i="14"/>
  <c r="P22" i="14"/>
  <c r="K21" i="14"/>
  <c r="O18" i="14"/>
  <c r="P16" i="14"/>
  <c r="M17" i="14"/>
  <c r="K19" i="14"/>
  <c r="N18" i="14"/>
  <c r="P14" i="8"/>
  <c r="N21" i="8"/>
  <c r="L16" i="8"/>
  <c r="L11" i="8"/>
  <c r="L19" i="8"/>
  <c r="O20" i="8"/>
  <c r="K18" i="8"/>
  <c r="M14" i="8"/>
  <c r="N18" i="8"/>
  <c r="L9" i="8"/>
  <c r="L13" i="8"/>
  <c r="M9" i="8"/>
  <c r="K21" i="8"/>
  <c r="M18" i="8"/>
  <c r="O14" i="8"/>
  <c r="O9" i="8"/>
  <c r="P17" i="8"/>
  <c r="L22" i="8"/>
  <c r="N19" i="8"/>
  <c r="P16" i="8"/>
  <c r="P11" i="8"/>
  <c r="N20" i="8"/>
  <c r="N11" i="8"/>
  <c r="M21" i="8"/>
  <c r="O18" i="8"/>
  <c r="K16" i="8"/>
  <c r="K11" i="8"/>
  <c r="N16" i="8"/>
  <c r="K9" i="8"/>
  <c r="M13" i="8"/>
  <c r="P19" i="8"/>
  <c r="L20" i="8"/>
  <c r="N17" i="8"/>
  <c r="N22" i="8"/>
  <c r="L14" i="8"/>
  <c r="K22" i="8"/>
  <c r="M19" i="8"/>
  <c r="O16" i="8"/>
  <c r="O11" i="8"/>
  <c r="N13" i="8"/>
  <c r="K13" i="8"/>
  <c r="M22" i="8"/>
  <c r="O19" i="8"/>
  <c r="K17" i="8"/>
  <c r="P21" i="8"/>
  <c r="P20" i="8"/>
  <c r="L18" i="8"/>
  <c r="N14" i="8"/>
  <c r="N9" i="8"/>
  <c r="L17" i="8"/>
  <c r="O22" i="8"/>
  <c r="K20" i="8"/>
  <c r="M17" i="8"/>
  <c r="O13" i="8"/>
  <c r="L21" i="8"/>
  <c r="K22" i="6"/>
  <c r="K18" i="6"/>
  <c r="I19" i="6"/>
  <c r="L19" i="6"/>
  <c r="L14" i="6"/>
  <c r="K19" i="6"/>
  <c r="K14" i="6"/>
  <c r="I20" i="6"/>
  <c r="J20" i="6"/>
  <c r="J16" i="6"/>
  <c r="I16" i="6"/>
  <c r="K9" i="6"/>
  <c r="I18" i="6"/>
  <c r="K20" i="6"/>
  <c r="K16" i="6"/>
  <c r="I22" i="6"/>
  <c r="J17" i="6"/>
  <c r="I14" i="6"/>
  <c r="L21" i="6"/>
  <c r="L17" i="6"/>
  <c r="L9" i="6"/>
  <c r="K21" i="6"/>
  <c r="K17" i="6"/>
  <c r="J22" i="6"/>
  <c r="J18" i="6"/>
  <c r="I21" i="6"/>
  <c r="I9" i="6"/>
  <c r="AM21" i="5"/>
  <c r="AI19" i="5"/>
  <c r="AA17" i="5"/>
  <c r="AB18" i="5"/>
  <c r="AB21" i="5"/>
  <c r="AA18" i="5"/>
  <c r="AA12" i="5"/>
  <c r="AA14" i="5"/>
  <c r="AB14" i="5"/>
  <c r="AO15" i="5"/>
  <c r="AI21" i="5"/>
  <c r="AM18" i="5"/>
  <c r="AI22" i="5"/>
  <c r="AJ18" i="5"/>
  <c r="AM23" i="5"/>
  <c r="AC22" i="5"/>
  <c r="AC23" i="5"/>
  <c r="Y14" i="5"/>
  <c r="Y21" i="5"/>
  <c r="AC17" i="5"/>
  <c r="Y23" i="5"/>
  <c r="Z13" i="5"/>
  <c r="AC20" i="5"/>
  <c r="AB17" i="5"/>
  <c r="AA13" i="5"/>
  <c r="AB20" i="5"/>
  <c r="AI15" i="5"/>
  <c r="AK15" i="5"/>
  <c r="AR15" i="5"/>
  <c r="AO14" i="5"/>
  <c r="AN14" i="5"/>
  <c r="AF13" i="5"/>
  <c r="AH12" i="5"/>
  <c r="AH10" i="5"/>
  <c r="AF10" i="5"/>
  <c r="AN13" i="5"/>
  <c r="AM19" i="5"/>
  <c r="AK21" i="5"/>
  <c r="AD15" i="5"/>
  <c r="Z22" i="5"/>
  <c r="AA23" i="5"/>
  <c r="Z20" i="5"/>
  <c r="Y17" i="5"/>
  <c r="AA21" i="5"/>
  <c r="Z23" i="5"/>
  <c r="Y20" i="5"/>
  <c r="AB12" i="5"/>
  <c r="Z18" i="5"/>
  <c r="AE12" i="5"/>
  <c r="AG15" i="5"/>
  <c r="AJ15" i="5"/>
  <c r="AF15" i="5"/>
  <c r="AP14" i="5"/>
  <c r="AM14" i="5"/>
  <c r="AK23" i="5"/>
  <c r="AJ19" i="5"/>
  <c r="AK22" i="5"/>
  <c r="AL18" i="5"/>
  <c r="AQ15" i="5"/>
  <c r="AR13" i="5"/>
  <c r="AI18" i="5"/>
  <c r="AJ21" i="5"/>
  <c r="AM22" i="5"/>
  <c r="AI23" i="5"/>
  <c r="Z21" i="5"/>
  <c r="Y18" i="5"/>
  <c r="Z12" i="5"/>
  <c r="AC19" i="5"/>
  <c r="AB22" i="5"/>
  <c r="AA19" i="5"/>
  <c r="AB13" i="5"/>
  <c r="Y19" i="5"/>
  <c r="AA22" i="5"/>
  <c r="Z19" i="5"/>
  <c r="AC14" i="5"/>
  <c r="Y12" i="5"/>
  <c r="AE13" i="5"/>
  <c r="AJ14" i="5"/>
  <c r="AF12" i="5"/>
  <c r="AN15" i="5"/>
  <c r="AL15" i="5"/>
  <c r="AQ13" i="5"/>
  <c r="AR14" i="5"/>
  <c r="Y13" i="5"/>
  <c r="AK14" i="5"/>
  <c r="AE15" i="5"/>
  <c r="AH13" i="5"/>
  <c r="AD13" i="5"/>
  <c r="AG12" i="5"/>
  <c r="AG10" i="5"/>
  <c r="AD10" i="5"/>
  <c r="AI14" i="5"/>
  <c r="AP13" i="5"/>
  <c r="AL23" i="5"/>
  <c r="AL19" i="5"/>
  <c r="I11" i="2"/>
  <c r="I14" i="2"/>
  <c r="L14" i="2"/>
  <c r="K11" i="2"/>
  <c r="K14" i="2"/>
  <c r="L11" i="2"/>
  <c r="V13" i="12"/>
  <c r="AE15" i="12"/>
  <c r="I13" i="6"/>
  <c r="U14" i="12"/>
  <c r="O13" i="3"/>
  <c r="Z14" i="12"/>
  <c r="K13" i="2"/>
  <c r="AG14" i="5"/>
  <c r="T13" i="3"/>
  <c r="R12" i="3"/>
  <c r="AF12" i="4"/>
  <c r="AM15" i="4"/>
  <c r="AJ12" i="5"/>
  <c r="AO10" i="5"/>
  <c r="AJ10" i="5"/>
  <c r="M12" i="10"/>
  <c r="P14" i="14"/>
  <c r="R18" i="7"/>
  <c r="M12" i="8"/>
  <c r="T12" i="3"/>
  <c r="J12" i="6"/>
  <c r="I15" i="13"/>
  <c r="L13" i="10"/>
  <c r="H14" i="11"/>
  <c r="I13" i="13"/>
  <c r="AB10" i="12"/>
  <c r="N11" i="10"/>
  <c r="J12" i="1"/>
  <c r="I12" i="13"/>
  <c r="AE13" i="12"/>
  <c r="AO12" i="5"/>
  <c r="I12" i="2"/>
  <c r="Y13" i="12"/>
  <c r="AL13" i="5"/>
  <c r="I9" i="2"/>
  <c r="X15" i="12"/>
  <c r="AB15" i="12"/>
  <c r="V10" i="3"/>
  <c r="AH14" i="12"/>
  <c r="I11" i="6"/>
  <c r="I9" i="1"/>
  <c r="J14" i="1"/>
  <c r="P14" i="3"/>
  <c r="AF14" i="4"/>
  <c r="AK10" i="4"/>
  <c r="AP10" i="4"/>
  <c r="AB10" i="4"/>
  <c r="AA15" i="5"/>
  <c r="Z10" i="5"/>
  <c r="R15" i="7"/>
  <c r="X12" i="7"/>
  <c r="K10" i="13"/>
  <c r="P9" i="14"/>
  <c r="U20" i="3"/>
  <c r="K20" i="2"/>
  <c r="R23" i="3"/>
  <c r="P21" i="3"/>
  <c r="AF19" i="5"/>
  <c r="U18" i="3"/>
  <c r="U21" i="3"/>
  <c r="U17" i="3"/>
  <c r="U23" i="7"/>
  <c r="T20" i="7"/>
  <c r="AQ22" i="5"/>
  <c r="AQ18" i="5"/>
  <c r="AQ21" i="5"/>
  <c r="AQ17" i="5"/>
  <c r="I21" i="2"/>
  <c r="I18" i="2"/>
  <c r="I17" i="2"/>
  <c r="I16" i="2"/>
  <c r="S17" i="3"/>
  <c r="O20" i="3"/>
  <c r="AH22" i="5"/>
  <c r="AF20" i="5"/>
  <c r="AD18" i="5"/>
  <c r="Q23" i="7"/>
  <c r="S20" i="7"/>
  <c r="AL17" i="5"/>
  <c r="AJ20" i="5"/>
  <c r="J17" i="10"/>
  <c r="J22" i="10"/>
  <c r="N18" i="10"/>
  <c r="L21" i="10"/>
  <c r="J19" i="10"/>
  <c r="J20" i="10"/>
  <c r="J16" i="10"/>
  <c r="X15" i="7"/>
  <c r="X22" i="3" l="1"/>
  <c r="X23" i="3"/>
  <c r="O21" i="7"/>
  <c r="AH21" i="5"/>
  <c r="S19" i="3"/>
  <c r="X18" i="7"/>
  <c r="K19" i="10"/>
  <c r="K20" i="10"/>
  <c r="R17" i="7"/>
  <c r="O19" i="7"/>
  <c r="R23" i="7"/>
  <c r="AF17" i="5"/>
  <c r="Q18" i="3"/>
  <c r="R22" i="3"/>
  <c r="AO19" i="5"/>
  <c r="AO23" i="5"/>
  <c r="AO20" i="5"/>
  <c r="W17" i="7"/>
  <c r="W21" i="7"/>
  <c r="W22" i="7"/>
  <c r="W19" i="3"/>
  <c r="R22" i="7"/>
  <c r="P21" i="7"/>
  <c r="AE23" i="5"/>
  <c r="X19" i="7"/>
  <c r="I14" i="1"/>
  <c r="W20" i="3"/>
  <c r="L16" i="10"/>
  <c r="R20" i="7"/>
  <c r="U20" i="7"/>
  <c r="P23" i="7"/>
  <c r="S19" i="7"/>
  <c r="O18" i="3"/>
  <c r="P22" i="3"/>
  <c r="U21" i="7"/>
  <c r="X22" i="7"/>
  <c r="V21" i="7"/>
  <c r="U19" i="3"/>
  <c r="T17" i="3"/>
  <c r="W18" i="3"/>
  <c r="L18" i="10"/>
  <c r="K18" i="10"/>
  <c r="K22" i="10"/>
  <c r="K17" i="10"/>
  <c r="K21" i="10"/>
  <c r="M18" i="10"/>
  <c r="N21" i="10"/>
  <c r="P19" i="7"/>
  <c r="O18" i="7"/>
  <c r="Q17" i="7"/>
  <c r="S20" i="3"/>
  <c r="Q19" i="3"/>
  <c r="S21" i="3"/>
  <c r="R21" i="3"/>
  <c r="V18" i="7"/>
  <c r="X20" i="7"/>
  <c r="T17" i="7"/>
  <c r="V19" i="7"/>
  <c r="X21" i="7"/>
  <c r="T18" i="3"/>
  <c r="V20" i="3"/>
  <c r="T19" i="3"/>
  <c r="R21" i="7"/>
  <c r="S18" i="7"/>
  <c r="O22" i="7"/>
  <c r="O23" i="7"/>
  <c r="P17" i="3"/>
  <c r="Q20" i="3"/>
  <c r="Q17" i="3"/>
  <c r="S23" i="3"/>
  <c r="U17" i="7"/>
  <c r="W23" i="7"/>
  <c r="U18" i="7"/>
  <c r="W20" i="7"/>
  <c r="X23" i="7"/>
  <c r="T20" i="3"/>
  <c r="U23" i="3"/>
  <c r="X21" i="3"/>
  <c r="W12" i="3"/>
  <c r="W13" i="3"/>
  <c r="S12" i="3"/>
  <c r="AK15" i="4"/>
  <c r="AL10" i="4"/>
  <c r="AI10" i="4"/>
  <c r="AD14" i="4"/>
  <c r="P15" i="7"/>
  <c r="P17" i="7"/>
  <c r="I14" i="11"/>
  <c r="AB14" i="12"/>
  <c r="AC14" i="12"/>
  <c r="Y10" i="12"/>
  <c r="AG14" i="12"/>
  <c r="I10" i="13"/>
  <c r="J10" i="13"/>
  <c r="R14" i="3"/>
  <c r="U12" i="7"/>
  <c r="L11" i="10"/>
  <c r="AC10" i="12"/>
  <c r="K13" i="13"/>
  <c r="L13" i="13"/>
  <c r="M11" i="10"/>
  <c r="O12" i="3"/>
  <c r="AA10" i="4"/>
  <c r="AQ10" i="4"/>
  <c r="T12" i="7"/>
  <c r="O15" i="7"/>
  <c r="R19" i="7"/>
  <c r="Y14" i="12"/>
  <c r="AF15" i="12"/>
  <c r="W13" i="12"/>
  <c r="U15" i="12"/>
  <c r="X14" i="12"/>
  <c r="AG15" i="12"/>
  <c r="Z13" i="12"/>
  <c r="J13" i="13"/>
  <c r="Q14" i="3"/>
  <c r="Q12" i="3"/>
  <c r="AH14" i="4"/>
  <c r="AD12" i="4"/>
  <c r="Y10" i="4"/>
  <c r="K11" i="10"/>
  <c r="W15" i="12"/>
  <c r="AA13" i="12"/>
  <c r="X13" i="12"/>
  <c r="P18" i="3"/>
  <c r="J9" i="1"/>
  <c r="U12" i="3"/>
  <c r="W10" i="3"/>
  <c r="N13" i="10"/>
  <c r="L12" i="10"/>
  <c r="R13" i="3"/>
  <c r="J14" i="11"/>
  <c r="Q13" i="3"/>
  <c r="AM10" i="4"/>
  <c r="Q15" i="7"/>
  <c r="N12" i="10"/>
  <c r="AA14" i="12"/>
  <c r="AH15" i="12"/>
  <c r="J12" i="13"/>
  <c r="L12" i="13"/>
  <c r="T10" i="3"/>
  <c r="M21" i="10"/>
  <c r="M16" i="10"/>
  <c r="L19" i="10"/>
  <c r="P20" i="3"/>
  <c r="V15" i="7"/>
  <c r="N16" i="10"/>
  <c r="N20" i="10"/>
  <c r="L17" i="10"/>
  <c r="N19" i="10"/>
  <c r="U15" i="7"/>
  <c r="J18" i="10"/>
  <c r="L20" i="10"/>
  <c r="N22" i="10"/>
  <c r="N17" i="10"/>
  <c r="P20" i="7"/>
  <c r="S23" i="7"/>
  <c r="O17" i="3"/>
  <c r="R18" i="3"/>
  <c r="I19" i="2"/>
  <c r="X17" i="7"/>
  <c r="T22" i="3"/>
  <c r="W23" i="3"/>
  <c r="T23" i="3"/>
  <c r="O20" i="7"/>
  <c r="Q19" i="7"/>
  <c r="Q21" i="7"/>
  <c r="S18" i="3"/>
  <c r="O22" i="3"/>
  <c r="O19" i="3"/>
  <c r="R20" i="3"/>
  <c r="T18" i="7"/>
  <c r="V20" i="7"/>
  <c r="T22" i="7"/>
  <c r="V18" i="3"/>
  <c r="V22" i="3"/>
  <c r="U22" i="3"/>
  <c r="X17" i="3"/>
  <c r="V19" i="3"/>
  <c r="W22" i="3"/>
  <c r="W15" i="7"/>
  <c r="L22" i="10"/>
  <c r="M20" i="10"/>
  <c r="T15" i="7"/>
  <c r="M19" i="10"/>
  <c r="K16" i="10"/>
  <c r="J21" i="10"/>
  <c r="O17" i="7"/>
  <c r="S21" i="7"/>
  <c r="S22" i="7"/>
  <c r="P22" i="7"/>
  <c r="R17" i="3"/>
  <c r="Q22" i="3"/>
  <c r="O21" i="3"/>
  <c r="Q23" i="3"/>
  <c r="U19" i="7"/>
  <c r="V22" i="7"/>
  <c r="U22" i="7"/>
  <c r="W18" i="7"/>
  <c r="T21" i="7"/>
  <c r="V23" i="7"/>
  <c r="X18" i="3"/>
  <c r="V17" i="3"/>
  <c r="V21" i="3"/>
  <c r="S17" i="7"/>
  <c r="Q20" i="7"/>
  <c r="P18" i="7"/>
  <c r="R19" i="3"/>
  <c r="S22" i="3"/>
  <c r="W19" i="7"/>
  <c r="V17" i="7"/>
  <c r="T19" i="7"/>
  <c r="T23" i="7"/>
  <c r="W17" i="3"/>
  <c r="X20" i="3"/>
  <c r="T21" i="3"/>
  <c r="V23" i="3"/>
  <c r="AD14" i="12"/>
  <c r="AA10" i="12"/>
  <c r="J11" i="10"/>
  <c r="T13" i="12"/>
  <c r="K13" i="10"/>
  <c r="S13" i="3"/>
  <c r="AO10" i="4"/>
  <c r="AE14" i="4"/>
  <c r="V12" i="7"/>
  <c r="W12" i="7"/>
  <c r="AF14" i="12"/>
  <c r="AH13" i="12"/>
  <c r="AF13" i="12"/>
  <c r="L15" i="13"/>
  <c r="P13" i="3"/>
  <c r="Q21" i="3"/>
  <c r="X13" i="3"/>
  <c r="V12" i="3"/>
  <c r="V13" i="3"/>
  <c r="J13" i="10"/>
  <c r="AD15" i="12"/>
  <c r="T15" i="12"/>
  <c r="Y15" i="12"/>
  <c r="U13" i="12"/>
  <c r="AJ15" i="4"/>
  <c r="AE12" i="4"/>
  <c r="AG14" i="4"/>
  <c r="AL15" i="4"/>
  <c r="AR10" i="4"/>
  <c r="S15" i="7"/>
  <c r="AC15" i="12"/>
  <c r="AG13" i="12"/>
  <c r="AE14" i="12"/>
  <c r="V15" i="12"/>
  <c r="P19" i="3"/>
  <c r="X12" i="3"/>
  <c r="AG12" i="4"/>
  <c r="Z10" i="4"/>
  <c r="AH12" i="4"/>
  <c r="AN10" i="4"/>
  <c r="Q18" i="7"/>
  <c r="AC13" i="12"/>
  <c r="AB13" i="12"/>
  <c r="V14" i="12"/>
  <c r="T14" i="12"/>
  <c r="J15" i="13"/>
  <c r="K15" i="13"/>
  <c r="L10" i="13"/>
  <c r="O14" i="3"/>
  <c r="I12" i="1"/>
  <c r="U13" i="3"/>
  <c r="X19" i="3"/>
  <c r="M22" i="10"/>
  <c r="Z15" i="12"/>
  <c r="X10" i="3"/>
  <c r="K12" i="10"/>
  <c r="AD13" i="12"/>
  <c r="J12" i="10"/>
  <c r="M13" i="10"/>
  <c r="U10" i="3"/>
  <c r="AA15" i="12"/>
  <c r="P12" i="3"/>
  <c r="S14" i="3"/>
  <c r="AC10" i="4"/>
  <c r="AJ10" i="4"/>
  <c r="AI15" i="4"/>
  <c r="Q22" i="7"/>
  <c r="Z10" i="12"/>
  <c r="K12" i="13"/>
  <c r="P23" i="3"/>
  <c r="M17" i="10"/>
  <c r="W14" i="12"/>
  <c r="H9" i="1"/>
  <c r="W21" i="3"/>
  <c r="O12" i="14"/>
  <c r="K11" i="14"/>
  <c r="O13" i="14"/>
  <c r="O11" i="14"/>
  <c r="M14" i="14"/>
  <c r="N11" i="14"/>
  <c r="K9" i="14"/>
  <c r="O9" i="14"/>
  <c r="L9" i="14"/>
  <c r="P13" i="14"/>
  <c r="K12" i="14"/>
  <c r="K14" i="14"/>
  <c r="P12" i="14"/>
  <c r="M9" i="14"/>
  <c r="N12" i="14"/>
  <c r="N9" i="14"/>
  <c r="M12" i="14"/>
  <c r="L11" i="14"/>
  <c r="N13" i="14"/>
  <c r="N14" i="14"/>
  <c r="L12" i="14"/>
  <c r="L13" i="14"/>
  <c r="M13" i="14"/>
  <c r="P11" i="14"/>
  <c r="O14" i="14"/>
  <c r="M11" i="14"/>
  <c r="L14" i="14"/>
  <c r="K13" i="14"/>
  <c r="O12" i="8"/>
  <c r="L12" i="8"/>
  <c r="P12" i="8"/>
  <c r="K12" i="8"/>
  <c r="N12" i="8"/>
  <c r="L12" i="6"/>
  <c r="K12" i="6"/>
  <c r="L13" i="6"/>
  <c r="K13" i="6"/>
  <c r="J13" i="6"/>
  <c r="K11" i="6"/>
  <c r="J11" i="6"/>
  <c r="I12" i="6"/>
  <c r="L11" i="6"/>
  <c r="AE18" i="5"/>
  <c r="AE22" i="5"/>
  <c r="AF18" i="5"/>
  <c r="AH20" i="5"/>
  <c r="AN18" i="5"/>
  <c r="AN22" i="5"/>
  <c r="AP17" i="5"/>
  <c r="AR19" i="5"/>
  <c r="AR23" i="5"/>
  <c r="AG19" i="5"/>
  <c r="AG23" i="5"/>
  <c r="AH19" i="5"/>
  <c r="AD23" i="5"/>
  <c r="AN20" i="5"/>
  <c r="AP22" i="5"/>
  <c r="AR17" i="5"/>
  <c r="AN21" i="5"/>
  <c r="AP23" i="5"/>
  <c r="AG21" i="5"/>
  <c r="AD17" i="5"/>
  <c r="AG18" i="5"/>
  <c r="AF23" i="5"/>
  <c r="AO17" i="5"/>
  <c r="AP20" i="5"/>
  <c r="AQ23" i="5"/>
  <c r="AQ20" i="5"/>
  <c r="AN23" i="5"/>
  <c r="AN12" i="5"/>
  <c r="AK20" i="5"/>
  <c r="AQ12" i="5"/>
  <c r="AI10" i="5"/>
  <c r="AC10" i="5"/>
  <c r="AI17" i="5"/>
  <c r="AM10" i="5"/>
  <c r="AQ10" i="5"/>
  <c r="AC15" i="5"/>
  <c r="AK17" i="5"/>
  <c r="AR10" i="5"/>
  <c r="AH14" i="5"/>
  <c r="AM13" i="5"/>
  <c r="Z15" i="5"/>
  <c r="AP12" i="5"/>
  <c r="AI20" i="5"/>
  <c r="AM20" i="5"/>
  <c r="AN10" i="5"/>
  <c r="AK10" i="5"/>
  <c r="Y10" i="5"/>
  <c r="AA10" i="5"/>
  <c r="AH18" i="5"/>
  <c r="AD22" i="5"/>
  <c r="AG20" i="5"/>
  <c r="AG17" i="5"/>
  <c r="AD20" i="5"/>
  <c r="AD21" i="5"/>
  <c r="AG22" i="5"/>
  <c r="AR18" i="5"/>
  <c r="AR22" i="5"/>
  <c r="AN19" i="5"/>
  <c r="AP21" i="5"/>
  <c r="AE17" i="5"/>
  <c r="AE21" i="5"/>
  <c r="AD19" i="5"/>
  <c r="AF21" i="5"/>
  <c r="AH23" i="5"/>
  <c r="AP18" i="5"/>
  <c r="AR20" i="5"/>
  <c r="AN17" i="5"/>
  <c r="AP19" i="5"/>
  <c r="AR21" i="5"/>
  <c r="AE19" i="5"/>
  <c r="AF22" i="5"/>
  <c r="AH17" i="5"/>
  <c r="AE20" i="5"/>
  <c r="AQ19" i="5"/>
  <c r="AO21" i="5"/>
  <c r="AO18" i="5"/>
  <c r="AO22" i="5"/>
  <c r="AP10" i="5"/>
  <c r="AI12" i="5"/>
  <c r="Y15" i="5"/>
  <c r="AD14" i="5"/>
  <c r="AL12" i="5"/>
  <c r="AJ13" i="5"/>
  <c r="AM17" i="5"/>
  <c r="AL20" i="5"/>
  <c r="AF14" i="5"/>
  <c r="AL10" i="5"/>
  <c r="AK12" i="5"/>
  <c r="AB10" i="5"/>
  <c r="AJ17" i="5"/>
  <c r="AM12" i="5"/>
  <c r="AK13" i="5"/>
  <c r="AR12" i="5"/>
  <c r="AI13" i="5"/>
  <c r="AB15" i="5"/>
  <c r="AE14" i="5"/>
  <c r="J17" i="2"/>
  <c r="J22" i="2"/>
  <c r="L16" i="2"/>
  <c r="L19" i="2"/>
  <c r="J18" i="2"/>
  <c r="J21" i="2"/>
  <c r="K16" i="2"/>
  <c r="K22" i="2"/>
  <c r="L20" i="2"/>
  <c r="K9" i="2"/>
  <c r="L9" i="2"/>
  <c r="L13" i="2"/>
  <c r="J12" i="2"/>
  <c r="K19" i="2"/>
  <c r="J9" i="2"/>
  <c r="J16" i="2"/>
  <c r="J19" i="2"/>
  <c r="K17" i="2"/>
  <c r="K21" i="2"/>
  <c r="L17" i="2"/>
  <c r="L22" i="2"/>
  <c r="I20" i="2"/>
  <c r="J20" i="2"/>
  <c r="K18" i="2"/>
  <c r="L18" i="2"/>
  <c r="L21" i="2"/>
  <c r="K12" i="2"/>
  <c r="I13" i="2"/>
  <c r="L12" i="2"/>
  <c r="J13" i="2"/>
  <c r="V12" i="12" l="1"/>
  <c r="X10" i="12" l="1"/>
  <c r="U10" i="12"/>
  <c r="V10" i="12"/>
  <c r="W10" i="12"/>
  <c r="T10" i="12"/>
  <c r="T12" i="12"/>
  <c r="X12" i="12"/>
  <c r="W12" i="12"/>
  <c r="U12" i="12"/>
  <c r="AB10" i="9" l="1"/>
  <c r="AA12" i="9"/>
  <c r="AB13" i="9"/>
  <c r="AI10" i="9" l="1"/>
  <c r="AJ14" i="9"/>
  <c r="AJ12" i="9"/>
  <c r="AI19" i="9"/>
  <c r="AI21" i="9"/>
  <c r="AI13" i="9"/>
  <c r="AJ10" i="9"/>
  <c r="AG10" i="9"/>
  <c r="AI14" i="9"/>
  <c r="AH13" i="9"/>
  <c r="AI12" i="9"/>
  <c r="AH10" i="9"/>
  <c r="AI15" i="9"/>
  <c r="AH15" i="9"/>
  <c r="AJ15" i="9"/>
  <c r="AJ13" i="9"/>
  <c r="AG13" i="9"/>
  <c r="AH22" i="9"/>
  <c r="AH20" i="9"/>
  <c r="AI23" i="9"/>
  <c r="AI18" i="9"/>
  <c r="AI17" i="9"/>
  <c r="AF10" i="9"/>
  <c r="AD23" i="9"/>
  <c r="AD21" i="9"/>
  <c r="AD19" i="9"/>
  <c r="AD17" i="9"/>
  <c r="AD14" i="9"/>
  <c r="AD12" i="9"/>
  <c r="AF15" i="9"/>
  <c r="AE15" i="9"/>
  <c r="AF12" i="9"/>
  <c r="AD10" i="9"/>
  <c r="AD15" i="9"/>
  <c r="AC10" i="9"/>
  <c r="AC14" i="9"/>
  <c r="Z13" i="9"/>
  <c r="Y13" i="9"/>
  <c r="Z10" i="9"/>
  <c r="AA10" i="9"/>
  <c r="AA14" i="9"/>
  <c r="Z23" i="9"/>
  <c r="AB17" i="9"/>
  <c r="Y10" i="9"/>
  <c r="AB14" i="9"/>
  <c r="Y14" i="9"/>
  <c r="AA13" i="9"/>
  <c r="AB12" i="9"/>
  <c r="Z12" i="9"/>
  <c r="Y12" i="9"/>
  <c r="V10" i="9"/>
  <c r="V15" i="9" l="1"/>
  <c r="Z19" i="9"/>
  <c r="AE14" i="9"/>
  <c r="Z22" i="9"/>
  <c r="Z21" i="9"/>
  <c r="Z18" i="9"/>
  <c r="AD13" i="9"/>
  <c r="AJ18" i="9"/>
  <c r="AJ20" i="9"/>
  <c r="AJ22" i="9"/>
  <c r="AG15" i="9"/>
  <c r="AG18" i="9"/>
  <c r="AG20" i="9"/>
  <c r="AG22" i="9"/>
  <c r="AI22" i="9"/>
  <c r="AI20" i="9"/>
  <c r="AJ17" i="9"/>
  <c r="AJ19" i="9"/>
  <c r="AJ21" i="9"/>
  <c r="AJ23" i="9"/>
  <c r="AG12" i="9"/>
  <c r="AH18" i="9"/>
  <c r="AG17" i="9"/>
  <c r="AG19" i="9"/>
  <c r="AG21" i="9"/>
  <c r="AG23" i="9"/>
  <c r="AH12" i="9"/>
  <c r="AH14" i="9"/>
  <c r="AH17" i="9"/>
  <c r="AH19" i="9"/>
  <c r="AH21" i="9"/>
  <c r="AH23" i="9"/>
  <c r="AG14" i="9"/>
  <c r="AE13" i="9"/>
  <c r="AE10" i="9"/>
  <c r="AF13" i="9"/>
  <c r="AF22" i="9"/>
  <c r="AF14" i="9"/>
  <c r="AF23" i="9"/>
  <c r="AD18" i="9"/>
  <c r="AD20" i="9"/>
  <c r="AD22" i="9"/>
  <c r="AE18" i="9"/>
  <c r="AE20" i="9"/>
  <c r="AE22" i="9"/>
  <c r="AC15" i="9"/>
  <c r="AC18" i="9"/>
  <c r="AC20" i="9"/>
  <c r="AC22" i="9"/>
  <c r="AE12" i="9"/>
  <c r="AC12" i="9"/>
  <c r="AC17" i="9"/>
  <c r="AC19" i="9"/>
  <c r="AC21" i="9"/>
  <c r="AC23" i="9"/>
  <c r="AF21" i="9"/>
  <c r="AF18" i="9"/>
  <c r="AF17" i="9"/>
  <c r="AF19" i="9"/>
  <c r="AF20" i="9"/>
  <c r="AE17" i="9"/>
  <c r="AE19" i="9"/>
  <c r="AE21" i="9"/>
  <c r="AE23" i="9"/>
  <c r="AC13" i="9"/>
  <c r="Y15" i="9"/>
  <c r="AA20" i="9"/>
  <c r="AB15" i="9"/>
  <c r="Z15" i="9"/>
  <c r="AA15" i="9"/>
  <c r="Y20" i="9"/>
  <c r="AB20" i="9"/>
  <c r="Y23" i="9"/>
  <c r="AB23" i="9"/>
  <c r="Y19" i="9"/>
  <c r="AB19" i="9"/>
  <c r="AA23" i="9"/>
  <c r="Y22" i="9"/>
  <c r="AB22" i="9"/>
  <c r="AA19" i="9"/>
  <c r="Y21" i="9"/>
  <c r="Z14" i="9"/>
  <c r="AA22" i="9"/>
  <c r="Y18" i="9"/>
  <c r="AB18" i="9"/>
  <c r="AA18" i="9"/>
  <c r="Z17" i="9"/>
  <c r="Y17" i="9"/>
  <c r="AB21" i="9"/>
  <c r="AA21" i="9"/>
  <c r="AA17" i="9"/>
  <c r="Z20" i="9"/>
  <c r="U15" i="9"/>
  <c r="U10" i="9"/>
  <c r="W10" i="9"/>
  <c r="W15" i="9"/>
  <c r="X10" i="9"/>
  <c r="X15" i="9"/>
  <c r="X17" i="9"/>
  <c r="V19" i="9"/>
  <c r="X20" i="9"/>
  <c r="U21" i="9"/>
  <c r="W21" i="9"/>
  <c r="U23" i="9"/>
  <c r="U12" i="9"/>
  <c r="V21" i="9"/>
  <c r="U19" i="9" l="1"/>
  <c r="V18" i="9"/>
  <c r="V23" i="9"/>
  <c r="X21" i="9"/>
  <c r="U22" i="9"/>
  <c r="X22" i="9"/>
  <c r="X18" i="9"/>
  <c r="W23" i="9"/>
  <c r="W22" i="9"/>
  <c r="V17" i="9"/>
  <c r="U17" i="9"/>
  <c r="W17" i="9"/>
  <c r="V22" i="9"/>
  <c r="U18" i="9"/>
  <c r="W19" i="9"/>
  <c r="V12" i="9"/>
  <c r="W12" i="9"/>
  <c r="X12" i="9"/>
  <c r="V20" i="9"/>
  <c r="U20" i="9"/>
  <c r="X23" i="9"/>
  <c r="X19" i="9"/>
  <c r="W20" i="9"/>
  <c r="W18" i="9"/>
  <c r="W13" i="9"/>
  <c r="U13" i="9"/>
  <c r="X13" i="9"/>
  <c r="V13" i="9"/>
  <c r="U14" i="9"/>
  <c r="X14" i="9"/>
  <c r="V14" i="9"/>
  <c r="W14" i="9"/>
</calcChain>
</file>

<file path=xl/sharedStrings.xml><?xml version="1.0" encoding="utf-8"?>
<sst xmlns="http://schemas.openxmlformats.org/spreadsheetml/2006/main" count="958" uniqueCount="117">
  <si>
    <t>Total</t>
  </si>
  <si>
    <t>Micro</t>
  </si>
  <si>
    <t>Outras medidas</t>
  </si>
  <si>
    <t>Milhões de €</t>
  </si>
  <si>
    <t>%</t>
  </si>
  <si>
    <t>&gt;</t>
  </si>
  <si>
    <t>Fast and Exceptional Enterprise Survey – COVID-19</t>
  </si>
  <si>
    <t>Week from 6 to 10 April 2020</t>
  </si>
  <si>
    <t>&lt;&lt; back</t>
  </si>
  <si>
    <t>Table 0. Summary of Sample and Answers</t>
  </si>
  <si>
    <t>Index</t>
  </si>
  <si>
    <t>UPDATE WITH WEEK END DATA</t>
  </si>
  <si>
    <t>Table 10. Technical note</t>
  </si>
  <si>
    <t>Size-class</t>
  </si>
  <si>
    <t>Enterprises with number of persons employed &lt; 10 and turnover ≤ 2 millions euros</t>
  </si>
  <si>
    <t>Small</t>
  </si>
  <si>
    <t>Enterprises with number of persons employed  &lt; 50, turnover  ≤ 10 mllions  euros and is not micro enterprise</t>
  </si>
  <si>
    <t>Medium</t>
  </si>
  <si>
    <t>Enterprises with number of persons employed&lt; 250 and  turnover  ≤ 50 mllions euros and is not micro or small enterprise</t>
  </si>
  <si>
    <t>Large</t>
  </si>
  <si>
    <t>Economic activity</t>
  </si>
  <si>
    <t>Manufacturing and energy</t>
  </si>
  <si>
    <t>Enterprises with main activity in sections B to E of NACE Rev.2</t>
  </si>
  <si>
    <t>Construction and real estate</t>
  </si>
  <si>
    <t>Enterprises with main activity in sections F  and L of NACE Rev.2</t>
  </si>
  <si>
    <t>Trade</t>
  </si>
  <si>
    <t>Enterprises with main activity in section G of NACE Rev.2</t>
  </si>
  <si>
    <t>Transportation and storage</t>
  </si>
  <si>
    <t>Enterprises with main activity in section H of NACE Rev.2</t>
  </si>
  <si>
    <t>Accommodation and food services</t>
  </si>
  <si>
    <t>Enterprises with main activity in section I of NACE Rev.2</t>
  </si>
  <si>
    <t>Information and communication</t>
  </si>
  <si>
    <t>Enterprises with main activity in section J of NACE Rev.2</t>
  </si>
  <si>
    <t>Other services</t>
  </si>
  <si>
    <t>Enterprises with main activity in sections M, N, P, Q, R e S of NACE Rev.2</t>
  </si>
  <si>
    <t>Enterprises with number of persons employed  ≥ 250 or turnover &gt; 50 millions euros</t>
  </si>
  <si>
    <t>Table 1. What situation best describes your enterprise this week?</t>
  </si>
  <si>
    <t>Unit: number of enterprises</t>
  </si>
  <si>
    <t>Unit: percentage of enterprises</t>
  </si>
  <si>
    <t>Aggregation</t>
  </si>
  <si>
    <t>Remains, even partially, in production or operation</t>
  </si>
  <si>
    <t>Closed temporarily</t>
  </si>
  <si>
    <t>Closed efinitively</t>
  </si>
  <si>
    <t>Table 2. This week, is the COVID-19 pandemic having an impact on your enterprise's turnover?</t>
  </si>
  <si>
    <t>Yes, a reduction</t>
  </si>
  <si>
    <t>Yes, an increase</t>
  </si>
  <si>
    <t>Has no impact</t>
  </si>
  <si>
    <t>Does not know / does not answer</t>
  </si>
  <si>
    <t>Table 2.1 This week, please indicate the best estimate for the reduction or increase in your enterprise's turnover: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</si>
  <si>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</si>
  <si>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</si>
  <si>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</si>
  <si>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</si>
  <si>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</si>
  <si>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</si>
  <si>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</si>
  <si>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3.1 What is the impact of the following reasons for reducing the turnover of your enterprise?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</si>
  <si>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</si>
  <si>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</si>
  <si>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</si>
  <si>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</si>
  <si>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</si>
  <si>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</si>
  <si>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</si>
  <si>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</si>
  <si>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</si>
  <si>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</si>
  <si>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</si>
  <si>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Table 5. Regarding the answer to the previous question, which of the following situations is more relevant to reducing the number of persons employed effectively working?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</si>
  <si>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</si>
  <si>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</si>
  <si>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</si>
  <si>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</si>
  <si>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</si>
  <si>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6. Has your enterprise benefited or is planning to benefit from one or more of the following measures presented by the Government due to the COVID-19 pandemic?</t>
  </si>
  <si>
    <t>Moratorium for the payment of interests and principal on existing loans</t>
  </si>
  <si>
    <t>Access to new low-interest loans or State guarantees</t>
  </si>
  <si>
    <t>Suspension of the payment of tax and contributory obligations</t>
  </si>
  <si>
    <t>Has already benefit</t>
  </si>
  <si>
    <t>Planning to benefit</t>
  </si>
  <si>
    <t>Has not benefited or plans to benefit</t>
  </si>
  <si>
    <t>Table 7. In the absence of additional liquidity support measures, how long can your enterprise remain in activity under current circumstances?</t>
  </si>
  <si>
    <t>Less than one month</t>
  </si>
  <si>
    <t>One or two months</t>
  </si>
  <si>
    <t>Three to six months</t>
  </si>
  <si>
    <t>Over six months</t>
  </si>
  <si>
    <t>Table 8. Last week, due to the effects of the COVID-19 pandemic, did your enterprise increase its use of bank credit or other types of credit?</t>
  </si>
  <si>
    <t>Yes</t>
  </si>
  <si>
    <t>No</t>
  </si>
  <si>
    <t>Table 8.1 Last week, please indicate under what conditions the company accessed the credit, compared to those previously practiced: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</si>
  <si>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</si>
  <si>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</si>
  <si>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</si>
  <si>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</si>
  <si>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</si>
  <si>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</si>
  <si>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8.2 Last week, indicate why the enterprise did not increase the credit: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</si>
  <si>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</si>
  <si>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</si>
  <si>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</si>
  <si>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</si>
  <si>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</si>
  <si>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9. This week the prices charged by your enterprise should:</t>
  </si>
  <si>
    <t>Increase a lot</t>
  </si>
  <si>
    <t>Increase slightly</t>
  </si>
  <si>
    <t>Stay about the same</t>
  </si>
  <si>
    <t>Fall slightly</t>
  </si>
  <si>
    <t>Fall a lot</t>
  </si>
  <si>
    <t>Unit: %</t>
  </si>
  <si>
    <t>Sample</t>
  </si>
  <si>
    <t>Respondents</t>
  </si>
  <si>
    <t>Respondents as a percentage of the sample</t>
  </si>
  <si>
    <t>Response rate</t>
  </si>
  <si>
    <t>Enterprises</t>
  </si>
  <si>
    <t>Persons employed</t>
  </si>
  <si>
    <t>Turnover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</si>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</sst>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0" xfId="1"/>
    <xf numFmtId="0" fontId="2" fillId="0" borderId="48" xfId="0" applyFont="1" applyBorder="1" applyAlignment="1">
      <alignment horizontal="left" vertical="center" indent="1"/>
    </xf>
    <xf numFmtId="0" fontId="2" fillId="0" borderId="48" xfId="0" applyFont="1" applyBorder="1" applyAlignment="1">
      <alignment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showGridLines="0" tabSelected="1" zoomScaleNormal="100" workbookViewId="0">
      <selection activeCell="B1" sqref="B1"/>
    </sheetView>
  </sheetViews>
  <sheetFormatPr defaultRowHeight="15" x14ac:dyDescent="0.25"/>
  <cols>
    <col min="1" max="1" width="3.42578125" style="67" customWidth="1"/>
    <col min="2" max="2" width="30" customWidth="1"/>
  </cols>
  <sheetData>
    <row r="1" spans="1:2" ht="18" x14ac:dyDescent="0.25">
      <c r="B1" s="1" t="s">
        <v>6</v>
      </c>
    </row>
    <row r="2" spans="1:2" ht="18" x14ac:dyDescent="0.25">
      <c r="B2" s="1" t="s">
        <v>7</v>
      </c>
    </row>
    <row r="4" spans="1:2" ht="18" x14ac:dyDescent="0.25">
      <c r="B4" s="1" t="s">
        <v>10</v>
      </c>
    </row>
    <row r="6" spans="1:2" ht="19.5" customHeight="1" x14ac:dyDescent="0.25">
      <c r="A6" s="67" t="s">
        <v>5</v>
      </c>
      <c r="B6" s="68" t="str">
        <f>Sample!B4</f>
        <v>Table 0. Summary of Sample and Answers</v>
      </c>
    </row>
    <row r="7" spans="1:2" ht="6.95" customHeight="1" x14ac:dyDescent="0.25">
      <c r="B7" s="68"/>
    </row>
    <row r="8" spans="1:2" ht="19.5" customHeight="1" x14ac:dyDescent="0.25">
      <c r="A8" s="67" t="s">
        <v>5</v>
      </c>
      <c r="B8" s="68" t="str">
        <f>'Q1'!B4</f>
        <v>Table 1. What situation best describes your enterprise this week?</v>
      </c>
    </row>
    <row r="9" spans="1:2" ht="19.5" customHeight="1" x14ac:dyDescent="0.25">
      <c r="A9" s="67" t="s">
        <v>5</v>
      </c>
      <c r="B9" s="71" t="str">
        <f>'Q2'!B4</f>
        <v>Table 2. This week, is the COVID-19 pandemic having an impact on your enterprise's turnover?</v>
      </c>
    </row>
    <row r="10" spans="1:2" ht="19.5" customHeight="1" x14ac:dyDescent="0.25">
      <c r="A10" s="67" t="s">
        <v>5</v>
      </c>
      <c r="B10" s="71" t="str">
        <f>'Q21'!B4</f>
        <v>Table 2.1 This week, please indicate the best estimate for the reduction or increase in your enterprise's turnover:</v>
      </c>
    </row>
    <row r="11" spans="1:2" ht="19.5" customHeight="1" x14ac:dyDescent="0.25">
      <c r="A11" s="67" t="s">
        <v>5</v>
      </c>
      <c r="B11" s="71" t="str">
        <f>'Q31'!B4</f>
        <v>Table 3.1 What is the impact of the following reasons for reducing the turnover of your enterprise?</v>
      </c>
    </row>
    <row r="12" spans="1:2" ht="19.5" customHeight="1" x14ac:dyDescent="0.25">
      <c r="A12" s="67" t="s">
        <v>5</v>
      </c>
      <c r="B12" s="71" t="str">
        <f>'Q32'!B4</f>
        <v>Table 3.2 What is the impact of the following reasons for the definitive closure of your enterprise?</v>
      </c>
    </row>
    <row r="13" spans="1:2" ht="19.5" customHeight="1" x14ac:dyDescent="0.25">
      <c r="A13" s="67" t="s">
        <v>5</v>
      </c>
      <c r="B13" s="71" t="str">
        <f>'Q4'!B4</f>
        <v>Table 4. This week, is the COVID-19 pandemic having an impact on the number of persons effectively working in your enterprise?</v>
      </c>
    </row>
    <row r="14" spans="1:2" ht="19.5" customHeight="1" x14ac:dyDescent="0.25">
      <c r="A14" s="67" t="s">
        <v>5</v>
      </c>
      <c r="B14" s="71" t="str">
        <f>'Q41'!B4</f>
        <v>Table 4.1 This week, please indicate the best estimate for the reduction or increase in persons employed by your enterprise:</v>
      </c>
    </row>
    <row r="15" spans="1:2" ht="19.5" customHeight="1" x14ac:dyDescent="0.25">
      <c r="A15" s="67" t="s">
        <v>5</v>
      </c>
      <c r="B15" s="71" t="str">
        <f>'Q5'!B4</f>
        <v>Table 5. Regarding the answer to the previous question, which of the following situations is more relevant to reducing the number of persons employed effectively working?</v>
      </c>
    </row>
    <row r="16" spans="1:2" ht="19.5" customHeight="1" x14ac:dyDescent="0.25">
      <c r="A16" s="67" t="s">
        <v>5</v>
      </c>
      <c r="B16" s="71" t="str">
        <f>'Q6'!B4</f>
        <v>Table 6. Has your enterprise benefited or is planning to benefit from one or more of the following measures presented by the Government due to the COVID-19 pandemic?</v>
      </c>
    </row>
    <row r="17" spans="1:2" ht="19.5" customHeight="1" x14ac:dyDescent="0.25">
      <c r="A17" s="67" t="s">
        <v>5</v>
      </c>
      <c r="B17" s="71" t="str">
        <f>'Q7'!B4</f>
        <v>Table 7. In the absence of additional liquidity support measures, how long can your enterprise remain in activity under current circumstances?</v>
      </c>
    </row>
    <row r="18" spans="1:2" ht="19.5" customHeight="1" x14ac:dyDescent="0.25">
      <c r="A18" s="67" t="s">
        <v>5</v>
      </c>
      <c r="B18" s="71" t="str">
        <f>'Q8'!B4</f>
        <v>Table 8. Last week, due to the effects of the COVID-19 pandemic, did your enterprise increase its use of bank credit or other types of credit?</v>
      </c>
    </row>
    <row r="19" spans="1:2" ht="19.5" customHeight="1" x14ac:dyDescent="0.25">
      <c r="A19" s="67" t="s">
        <v>5</v>
      </c>
      <c r="B19" s="71" t="str">
        <f>'Q81'!B4</f>
        <v>Table 8.1 Last week, please indicate under what conditions the company accessed the credit, compared to those previously practiced:</v>
      </c>
    </row>
    <row r="20" spans="1:2" ht="19.5" customHeight="1" x14ac:dyDescent="0.25">
      <c r="A20" s="67" t="s">
        <v>5</v>
      </c>
      <c r="B20" s="71" t="str">
        <f>'Q82'!B4</f>
        <v>Table 8.2 Last week, indicate why the enterprise did not increase the credit:</v>
      </c>
    </row>
    <row r="21" spans="1:2" ht="19.5" customHeight="1" x14ac:dyDescent="0.25">
      <c r="A21" s="67" t="s">
        <v>5</v>
      </c>
      <c r="B21" s="71" t="str">
        <f>'Q9'!B4</f>
        <v>Table 9. This week the prices charged by your enterprise should:</v>
      </c>
    </row>
    <row r="22" spans="1:2" ht="6.95" customHeight="1" x14ac:dyDescent="0.25">
      <c r="B22" s="68"/>
    </row>
    <row r="23" spans="1:2" ht="19.5" customHeight="1" x14ac:dyDescent="0.25">
      <c r="A23" s="67" t="s">
        <v>5</v>
      </c>
      <c r="B23" s="68" t="str">
        <f>Note!B4</f>
        <v>Table 10. Technical note</v>
      </c>
    </row>
    <row r="24" spans="1:2" x14ac:dyDescent="0.25">
      <c r="B24" s="69"/>
    </row>
  </sheetData>
  <hyperlinks>
    <hyperlink ref="B6" location="Sample!A1" display="Sample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5" location="'Q5'!A1" display="'Q5'!A1"/>
    <hyperlink ref="B16" location="'Q6'!A1" display="'Q6'!A1"/>
    <hyperlink ref="B17" location="'Q7'!A1" display="'Q7'!A1"/>
    <hyperlink ref="B18" location="'Q8'!A1" display="'Q8'!A1"/>
    <hyperlink ref="B19" location="'Q81'!A1" display="'Q81'!A1"/>
    <hyperlink ref="B20" location="'Q82'!A1" display="'Q82'!A1"/>
    <hyperlink ref="B21" location="'Q9'!A1" display="'Q9'!A1"/>
    <hyperlink ref="B23" location="Note!A1" display="Note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2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6</v>
      </c>
    </row>
    <row r="2" spans="2:16" ht="18" x14ac:dyDescent="0.25">
      <c r="B2" s="1" t="s">
        <v>7</v>
      </c>
    </row>
    <row r="3" spans="2:16" x14ac:dyDescent="0.25">
      <c r="B3" s="76" t="s">
        <v>8</v>
      </c>
    </row>
    <row r="4" spans="2:16" ht="18" customHeight="1" x14ac:dyDescent="0.25">
      <c r="B4" s="1" t="s">
        <v>68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16" t="s">
        <v>37</v>
      </c>
      <c r="J6" s="16" t="s">
        <v>38</v>
      </c>
    </row>
    <row r="7" spans="2:16" ht="67.5" x14ac:dyDescent="0.25">
      <c r="B7" s="75" t="s">
        <v>39</v>
      </c>
      <c r="C7" s="75" t="s">
        <v>69</v>
      </c>
      <c r="D7" s="75" t="s">
        <v>70</v>
      </c>
      <c r="E7" s="75" t="s">
        <v>71</v>
      </c>
      <c r="F7" s="75" t="s">
        <v>72</v>
      </c>
      <c r="G7" s="75" t="s">
        <v>73</v>
      </c>
      <c r="H7" s="75" t="s">
        <v>47</v>
      </c>
      <c r="J7" s="75" t="s">
        <v>39</v>
      </c>
      <c r="K7" s="75" t="s">
        <v>69</v>
      </c>
      <c r="L7" s="75" t="s">
        <v>70</v>
      </c>
      <c r="M7" s="75" t="s">
        <v>71</v>
      </c>
      <c r="N7" s="75" t="s">
        <v>72</v>
      </c>
      <c r="O7" s="75" t="s">
        <v>73</v>
      </c>
      <c r="P7" s="75" t="s">
        <v>47</v>
      </c>
    </row>
    <row r="8" spans="2:16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6" x14ac:dyDescent="0.25">
      <c r="B9" s="6" t="s">
        <v>0</v>
      </c>
      <c r="C9" s="7">
        <v>1286</v>
      </c>
      <c r="D9" s="7">
        <v>14</v>
      </c>
      <c r="E9" s="7">
        <v>51</v>
      </c>
      <c r="F9" s="7">
        <v>838</v>
      </c>
      <c r="G9" s="7">
        <v>499</v>
      </c>
      <c r="H9" s="7">
        <v>126</v>
      </c>
      <c r="J9" s="6" t="s">
        <v>0</v>
      </c>
      <c r="K9" s="11">
        <f>C9/(C9+D9+E9+F9+G9+H9)*100</f>
        <v>45.7000710732054</v>
      </c>
      <c r="L9" s="11">
        <f>D9/(D9+E9+F9+G9+H9+C9)*100</f>
        <v>0.49751243781094528</v>
      </c>
      <c r="M9" s="11">
        <f>E9/(E9+F9+G9+H9+C9+D9)*100</f>
        <v>1.812366737739872</v>
      </c>
      <c r="N9" s="11">
        <f>F9/(F9+G9+H9+E9+D9+C9)*100</f>
        <v>29.779673063255153</v>
      </c>
      <c r="O9" s="11">
        <f>G9/(G9+H9+F9+E9+D9+C9)*100</f>
        <v>17.732764747690123</v>
      </c>
      <c r="P9" s="11">
        <f>H9/(H9+C9+D9+E9+F9+G9)*100</f>
        <v>4.4776119402985071</v>
      </c>
    </row>
    <row r="10" spans="2:16" x14ac:dyDescent="0.25">
      <c r="B10" s="4" t="s">
        <v>13</v>
      </c>
      <c r="C10" s="8"/>
      <c r="D10" s="8"/>
      <c r="E10" s="8"/>
      <c r="F10" s="8"/>
      <c r="G10" s="8"/>
      <c r="H10" s="8"/>
      <c r="J10" s="4" t="s">
        <v>13</v>
      </c>
      <c r="K10" s="12"/>
      <c r="L10" s="12"/>
      <c r="M10" s="12"/>
      <c r="N10" s="12"/>
      <c r="O10" s="12"/>
      <c r="P10" s="12"/>
    </row>
    <row r="11" spans="2:16" x14ac:dyDescent="0.25">
      <c r="B11" s="9" t="s">
        <v>1</v>
      </c>
      <c r="C11" s="10">
        <v>230</v>
      </c>
      <c r="D11" s="10">
        <v>4</v>
      </c>
      <c r="E11" s="10">
        <v>2</v>
      </c>
      <c r="F11" s="10">
        <v>94</v>
      </c>
      <c r="G11" s="10">
        <v>81</v>
      </c>
      <c r="H11" s="10">
        <v>29</v>
      </c>
      <c r="J11" s="9" t="s">
        <v>1</v>
      </c>
      <c r="K11" s="13">
        <f t="shared" ref="K11:K22" si="0">C11/(C11+D11+E11+F11+G11+H11)*100</f>
        <v>52.272727272727273</v>
      </c>
      <c r="L11" s="13">
        <f t="shared" ref="L11:L22" si="1">D11/(D11+E11+F11+G11+H11+C11)*100</f>
        <v>0.90909090909090906</v>
      </c>
      <c r="M11" s="13">
        <f t="shared" ref="M11:M22" si="2">E11/(E11+F11+G11+H11+C11+D11)*100</f>
        <v>0.45454545454545453</v>
      </c>
      <c r="N11" s="13">
        <f t="shared" ref="N11:N22" si="3">F11/(F11+G11+H11+E11+D11+C11)*100</f>
        <v>21.363636363636363</v>
      </c>
      <c r="O11" s="13">
        <f t="shared" ref="O11:O22" si="4">G11/(G11+H11+F11+E11+D11+C11)*100</f>
        <v>18.409090909090907</v>
      </c>
      <c r="P11" s="13">
        <f t="shared" ref="P11:P22" si="5">H11/(H11+C11+D11+E11+F11+G11)*100</f>
        <v>6.5909090909090899</v>
      </c>
    </row>
    <row r="12" spans="2:16" x14ac:dyDescent="0.25">
      <c r="B12" s="9" t="s">
        <v>15</v>
      </c>
      <c r="C12" s="10">
        <v>448</v>
      </c>
      <c r="D12" s="10">
        <v>5</v>
      </c>
      <c r="E12" s="10">
        <v>11</v>
      </c>
      <c r="F12" s="10">
        <v>270</v>
      </c>
      <c r="G12" s="10">
        <v>203</v>
      </c>
      <c r="H12" s="10">
        <v>42</v>
      </c>
      <c r="J12" s="9" t="s">
        <v>15</v>
      </c>
      <c r="K12" s="13">
        <f t="shared" si="0"/>
        <v>45.760980592441271</v>
      </c>
      <c r="L12" s="13">
        <f t="shared" si="1"/>
        <v>0.51072522982635338</v>
      </c>
      <c r="M12" s="13">
        <f t="shared" si="2"/>
        <v>1.1235955056179776</v>
      </c>
      <c r="N12" s="13">
        <f t="shared" si="3"/>
        <v>27.579162410623088</v>
      </c>
      <c r="O12" s="13">
        <f t="shared" si="4"/>
        <v>20.735444330949949</v>
      </c>
      <c r="P12" s="13">
        <f t="shared" si="5"/>
        <v>4.2900919305413687</v>
      </c>
    </row>
    <row r="13" spans="2:16" x14ac:dyDescent="0.25">
      <c r="B13" s="9" t="s">
        <v>17</v>
      </c>
      <c r="C13" s="10">
        <v>406</v>
      </c>
      <c r="D13" s="10">
        <v>4</v>
      </c>
      <c r="E13" s="10">
        <v>27</v>
      </c>
      <c r="F13" s="10">
        <v>312</v>
      </c>
      <c r="G13" s="10">
        <v>151</v>
      </c>
      <c r="H13" s="10">
        <v>39</v>
      </c>
      <c r="J13" s="9" t="s">
        <v>17</v>
      </c>
      <c r="K13" s="13">
        <f t="shared" si="0"/>
        <v>43.237486687965919</v>
      </c>
      <c r="L13" s="13">
        <f t="shared" si="1"/>
        <v>0.42598509052183176</v>
      </c>
      <c r="M13" s="13">
        <f t="shared" si="2"/>
        <v>2.8753993610223643</v>
      </c>
      <c r="N13" s="13">
        <f t="shared" si="3"/>
        <v>33.226837060702877</v>
      </c>
      <c r="O13" s="13">
        <f t="shared" si="4"/>
        <v>16.080937167199146</v>
      </c>
      <c r="P13" s="13">
        <f t="shared" si="5"/>
        <v>4.1533546325878596</v>
      </c>
    </row>
    <row r="14" spans="2:16" x14ac:dyDescent="0.25">
      <c r="B14" s="9" t="s">
        <v>19</v>
      </c>
      <c r="C14" s="10">
        <v>202</v>
      </c>
      <c r="D14" s="10">
        <v>1</v>
      </c>
      <c r="E14" s="10">
        <v>11</v>
      </c>
      <c r="F14" s="10">
        <v>162</v>
      </c>
      <c r="G14" s="10">
        <v>64</v>
      </c>
      <c r="H14" s="10">
        <v>16</v>
      </c>
      <c r="J14" s="9" t="s">
        <v>19</v>
      </c>
      <c r="K14" s="13">
        <f t="shared" si="0"/>
        <v>44.298245614035089</v>
      </c>
      <c r="L14" s="13">
        <f t="shared" si="1"/>
        <v>0.21929824561403508</v>
      </c>
      <c r="M14" s="13">
        <f t="shared" si="2"/>
        <v>2.4122807017543857</v>
      </c>
      <c r="N14" s="13">
        <f t="shared" si="3"/>
        <v>35.526315789473685</v>
      </c>
      <c r="O14" s="13">
        <f t="shared" si="4"/>
        <v>14.035087719298245</v>
      </c>
      <c r="P14" s="13">
        <f t="shared" si="5"/>
        <v>3.5087719298245612</v>
      </c>
    </row>
    <row r="15" spans="2:16" x14ac:dyDescent="0.25">
      <c r="B15" s="4" t="s">
        <v>20</v>
      </c>
      <c r="C15" s="8"/>
      <c r="D15" s="8"/>
      <c r="E15" s="8"/>
      <c r="F15" s="8"/>
      <c r="G15" s="8"/>
      <c r="H15" s="8"/>
      <c r="J15" s="4" t="s">
        <v>20</v>
      </c>
      <c r="K15" s="12"/>
      <c r="L15" s="12"/>
      <c r="M15" s="12"/>
      <c r="N15" s="12"/>
      <c r="O15" s="12"/>
      <c r="P15" s="12"/>
    </row>
    <row r="16" spans="2:16" x14ac:dyDescent="0.25">
      <c r="B16" s="9" t="s">
        <v>21</v>
      </c>
      <c r="C16" s="10">
        <v>286</v>
      </c>
      <c r="D16" s="10">
        <v>2</v>
      </c>
      <c r="E16" s="10">
        <v>8</v>
      </c>
      <c r="F16" s="10">
        <v>344</v>
      </c>
      <c r="G16" s="10">
        <v>142</v>
      </c>
      <c r="H16" s="10">
        <v>42</v>
      </c>
      <c r="J16" s="9" t="s">
        <v>21</v>
      </c>
      <c r="K16" s="13">
        <f t="shared" si="0"/>
        <v>34.708737864077669</v>
      </c>
      <c r="L16" s="13">
        <f t="shared" si="1"/>
        <v>0.24271844660194172</v>
      </c>
      <c r="M16" s="13">
        <f t="shared" si="2"/>
        <v>0.97087378640776689</v>
      </c>
      <c r="N16" s="13">
        <f t="shared" si="3"/>
        <v>41.747572815533978</v>
      </c>
      <c r="O16" s="13">
        <f t="shared" si="4"/>
        <v>17.233009708737864</v>
      </c>
      <c r="P16" s="13">
        <f t="shared" si="5"/>
        <v>5.0970873786407767</v>
      </c>
    </row>
    <row r="17" spans="2:16" x14ac:dyDescent="0.25">
      <c r="B17" s="9" t="s">
        <v>23</v>
      </c>
      <c r="C17" s="10">
        <v>72</v>
      </c>
      <c r="D17" s="10">
        <v>3</v>
      </c>
      <c r="E17" s="10">
        <v>9</v>
      </c>
      <c r="F17" s="10">
        <v>100</v>
      </c>
      <c r="G17" s="10">
        <v>58</v>
      </c>
      <c r="H17" s="10">
        <v>20</v>
      </c>
      <c r="J17" s="9" t="s">
        <v>23</v>
      </c>
      <c r="K17" s="13">
        <f t="shared" si="0"/>
        <v>27.480916030534353</v>
      </c>
      <c r="L17" s="13">
        <f t="shared" si="1"/>
        <v>1.1450381679389312</v>
      </c>
      <c r="M17" s="13">
        <f t="shared" si="2"/>
        <v>3.4351145038167941</v>
      </c>
      <c r="N17" s="13">
        <f t="shared" si="3"/>
        <v>38.167938931297712</v>
      </c>
      <c r="O17" s="13">
        <f t="shared" si="4"/>
        <v>22.137404580152673</v>
      </c>
      <c r="P17" s="13">
        <f t="shared" si="5"/>
        <v>7.6335877862595423</v>
      </c>
    </row>
    <row r="18" spans="2:16" x14ac:dyDescent="0.25">
      <c r="B18" s="9" t="s">
        <v>25</v>
      </c>
      <c r="C18" s="10">
        <v>413</v>
      </c>
      <c r="D18" s="10">
        <v>4</v>
      </c>
      <c r="E18" s="10">
        <v>14</v>
      </c>
      <c r="F18" s="10">
        <v>250</v>
      </c>
      <c r="G18" s="10">
        <v>156</v>
      </c>
      <c r="H18" s="10">
        <v>31</v>
      </c>
      <c r="J18" s="9" t="s">
        <v>25</v>
      </c>
      <c r="K18" s="13">
        <f t="shared" si="0"/>
        <v>47.580645161290327</v>
      </c>
      <c r="L18" s="13">
        <f t="shared" si="1"/>
        <v>0.46082949308755761</v>
      </c>
      <c r="M18" s="13">
        <f t="shared" si="2"/>
        <v>1.6129032258064515</v>
      </c>
      <c r="N18" s="13">
        <f t="shared" si="3"/>
        <v>28.801843317972349</v>
      </c>
      <c r="O18" s="13">
        <f t="shared" si="4"/>
        <v>17.972350230414747</v>
      </c>
      <c r="P18" s="13">
        <f t="shared" si="5"/>
        <v>3.5714285714285712</v>
      </c>
    </row>
    <row r="19" spans="2:16" x14ac:dyDescent="0.25">
      <c r="B19" s="9" t="s">
        <v>27</v>
      </c>
      <c r="C19" s="10">
        <v>55</v>
      </c>
      <c r="D19" s="10">
        <v>0</v>
      </c>
      <c r="E19" s="10">
        <v>4</v>
      </c>
      <c r="F19" s="10">
        <v>23</v>
      </c>
      <c r="G19" s="10">
        <v>28</v>
      </c>
      <c r="H19" s="10">
        <v>3</v>
      </c>
      <c r="J19" s="9" t="s">
        <v>27</v>
      </c>
      <c r="K19" s="13">
        <f t="shared" si="0"/>
        <v>48.672566371681413</v>
      </c>
      <c r="L19" s="13">
        <f t="shared" si="1"/>
        <v>0</v>
      </c>
      <c r="M19" s="13">
        <f t="shared" si="2"/>
        <v>3.5398230088495577</v>
      </c>
      <c r="N19" s="13">
        <f t="shared" si="3"/>
        <v>20.353982300884958</v>
      </c>
      <c r="O19" s="13">
        <f t="shared" si="4"/>
        <v>24.778761061946902</v>
      </c>
      <c r="P19" s="13">
        <f t="shared" si="5"/>
        <v>2.6548672566371683</v>
      </c>
    </row>
    <row r="20" spans="2:16" x14ac:dyDescent="0.25">
      <c r="B20" s="9" t="s">
        <v>29</v>
      </c>
      <c r="C20" s="10">
        <v>205</v>
      </c>
      <c r="D20" s="10">
        <v>1</v>
      </c>
      <c r="E20" s="10">
        <v>1</v>
      </c>
      <c r="F20" s="10">
        <v>16</v>
      </c>
      <c r="G20" s="10">
        <v>13</v>
      </c>
      <c r="H20" s="10">
        <v>6</v>
      </c>
      <c r="J20" s="9" t="s">
        <v>29</v>
      </c>
      <c r="K20" s="13">
        <f t="shared" si="0"/>
        <v>84.710743801652882</v>
      </c>
      <c r="L20" s="13">
        <f t="shared" si="1"/>
        <v>0.41322314049586778</v>
      </c>
      <c r="M20" s="13">
        <f t="shared" si="2"/>
        <v>0.41322314049586778</v>
      </c>
      <c r="N20" s="13">
        <f t="shared" si="3"/>
        <v>6.6115702479338845</v>
      </c>
      <c r="O20" s="13">
        <f t="shared" si="4"/>
        <v>5.3719008264462813</v>
      </c>
      <c r="P20" s="13">
        <f t="shared" si="5"/>
        <v>2.4793388429752068</v>
      </c>
    </row>
    <row r="21" spans="2:16" x14ac:dyDescent="0.25">
      <c r="B21" s="9" t="s">
        <v>31</v>
      </c>
      <c r="C21" s="10">
        <v>35</v>
      </c>
      <c r="D21" s="10">
        <v>0</v>
      </c>
      <c r="E21" s="10">
        <v>2</v>
      </c>
      <c r="F21" s="10">
        <v>22</v>
      </c>
      <c r="G21" s="10">
        <v>11</v>
      </c>
      <c r="H21" s="10">
        <v>3</v>
      </c>
      <c r="J21" s="9" t="s">
        <v>31</v>
      </c>
      <c r="K21" s="13">
        <f t="shared" si="0"/>
        <v>47.945205479452049</v>
      </c>
      <c r="L21" s="13">
        <f t="shared" si="1"/>
        <v>0</v>
      </c>
      <c r="M21" s="13">
        <f t="shared" si="2"/>
        <v>2.7397260273972601</v>
      </c>
      <c r="N21" s="13">
        <f t="shared" si="3"/>
        <v>30.136986301369863</v>
      </c>
      <c r="O21" s="13">
        <f t="shared" si="4"/>
        <v>15.068493150684931</v>
      </c>
      <c r="P21" s="13">
        <f t="shared" si="5"/>
        <v>4.10958904109589</v>
      </c>
    </row>
    <row r="22" spans="2:16" x14ac:dyDescent="0.25">
      <c r="B22" s="9" t="s">
        <v>33</v>
      </c>
      <c r="C22" s="10">
        <v>220</v>
      </c>
      <c r="D22" s="10">
        <v>4</v>
      </c>
      <c r="E22" s="10">
        <v>13</v>
      </c>
      <c r="F22" s="10">
        <v>83</v>
      </c>
      <c r="G22" s="10">
        <v>91</v>
      </c>
      <c r="H22" s="10">
        <v>21</v>
      </c>
      <c r="J22" s="9" t="s">
        <v>33</v>
      </c>
      <c r="K22" s="13">
        <f t="shared" si="0"/>
        <v>50.925925925925931</v>
      </c>
      <c r="L22" s="13">
        <f t="shared" si="1"/>
        <v>0.92592592592592582</v>
      </c>
      <c r="M22" s="13">
        <f t="shared" si="2"/>
        <v>3.0092592592592591</v>
      </c>
      <c r="N22" s="13">
        <f t="shared" si="3"/>
        <v>19.212962962962962</v>
      </c>
      <c r="O22" s="13">
        <f t="shared" si="4"/>
        <v>21.064814814814813</v>
      </c>
      <c r="P22" s="13">
        <f t="shared" si="5"/>
        <v>4.8611111111111116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8" width="12.140625" customWidth="1"/>
    <col min="19" max="19" width="3.42578125" customWidth="1"/>
    <col min="20" max="20" width="27.7109375" customWidth="1"/>
  </cols>
  <sheetData>
    <row r="1" spans="2:36" ht="18" x14ac:dyDescent="0.25">
      <c r="B1" s="1" t="s">
        <v>6</v>
      </c>
    </row>
    <row r="2" spans="2:36" ht="18" x14ac:dyDescent="0.25">
      <c r="B2" s="1" t="s">
        <v>7</v>
      </c>
    </row>
    <row r="3" spans="2:36" x14ac:dyDescent="0.25">
      <c r="B3" s="76" t="s">
        <v>8</v>
      </c>
    </row>
    <row r="4" spans="2:36" ht="18" customHeight="1" x14ac:dyDescent="0.25">
      <c r="B4" s="1" t="s">
        <v>74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36" ht="4.5" customHeight="1" x14ac:dyDescent="0.25"/>
    <row r="6" spans="2:36" x14ac:dyDescent="0.25">
      <c r="B6" s="16" t="s">
        <v>37</v>
      </c>
      <c r="T6" s="16" t="s">
        <v>38</v>
      </c>
    </row>
    <row r="7" spans="2:36" ht="24.75" customHeight="1" x14ac:dyDescent="0.25">
      <c r="B7" s="92" t="s">
        <v>39</v>
      </c>
      <c r="C7" s="92" t="s">
        <v>75</v>
      </c>
      <c r="D7" s="92"/>
      <c r="E7" s="92"/>
      <c r="F7" s="104"/>
      <c r="G7" s="91" t="s">
        <v>76</v>
      </c>
      <c r="H7" s="92"/>
      <c r="I7" s="92"/>
      <c r="J7" s="99"/>
      <c r="K7" s="105" t="s">
        <v>77</v>
      </c>
      <c r="L7" s="92"/>
      <c r="M7" s="92"/>
      <c r="N7" s="106"/>
      <c r="O7" s="103" t="s">
        <v>2</v>
      </c>
      <c r="P7" s="92"/>
      <c r="Q7" s="92"/>
      <c r="R7" s="92"/>
      <c r="T7" s="92" t="s">
        <v>39</v>
      </c>
      <c r="U7" s="92" t="s">
        <v>75</v>
      </c>
      <c r="V7" s="92"/>
      <c r="W7" s="92"/>
      <c r="X7" s="104"/>
      <c r="Y7" s="91" t="s">
        <v>76</v>
      </c>
      <c r="Z7" s="92"/>
      <c r="AA7" s="92"/>
      <c r="AB7" s="99"/>
      <c r="AC7" s="105" t="s">
        <v>77</v>
      </c>
      <c r="AD7" s="92"/>
      <c r="AE7" s="92"/>
      <c r="AF7" s="106"/>
      <c r="AG7" s="103" t="s">
        <v>2</v>
      </c>
      <c r="AH7" s="92"/>
      <c r="AI7" s="92"/>
      <c r="AJ7" s="92"/>
    </row>
    <row r="8" spans="2:36" ht="45" x14ac:dyDescent="0.25">
      <c r="B8" s="94"/>
      <c r="C8" s="75" t="s">
        <v>78</v>
      </c>
      <c r="D8" s="75" t="s">
        <v>79</v>
      </c>
      <c r="E8" s="75" t="s">
        <v>80</v>
      </c>
      <c r="F8" s="27" t="s">
        <v>47</v>
      </c>
      <c r="G8" s="75" t="s">
        <v>78</v>
      </c>
      <c r="H8" s="75" t="s">
        <v>79</v>
      </c>
      <c r="I8" s="75" t="s">
        <v>80</v>
      </c>
      <c r="J8" s="27" t="s">
        <v>47</v>
      </c>
      <c r="K8" s="75" t="s">
        <v>78</v>
      </c>
      <c r="L8" s="75" t="s">
        <v>79</v>
      </c>
      <c r="M8" s="75" t="s">
        <v>80</v>
      </c>
      <c r="N8" s="27" t="s">
        <v>47</v>
      </c>
      <c r="O8" s="75" t="s">
        <v>78</v>
      </c>
      <c r="P8" s="75" t="s">
        <v>79</v>
      </c>
      <c r="Q8" s="75" t="s">
        <v>80</v>
      </c>
      <c r="R8" s="27" t="s">
        <v>47</v>
      </c>
      <c r="T8" s="94"/>
      <c r="U8" s="75" t="s">
        <v>78</v>
      </c>
      <c r="V8" s="75" t="s">
        <v>79</v>
      </c>
      <c r="W8" s="75" t="s">
        <v>80</v>
      </c>
      <c r="X8" s="27" t="s">
        <v>47</v>
      </c>
      <c r="Y8" s="75" t="s">
        <v>78</v>
      </c>
      <c r="Z8" s="75" t="s">
        <v>79</v>
      </c>
      <c r="AA8" s="75" t="s">
        <v>80</v>
      </c>
      <c r="AB8" s="27" t="s">
        <v>47</v>
      </c>
      <c r="AC8" s="75" t="s">
        <v>78</v>
      </c>
      <c r="AD8" s="75" t="s">
        <v>79</v>
      </c>
      <c r="AE8" s="75" t="s">
        <v>80</v>
      </c>
      <c r="AF8" s="27" t="s">
        <v>47</v>
      </c>
      <c r="AG8" s="75" t="s">
        <v>78</v>
      </c>
      <c r="AH8" s="75" t="s">
        <v>79</v>
      </c>
      <c r="AI8" s="75" t="s">
        <v>80</v>
      </c>
      <c r="AJ8" s="27" t="s">
        <v>47</v>
      </c>
    </row>
    <row r="9" spans="2:36" x14ac:dyDescent="0.25">
      <c r="B9" s="4" t="s">
        <v>0</v>
      </c>
      <c r="C9" s="5"/>
      <c r="D9" s="5"/>
      <c r="E9" s="5"/>
      <c r="F9" s="28"/>
      <c r="G9" s="21"/>
      <c r="H9" s="5"/>
      <c r="I9" s="5"/>
      <c r="J9" s="33"/>
      <c r="K9" s="42"/>
      <c r="L9" s="5"/>
      <c r="M9" s="5"/>
      <c r="N9" s="43"/>
      <c r="O9" s="5"/>
      <c r="P9" s="5"/>
      <c r="Q9" s="5"/>
      <c r="R9" s="5"/>
      <c r="T9" s="4" t="s">
        <v>0</v>
      </c>
      <c r="U9" s="5"/>
      <c r="V9" s="5"/>
      <c r="W9" s="5"/>
      <c r="X9" s="28"/>
      <c r="Y9" s="21"/>
      <c r="Z9" s="5"/>
      <c r="AA9" s="5"/>
      <c r="AB9" s="33"/>
      <c r="AC9" s="42"/>
      <c r="AD9" s="5"/>
      <c r="AE9" s="5"/>
      <c r="AF9" s="43"/>
      <c r="AG9" s="5"/>
      <c r="AH9" s="5"/>
      <c r="AI9" s="5"/>
      <c r="AJ9" s="5"/>
    </row>
    <row r="10" spans="2:36" x14ac:dyDescent="0.25">
      <c r="B10" s="6" t="s">
        <v>0</v>
      </c>
      <c r="C10" s="7">
        <v>237</v>
      </c>
      <c r="D10" s="7">
        <v>1153</v>
      </c>
      <c r="E10" s="7">
        <v>2326</v>
      </c>
      <c r="F10" s="52">
        <v>1220</v>
      </c>
      <c r="G10" s="22">
        <v>63</v>
      </c>
      <c r="H10" s="7">
        <v>1388</v>
      </c>
      <c r="I10" s="7">
        <v>2089</v>
      </c>
      <c r="J10" s="55">
        <v>1396</v>
      </c>
      <c r="K10" s="58">
        <v>290</v>
      </c>
      <c r="L10" s="7">
        <v>1731</v>
      </c>
      <c r="M10" s="7">
        <v>1739</v>
      </c>
      <c r="N10" s="59">
        <v>1176</v>
      </c>
      <c r="O10" s="50">
        <v>125</v>
      </c>
      <c r="P10" s="7">
        <v>1243</v>
      </c>
      <c r="Q10" s="7">
        <v>1252</v>
      </c>
      <c r="R10" s="7">
        <v>2316</v>
      </c>
      <c r="T10" s="6" t="s">
        <v>0</v>
      </c>
      <c r="U10" s="11">
        <f>C10/(C10+D10+E10+F10)*100</f>
        <v>4.8014586709886551</v>
      </c>
      <c r="V10" s="11">
        <f>D10/(D10+E10+F10+C10)*100</f>
        <v>23.358995137763372</v>
      </c>
      <c r="W10" s="11">
        <f>E10/(E10+F10+D10+C10)*100</f>
        <v>47.123176661264182</v>
      </c>
      <c r="X10" s="11">
        <f>F10/(F10+E10+D10+C10)*100</f>
        <v>24.71636952998379</v>
      </c>
      <c r="Y10" s="34">
        <f>G10/(G10+H10+I10+J10)*100</f>
        <v>1.2763371150729337</v>
      </c>
      <c r="Z10" s="11">
        <f>H10/(H10+I10+J10+G10)*100</f>
        <v>28.119935170178284</v>
      </c>
      <c r="AA10" s="11">
        <f>I10/(I10+J10+H10+G10)*100</f>
        <v>42.321717990275523</v>
      </c>
      <c r="AB10" s="35">
        <f>J10/(J10+I10+H10+G10)*100</f>
        <v>28.282009724473255</v>
      </c>
      <c r="AC10" s="44">
        <f>K10/(K10+L10+M10+N10)*100</f>
        <v>5.8752025931928689</v>
      </c>
      <c r="AD10" s="11">
        <f>L10/(L10+M10+N10+K10)*100</f>
        <v>35.068881685575363</v>
      </c>
      <c r="AE10" s="11">
        <f>M10/(M10+N10+L10+K10)*100</f>
        <v>35.230956239870345</v>
      </c>
      <c r="AF10" s="45">
        <f>N10/(N10+M10+L10+K10)*100</f>
        <v>23.824959481361425</v>
      </c>
      <c r="AG10" s="25">
        <f>O10/(O10+P10+Q10+R10)*100</f>
        <v>2.5324149108589951</v>
      </c>
      <c r="AH10" s="11">
        <f>P10/(P10+Q10+R10+O10)*100</f>
        <v>25.182333873581847</v>
      </c>
      <c r="AI10" s="11">
        <f>Q10/(Q10+R10+P10+O10)*100</f>
        <v>25.364667747163693</v>
      </c>
      <c r="AJ10" s="11">
        <f>R10/(R10+Q10+P10+O10)*100</f>
        <v>46.920583468395463</v>
      </c>
    </row>
    <row r="11" spans="2:36" x14ac:dyDescent="0.25">
      <c r="B11" s="4" t="s">
        <v>13</v>
      </c>
      <c r="C11" s="8"/>
      <c r="D11" s="8"/>
      <c r="E11" s="8"/>
      <c r="F11" s="53"/>
      <c r="G11" s="23"/>
      <c r="H11" s="8"/>
      <c r="I11" s="8"/>
      <c r="J11" s="56"/>
      <c r="K11" s="60"/>
      <c r="L11" s="8"/>
      <c r="M11" s="8"/>
      <c r="N11" s="61"/>
      <c r="O11" s="8"/>
      <c r="P11" s="8"/>
      <c r="Q11" s="8"/>
      <c r="R11" s="8"/>
      <c r="T11" s="4" t="s">
        <v>13</v>
      </c>
      <c r="U11" s="12"/>
      <c r="V11" s="12"/>
      <c r="W11" s="12"/>
      <c r="X11" s="30"/>
      <c r="Y11" s="36"/>
      <c r="Z11" s="12"/>
      <c r="AA11" s="12"/>
      <c r="AB11" s="37"/>
      <c r="AC11" s="46"/>
      <c r="AD11" s="12"/>
      <c r="AE11" s="12"/>
      <c r="AF11" s="47"/>
      <c r="AG11" s="12"/>
      <c r="AH11" s="12"/>
      <c r="AI11" s="12"/>
      <c r="AJ11" s="12"/>
    </row>
    <row r="12" spans="2:36" x14ac:dyDescent="0.25">
      <c r="B12" s="9" t="s">
        <v>1</v>
      </c>
      <c r="C12" s="10">
        <v>21</v>
      </c>
      <c r="D12" s="10">
        <v>192</v>
      </c>
      <c r="E12" s="10">
        <v>495</v>
      </c>
      <c r="F12" s="54">
        <v>271</v>
      </c>
      <c r="G12" s="24">
        <v>8</v>
      </c>
      <c r="H12" s="10">
        <v>218</v>
      </c>
      <c r="I12" s="10">
        <v>447</v>
      </c>
      <c r="J12" s="57">
        <v>306</v>
      </c>
      <c r="K12" s="62">
        <v>51</v>
      </c>
      <c r="L12" s="10">
        <v>315</v>
      </c>
      <c r="M12" s="10">
        <v>342</v>
      </c>
      <c r="N12" s="63">
        <v>271</v>
      </c>
      <c r="O12" s="51">
        <v>19</v>
      </c>
      <c r="P12" s="10">
        <v>241</v>
      </c>
      <c r="Q12" s="10">
        <v>247</v>
      </c>
      <c r="R12" s="10">
        <v>472</v>
      </c>
      <c r="T12" s="9" t="s">
        <v>1</v>
      </c>
      <c r="U12" s="13">
        <f t="shared" ref="U12:U23" si="0">C12/(C12+D12+E12+F12)*100</f>
        <v>2.1450459652706844</v>
      </c>
      <c r="V12" s="13">
        <f t="shared" ref="V12:V23" si="1">D12/(D12+E12+F12+C12)*100</f>
        <v>19.611848825331972</v>
      </c>
      <c r="W12" s="13">
        <f t="shared" ref="W12:W23" si="2">E12/(E12+F12+D12+C12)*100</f>
        <v>50.561797752808992</v>
      </c>
      <c r="X12" s="31">
        <f t="shared" ref="X12:X23" si="3">F12/(F12+E12+D12+C12)*100</f>
        <v>27.681307456588357</v>
      </c>
      <c r="Y12" s="38">
        <f t="shared" ref="Y12:Y23" si="4">G12/(G12+H12+I12+J12)*100</f>
        <v>0.81716036772216549</v>
      </c>
      <c r="Z12" s="13">
        <f t="shared" ref="Z12:Z23" si="5">H12/(H12+I12+J12+G12)*100</f>
        <v>22.26762002042901</v>
      </c>
      <c r="AA12" s="13">
        <f t="shared" ref="AA12:AA23" si="6">I12/(I12+J12+H12+G12)*100</f>
        <v>45.658835546475999</v>
      </c>
      <c r="AB12" s="39">
        <f t="shared" ref="AB12:AB23" si="7">J12/(J12+I12+H12+G12)*100</f>
        <v>31.256384065372828</v>
      </c>
      <c r="AC12" s="48">
        <f t="shared" ref="AC12:AC23" si="8">K12/(K12+L12+M12+N12)*100</f>
        <v>5.2093973442288046</v>
      </c>
      <c r="AD12" s="13">
        <f t="shared" ref="AD12:AD23" si="9">L12/(L12+M12+N12+K12)*100</f>
        <v>32.175689479060267</v>
      </c>
      <c r="AE12" s="13">
        <f t="shared" ref="AE12:AE23" si="10">M12/(M12+N12+L12+K12)*100</f>
        <v>34.933605720122571</v>
      </c>
      <c r="AF12" s="49">
        <f t="shared" ref="AF12:AF23" si="11">N12/(N12+M12+L12+K12)*100</f>
        <v>27.681307456588357</v>
      </c>
      <c r="AG12" s="26">
        <f t="shared" ref="AG12:AG23" si="12">O12/(O12+P12+Q12+R12)*100</f>
        <v>1.9407558733401431</v>
      </c>
      <c r="AH12" s="13">
        <f t="shared" ref="AH12:AH23" si="13">P12/(P12+Q12+R12+O12)*100</f>
        <v>24.616956077630235</v>
      </c>
      <c r="AI12" s="13">
        <f t="shared" ref="AI12:AI23" si="14">Q12/(Q12+R12+P12+O12)*100</f>
        <v>25.229826353421856</v>
      </c>
      <c r="AJ12" s="13">
        <f t="shared" ref="AJ12:AJ23" si="15">R12/(R12+Q12+P12+O12)*100</f>
        <v>48.212461695607765</v>
      </c>
    </row>
    <row r="13" spans="2:36" x14ac:dyDescent="0.25">
      <c r="B13" s="9" t="s">
        <v>15</v>
      </c>
      <c r="C13" s="10">
        <v>75</v>
      </c>
      <c r="D13" s="10">
        <v>464</v>
      </c>
      <c r="E13" s="10">
        <v>803</v>
      </c>
      <c r="F13" s="54">
        <v>445</v>
      </c>
      <c r="G13" s="24">
        <v>24</v>
      </c>
      <c r="H13" s="10">
        <v>539</v>
      </c>
      <c r="I13" s="10">
        <v>717</v>
      </c>
      <c r="J13" s="57">
        <v>507</v>
      </c>
      <c r="K13" s="62">
        <v>123</v>
      </c>
      <c r="L13" s="10">
        <v>670</v>
      </c>
      <c r="M13" s="10">
        <v>579</v>
      </c>
      <c r="N13" s="63">
        <v>415</v>
      </c>
      <c r="O13" s="51">
        <v>33</v>
      </c>
      <c r="P13" s="10">
        <v>466</v>
      </c>
      <c r="Q13" s="10">
        <v>446</v>
      </c>
      <c r="R13" s="10">
        <v>842</v>
      </c>
      <c r="T13" s="9" t="s">
        <v>15</v>
      </c>
      <c r="U13" s="13">
        <f t="shared" si="0"/>
        <v>4.196978175713487</v>
      </c>
      <c r="V13" s="13">
        <f t="shared" si="1"/>
        <v>25.9653049804141</v>
      </c>
      <c r="W13" s="13">
        <f t="shared" si="2"/>
        <v>44.93564633463906</v>
      </c>
      <c r="X13" s="31">
        <f t="shared" si="3"/>
        <v>24.902070509233351</v>
      </c>
      <c r="Y13" s="38">
        <f t="shared" si="4"/>
        <v>1.3430330162283157</v>
      </c>
      <c r="Z13" s="13">
        <f t="shared" si="5"/>
        <v>30.162283156127589</v>
      </c>
      <c r="AA13" s="13">
        <f t="shared" si="6"/>
        <v>40.123111359820932</v>
      </c>
      <c r="AB13" s="39">
        <f t="shared" si="7"/>
        <v>28.371572467823171</v>
      </c>
      <c r="AC13" s="48">
        <f t="shared" si="8"/>
        <v>6.8830442081701175</v>
      </c>
      <c r="AD13" s="13">
        <f t="shared" si="9"/>
        <v>37.493005036373809</v>
      </c>
      <c r="AE13" s="13">
        <f t="shared" si="10"/>
        <v>32.400671516508112</v>
      </c>
      <c r="AF13" s="49">
        <f t="shared" si="11"/>
        <v>23.22327923894796</v>
      </c>
      <c r="AG13" s="26">
        <f t="shared" si="12"/>
        <v>1.846670397313934</v>
      </c>
      <c r="AH13" s="13">
        <f t="shared" si="13"/>
        <v>26.077224398433131</v>
      </c>
      <c r="AI13" s="13">
        <f t="shared" si="14"/>
        <v>24.958030218242865</v>
      </c>
      <c r="AJ13" s="13">
        <f t="shared" si="15"/>
        <v>47.118074986010072</v>
      </c>
    </row>
    <row r="14" spans="2:36" x14ac:dyDescent="0.25">
      <c r="B14" s="9" t="s">
        <v>17</v>
      </c>
      <c r="C14" s="10">
        <v>100</v>
      </c>
      <c r="D14" s="10">
        <v>363</v>
      </c>
      <c r="E14" s="10">
        <v>656</v>
      </c>
      <c r="F14" s="54">
        <v>349</v>
      </c>
      <c r="G14" s="24">
        <v>21</v>
      </c>
      <c r="H14" s="10">
        <v>460</v>
      </c>
      <c r="I14" s="10">
        <v>579</v>
      </c>
      <c r="J14" s="57">
        <v>408</v>
      </c>
      <c r="K14" s="62">
        <v>91</v>
      </c>
      <c r="L14" s="10">
        <v>496</v>
      </c>
      <c r="M14" s="10">
        <v>544</v>
      </c>
      <c r="N14" s="63">
        <v>337</v>
      </c>
      <c r="O14" s="51">
        <v>40</v>
      </c>
      <c r="P14" s="10">
        <v>352</v>
      </c>
      <c r="Q14" s="10">
        <v>374</v>
      </c>
      <c r="R14" s="10">
        <v>702</v>
      </c>
      <c r="T14" s="9" t="s">
        <v>17</v>
      </c>
      <c r="U14" s="13">
        <f t="shared" si="0"/>
        <v>6.8119891008174394</v>
      </c>
      <c r="V14" s="13">
        <f t="shared" si="1"/>
        <v>24.7275204359673</v>
      </c>
      <c r="W14" s="13">
        <f t="shared" si="2"/>
        <v>44.686648501362399</v>
      </c>
      <c r="X14" s="31">
        <f t="shared" si="3"/>
        <v>23.773841961852863</v>
      </c>
      <c r="Y14" s="38">
        <f t="shared" si="4"/>
        <v>1.430517711171662</v>
      </c>
      <c r="Z14" s="13">
        <f t="shared" si="5"/>
        <v>31.335149863760218</v>
      </c>
      <c r="AA14" s="13">
        <f t="shared" si="6"/>
        <v>39.441416893732971</v>
      </c>
      <c r="AB14" s="39">
        <f t="shared" si="7"/>
        <v>27.792915531335151</v>
      </c>
      <c r="AC14" s="48">
        <f t="shared" si="8"/>
        <v>6.1989100817438691</v>
      </c>
      <c r="AD14" s="13">
        <f t="shared" si="9"/>
        <v>33.787465940054496</v>
      </c>
      <c r="AE14" s="13">
        <f t="shared" si="10"/>
        <v>37.057220708446863</v>
      </c>
      <c r="AF14" s="49">
        <f t="shared" si="11"/>
        <v>22.95640326975477</v>
      </c>
      <c r="AG14" s="26">
        <f t="shared" si="12"/>
        <v>2.7247956403269753</v>
      </c>
      <c r="AH14" s="13">
        <f t="shared" si="13"/>
        <v>23.978201634877383</v>
      </c>
      <c r="AI14" s="13">
        <f t="shared" si="14"/>
        <v>25.47683923705722</v>
      </c>
      <c r="AJ14" s="13">
        <f t="shared" si="15"/>
        <v>47.820163487738419</v>
      </c>
    </row>
    <row r="15" spans="2:36" x14ac:dyDescent="0.25">
      <c r="B15" s="9" t="s">
        <v>19</v>
      </c>
      <c r="C15" s="10">
        <v>41</v>
      </c>
      <c r="D15" s="10">
        <v>134</v>
      </c>
      <c r="E15" s="10">
        <v>372</v>
      </c>
      <c r="F15" s="54">
        <v>155</v>
      </c>
      <c r="G15" s="24">
        <v>10</v>
      </c>
      <c r="H15" s="10">
        <v>171</v>
      </c>
      <c r="I15" s="10">
        <v>346</v>
      </c>
      <c r="J15" s="57">
        <v>175</v>
      </c>
      <c r="K15" s="62">
        <v>25</v>
      </c>
      <c r="L15" s="10">
        <v>250</v>
      </c>
      <c r="M15" s="10">
        <v>274</v>
      </c>
      <c r="N15" s="63">
        <v>153</v>
      </c>
      <c r="O15" s="51">
        <v>33</v>
      </c>
      <c r="P15" s="10">
        <v>184</v>
      </c>
      <c r="Q15" s="10">
        <v>185</v>
      </c>
      <c r="R15" s="10">
        <v>300</v>
      </c>
      <c r="T15" s="9" t="s">
        <v>19</v>
      </c>
      <c r="U15" s="13">
        <f t="shared" si="0"/>
        <v>5.8404558404558404</v>
      </c>
      <c r="V15" s="13">
        <f t="shared" si="1"/>
        <v>19.088319088319089</v>
      </c>
      <c r="W15" s="13">
        <f t="shared" si="2"/>
        <v>52.991452991452995</v>
      </c>
      <c r="X15" s="31">
        <f t="shared" si="3"/>
        <v>22.079772079772081</v>
      </c>
      <c r="Y15" s="38">
        <f t="shared" si="4"/>
        <v>1.4245014245014245</v>
      </c>
      <c r="Z15" s="13">
        <f t="shared" si="5"/>
        <v>24.358974358974358</v>
      </c>
      <c r="AA15" s="13">
        <f t="shared" si="6"/>
        <v>49.287749287749286</v>
      </c>
      <c r="AB15" s="39">
        <f t="shared" si="7"/>
        <v>24.928774928774931</v>
      </c>
      <c r="AC15" s="48">
        <f t="shared" si="8"/>
        <v>3.5612535612535612</v>
      </c>
      <c r="AD15" s="13">
        <f t="shared" si="9"/>
        <v>35.612535612535609</v>
      </c>
      <c r="AE15" s="13">
        <f t="shared" si="10"/>
        <v>39.03133903133903</v>
      </c>
      <c r="AF15" s="49">
        <f t="shared" si="11"/>
        <v>21.794871794871796</v>
      </c>
      <c r="AG15" s="26">
        <f t="shared" si="12"/>
        <v>4.700854700854701</v>
      </c>
      <c r="AH15" s="13">
        <f t="shared" si="13"/>
        <v>26.210826210826209</v>
      </c>
      <c r="AI15" s="13">
        <f t="shared" si="14"/>
        <v>26.353276353276357</v>
      </c>
      <c r="AJ15" s="13">
        <f t="shared" si="15"/>
        <v>42.735042735042732</v>
      </c>
    </row>
    <row r="16" spans="2:36" x14ac:dyDescent="0.25">
      <c r="B16" s="4" t="s">
        <v>20</v>
      </c>
      <c r="C16" s="8"/>
      <c r="D16" s="8"/>
      <c r="E16" s="8"/>
      <c r="F16" s="53"/>
      <c r="G16" s="23"/>
      <c r="H16" s="8"/>
      <c r="I16" s="8"/>
      <c r="J16" s="56"/>
      <c r="K16" s="60"/>
      <c r="L16" s="8"/>
      <c r="M16" s="8"/>
      <c r="N16" s="61"/>
      <c r="O16" s="8"/>
      <c r="P16" s="8"/>
      <c r="Q16" s="8"/>
      <c r="R16" s="8"/>
      <c r="T16" s="4" t="s">
        <v>20</v>
      </c>
      <c r="U16" s="8"/>
      <c r="V16" s="8"/>
      <c r="W16" s="8"/>
      <c r="X16" s="53"/>
      <c r="Y16" s="23"/>
      <c r="Z16" s="8"/>
      <c r="AA16" s="8"/>
      <c r="AB16" s="56"/>
      <c r="AC16" s="60"/>
      <c r="AD16" s="8"/>
      <c r="AE16" s="8"/>
      <c r="AF16" s="61"/>
      <c r="AG16" s="8"/>
      <c r="AH16" s="8"/>
      <c r="AI16" s="8"/>
      <c r="AJ16" s="8"/>
    </row>
    <row r="17" spans="2:36" x14ac:dyDescent="0.25">
      <c r="B17" s="9" t="s">
        <v>21</v>
      </c>
      <c r="C17" s="10">
        <v>103</v>
      </c>
      <c r="D17" s="10">
        <v>362</v>
      </c>
      <c r="E17" s="10">
        <v>641</v>
      </c>
      <c r="F17" s="54">
        <v>315</v>
      </c>
      <c r="G17" s="24">
        <v>27</v>
      </c>
      <c r="H17" s="10">
        <v>433</v>
      </c>
      <c r="I17" s="10">
        <v>592</v>
      </c>
      <c r="J17" s="57">
        <v>369</v>
      </c>
      <c r="K17" s="62">
        <v>86</v>
      </c>
      <c r="L17" s="10">
        <v>457</v>
      </c>
      <c r="M17" s="10">
        <v>565</v>
      </c>
      <c r="N17" s="63">
        <v>313</v>
      </c>
      <c r="O17" s="51">
        <v>38</v>
      </c>
      <c r="P17" s="10">
        <v>344</v>
      </c>
      <c r="Q17" s="10">
        <v>376</v>
      </c>
      <c r="R17" s="10">
        <v>663</v>
      </c>
      <c r="T17" s="9" t="s">
        <v>21</v>
      </c>
      <c r="U17" s="10">
        <f t="shared" si="0"/>
        <v>7.2484166080225192</v>
      </c>
      <c r="V17" s="10">
        <f t="shared" si="1"/>
        <v>25.475017593244193</v>
      </c>
      <c r="W17" s="10">
        <f t="shared" si="2"/>
        <v>45.10907811400422</v>
      </c>
      <c r="X17" s="54">
        <f t="shared" si="3"/>
        <v>22.167487684729064</v>
      </c>
      <c r="Y17" s="24">
        <f t="shared" si="4"/>
        <v>1.9000703729767767</v>
      </c>
      <c r="Z17" s="10">
        <f t="shared" si="5"/>
        <v>30.471498944405351</v>
      </c>
      <c r="AA17" s="10">
        <f t="shared" si="6"/>
        <v>41.660802251935259</v>
      </c>
      <c r="AB17" s="57">
        <f t="shared" si="7"/>
        <v>25.967628430682616</v>
      </c>
      <c r="AC17" s="62">
        <f t="shared" si="8"/>
        <v>6.0520760028149194</v>
      </c>
      <c r="AD17" s="10">
        <f t="shared" si="9"/>
        <v>32.16045038705137</v>
      </c>
      <c r="AE17" s="10">
        <f t="shared" si="10"/>
        <v>39.760731878958481</v>
      </c>
      <c r="AF17" s="63">
        <f t="shared" si="11"/>
        <v>22.026741731175228</v>
      </c>
      <c r="AG17" s="51">
        <f t="shared" si="12"/>
        <v>2.6741731175228711</v>
      </c>
      <c r="AH17" s="10">
        <f t="shared" si="13"/>
        <v>24.208304011259678</v>
      </c>
      <c r="AI17" s="10">
        <f t="shared" si="14"/>
        <v>26.460239268121043</v>
      </c>
      <c r="AJ17" s="10">
        <f t="shared" si="15"/>
        <v>46.65728360309641</v>
      </c>
    </row>
    <row r="18" spans="2:36" x14ac:dyDescent="0.25">
      <c r="B18" s="9" t="s">
        <v>23</v>
      </c>
      <c r="C18" s="10">
        <v>14</v>
      </c>
      <c r="D18" s="10">
        <v>111</v>
      </c>
      <c r="E18" s="10">
        <v>263</v>
      </c>
      <c r="F18" s="54">
        <v>148</v>
      </c>
      <c r="G18" s="24">
        <v>1</v>
      </c>
      <c r="H18" s="10">
        <v>130</v>
      </c>
      <c r="I18" s="10">
        <v>239</v>
      </c>
      <c r="J18" s="57">
        <v>166</v>
      </c>
      <c r="K18" s="62">
        <v>33</v>
      </c>
      <c r="L18" s="10">
        <v>156</v>
      </c>
      <c r="M18" s="10">
        <v>189</v>
      </c>
      <c r="N18" s="63">
        <v>158</v>
      </c>
      <c r="O18" s="51">
        <v>7</v>
      </c>
      <c r="P18" s="10">
        <v>107</v>
      </c>
      <c r="Q18" s="10">
        <v>163</v>
      </c>
      <c r="R18" s="10">
        <v>259</v>
      </c>
      <c r="T18" s="9" t="s">
        <v>23</v>
      </c>
      <c r="U18" s="10">
        <f t="shared" si="0"/>
        <v>2.6119402985074625</v>
      </c>
      <c r="V18" s="10">
        <f t="shared" si="1"/>
        <v>20.708955223880597</v>
      </c>
      <c r="W18" s="10">
        <f t="shared" si="2"/>
        <v>49.067164179104481</v>
      </c>
      <c r="X18" s="54">
        <f t="shared" si="3"/>
        <v>27.611940298507463</v>
      </c>
      <c r="Y18" s="24">
        <f t="shared" si="4"/>
        <v>0.18656716417910446</v>
      </c>
      <c r="Z18" s="10">
        <f t="shared" si="5"/>
        <v>24.253731343283583</v>
      </c>
      <c r="AA18" s="10">
        <f t="shared" si="6"/>
        <v>44.589552238805972</v>
      </c>
      <c r="AB18" s="57">
        <f t="shared" si="7"/>
        <v>30.970149253731343</v>
      </c>
      <c r="AC18" s="62">
        <f t="shared" si="8"/>
        <v>6.1567164179104479</v>
      </c>
      <c r="AD18" s="10">
        <f t="shared" si="9"/>
        <v>29.1044776119403</v>
      </c>
      <c r="AE18" s="10">
        <f t="shared" si="10"/>
        <v>35.261194029850742</v>
      </c>
      <c r="AF18" s="63">
        <f t="shared" si="11"/>
        <v>29.477611940298509</v>
      </c>
      <c r="AG18" s="51">
        <f t="shared" si="12"/>
        <v>1.3059701492537312</v>
      </c>
      <c r="AH18" s="10">
        <f t="shared" si="13"/>
        <v>19.962686567164177</v>
      </c>
      <c r="AI18" s="10">
        <f t="shared" si="14"/>
        <v>30.410447761194032</v>
      </c>
      <c r="AJ18" s="10">
        <f t="shared" si="15"/>
        <v>48.320895522388057</v>
      </c>
    </row>
    <row r="19" spans="2:36" x14ac:dyDescent="0.25">
      <c r="B19" s="9" t="s">
        <v>25</v>
      </c>
      <c r="C19" s="10">
        <v>55</v>
      </c>
      <c r="D19" s="10">
        <v>355</v>
      </c>
      <c r="E19" s="10">
        <v>754</v>
      </c>
      <c r="F19" s="54">
        <v>371</v>
      </c>
      <c r="G19" s="24">
        <v>23</v>
      </c>
      <c r="H19" s="10">
        <v>403</v>
      </c>
      <c r="I19" s="10">
        <v>684</v>
      </c>
      <c r="J19" s="57">
        <v>425</v>
      </c>
      <c r="K19" s="62">
        <v>78</v>
      </c>
      <c r="L19" s="10">
        <v>541</v>
      </c>
      <c r="M19" s="10">
        <v>571</v>
      </c>
      <c r="N19" s="63">
        <v>345</v>
      </c>
      <c r="O19" s="51">
        <v>37</v>
      </c>
      <c r="P19" s="10">
        <v>380</v>
      </c>
      <c r="Q19" s="10">
        <v>406</v>
      </c>
      <c r="R19" s="10">
        <v>712</v>
      </c>
      <c r="T19" s="9" t="s">
        <v>25</v>
      </c>
      <c r="U19" s="10">
        <f t="shared" si="0"/>
        <v>3.5830618892508146</v>
      </c>
      <c r="V19" s="10">
        <f t="shared" si="1"/>
        <v>23.12703583061889</v>
      </c>
      <c r="W19" s="10">
        <f t="shared" si="2"/>
        <v>49.120521172638441</v>
      </c>
      <c r="X19" s="54">
        <f t="shared" si="3"/>
        <v>24.169381107491859</v>
      </c>
      <c r="Y19" s="24">
        <f t="shared" si="4"/>
        <v>1.498371335504886</v>
      </c>
      <c r="Z19" s="10">
        <f t="shared" si="5"/>
        <v>26.254071661237781</v>
      </c>
      <c r="AA19" s="10">
        <f t="shared" si="6"/>
        <v>44.560260586319217</v>
      </c>
      <c r="AB19" s="57">
        <f t="shared" si="7"/>
        <v>27.687296416938111</v>
      </c>
      <c r="AC19" s="62">
        <f t="shared" si="8"/>
        <v>5.0814332247557008</v>
      </c>
      <c r="AD19" s="10">
        <f t="shared" si="9"/>
        <v>35.244299674267097</v>
      </c>
      <c r="AE19" s="10">
        <f t="shared" si="10"/>
        <v>37.198697068403909</v>
      </c>
      <c r="AF19" s="63">
        <f t="shared" si="11"/>
        <v>22.475570032573287</v>
      </c>
      <c r="AG19" s="51">
        <f t="shared" si="12"/>
        <v>2.4104234527687294</v>
      </c>
      <c r="AH19" s="10">
        <f t="shared" si="13"/>
        <v>24.755700325732899</v>
      </c>
      <c r="AI19" s="10">
        <f t="shared" si="14"/>
        <v>26.449511400651467</v>
      </c>
      <c r="AJ19" s="10">
        <f t="shared" si="15"/>
        <v>46.384364820846905</v>
      </c>
    </row>
    <row r="20" spans="2:36" x14ac:dyDescent="0.25">
      <c r="B20" s="9" t="s">
        <v>27</v>
      </c>
      <c r="C20" s="10">
        <v>8</v>
      </c>
      <c r="D20" s="10">
        <v>40</v>
      </c>
      <c r="E20" s="10">
        <v>76</v>
      </c>
      <c r="F20" s="54">
        <v>35</v>
      </c>
      <c r="G20" s="24">
        <v>1</v>
      </c>
      <c r="H20" s="10">
        <v>47</v>
      </c>
      <c r="I20" s="10">
        <v>72</v>
      </c>
      <c r="J20" s="57">
        <v>39</v>
      </c>
      <c r="K20" s="62">
        <v>9</v>
      </c>
      <c r="L20" s="10">
        <v>59</v>
      </c>
      <c r="M20" s="10">
        <v>54</v>
      </c>
      <c r="N20" s="63">
        <v>37</v>
      </c>
      <c r="O20" s="51">
        <v>6</v>
      </c>
      <c r="P20" s="10">
        <v>42</v>
      </c>
      <c r="Q20" s="10">
        <v>31</v>
      </c>
      <c r="R20" s="10">
        <v>80</v>
      </c>
      <c r="T20" s="9" t="s">
        <v>27</v>
      </c>
      <c r="U20" s="10">
        <f t="shared" si="0"/>
        <v>5.0314465408805038</v>
      </c>
      <c r="V20" s="10">
        <f t="shared" si="1"/>
        <v>25.157232704402517</v>
      </c>
      <c r="W20" s="10">
        <f t="shared" si="2"/>
        <v>47.79874213836478</v>
      </c>
      <c r="X20" s="54">
        <f t="shared" si="3"/>
        <v>22.012578616352201</v>
      </c>
      <c r="Y20" s="24">
        <f t="shared" si="4"/>
        <v>0.62893081761006298</v>
      </c>
      <c r="Z20" s="10">
        <f t="shared" si="5"/>
        <v>29.559748427672954</v>
      </c>
      <c r="AA20" s="10">
        <f t="shared" si="6"/>
        <v>45.283018867924532</v>
      </c>
      <c r="AB20" s="57">
        <f t="shared" si="7"/>
        <v>24.528301886792452</v>
      </c>
      <c r="AC20" s="62">
        <f t="shared" si="8"/>
        <v>5.6603773584905666</v>
      </c>
      <c r="AD20" s="10">
        <f t="shared" si="9"/>
        <v>37.106918238993707</v>
      </c>
      <c r="AE20" s="10">
        <f t="shared" si="10"/>
        <v>33.962264150943398</v>
      </c>
      <c r="AF20" s="63">
        <f t="shared" si="11"/>
        <v>23.270440251572328</v>
      </c>
      <c r="AG20" s="51">
        <f t="shared" si="12"/>
        <v>3.7735849056603774</v>
      </c>
      <c r="AH20" s="10">
        <f t="shared" si="13"/>
        <v>26.415094339622641</v>
      </c>
      <c r="AI20" s="10">
        <f t="shared" si="14"/>
        <v>19.49685534591195</v>
      </c>
      <c r="AJ20" s="10">
        <f t="shared" si="15"/>
        <v>50.314465408805034</v>
      </c>
    </row>
    <row r="21" spans="2:36" x14ac:dyDescent="0.25">
      <c r="B21" s="9" t="s">
        <v>29</v>
      </c>
      <c r="C21" s="10">
        <v>11</v>
      </c>
      <c r="D21" s="10">
        <v>82</v>
      </c>
      <c r="E21" s="10">
        <v>95</v>
      </c>
      <c r="F21" s="54">
        <v>115</v>
      </c>
      <c r="G21" s="24">
        <v>4</v>
      </c>
      <c r="H21" s="10">
        <v>108</v>
      </c>
      <c r="I21" s="10">
        <v>68</v>
      </c>
      <c r="J21" s="57">
        <v>123</v>
      </c>
      <c r="K21" s="62">
        <v>25</v>
      </c>
      <c r="L21" s="10">
        <v>136</v>
      </c>
      <c r="M21" s="10">
        <v>47</v>
      </c>
      <c r="N21" s="63">
        <v>95</v>
      </c>
      <c r="O21" s="51">
        <v>7</v>
      </c>
      <c r="P21" s="10">
        <v>107</v>
      </c>
      <c r="Q21" s="10">
        <v>40</v>
      </c>
      <c r="R21" s="10">
        <v>149</v>
      </c>
      <c r="T21" s="9" t="s">
        <v>29</v>
      </c>
      <c r="U21" s="10">
        <f t="shared" si="0"/>
        <v>3.6303630363036308</v>
      </c>
      <c r="V21" s="10">
        <f t="shared" si="1"/>
        <v>27.062706270627064</v>
      </c>
      <c r="W21" s="10">
        <f t="shared" si="2"/>
        <v>31.353135313531354</v>
      </c>
      <c r="X21" s="54">
        <f t="shared" si="3"/>
        <v>37.953795379537951</v>
      </c>
      <c r="Y21" s="24">
        <f t="shared" si="4"/>
        <v>1.3201320132013201</v>
      </c>
      <c r="Z21" s="10">
        <f t="shared" si="5"/>
        <v>35.64356435643564</v>
      </c>
      <c r="AA21" s="10">
        <f t="shared" si="6"/>
        <v>22.442244224422442</v>
      </c>
      <c r="AB21" s="57">
        <f t="shared" si="7"/>
        <v>40.594059405940598</v>
      </c>
      <c r="AC21" s="62">
        <f t="shared" si="8"/>
        <v>8.2508250825082499</v>
      </c>
      <c r="AD21" s="10">
        <f t="shared" si="9"/>
        <v>44.884488448844884</v>
      </c>
      <c r="AE21" s="10">
        <f t="shared" si="10"/>
        <v>15.511551155115511</v>
      </c>
      <c r="AF21" s="63">
        <f t="shared" si="11"/>
        <v>31.353135313531354</v>
      </c>
      <c r="AG21" s="51">
        <f t="shared" si="12"/>
        <v>2.3102310231023102</v>
      </c>
      <c r="AH21" s="10">
        <f t="shared" si="13"/>
        <v>35.313531353135311</v>
      </c>
      <c r="AI21" s="10">
        <f t="shared" si="14"/>
        <v>13.201320132013199</v>
      </c>
      <c r="AJ21" s="10">
        <f t="shared" si="15"/>
        <v>49.174917491749177</v>
      </c>
    </row>
    <row r="22" spans="2:36" x14ac:dyDescent="0.25">
      <c r="B22" s="9" t="s">
        <v>31</v>
      </c>
      <c r="C22" s="10">
        <v>4</v>
      </c>
      <c r="D22" s="10">
        <v>34</v>
      </c>
      <c r="E22" s="10">
        <v>103</v>
      </c>
      <c r="F22" s="54">
        <v>47</v>
      </c>
      <c r="G22" s="24">
        <v>0</v>
      </c>
      <c r="H22" s="10">
        <v>53</v>
      </c>
      <c r="I22" s="10">
        <v>88</v>
      </c>
      <c r="J22" s="57">
        <v>47</v>
      </c>
      <c r="K22" s="62">
        <v>13</v>
      </c>
      <c r="L22" s="10">
        <v>71</v>
      </c>
      <c r="M22" s="10">
        <v>63</v>
      </c>
      <c r="N22" s="63">
        <v>41</v>
      </c>
      <c r="O22" s="51">
        <v>4</v>
      </c>
      <c r="P22" s="10">
        <v>56</v>
      </c>
      <c r="Q22" s="10">
        <v>44</v>
      </c>
      <c r="R22" s="10">
        <v>84</v>
      </c>
      <c r="T22" s="9" t="s">
        <v>31</v>
      </c>
      <c r="U22" s="10">
        <f t="shared" si="0"/>
        <v>2.1276595744680851</v>
      </c>
      <c r="V22" s="10">
        <f t="shared" si="1"/>
        <v>18.085106382978726</v>
      </c>
      <c r="W22" s="10">
        <f t="shared" si="2"/>
        <v>54.787234042553187</v>
      </c>
      <c r="X22" s="54">
        <f t="shared" si="3"/>
        <v>25</v>
      </c>
      <c r="Y22" s="24">
        <f t="shared" si="4"/>
        <v>0</v>
      </c>
      <c r="Z22" s="10">
        <f t="shared" si="5"/>
        <v>28.191489361702125</v>
      </c>
      <c r="AA22" s="10">
        <f t="shared" si="6"/>
        <v>46.808510638297875</v>
      </c>
      <c r="AB22" s="57">
        <f t="shared" si="7"/>
        <v>25</v>
      </c>
      <c r="AC22" s="62">
        <f t="shared" si="8"/>
        <v>6.9148936170212769</v>
      </c>
      <c r="AD22" s="10">
        <f t="shared" si="9"/>
        <v>37.765957446808514</v>
      </c>
      <c r="AE22" s="10">
        <f t="shared" si="10"/>
        <v>33.51063829787234</v>
      </c>
      <c r="AF22" s="63">
        <f t="shared" si="11"/>
        <v>21.808510638297875</v>
      </c>
      <c r="AG22" s="51">
        <f t="shared" si="12"/>
        <v>2.1276595744680851</v>
      </c>
      <c r="AH22" s="10">
        <f t="shared" si="13"/>
        <v>29.787234042553191</v>
      </c>
      <c r="AI22" s="10">
        <f t="shared" si="14"/>
        <v>23.404255319148938</v>
      </c>
      <c r="AJ22" s="10">
        <f t="shared" si="15"/>
        <v>44.680851063829785</v>
      </c>
    </row>
    <row r="23" spans="2:36" x14ac:dyDescent="0.25">
      <c r="B23" s="9" t="s">
        <v>33</v>
      </c>
      <c r="C23" s="10">
        <v>42</v>
      </c>
      <c r="D23" s="10">
        <v>169</v>
      </c>
      <c r="E23" s="10">
        <v>394</v>
      </c>
      <c r="F23" s="54">
        <v>189</v>
      </c>
      <c r="G23" s="24">
        <v>7</v>
      </c>
      <c r="H23" s="10">
        <v>214</v>
      </c>
      <c r="I23" s="10">
        <v>346</v>
      </c>
      <c r="J23" s="57">
        <v>227</v>
      </c>
      <c r="K23" s="62">
        <v>46</v>
      </c>
      <c r="L23" s="10">
        <v>311</v>
      </c>
      <c r="M23" s="10">
        <v>250</v>
      </c>
      <c r="N23" s="63">
        <v>187</v>
      </c>
      <c r="O23" s="51">
        <v>26</v>
      </c>
      <c r="P23" s="10">
        <v>207</v>
      </c>
      <c r="Q23" s="10">
        <v>192</v>
      </c>
      <c r="R23" s="10">
        <v>369</v>
      </c>
      <c r="T23" s="9" t="s">
        <v>33</v>
      </c>
      <c r="U23" s="10">
        <f t="shared" si="0"/>
        <v>5.2896725440806041</v>
      </c>
      <c r="V23" s="10">
        <f t="shared" si="1"/>
        <v>21.284634760705291</v>
      </c>
      <c r="W23" s="10">
        <f t="shared" si="2"/>
        <v>49.622166246851386</v>
      </c>
      <c r="X23" s="54">
        <f t="shared" si="3"/>
        <v>23.803526448362717</v>
      </c>
      <c r="Y23" s="24">
        <f t="shared" si="4"/>
        <v>0.88161209068010082</v>
      </c>
      <c r="Z23" s="10">
        <f t="shared" si="5"/>
        <v>26.952141057934508</v>
      </c>
      <c r="AA23" s="10">
        <f t="shared" si="6"/>
        <v>43.576826196473547</v>
      </c>
      <c r="AB23" s="57">
        <f t="shared" si="7"/>
        <v>28.589420654911841</v>
      </c>
      <c r="AC23" s="62">
        <f t="shared" si="8"/>
        <v>5.7934508816120909</v>
      </c>
      <c r="AD23" s="10">
        <f t="shared" si="9"/>
        <v>39.168765743073045</v>
      </c>
      <c r="AE23" s="10">
        <f t="shared" si="10"/>
        <v>31.486146095717881</v>
      </c>
      <c r="AF23" s="63">
        <f t="shared" si="11"/>
        <v>23.551637279596978</v>
      </c>
      <c r="AG23" s="51">
        <f t="shared" si="12"/>
        <v>3.2745591939546599</v>
      </c>
      <c r="AH23" s="10">
        <f t="shared" si="13"/>
        <v>26.070528967254408</v>
      </c>
      <c r="AI23" s="10">
        <f t="shared" si="14"/>
        <v>24.181360201511335</v>
      </c>
      <c r="AJ23" s="10">
        <f t="shared" si="15"/>
        <v>46.473551637279598</v>
      </c>
    </row>
  </sheetData>
  <mergeCells count="10">
    <mergeCell ref="B7:B8"/>
    <mergeCell ref="C7:F7"/>
    <mergeCell ref="G7:J7"/>
    <mergeCell ref="K7:N7"/>
    <mergeCell ref="O7:R7"/>
    <mergeCell ref="T7:T8"/>
    <mergeCell ref="U7:X7"/>
    <mergeCell ref="Y7:AB7"/>
    <mergeCell ref="AC7:AF7"/>
    <mergeCell ref="AG7:AJ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19" max="1048575" man="1"/>
    <brk id="2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2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6</v>
      </c>
    </row>
    <row r="2" spans="2:14" ht="18" x14ac:dyDescent="0.25">
      <c r="B2" s="1" t="s">
        <v>7</v>
      </c>
    </row>
    <row r="3" spans="2:14" x14ac:dyDescent="0.25">
      <c r="B3" s="76" t="s">
        <v>8</v>
      </c>
    </row>
    <row r="4" spans="2:14" ht="18" customHeight="1" x14ac:dyDescent="0.25">
      <c r="B4" s="1" t="s">
        <v>81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16" t="s">
        <v>37</v>
      </c>
      <c r="I6" s="16" t="s">
        <v>38</v>
      </c>
    </row>
    <row r="7" spans="2:14" ht="22.5" x14ac:dyDescent="0.25">
      <c r="B7" s="75" t="s">
        <v>39</v>
      </c>
      <c r="C7" s="75" t="s">
        <v>82</v>
      </c>
      <c r="D7" s="75" t="s">
        <v>83</v>
      </c>
      <c r="E7" s="75" t="s">
        <v>84</v>
      </c>
      <c r="F7" s="75" t="s">
        <v>85</v>
      </c>
      <c r="G7" s="75" t="s">
        <v>47</v>
      </c>
      <c r="I7" s="75" t="s">
        <v>39</v>
      </c>
      <c r="J7" s="75" t="s">
        <v>82</v>
      </c>
      <c r="K7" s="75" t="s">
        <v>83</v>
      </c>
      <c r="L7" s="75" t="s">
        <v>84</v>
      </c>
      <c r="M7" s="75" t="s">
        <v>85</v>
      </c>
      <c r="N7" s="75" t="s">
        <v>47</v>
      </c>
    </row>
    <row r="8" spans="2:14" x14ac:dyDescent="0.25">
      <c r="B8" s="4" t="s">
        <v>0</v>
      </c>
      <c r="C8" s="5"/>
      <c r="D8" s="5"/>
      <c r="E8" s="5"/>
      <c r="F8" s="5"/>
      <c r="G8" s="5"/>
      <c r="I8" s="4" t="s">
        <v>0</v>
      </c>
      <c r="J8" s="5"/>
      <c r="K8" s="5"/>
      <c r="L8" s="5"/>
      <c r="M8" s="5"/>
      <c r="N8" s="5"/>
    </row>
    <row r="9" spans="2:14" x14ac:dyDescent="0.25">
      <c r="B9" s="6" t="s">
        <v>0</v>
      </c>
      <c r="C9" s="7">
        <v>309</v>
      </c>
      <c r="D9" s="7">
        <v>1247</v>
      </c>
      <c r="E9" s="7">
        <v>845</v>
      </c>
      <c r="F9" s="7">
        <v>757</v>
      </c>
      <c r="G9" s="7">
        <v>1778</v>
      </c>
      <c r="I9" s="6" t="s">
        <v>0</v>
      </c>
      <c r="J9" s="11">
        <f>C9/(C9+D9+E9+F9+G9)*100</f>
        <v>6.2601296596434359</v>
      </c>
      <c r="K9" s="11">
        <f>D9/(D9+E9+F9+G9+C9)*100</f>
        <v>25.263371150729334</v>
      </c>
      <c r="L9" s="11">
        <f>E9/(E9+F9+G9+D9+C9)*100</f>
        <v>17.119124797406808</v>
      </c>
      <c r="M9" s="11">
        <f>F9/(F9+G9+E9+D9+C9)*100</f>
        <v>15.336304700162074</v>
      </c>
      <c r="N9" s="11">
        <f>G9/(G9+C9+F9+E9+D9)*100</f>
        <v>36.021069692058347</v>
      </c>
    </row>
    <row r="10" spans="2:14" x14ac:dyDescent="0.25">
      <c r="B10" s="4" t="s">
        <v>13</v>
      </c>
      <c r="C10" s="8"/>
      <c r="D10" s="8"/>
      <c r="E10" s="8"/>
      <c r="F10" s="8"/>
      <c r="G10" s="8"/>
      <c r="I10" s="4" t="s">
        <v>13</v>
      </c>
      <c r="J10" s="12"/>
      <c r="K10" s="12"/>
      <c r="L10" s="12"/>
      <c r="M10" s="12"/>
      <c r="N10" s="12"/>
    </row>
    <row r="11" spans="2:14" x14ac:dyDescent="0.25">
      <c r="B11" s="9" t="s">
        <v>1</v>
      </c>
      <c r="C11" s="10">
        <v>73</v>
      </c>
      <c r="D11" s="10">
        <v>259</v>
      </c>
      <c r="E11" s="10">
        <v>158</v>
      </c>
      <c r="F11" s="10">
        <v>97</v>
      </c>
      <c r="G11" s="10">
        <v>392</v>
      </c>
      <c r="I11" s="9" t="s">
        <v>1</v>
      </c>
      <c r="J11" s="13">
        <f t="shared" ref="J11:J22" si="0">C11/(C11+D11+E11+F11+G11)*100</f>
        <v>7.4565883554647607</v>
      </c>
      <c r="K11" s="13">
        <f t="shared" ref="K11:K22" si="1">D11/(D11+E11+F11+G11+C11)*100</f>
        <v>26.455566905005107</v>
      </c>
      <c r="L11" s="13">
        <f t="shared" ref="L11:L22" si="2">E11/(E11+F11+G11+D11+C11)*100</f>
        <v>16.138917262512766</v>
      </c>
      <c r="M11" s="13">
        <f t="shared" ref="M11:M22" si="3">F11/(F11+G11+E11+D11+C11)*100</f>
        <v>9.9080694586312568</v>
      </c>
      <c r="N11" s="13">
        <f>G11/(G11+C11+F11+E11+D11)*100</f>
        <v>40.04085801838611</v>
      </c>
    </row>
    <row r="12" spans="2:14" x14ac:dyDescent="0.25">
      <c r="B12" s="9" t="s">
        <v>15</v>
      </c>
      <c r="C12" s="10">
        <v>143</v>
      </c>
      <c r="D12" s="10">
        <v>522</v>
      </c>
      <c r="E12" s="10">
        <v>295</v>
      </c>
      <c r="F12" s="10">
        <v>218</v>
      </c>
      <c r="G12" s="10">
        <v>609</v>
      </c>
      <c r="I12" s="9" t="s">
        <v>15</v>
      </c>
      <c r="J12" s="13">
        <f t="shared" si="0"/>
        <v>8.0022383883603805</v>
      </c>
      <c r="K12" s="13">
        <f t="shared" si="1"/>
        <v>29.210968102965861</v>
      </c>
      <c r="L12" s="13">
        <f t="shared" si="2"/>
        <v>16.508114157806382</v>
      </c>
      <c r="M12" s="13">
        <f t="shared" si="3"/>
        <v>12.199216564073867</v>
      </c>
      <c r="N12" s="13">
        <f t="shared" ref="N12:N22" si="4">G12/(G12+C12+F12+E12+D12)*100</f>
        <v>34.079462786793506</v>
      </c>
    </row>
    <row r="13" spans="2:14" x14ac:dyDescent="0.25">
      <c r="B13" s="9" t="s">
        <v>17</v>
      </c>
      <c r="C13" s="10">
        <v>72</v>
      </c>
      <c r="D13" s="10">
        <v>361</v>
      </c>
      <c r="E13" s="10">
        <v>271</v>
      </c>
      <c r="F13" s="10">
        <v>247</v>
      </c>
      <c r="G13" s="10">
        <v>517</v>
      </c>
      <c r="I13" s="9" t="s">
        <v>17</v>
      </c>
      <c r="J13" s="13">
        <f t="shared" si="0"/>
        <v>4.9046321525885563</v>
      </c>
      <c r="K13" s="13">
        <f t="shared" si="1"/>
        <v>24.591280653950953</v>
      </c>
      <c r="L13" s="13">
        <f t="shared" si="2"/>
        <v>18.460490463215258</v>
      </c>
      <c r="M13" s="13">
        <f t="shared" si="3"/>
        <v>16.825613079019071</v>
      </c>
      <c r="N13" s="13">
        <f t="shared" si="4"/>
        <v>35.217983651226156</v>
      </c>
    </row>
    <row r="14" spans="2:14" x14ac:dyDescent="0.25">
      <c r="B14" s="9" t="s">
        <v>19</v>
      </c>
      <c r="C14" s="10">
        <v>21</v>
      </c>
      <c r="D14" s="10">
        <v>105</v>
      </c>
      <c r="E14" s="10">
        <v>121</v>
      </c>
      <c r="F14" s="10">
        <v>195</v>
      </c>
      <c r="G14" s="10">
        <v>260</v>
      </c>
      <c r="I14" s="9" t="s">
        <v>19</v>
      </c>
      <c r="J14" s="13">
        <f t="shared" si="0"/>
        <v>2.9914529914529915</v>
      </c>
      <c r="K14" s="13">
        <f t="shared" si="1"/>
        <v>14.957264957264957</v>
      </c>
      <c r="L14" s="13">
        <f t="shared" si="2"/>
        <v>17.236467236467238</v>
      </c>
      <c r="M14" s="13">
        <f t="shared" si="3"/>
        <v>27.777777777777779</v>
      </c>
      <c r="N14" s="13">
        <f t="shared" si="4"/>
        <v>37.037037037037038</v>
      </c>
    </row>
    <row r="15" spans="2:14" x14ac:dyDescent="0.25">
      <c r="B15" s="4" t="s">
        <v>20</v>
      </c>
      <c r="C15" s="8"/>
      <c r="D15" s="8"/>
      <c r="E15" s="8"/>
      <c r="F15" s="8"/>
      <c r="G15" s="8"/>
      <c r="I15" s="4" t="s">
        <v>20</v>
      </c>
      <c r="J15" s="12"/>
      <c r="K15" s="12"/>
      <c r="L15" s="12"/>
      <c r="M15" s="12"/>
      <c r="N15" s="12"/>
    </row>
    <row r="16" spans="2:14" x14ac:dyDescent="0.25">
      <c r="B16" s="9" t="s">
        <v>21</v>
      </c>
      <c r="C16" s="10">
        <v>96</v>
      </c>
      <c r="D16" s="10">
        <v>383</v>
      </c>
      <c r="E16" s="10">
        <v>225</v>
      </c>
      <c r="F16" s="10">
        <v>251</v>
      </c>
      <c r="G16" s="10">
        <v>466</v>
      </c>
      <c r="I16" s="9" t="s">
        <v>21</v>
      </c>
      <c r="J16" s="13">
        <f t="shared" si="0"/>
        <v>6.7558057705840957</v>
      </c>
      <c r="K16" s="13">
        <f t="shared" si="1"/>
        <v>26.952850105559467</v>
      </c>
      <c r="L16" s="13">
        <f t="shared" si="2"/>
        <v>15.833919774806473</v>
      </c>
      <c r="M16" s="13">
        <f t="shared" si="3"/>
        <v>17.663617171006333</v>
      </c>
      <c r="N16" s="13">
        <f t="shared" si="4"/>
        <v>32.793807178043636</v>
      </c>
    </row>
    <row r="17" spans="2:14" x14ac:dyDescent="0.25">
      <c r="B17" s="9" t="s">
        <v>23</v>
      </c>
      <c r="C17" s="10">
        <v>33</v>
      </c>
      <c r="D17" s="10">
        <v>124</v>
      </c>
      <c r="E17" s="10">
        <v>97</v>
      </c>
      <c r="F17" s="10">
        <v>77</v>
      </c>
      <c r="G17" s="10">
        <v>205</v>
      </c>
      <c r="I17" s="9" t="s">
        <v>23</v>
      </c>
      <c r="J17" s="13">
        <f t="shared" si="0"/>
        <v>6.1567164179104479</v>
      </c>
      <c r="K17" s="13">
        <f t="shared" si="1"/>
        <v>23.134328358208954</v>
      </c>
      <c r="L17" s="13">
        <f t="shared" si="2"/>
        <v>18.097014925373134</v>
      </c>
      <c r="M17" s="13">
        <f t="shared" si="3"/>
        <v>14.365671641791044</v>
      </c>
      <c r="N17" s="13">
        <f t="shared" si="4"/>
        <v>38.246268656716417</v>
      </c>
    </row>
    <row r="18" spans="2:14" x14ac:dyDescent="0.25">
      <c r="B18" s="9" t="s">
        <v>25</v>
      </c>
      <c r="C18" s="10">
        <v>83</v>
      </c>
      <c r="D18" s="10">
        <v>386</v>
      </c>
      <c r="E18" s="10">
        <v>235</v>
      </c>
      <c r="F18" s="10">
        <v>220</v>
      </c>
      <c r="G18" s="10">
        <v>611</v>
      </c>
      <c r="I18" s="9" t="s">
        <v>25</v>
      </c>
      <c r="J18" s="13">
        <f t="shared" si="0"/>
        <v>5.4071661237785014</v>
      </c>
      <c r="K18" s="13">
        <f t="shared" si="1"/>
        <v>25.146579804560261</v>
      </c>
      <c r="L18" s="13">
        <f t="shared" si="2"/>
        <v>15.309446254071663</v>
      </c>
      <c r="M18" s="13">
        <f t="shared" si="3"/>
        <v>14.332247557003258</v>
      </c>
      <c r="N18" s="13">
        <f t="shared" si="4"/>
        <v>39.804560260586321</v>
      </c>
    </row>
    <row r="19" spans="2:14" x14ac:dyDescent="0.25">
      <c r="B19" s="9" t="s">
        <v>27</v>
      </c>
      <c r="C19" s="10">
        <v>9</v>
      </c>
      <c r="D19" s="10">
        <v>39</v>
      </c>
      <c r="E19" s="10">
        <v>31</v>
      </c>
      <c r="F19" s="10">
        <v>23</v>
      </c>
      <c r="G19" s="10">
        <v>57</v>
      </c>
      <c r="I19" s="9" t="s">
        <v>27</v>
      </c>
      <c r="J19" s="13">
        <f t="shared" si="0"/>
        <v>5.6603773584905666</v>
      </c>
      <c r="K19" s="13">
        <f t="shared" si="1"/>
        <v>24.528301886792452</v>
      </c>
      <c r="L19" s="13">
        <f t="shared" si="2"/>
        <v>19.49685534591195</v>
      </c>
      <c r="M19" s="13">
        <f t="shared" si="3"/>
        <v>14.465408805031446</v>
      </c>
      <c r="N19" s="13">
        <f t="shared" si="4"/>
        <v>35.849056603773583</v>
      </c>
    </row>
    <row r="20" spans="2:14" x14ac:dyDescent="0.25">
      <c r="B20" s="9" t="s">
        <v>29</v>
      </c>
      <c r="C20" s="10">
        <v>41</v>
      </c>
      <c r="D20" s="10">
        <v>73</v>
      </c>
      <c r="E20" s="10">
        <v>55</v>
      </c>
      <c r="F20" s="10">
        <v>22</v>
      </c>
      <c r="G20" s="10">
        <v>112</v>
      </c>
      <c r="I20" s="9" t="s">
        <v>29</v>
      </c>
      <c r="J20" s="13">
        <f t="shared" si="0"/>
        <v>13.531353135313532</v>
      </c>
      <c r="K20" s="13">
        <f t="shared" si="1"/>
        <v>24.092409240924091</v>
      </c>
      <c r="L20" s="13">
        <f t="shared" si="2"/>
        <v>18.151815181518153</v>
      </c>
      <c r="M20" s="13">
        <f t="shared" si="3"/>
        <v>7.2607260726072615</v>
      </c>
      <c r="N20" s="13">
        <f t="shared" si="4"/>
        <v>36.963696369636963</v>
      </c>
    </row>
    <row r="21" spans="2:14" x14ac:dyDescent="0.25">
      <c r="B21" s="9" t="s">
        <v>31</v>
      </c>
      <c r="C21" s="10">
        <v>7</v>
      </c>
      <c r="D21" s="10">
        <v>44</v>
      </c>
      <c r="E21" s="10">
        <v>29</v>
      </c>
      <c r="F21" s="10">
        <v>47</v>
      </c>
      <c r="G21" s="10">
        <v>61</v>
      </c>
      <c r="I21" s="9" t="s">
        <v>31</v>
      </c>
      <c r="J21" s="13">
        <f t="shared" si="0"/>
        <v>3.7234042553191489</v>
      </c>
      <c r="K21" s="13">
        <f t="shared" si="1"/>
        <v>23.404255319148938</v>
      </c>
      <c r="L21" s="13">
        <f t="shared" si="2"/>
        <v>15.425531914893616</v>
      </c>
      <c r="M21" s="13">
        <f t="shared" si="3"/>
        <v>25</v>
      </c>
      <c r="N21" s="13">
        <f t="shared" si="4"/>
        <v>32.446808510638299</v>
      </c>
    </row>
    <row r="22" spans="2:14" x14ac:dyDescent="0.25">
      <c r="B22" s="9" t="s">
        <v>33</v>
      </c>
      <c r="C22" s="10">
        <v>40</v>
      </c>
      <c r="D22" s="10">
        <v>198</v>
      </c>
      <c r="E22" s="10">
        <v>173</v>
      </c>
      <c r="F22" s="10">
        <v>117</v>
      </c>
      <c r="G22" s="10">
        <v>266</v>
      </c>
      <c r="I22" s="9" t="s">
        <v>33</v>
      </c>
      <c r="J22" s="13">
        <f t="shared" si="0"/>
        <v>5.037783375314862</v>
      </c>
      <c r="K22" s="13">
        <f t="shared" si="1"/>
        <v>24.937027707808564</v>
      </c>
      <c r="L22" s="13">
        <f t="shared" si="2"/>
        <v>21.788413098236774</v>
      </c>
      <c r="M22" s="13">
        <f t="shared" si="3"/>
        <v>14.735516372795971</v>
      </c>
      <c r="N22" s="13">
        <f t="shared" si="4"/>
        <v>33.501259445843829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76" t="s">
        <v>8</v>
      </c>
    </row>
    <row r="4" spans="2:10" ht="18" customHeight="1" x14ac:dyDescent="0.25">
      <c r="B4" s="1" t="s">
        <v>86</v>
      </c>
      <c r="C4" s="1"/>
      <c r="D4" s="1"/>
      <c r="E4" s="1"/>
    </row>
    <row r="5" spans="2:10" ht="4.5" customHeight="1" x14ac:dyDescent="0.25"/>
    <row r="6" spans="2:10" x14ac:dyDescent="0.25">
      <c r="B6" s="16" t="s">
        <v>37</v>
      </c>
      <c r="G6" s="16" t="s">
        <v>38</v>
      </c>
    </row>
    <row r="7" spans="2:10" ht="22.5" x14ac:dyDescent="0.25">
      <c r="B7" s="3" t="s">
        <v>39</v>
      </c>
      <c r="C7" s="3" t="s">
        <v>87</v>
      </c>
      <c r="D7" s="3" t="s">
        <v>88</v>
      </c>
      <c r="E7" s="3" t="s">
        <v>47</v>
      </c>
      <c r="G7" s="3" t="s">
        <v>39</v>
      </c>
      <c r="H7" s="3" t="s">
        <v>87</v>
      </c>
      <c r="I7" s="3" t="s">
        <v>88</v>
      </c>
      <c r="J7" s="3" t="s">
        <v>47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513</v>
      </c>
      <c r="D9" s="7">
        <v>3761</v>
      </c>
      <c r="E9" s="7">
        <v>662</v>
      </c>
      <c r="G9" s="6" t="s">
        <v>0</v>
      </c>
      <c r="H9" s="11">
        <f>C9/(C9+D9+E9)*100</f>
        <v>10.393030794165316</v>
      </c>
      <c r="I9" s="11">
        <f>D9/(D9+E9+C9)*100</f>
        <v>76.195299837925447</v>
      </c>
      <c r="J9" s="11">
        <f>E9/(E9+D9+C9)*100</f>
        <v>13.411669367909237</v>
      </c>
    </row>
    <row r="10" spans="2:10" x14ac:dyDescent="0.25">
      <c r="B10" s="4" t="s">
        <v>13</v>
      </c>
      <c r="C10" s="8"/>
      <c r="D10" s="8"/>
      <c r="E10" s="8"/>
      <c r="G10" s="4" t="s">
        <v>13</v>
      </c>
      <c r="H10" s="12"/>
      <c r="I10" s="12"/>
      <c r="J10" s="12"/>
    </row>
    <row r="11" spans="2:10" x14ac:dyDescent="0.25">
      <c r="B11" s="9" t="s">
        <v>1</v>
      </c>
      <c r="C11" s="10">
        <v>49</v>
      </c>
      <c r="D11" s="10">
        <v>804</v>
      </c>
      <c r="E11" s="10">
        <v>126</v>
      </c>
      <c r="G11" s="9" t="s">
        <v>1</v>
      </c>
      <c r="H11" s="13">
        <f t="shared" ref="H11:H22" si="0">C11/(C11+D11+E11)*100</f>
        <v>5.0051072522982638</v>
      </c>
      <c r="I11" s="13">
        <f t="shared" ref="I11:I22" si="1">D11/(D11+E11+C11)*100</f>
        <v>82.124616956077631</v>
      </c>
      <c r="J11" s="13">
        <f t="shared" ref="J11:J22" si="2">E11/(E11+D11+C11)*100</f>
        <v>12.870275791624106</v>
      </c>
    </row>
    <row r="12" spans="2:10" x14ac:dyDescent="0.25">
      <c r="B12" s="9" t="s">
        <v>15</v>
      </c>
      <c r="C12" s="10">
        <v>175</v>
      </c>
      <c r="D12" s="10">
        <v>1387</v>
      </c>
      <c r="E12" s="10">
        <v>225</v>
      </c>
      <c r="G12" s="9" t="s">
        <v>15</v>
      </c>
      <c r="H12" s="13">
        <f t="shared" si="0"/>
        <v>9.7929490766648009</v>
      </c>
      <c r="I12" s="13">
        <f t="shared" si="1"/>
        <v>77.616116396194741</v>
      </c>
      <c r="J12" s="13">
        <f t="shared" si="2"/>
        <v>12.59093452714046</v>
      </c>
    </row>
    <row r="13" spans="2:10" x14ac:dyDescent="0.25">
      <c r="B13" s="9" t="s">
        <v>17</v>
      </c>
      <c r="C13" s="10">
        <v>177</v>
      </c>
      <c r="D13" s="10">
        <v>1078</v>
      </c>
      <c r="E13" s="10">
        <v>213</v>
      </c>
      <c r="G13" s="9" t="s">
        <v>17</v>
      </c>
      <c r="H13" s="13">
        <f t="shared" si="0"/>
        <v>12.057220708446867</v>
      </c>
      <c r="I13" s="13">
        <f t="shared" si="1"/>
        <v>73.433242506811993</v>
      </c>
      <c r="J13" s="13">
        <f t="shared" si="2"/>
        <v>14.509536784741146</v>
      </c>
    </row>
    <row r="14" spans="2:10" x14ac:dyDescent="0.25">
      <c r="B14" s="9" t="s">
        <v>19</v>
      </c>
      <c r="C14" s="10">
        <v>112</v>
      </c>
      <c r="D14" s="10">
        <v>492</v>
      </c>
      <c r="E14" s="10">
        <v>98</v>
      </c>
      <c r="G14" s="9" t="s">
        <v>19</v>
      </c>
      <c r="H14" s="13">
        <f t="shared" si="0"/>
        <v>15.954415954415953</v>
      </c>
      <c r="I14" s="13">
        <f t="shared" si="1"/>
        <v>70.085470085470078</v>
      </c>
      <c r="J14" s="13">
        <f t="shared" si="2"/>
        <v>13.96011396011396</v>
      </c>
    </row>
    <row r="15" spans="2:10" x14ac:dyDescent="0.25">
      <c r="B15" s="4" t="s">
        <v>20</v>
      </c>
      <c r="C15" s="8"/>
      <c r="D15" s="8"/>
      <c r="E15" s="8"/>
      <c r="G15" s="4" t="s">
        <v>20</v>
      </c>
      <c r="H15" s="8"/>
      <c r="I15" s="8"/>
      <c r="J15" s="8"/>
    </row>
    <row r="16" spans="2:10" x14ac:dyDescent="0.25">
      <c r="B16" s="9" t="s">
        <v>21</v>
      </c>
      <c r="C16" s="10">
        <v>166</v>
      </c>
      <c r="D16" s="10">
        <v>1090</v>
      </c>
      <c r="E16" s="10">
        <v>165</v>
      </c>
      <c r="G16" s="9" t="s">
        <v>21</v>
      </c>
      <c r="H16" s="13">
        <f t="shared" si="0"/>
        <v>11.681914144968331</v>
      </c>
      <c r="I16" s="13">
        <f t="shared" si="1"/>
        <v>76.706544686840246</v>
      </c>
      <c r="J16" s="13">
        <f t="shared" si="2"/>
        <v>11.611541168191415</v>
      </c>
    </row>
    <row r="17" spans="2:10" x14ac:dyDescent="0.25">
      <c r="B17" s="9" t="s">
        <v>23</v>
      </c>
      <c r="C17" s="10">
        <v>27</v>
      </c>
      <c r="D17" s="10">
        <v>429</v>
      </c>
      <c r="E17" s="10">
        <v>80</v>
      </c>
      <c r="G17" s="9" t="s">
        <v>23</v>
      </c>
      <c r="H17" s="13">
        <f t="shared" si="0"/>
        <v>5.0373134328358207</v>
      </c>
      <c r="I17" s="13">
        <f t="shared" si="1"/>
        <v>80.037313432835816</v>
      </c>
      <c r="J17" s="13">
        <f t="shared" si="2"/>
        <v>14.925373134328357</v>
      </c>
    </row>
    <row r="18" spans="2:10" x14ac:dyDescent="0.25">
      <c r="B18" s="9" t="s">
        <v>25</v>
      </c>
      <c r="C18" s="10">
        <v>177</v>
      </c>
      <c r="D18" s="10">
        <v>1160</v>
      </c>
      <c r="E18" s="10">
        <v>198</v>
      </c>
      <c r="G18" s="9" t="s">
        <v>25</v>
      </c>
      <c r="H18" s="13">
        <f t="shared" si="0"/>
        <v>11.530944625407166</v>
      </c>
      <c r="I18" s="13">
        <f t="shared" si="1"/>
        <v>75.570032573289907</v>
      </c>
      <c r="J18" s="13">
        <f t="shared" si="2"/>
        <v>12.899022801302932</v>
      </c>
    </row>
    <row r="19" spans="2:10" x14ac:dyDescent="0.25">
      <c r="B19" s="9" t="s">
        <v>27</v>
      </c>
      <c r="C19" s="10">
        <v>20</v>
      </c>
      <c r="D19" s="10">
        <v>118</v>
      </c>
      <c r="E19" s="10">
        <v>21</v>
      </c>
      <c r="G19" s="9" t="s">
        <v>27</v>
      </c>
      <c r="H19" s="13">
        <f t="shared" si="0"/>
        <v>12.578616352201259</v>
      </c>
      <c r="I19" s="13">
        <f t="shared" si="1"/>
        <v>74.213836477987414</v>
      </c>
      <c r="J19" s="13">
        <f t="shared" si="2"/>
        <v>13.20754716981132</v>
      </c>
    </row>
    <row r="20" spans="2:10" x14ac:dyDescent="0.25">
      <c r="B20" s="9" t="s">
        <v>29</v>
      </c>
      <c r="C20" s="10">
        <v>40</v>
      </c>
      <c r="D20" s="10">
        <v>186</v>
      </c>
      <c r="E20" s="10">
        <v>77</v>
      </c>
      <c r="G20" s="9" t="s">
        <v>29</v>
      </c>
      <c r="H20" s="13">
        <f t="shared" si="0"/>
        <v>13.201320132013199</v>
      </c>
      <c r="I20" s="13">
        <f t="shared" si="1"/>
        <v>61.386138613861384</v>
      </c>
      <c r="J20" s="13">
        <f t="shared" si="2"/>
        <v>25.412541254125415</v>
      </c>
    </row>
    <row r="21" spans="2:10" x14ac:dyDescent="0.25">
      <c r="B21" s="9" t="s">
        <v>31</v>
      </c>
      <c r="C21" s="10">
        <v>12</v>
      </c>
      <c r="D21" s="10">
        <v>155</v>
      </c>
      <c r="E21" s="10">
        <v>21</v>
      </c>
      <c r="G21" s="9" t="s">
        <v>31</v>
      </c>
      <c r="H21" s="13">
        <f t="shared" si="0"/>
        <v>6.3829787234042552</v>
      </c>
      <c r="I21" s="13">
        <f t="shared" si="1"/>
        <v>82.446808510638306</v>
      </c>
      <c r="J21" s="13">
        <f t="shared" si="2"/>
        <v>11.170212765957446</v>
      </c>
    </row>
    <row r="22" spans="2:10" x14ac:dyDescent="0.25">
      <c r="B22" s="9" t="s">
        <v>33</v>
      </c>
      <c r="C22" s="10">
        <v>71</v>
      </c>
      <c r="D22" s="10">
        <v>623</v>
      </c>
      <c r="E22" s="10">
        <v>100</v>
      </c>
      <c r="G22" s="9" t="s">
        <v>33</v>
      </c>
      <c r="H22" s="13">
        <f t="shared" si="0"/>
        <v>8.9420654911838788</v>
      </c>
      <c r="I22" s="13">
        <f t="shared" si="1"/>
        <v>78.463476070528969</v>
      </c>
      <c r="J22" s="13">
        <f t="shared" si="2"/>
        <v>12.594458438287154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7" width="10.7109375" customWidth="1"/>
    <col min="18" max="18" width="3.42578125" customWidth="1"/>
    <col min="19" max="19" width="27.7109375" customWidth="1"/>
  </cols>
  <sheetData>
    <row r="1" spans="2:34" ht="18" x14ac:dyDescent="0.25">
      <c r="B1" s="1" t="s">
        <v>6</v>
      </c>
    </row>
    <row r="2" spans="2:34" ht="18" x14ac:dyDescent="0.25">
      <c r="B2" s="1" t="s">
        <v>7</v>
      </c>
    </row>
    <row r="3" spans="2:34" x14ac:dyDescent="0.25">
      <c r="B3" s="76" t="s">
        <v>8</v>
      </c>
    </row>
    <row r="4" spans="2:34" ht="18" customHeight="1" x14ac:dyDescent="0.25">
      <c r="B4" s="1" t="s">
        <v>89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16" t="s">
        <v>37</v>
      </c>
      <c r="S6" s="16" t="s">
        <v>38</v>
      </c>
    </row>
    <row r="7" spans="2:34" ht="15" customHeight="1" x14ac:dyDescent="0.25">
      <c r="B7" s="92" t="s">
        <v>39</v>
      </c>
      <c r="C7" s="92" t="s">
        <v>90</v>
      </c>
      <c r="D7" s="92"/>
      <c r="E7" s="92"/>
      <c r="F7" s="92"/>
      <c r="G7" s="104"/>
      <c r="H7" s="91" t="s">
        <v>91</v>
      </c>
      <c r="I7" s="92"/>
      <c r="J7" s="92"/>
      <c r="K7" s="92"/>
      <c r="L7" s="99"/>
      <c r="M7" s="103" t="s">
        <v>92</v>
      </c>
      <c r="N7" s="92"/>
      <c r="O7" s="92"/>
      <c r="P7" s="92"/>
      <c r="Q7" s="92"/>
      <c r="S7" s="92" t="s">
        <v>39</v>
      </c>
      <c r="T7" s="92" t="s">
        <v>90</v>
      </c>
      <c r="U7" s="92"/>
      <c r="V7" s="92"/>
      <c r="W7" s="92"/>
      <c r="X7" s="104"/>
      <c r="Y7" s="91" t="s">
        <v>91</v>
      </c>
      <c r="Z7" s="92"/>
      <c r="AA7" s="92"/>
      <c r="AB7" s="92"/>
      <c r="AC7" s="99"/>
      <c r="AD7" s="103" t="s">
        <v>92</v>
      </c>
      <c r="AE7" s="92"/>
      <c r="AF7" s="92"/>
      <c r="AG7" s="92"/>
      <c r="AH7" s="92"/>
    </row>
    <row r="8" spans="2:34" ht="33.75" x14ac:dyDescent="0.25">
      <c r="B8" s="94"/>
      <c r="C8" s="75" t="s">
        <v>93</v>
      </c>
      <c r="D8" s="75" t="s">
        <v>94</v>
      </c>
      <c r="E8" s="75" t="s">
        <v>95</v>
      </c>
      <c r="F8" s="75" t="s">
        <v>47</v>
      </c>
      <c r="G8" s="27" t="s">
        <v>64</v>
      </c>
      <c r="H8" s="20" t="s">
        <v>93</v>
      </c>
      <c r="I8" s="75" t="s">
        <v>94</v>
      </c>
      <c r="J8" s="75" t="s">
        <v>95</v>
      </c>
      <c r="K8" s="75" t="s">
        <v>47</v>
      </c>
      <c r="L8" s="32" t="s">
        <v>64</v>
      </c>
      <c r="M8" s="74" t="s">
        <v>93</v>
      </c>
      <c r="N8" s="75" t="s">
        <v>94</v>
      </c>
      <c r="O8" s="75" t="s">
        <v>95</v>
      </c>
      <c r="P8" s="75" t="s">
        <v>47</v>
      </c>
      <c r="Q8" s="75" t="s">
        <v>64</v>
      </c>
      <c r="S8" s="94"/>
      <c r="T8" s="75" t="s">
        <v>93</v>
      </c>
      <c r="U8" s="75" t="s">
        <v>94</v>
      </c>
      <c r="V8" s="75" t="s">
        <v>95</v>
      </c>
      <c r="W8" s="75" t="s">
        <v>47</v>
      </c>
      <c r="X8" s="27" t="s">
        <v>64</v>
      </c>
      <c r="Y8" s="20" t="s">
        <v>93</v>
      </c>
      <c r="Z8" s="75" t="s">
        <v>94</v>
      </c>
      <c r="AA8" s="75" t="s">
        <v>95</v>
      </c>
      <c r="AB8" s="75" t="s">
        <v>47</v>
      </c>
      <c r="AC8" s="32" t="s">
        <v>64</v>
      </c>
      <c r="AD8" s="74" t="s">
        <v>93</v>
      </c>
      <c r="AE8" s="75" t="s">
        <v>94</v>
      </c>
      <c r="AF8" s="75" t="s">
        <v>95</v>
      </c>
      <c r="AG8" s="75" t="s">
        <v>47</v>
      </c>
      <c r="AH8" s="75" t="s">
        <v>64</v>
      </c>
    </row>
    <row r="9" spans="2:3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 x14ac:dyDescent="0.25">
      <c r="B10" s="6" t="s">
        <v>0</v>
      </c>
      <c r="C10" s="7">
        <v>72</v>
      </c>
      <c r="D10" s="7">
        <v>294</v>
      </c>
      <c r="E10" s="7">
        <v>59</v>
      </c>
      <c r="F10" s="7">
        <v>35</v>
      </c>
      <c r="G10" s="52">
        <v>53</v>
      </c>
      <c r="H10" s="22">
        <v>56</v>
      </c>
      <c r="I10" s="7">
        <v>196</v>
      </c>
      <c r="J10" s="7">
        <v>31</v>
      </c>
      <c r="K10" s="7">
        <v>43</v>
      </c>
      <c r="L10" s="55">
        <v>187</v>
      </c>
      <c r="M10" s="50">
        <v>23</v>
      </c>
      <c r="N10" s="7">
        <v>110</v>
      </c>
      <c r="O10" s="7">
        <v>17</v>
      </c>
      <c r="P10" s="7">
        <v>56</v>
      </c>
      <c r="Q10" s="7">
        <v>307</v>
      </c>
      <c r="S10" s="6" t="s">
        <v>0</v>
      </c>
      <c r="T10" s="11">
        <f>C10/(C10+D10+E10+F10+G10)*100</f>
        <v>14.035087719298245</v>
      </c>
      <c r="U10" s="11">
        <f>D10/(D10+E10+F10+G10+C10)*100</f>
        <v>57.309941520467831</v>
      </c>
      <c r="V10" s="11">
        <f>E10/(E10+F10+G10+D10+C10)*100</f>
        <v>11.500974658869396</v>
      </c>
      <c r="W10" s="11">
        <f>F10/(F10+G10+E10+D10+C10)*100</f>
        <v>6.8226120857699799</v>
      </c>
      <c r="X10" s="11">
        <f>G10/(C10+D10+E10+F10+G10)*100</f>
        <v>10.331384015594541</v>
      </c>
      <c r="Y10" s="11">
        <f>H10/(H10+I10+J10+K10+L10)*100</f>
        <v>10.916179337231968</v>
      </c>
      <c r="Z10" s="11">
        <f>I10/(I10+J10+K10+L10+H10)*100</f>
        <v>38.20662768031189</v>
      </c>
      <c r="AA10" s="11">
        <f>J10/(J10+K10+L10+I10+H10)*100</f>
        <v>6.0428849902534107</v>
      </c>
      <c r="AB10" s="11">
        <f>K10/(K10+L10+J10+I10+H10)*100</f>
        <v>8.3820662768031191</v>
      </c>
      <c r="AC10" s="11">
        <f>L10/(H10+I10+J10+K10+L10)*100</f>
        <v>36.452241715399609</v>
      </c>
      <c r="AD10" s="11">
        <f>M10/(M10+N10+O10+P10+Q10)*100</f>
        <v>4.4834307992202724</v>
      </c>
      <c r="AE10" s="11">
        <f>N10/(N10+O10+P10+Q10+M10)*100</f>
        <v>21.442495126705651</v>
      </c>
      <c r="AF10" s="11">
        <f>O10/(O10+P10+Q10+N10+M10)*100</f>
        <v>3.3138401559454191</v>
      </c>
      <c r="AG10" s="11">
        <f>P10/(P10+Q10+O10+N10+M10)*100</f>
        <v>10.916179337231968</v>
      </c>
      <c r="AH10" s="11">
        <f>Q10/(M10+N10+O10+P10+Q10)*100</f>
        <v>59.844054580896689</v>
      </c>
    </row>
    <row r="11" spans="2:34" x14ac:dyDescent="0.25">
      <c r="B11" s="4" t="s">
        <v>13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13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 x14ac:dyDescent="0.25">
      <c r="B12" s="9" t="s">
        <v>1</v>
      </c>
      <c r="C12" s="10">
        <v>6</v>
      </c>
      <c r="D12" s="10">
        <v>25</v>
      </c>
      <c r="E12" s="10">
        <v>9</v>
      </c>
      <c r="F12" s="10">
        <v>5</v>
      </c>
      <c r="G12" s="54">
        <v>4</v>
      </c>
      <c r="H12" s="24">
        <v>4</v>
      </c>
      <c r="I12" s="10">
        <v>15</v>
      </c>
      <c r="J12" s="10">
        <v>0</v>
      </c>
      <c r="K12" s="10">
        <v>7</v>
      </c>
      <c r="L12" s="57">
        <v>23</v>
      </c>
      <c r="M12" s="51">
        <v>3</v>
      </c>
      <c r="N12" s="10">
        <v>7</v>
      </c>
      <c r="O12" s="10">
        <v>1</v>
      </c>
      <c r="P12" s="10">
        <v>7</v>
      </c>
      <c r="Q12" s="10">
        <v>31</v>
      </c>
      <c r="S12" s="9" t="s">
        <v>1</v>
      </c>
      <c r="T12" s="13">
        <f t="shared" ref="T12:T23" si="0">C12/(C12+D12+E12+F12+G12)*100</f>
        <v>12.244897959183673</v>
      </c>
      <c r="U12" s="13">
        <f t="shared" ref="U12:U23" si="1">D12/(D12+E12+F12+G12+C12)*100</f>
        <v>51.020408163265309</v>
      </c>
      <c r="V12" s="13">
        <f t="shared" ref="V12:V23" si="2">E12/(E12+F12+G12+D12+C12)*100</f>
        <v>18.367346938775512</v>
      </c>
      <c r="W12" s="13">
        <f t="shared" ref="W12:W23" si="3">F12/(F12+G12+E12+D12+C12)*100</f>
        <v>10.204081632653061</v>
      </c>
      <c r="X12" s="31">
        <f t="shared" ref="X12:X23" si="4">G12/(C12+D12+E12+F12+G12)*100</f>
        <v>8.1632653061224492</v>
      </c>
      <c r="Y12" s="38">
        <f t="shared" ref="Y12:Y23" si="5">H12/(H12+I12+J12+K12+L12)*100</f>
        <v>8.1632653061224492</v>
      </c>
      <c r="Z12" s="13">
        <f t="shared" ref="Z12:Z23" si="6">I12/(I12+J12+K12+L12+H12)*100</f>
        <v>30.612244897959183</v>
      </c>
      <c r="AA12" s="13">
        <f t="shared" ref="AA12:AA23" si="7">J12/(J12+K12+L12+I12+H12)*100</f>
        <v>0</v>
      </c>
      <c r="AB12" s="13">
        <f t="shared" ref="AB12:AB23" si="8">K12/(K12+L12+J12+I12+H12)*100</f>
        <v>14.285714285714285</v>
      </c>
      <c r="AC12" s="39">
        <f t="shared" ref="AC12:AC23" si="9">L12/(H12+I12+J12+K12+L12)*100</f>
        <v>46.938775510204081</v>
      </c>
      <c r="AD12" s="26">
        <f t="shared" ref="AD12:AD23" si="10">M12/(M12+N12+O12+P12+Q12)*100</f>
        <v>6.1224489795918364</v>
      </c>
      <c r="AE12" s="13">
        <f t="shared" ref="AE12:AE23" si="11">N12/(N12+O12+P12+Q12+M12)*100</f>
        <v>14.285714285714285</v>
      </c>
      <c r="AF12" s="13">
        <f t="shared" ref="AF12:AF23" si="12">O12/(O12+P12+Q12+N12+M12)*100</f>
        <v>2.0408163265306123</v>
      </c>
      <c r="AG12" s="13">
        <f t="shared" ref="AG12:AG23" si="13">P12/(P12+Q12+O12+N12+M12)*100</f>
        <v>14.285714285714285</v>
      </c>
      <c r="AH12" s="13">
        <f t="shared" ref="AH12:AH23" si="14">Q12/(M12+N12+O12+P12+Q12)*100</f>
        <v>63.265306122448983</v>
      </c>
    </row>
    <row r="13" spans="2:34" x14ac:dyDescent="0.25">
      <c r="B13" s="9" t="s">
        <v>15</v>
      </c>
      <c r="C13" s="10">
        <v>27</v>
      </c>
      <c r="D13" s="10">
        <v>98</v>
      </c>
      <c r="E13" s="10">
        <v>23</v>
      </c>
      <c r="F13" s="10">
        <v>14</v>
      </c>
      <c r="G13" s="54">
        <v>13</v>
      </c>
      <c r="H13" s="24">
        <v>22</v>
      </c>
      <c r="I13" s="10">
        <v>64</v>
      </c>
      <c r="J13" s="10">
        <v>8</v>
      </c>
      <c r="K13" s="10">
        <v>19</v>
      </c>
      <c r="L13" s="57">
        <v>62</v>
      </c>
      <c r="M13" s="51">
        <v>13</v>
      </c>
      <c r="N13" s="10">
        <v>30</v>
      </c>
      <c r="O13" s="10">
        <v>3</v>
      </c>
      <c r="P13" s="10">
        <v>22</v>
      </c>
      <c r="Q13" s="10">
        <v>107</v>
      </c>
      <c r="S13" s="9" t="s">
        <v>15</v>
      </c>
      <c r="T13" s="13">
        <f t="shared" si="0"/>
        <v>15.428571428571427</v>
      </c>
      <c r="U13" s="13">
        <f t="shared" si="1"/>
        <v>56.000000000000007</v>
      </c>
      <c r="V13" s="13">
        <f t="shared" si="2"/>
        <v>13.142857142857142</v>
      </c>
      <c r="W13" s="13">
        <f t="shared" si="3"/>
        <v>8</v>
      </c>
      <c r="X13" s="31">
        <f t="shared" si="4"/>
        <v>7.4285714285714288</v>
      </c>
      <c r="Y13" s="38">
        <f t="shared" si="5"/>
        <v>12.571428571428573</v>
      </c>
      <c r="Z13" s="13">
        <f t="shared" si="6"/>
        <v>36.571428571428569</v>
      </c>
      <c r="AA13" s="13">
        <f t="shared" si="7"/>
        <v>4.5714285714285712</v>
      </c>
      <c r="AB13" s="13">
        <f t="shared" si="8"/>
        <v>10.857142857142858</v>
      </c>
      <c r="AC13" s="39">
        <f t="shared" si="9"/>
        <v>35.428571428571423</v>
      </c>
      <c r="AD13" s="26">
        <f t="shared" si="10"/>
        <v>7.4285714285714288</v>
      </c>
      <c r="AE13" s="13">
        <f t="shared" si="11"/>
        <v>17.142857142857142</v>
      </c>
      <c r="AF13" s="13">
        <f t="shared" si="12"/>
        <v>1.7142857142857144</v>
      </c>
      <c r="AG13" s="13">
        <f t="shared" si="13"/>
        <v>12.571428571428573</v>
      </c>
      <c r="AH13" s="13">
        <f t="shared" si="14"/>
        <v>61.142857142857146</v>
      </c>
    </row>
    <row r="14" spans="2:34" x14ac:dyDescent="0.25">
      <c r="B14" s="9" t="s">
        <v>17</v>
      </c>
      <c r="C14" s="10">
        <v>24</v>
      </c>
      <c r="D14" s="10">
        <v>111</v>
      </c>
      <c r="E14" s="10">
        <v>19</v>
      </c>
      <c r="F14" s="10">
        <v>14</v>
      </c>
      <c r="G14" s="54">
        <v>9</v>
      </c>
      <c r="H14" s="24">
        <v>19</v>
      </c>
      <c r="I14" s="10">
        <v>75</v>
      </c>
      <c r="J14" s="10">
        <v>11</v>
      </c>
      <c r="K14" s="10">
        <v>13</v>
      </c>
      <c r="L14" s="57">
        <v>59</v>
      </c>
      <c r="M14" s="51">
        <v>6</v>
      </c>
      <c r="N14" s="10">
        <v>34</v>
      </c>
      <c r="O14" s="10">
        <v>7</v>
      </c>
      <c r="P14" s="10">
        <v>18</v>
      </c>
      <c r="Q14" s="10">
        <v>112</v>
      </c>
      <c r="S14" s="9" t="s">
        <v>17</v>
      </c>
      <c r="T14" s="13">
        <f t="shared" si="0"/>
        <v>13.559322033898304</v>
      </c>
      <c r="U14" s="13">
        <f t="shared" si="1"/>
        <v>62.711864406779661</v>
      </c>
      <c r="V14" s="13">
        <f t="shared" si="2"/>
        <v>10.734463276836157</v>
      </c>
      <c r="W14" s="13">
        <f t="shared" si="3"/>
        <v>7.9096045197740121</v>
      </c>
      <c r="X14" s="31">
        <f t="shared" si="4"/>
        <v>5.0847457627118651</v>
      </c>
      <c r="Y14" s="38">
        <f t="shared" si="5"/>
        <v>10.734463276836157</v>
      </c>
      <c r="Z14" s="13">
        <f t="shared" si="6"/>
        <v>42.372881355932201</v>
      </c>
      <c r="AA14" s="13">
        <f t="shared" si="7"/>
        <v>6.2146892655367232</v>
      </c>
      <c r="AB14" s="13">
        <f t="shared" si="8"/>
        <v>7.3446327683615822</v>
      </c>
      <c r="AC14" s="39">
        <f t="shared" si="9"/>
        <v>33.333333333333329</v>
      </c>
      <c r="AD14" s="26">
        <f t="shared" si="10"/>
        <v>3.3898305084745761</v>
      </c>
      <c r="AE14" s="13">
        <f t="shared" si="11"/>
        <v>19.209039548022599</v>
      </c>
      <c r="AF14" s="13">
        <f t="shared" si="12"/>
        <v>3.9548022598870061</v>
      </c>
      <c r="AG14" s="13">
        <f t="shared" si="13"/>
        <v>10.16949152542373</v>
      </c>
      <c r="AH14" s="13">
        <f t="shared" si="14"/>
        <v>63.276836158192097</v>
      </c>
    </row>
    <row r="15" spans="2:34" x14ac:dyDescent="0.25">
      <c r="B15" s="9" t="s">
        <v>19</v>
      </c>
      <c r="C15" s="10">
        <v>15</v>
      </c>
      <c r="D15" s="10">
        <v>60</v>
      </c>
      <c r="E15" s="10">
        <v>8</v>
      </c>
      <c r="F15" s="10">
        <v>2</v>
      </c>
      <c r="G15" s="54">
        <v>27</v>
      </c>
      <c r="H15" s="24">
        <v>11</v>
      </c>
      <c r="I15" s="10">
        <v>42</v>
      </c>
      <c r="J15" s="10">
        <v>12</v>
      </c>
      <c r="K15" s="10">
        <v>4</v>
      </c>
      <c r="L15" s="57">
        <v>43</v>
      </c>
      <c r="M15" s="51">
        <v>1</v>
      </c>
      <c r="N15" s="10">
        <v>39</v>
      </c>
      <c r="O15" s="10">
        <v>6</v>
      </c>
      <c r="P15" s="10">
        <v>9</v>
      </c>
      <c r="Q15" s="10">
        <v>57</v>
      </c>
      <c r="S15" s="9" t="s">
        <v>19</v>
      </c>
      <c r="T15" s="13">
        <f t="shared" si="0"/>
        <v>13.392857142857142</v>
      </c>
      <c r="U15" s="13">
        <f t="shared" si="1"/>
        <v>53.571428571428569</v>
      </c>
      <c r="V15" s="13">
        <f t="shared" si="2"/>
        <v>7.1428571428571423</v>
      </c>
      <c r="W15" s="13">
        <f t="shared" si="3"/>
        <v>1.7857142857142856</v>
      </c>
      <c r="X15" s="31">
        <f t="shared" si="4"/>
        <v>24.107142857142858</v>
      </c>
      <c r="Y15" s="38">
        <f t="shared" si="5"/>
        <v>9.8214285714285712</v>
      </c>
      <c r="Z15" s="13">
        <f t="shared" si="6"/>
        <v>37.5</v>
      </c>
      <c r="AA15" s="13">
        <f t="shared" si="7"/>
        <v>10.714285714285714</v>
      </c>
      <c r="AB15" s="13">
        <f t="shared" si="8"/>
        <v>3.5714285714285712</v>
      </c>
      <c r="AC15" s="39">
        <f t="shared" si="9"/>
        <v>38.392857142857146</v>
      </c>
      <c r="AD15" s="26">
        <f t="shared" si="10"/>
        <v>0.89285714285714279</v>
      </c>
      <c r="AE15" s="13">
        <f t="shared" si="11"/>
        <v>34.821428571428569</v>
      </c>
      <c r="AF15" s="13">
        <f t="shared" si="12"/>
        <v>5.3571428571428568</v>
      </c>
      <c r="AG15" s="13">
        <f t="shared" si="13"/>
        <v>8.0357142857142865</v>
      </c>
      <c r="AH15" s="13">
        <f t="shared" si="14"/>
        <v>50.892857142857139</v>
      </c>
    </row>
    <row r="16" spans="2:34" x14ac:dyDescent="0.25">
      <c r="B16" s="4" t="s">
        <v>20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20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 x14ac:dyDescent="0.25">
      <c r="B17" s="9" t="s">
        <v>21</v>
      </c>
      <c r="C17" s="10">
        <v>27</v>
      </c>
      <c r="D17" s="10">
        <v>109</v>
      </c>
      <c r="E17" s="10">
        <v>14</v>
      </c>
      <c r="F17" s="10">
        <v>9</v>
      </c>
      <c r="G17" s="54">
        <v>7</v>
      </c>
      <c r="H17" s="24">
        <v>17</v>
      </c>
      <c r="I17" s="10">
        <v>69</v>
      </c>
      <c r="J17" s="10">
        <v>4</v>
      </c>
      <c r="K17" s="10">
        <v>12</v>
      </c>
      <c r="L17" s="57">
        <v>64</v>
      </c>
      <c r="M17" s="51">
        <v>8</v>
      </c>
      <c r="N17" s="10">
        <v>35</v>
      </c>
      <c r="O17" s="10">
        <v>1</v>
      </c>
      <c r="P17" s="10">
        <v>19</v>
      </c>
      <c r="Q17" s="10">
        <v>103</v>
      </c>
      <c r="S17" s="9" t="s">
        <v>21</v>
      </c>
      <c r="T17" s="13">
        <f t="shared" si="0"/>
        <v>16.265060240963855</v>
      </c>
      <c r="U17" s="13">
        <f t="shared" si="1"/>
        <v>65.662650602409627</v>
      </c>
      <c r="V17" s="13">
        <f t="shared" si="2"/>
        <v>8.4337349397590362</v>
      </c>
      <c r="W17" s="13">
        <f t="shared" si="3"/>
        <v>5.4216867469879517</v>
      </c>
      <c r="X17" s="31">
        <f t="shared" si="4"/>
        <v>4.2168674698795181</v>
      </c>
      <c r="Y17" s="38">
        <f t="shared" si="5"/>
        <v>10.240963855421686</v>
      </c>
      <c r="Z17" s="13">
        <f t="shared" si="6"/>
        <v>41.566265060240966</v>
      </c>
      <c r="AA17" s="13">
        <f t="shared" si="7"/>
        <v>2.4096385542168677</v>
      </c>
      <c r="AB17" s="13">
        <f t="shared" si="8"/>
        <v>7.2289156626506017</v>
      </c>
      <c r="AC17" s="39">
        <f t="shared" si="9"/>
        <v>38.554216867469883</v>
      </c>
      <c r="AD17" s="26">
        <f t="shared" si="10"/>
        <v>4.8192771084337354</v>
      </c>
      <c r="AE17" s="13">
        <f t="shared" si="11"/>
        <v>21.084337349397593</v>
      </c>
      <c r="AF17" s="13">
        <f t="shared" si="12"/>
        <v>0.60240963855421692</v>
      </c>
      <c r="AG17" s="13">
        <f t="shared" si="13"/>
        <v>11.445783132530121</v>
      </c>
      <c r="AH17" s="13">
        <f t="shared" si="14"/>
        <v>62.048192771084345</v>
      </c>
    </row>
    <row r="18" spans="2:34" x14ac:dyDescent="0.25">
      <c r="B18" s="9" t="s">
        <v>23</v>
      </c>
      <c r="C18" s="10">
        <v>4</v>
      </c>
      <c r="D18" s="10">
        <v>17</v>
      </c>
      <c r="E18" s="10">
        <v>3</v>
      </c>
      <c r="F18" s="10">
        <v>1</v>
      </c>
      <c r="G18" s="54">
        <v>2</v>
      </c>
      <c r="H18" s="24">
        <v>3</v>
      </c>
      <c r="I18" s="10">
        <v>14</v>
      </c>
      <c r="J18" s="10">
        <v>2</v>
      </c>
      <c r="K18" s="10">
        <v>2</v>
      </c>
      <c r="L18" s="57">
        <v>6</v>
      </c>
      <c r="M18" s="51">
        <v>1</v>
      </c>
      <c r="N18" s="10">
        <v>6</v>
      </c>
      <c r="O18" s="10">
        <v>3</v>
      </c>
      <c r="P18" s="10">
        <v>3</v>
      </c>
      <c r="Q18" s="10">
        <v>14</v>
      </c>
      <c r="S18" s="9" t="s">
        <v>23</v>
      </c>
      <c r="T18" s="13">
        <f t="shared" si="0"/>
        <v>14.814814814814813</v>
      </c>
      <c r="U18" s="13">
        <f t="shared" si="1"/>
        <v>62.962962962962962</v>
      </c>
      <c r="V18" s="13">
        <f t="shared" si="2"/>
        <v>11.111111111111111</v>
      </c>
      <c r="W18" s="13">
        <f t="shared" si="3"/>
        <v>3.7037037037037033</v>
      </c>
      <c r="X18" s="31">
        <f t="shared" si="4"/>
        <v>7.4074074074074066</v>
      </c>
      <c r="Y18" s="38">
        <f t="shared" si="5"/>
        <v>11.111111111111111</v>
      </c>
      <c r="Z18" s="13">
        <f t="shared" si="6"/>
        <v>51.851851851851848</v>
      </c>
      <c r="AA18" s="13">
        <f t="shared" si="7"/>
        <v>7.4074074074074066</v>
      </c>
      <c r="AB18" s="13">
        <f t="shared" si="8"/>
        <v>7.4074074074074066</v>
      </c>
      <c r="AC18" s="39">
        <f t="shared" si="9"/>
        <v>22.222222222222221</v>
      </c>
      <c r="AD18" s="26">
        <f t="shared" si="10"/>
        <v>3.7037037037037033</v>
      </c>
      <c r="AE18" s="13">
        <f t="shared" si="11"/>
        <v>22.222222222222221</v>
      </c>
      <c r="AF18" s="13">
        <f t="shared" si="12"/>
        <v>11.111111111111111</v>
      </c>
      <c r="AG18" s="13">
        <f t="shared" si="13"/>
        <v>11.111111111111111</v>
      </c>
      <c r="AH18" s="13">
        <f t="shared" si="14"/>
        <v>51.851851851851848</v>
      </c>
    </row>
    <row r="19" spans="2:34" x14ac:dyDescent="0.25">
      <c r="B19" s="9" t="s">
        <v>25</v>
      </c>
      <c r="C19" s="10">
        <v>22</v>
      </c>
      <c r="D19" s="10">
        <v>93</v>
      </c>
      <c r="E19" s="10">
        <v>18</v>
      </c>
      <c r="F19" s="10">
        <v>12</v>
      </c>
      <c r="G19" s="54">
        <v>32</v>
      </c>
      <c r="H19" s="24">
        <v>22</v>
      </c>
      <c r="I19" s="10">
        <v>66</v>
      </c>
      <c r="J19" s="10">
        <v>10</v>
      </c>
      <c r="K19" s="10">
        <v>21</v>
      </c>
      <c r="L19" s="57">
        <v>58</v>
      </c>
      <c r="M19" s="51">
        <v>7</v>
      </c>
      <c r="N19" s="10">
        <v>45</v>
      </c>
      <c r="O19" s="10">
        <v>4</v>
      </c>
      <c r="P19" s="10">
        <v>19</v>
      </c>
      <c r="Q19" s="10">
        <v>102</v>
      </c>
      <c r="S19" s="9" t="s">
        <v>25</v>
      </c>
      <c r="T19" s="13">
        <f t="shared" si="0"/>
        <v>12.429378531073446</v>
      </c>
      <c r="U19" s="13">
        <f t="shared" si="1"/>
        <v>52.542372881355938</v>
      </c>
      <c r="V19" s="13">
        <f t="shared" si="2"/>
        <v>10.16949152542373</v>
      </c>
      <c r="W19" s="13">
        <f t="shared" si="3"/>
        <v>6.7796610169491522</v>
      </c>
      <c r="X19" s="31">
        <f t="shared" si="4"/>
        <v>18.07909604519774</v>
      </c>
      <c r="Y19" s="38">
        <f t="shared" si="5"/>
        <v>12.429378531073446</v>
      </c>
      <c r="Z19" s="13">
        <f t="shared" si="6"/>
        <v>37.288135593220339</v>
      </c>
      <c r="AA19" s="13">
        <f t="shared" si="7"/>
        <v>5.6497175141242941</v>
      </c>
      <c r="AB19" s="13">
        <f t="shared" si="8"/>
        <v>11.864406779661017</v>
      </c>
      <c r="AC19" s="39">
        <f t="shared" si="9"/>
        <v>32.7683615819209</v>
      </c>
      <c r="AD19" s="26">
        <f t="shared" si="10"/>
        <v>3.9548022598870061</v>
      </c>
      <c r="AE19" s="13">
        <f t="shared" si="11"/>
        <v>25.423728813559322</v>
      </c>
      <c r="AF19" s="13">
        <f t="shared" si="12"/>
        <v>2.2598870056497176</v>
      </c>
      <c r="AG19" s="13">
        <f t="shared" si="13"/>
        <v>10.734463276836157</v>
      </c>
      <c r="AH19" s="13">
        <f t="shared" si="14"/>
        <v>57.627118644067799</v>
      </c>
    </row>
    <row r="20" spans="2:34" x14ac:dyDescent="0.25">
      <c r="B20" s="9" t="s">
        <v>27</v>
      </c>
      <c r="C20" s="10">
        <v>0</v>
      </c>
      <c r="D20" s="10">
        <v>12</v>
      </c>
      <c r="E20" s="10">
        <v>4</v>
      </c>
      <c r="F20" s="10">
        <v>0</v>
      </c>
      <c r="G20" s="54">
        <v>4</v>
      </c>
      <c r="H20" s="24">
        <v>0</v>
      </c>
      <c r="I20" s="10">
        <v>11</v>
      </c>
      <c r="J20" s="10">
        <v>2</v>
      </c>
      <c r="K20" s="10">
        <v>0</v>
      </c>
      <c r="L20" s="57">
        <v>7</v>
      </c>
      <c r="M20" s="51">
        <v>0</v>
      </c>
      <c r="N20" s="10">
        <v>5</v>
      </c>
      <c r="O20" s="10">
        <v>0</v>
      </c>
      <c r="P20" s="10">
        <v>1</v>
      </c>
      <c r="Q20" s="10">
        <v>14</v>
      </c>
      <c r="S20" s="9" t="s">
        <v>27</v>
      </c>
      <c r="T20" s="13">
        <f t="shared" si="0"/>
        <v>0</v>
      </c>
      <c r="U20" s="13">
        <f t="shared" si="1"/>
        <v>60</v>
      </c>
      <c r="V20" s="13">
        <f t="shared" si="2"/>
        <v>20</v>
      </c>
      <c r="W20" s="13">
        <f t="shared" si="3"/>
        <v>0</v>
      </c>
      <c r="X20" s="31">
        <f t="shared" si="4"/>
        <v>20</v>
      </c>
      <c r="Y20" s="38">
        <f t="shared" si="5"/>
        <v>0</v>
      </c>
      <c r="Z20" s="13">
        <f t="shared" si="6"/>
        <v>55.000000000000007</v>
      </c>
      <c r="AA20" s="13">
        <f t="shared" si="7"/>
        <v>10</v>
      </c>
      <c r="AB20" s="13">
        <f t="shared" si="8"/>
        <v>0</v>
      </c>
      <c r="AC20" s="39">
        <f t="shared" si="9"/>
        <v>35</v>
      </c>
      <c r="AD20" s="26">
        <f t="shared" si="10"/>
        <v>0</v>
      </c>
      <c r="AE20" s="13">
        <f t="shared" si="11"/>
        <v>25</v>
      </c>
      <c r="AF20" s="13">
        <f t="shared" si="12"/>
        <v>0</v>
      </c>
      <c r="AG20" s="13">
        <f t="shared" si="13"/>
        <v>5</v>
      </c>
      <c r="AH20" s="13">
        <f t="shared" si="14"/>
        <v>70</v>
      </c>
    </row>
    <row r="21" spans="2:34" x14ac:dyDescent="0.25">
      <c r="B21" s="9" t="s">
        <v>29</v>
      </c>
      <c r="C21" s="10">
        <v>8</v>
      </c>
      <c r="D21" s="10">
        <v>12</v>
      </c>
      <c r="E21" s="10">
        <v>10</v>
      </c>
      <c r="F21" s="10">
        <v>5</v>
      </c>
      <c r="G21" s="54">
        <v>5</v>
      </c>
      <c r="H21" s="24">
        <v>7</v>
      </c>
      <c r="I21" s="10">
        <v>12</v>
      </c>
      <c r="J21" s="10">
        <v>10</v>
      </c>
      <c r="K21" s="10">
        <v>3</v>
      </c>
      <c r="L21" s="57">
        <v>8</v>
      </c>
      <c r="M21" s="51">
        <v>5</v>
      </c>
      <c r="N21" s="10">
        <v>4</v>
      </c>
      <c r="O21" s="10">
        <v>8</v>
      </c>
      <c r="P21" s="10">
        <v>5</v>
      </c>
      <c r="Q21" s="10">
        <v>18</v>
      </c>
      <c r="S21" s="9" t="s">
        <v>29</v>
      </c>
      <c r="T21" s="13">
        <f t="shared" si="0"/>
        <v>20</v>
      </c>
      <c r="U21" s="13">
        <f t="shared" si="1"/>
        <v>30</v>
      </c>
      <c r="V21" s="13">
        <f t="shared" si="2"/>
        <v>25</v>
      </c>
      <c r="W21" s="13">
        <f t="shared" si="3"/>
        <v>12.5</v>
      </c>
      <c r="X21" s="31">
        <f t="shared" si="4"/>
        <v>12.5</v>
      </c>
      <c r="Y21" s="38">
        <f t="shared" si="5"/>
        <v>17.5</v>
      </c>
      <c r="Z21" s="13">
        <f t="shared" si="6"/>
        <v>30</v>
      </c>
      <c r="AA21" s="13">
        <f t="shared" si="7"/>
        <v>25</v>
      </c>
      <c r="AB21" s="13">
        <f t="shared" si="8"/>
        <v>7.5</v>
      </c>
      <c r="AC21" s="39">
        <f t="shared" si="9"/>
        <v>20</v>
      </c>
      <c r="AD21" s="26">
        <f t="shared" si="10"/>
        <v>12.5</v>
      </c>
      <c r="AE21" s="13">
        <f t="shared" si="11"/>
        <v>10</v>
      </c>
      <c r="AF21" s="13">
        <f t="shared" si="12"/>
        <v>20</v>
      </c>
      <c r="AG21" s="13">
        <f t="shared" si="13"/>
        <v>12.5</v>
      </c>
      <c r="AH21" s="13">
        <f t="shared" si="14"/>
        <v>45</v>
      </c>
    </row>
    <row r="22" spans="2:34" x14ac:dyDescent="0.25">
      <c r="B22" s="9" t="s">
        <v>31</v>
      </c>
      <c r="C22" s="10">
        <v>0</v>
      </c>
      <c r="D22" s="10">
        <v>6</v>
      </c>
      <c r="E22" s="10">
        <v>3</v>
      </c>
      <c r="F22" s="10">
        <v>2</v>
      </c>
      <c r="G22" s="54">
        <v>1</v>
      </c>
      <c r="H22" s="24">
        <v>1</v>
      </c>
      <c r="I22" s="10">
        <v>3</v>
      </c>
      <c r="J22" s="10">
        <v>1</v>
      </c>
      <c r="K22" s="10">
        <v>0</v>
      </c>
      <c r="L22" s="57">
        <v>7</v>
      </c>
      <c r="M22" s="51">
        <v>0</v>
      </c>
      <c r="N22" s="10">
        <v>1</v>
      </c>
      <c r="O22" s="10">
        <v>0</v>
      </c>
      <c r="P22" s="10">
        <v>2</v>
      </c>
      <c r="Q22" s="10">
        <v>9</v>
      </c>
      <c r="S22" s="9" t="s">
        <v>31</v>
      </c>
      <c r="T22" s="13">
        <f t="shared" si="0"/>
        <v>0</v>
      </c>
      <c r="U22" s="13">
        <f t="shared" si="1"/>
        <v>50</v>
      </c>
      <c r="V22" s="13">
        <f t="shared" si="2"/>
        <v>25</v>
      </c>
      <c r="W22" s="13">
        <f t="shared" si="3"/>
        <v>16.666666666666664</v>
      </c>
      <c r="X22" s="31">
        <f t="shared" si="4"/>
        <v>8.3333333333333321</v>
      </c>
      <c r="Y22" s="38">
        <f t="shared" si="5"/>
        <v>8.3333333333333321</v>
      </c>
      <c r="Z22" s="13">
        <f t="shared" si="6"/>
        <v>25</v>
      </c>
      <c r="AA22" s="13">
        <f t="shared" si="7"/>
        <v>8.3333333333333321</v>
      </c>
      <c r="AB22" s="13">
        <f t="shared" si="8"/>
        <v>0</v>
      </c>
      <c r="AC22" s="39">
        <f t="shared" si="9"/>
        <v>58.333333333333336</v>
      </c>
      <c r="AD22" s="26">
        <f t="shared" si="10"/>
        <v>0</v>
      </c>
      <c r="AE22" s="13">
        <f t="shared" si="11"/>
        <v>8.3333333333333321</v>
      </c>
      <c r="AF22" s="13">
        <f t="shared" si="12"/>
        <v>0</v>
      </c>
      <c r="AG22" s="13">
        <f t="shared" si="13"/>
        <v>16.666666666666664</v>
      </c>
      <c r="AH22" s="13">
        <f t="shared" si="14"/>
        <v>75</v>
      </c>
    </row>
    <row r="23" spans="2:34" x14ac:dyDescent="0.25">
      <c r="B23" s="9" t="s">
        <v>33</v>
      </c>
      <c r="C23" s="10">
        <v>11</v>
      </c>
      <c r="D23" s="10">
        <v>45</v>
      </c>
      <c r="E23" s="10">
        <v>7</v>
      </c>
      <c r="F23" s="10">
        <v>6</v>
      </c>
      <c r="G23" s="54">
        <v>2</v>
      </c>
      <c r="H23" s="24">
        <v>6</v>
      </c>
      <c r="I23" s="10">
        <v>21</v>
      </c>
      <c r="J23" s="10">
        <v>2</v>
      </c>
      <c r="K23" s="10">
        <v>5</v>
      </c>
      <c r="L23" s="57">
        <v>37</v>
      </c>
      <c r="M23" s="51">
        <v>2</v>
      </c>
      <c r="N23" s="10">
        <v>14</v>
      </c>
      <c r="O23" s="10">
        <v>1</v>
      </c>
      <c r="P23" s="10">
        <v>7</v>
      </c>
      <c r="Q23" s="10">
        <v>47</v>
      </c>
      <c r="S23" s="9" t="s">
        <v>33</v>
      </c>
      <c r="T23" s="13">
        <f t="shared" si="0"/>
        <v>15.492957746478872</v>
      </c>
      <c r="U23" s="13">
        <f t="shared" si="1"/>
        <v>63.380281690140848</v>
      </c>
      <c r="V23" s="13">
        <f t="shared" si="2"/>
        <v>9.8591549295774641</v>
      </c>
      <c r="W23" s="13">
        <f t="shared" si="3"/>
        <v>8.4507042253521121</v>
      </c>
      <c r="X23" s="31">
        <f t="shared" si="4"/>
        <v>2.8169014084507045</v>
      </c>
      <c r="Y23" s="38">
        <f t="shared" si="5"/>
        <v>8.4507042253521121</v>
      </c>
      <c r="Z23" s="13">
        <f t="shared" si="6"/>
        <v>29.577464788732392</v>
      </c>
      <c r="AA23" s="13">
        <f t="shared" si="7"/>
        <v>2.8169014084507045</v>
      </c>
      <c r="AB23" s="13">
        <f t="shared" si="8"/>
        <v>7.042253521126761</v>
      </c>
      <c r="AC23" s="39">
        <f t="shared" si="9"/>
        <v>52.112676056338024</v>
      </c>
      <c r="AD23" s="26">
        <f t="shared" si="10"/>
        <v>2.8169014084507045</v>
      </c>
      <c r="AE23" s="13">
        <f t="shared" si="11"/>
        <v>19.718309859154928</v>
      </c>
      <c r="AF23" s="13">
        <f t="shared" si="12"/>
        <v>1.4084507042253522</v>
      </c>
      <c r="AG23" s="13">
        <f t="shared" si="13"/>
        <v>9.8591549295774641</v>
      </c>
      <c r="AH23" s="13">
        <f t="shared" si="14"/>
        <v>66.197183098591552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6" t="s">
        <v>8</v>
      </c>
    </row>
    <row r="4" spans="2:12" ht="18" customHeight="1" x14ac:dyDescent="0.25">
      <c r="B4" s="1" t="s">
        <v>96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37</v>
      </c>
      <c r="H6" s="16" t="s">
        <v>38</v>
      </c>
    </row>
    <row r="7" spans="2:12" ht="15" customHeight="1" x14ac:dyDescent="0.25">
      <c r="B7" s="92" t="s">
        <v>39</v>
      </c>
      <c r="C7" s="92" t="s">
        <v>97</v>
      </c>
      <c r="D7" s="92"/>
      <c r="E7" s="92"/>
      <c r="F7" s="92"/>
      <c r="H7" s="92" t="s">
        <v>39</v>
      </c>
      <c r="I7" s="92" t="s">
        <v>97</v>
      </c>
      <c r="J7" s="92"/>
      <c r="K7" s="92"/>
      <c r="L7" s="92"/>
    </row>
    <row r="8" spans="2:12" ht="33.75" x14ac:dyDescent="0.25">
      <c r="B8" s="94"/>
      <c r="C8" s="75" t="s">
        <v>98</v>
      </c>
      <c r="D8" s="75" t="s">
        <v>99</v>
      </c>
      <c r="E8" s="75" t="s">
        <v>100</v>
      </c>
      <c r="F8" s="75" t="s">
        <v>101</v>
      </c>
      <c r="H8" s="94"/>
      <c r="I8" s="75" t="s">
        <v>98</v>
      </c>
      <c r="J8" s="75" t="s">
        <v>99</v>
      </c>
      <c r="K8" s="75" t="s">
        <v>100</v>
      </c>
      <c r="L8" s="75" t="s">
        <v>101</v>
      </c>
    </row>
    <row r="9" spans="2:12" x14ac:dyDescent="0.25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 x14ac:dyDescent="0.25">
      <c r="B10" s="6" t="s">
        <v>0</v>
      </c>
      <c r="C10" s="7">
        <v>2860</v>
      </c>
      <c r="D10" s="7">
        <v>209</v>
      </c>
      <c r="E10" s="7">
        <v>113</v>
      </c>
      <c r="F10" s="7">
        <v>579</v>
      </c>
      <c r="H10" s="6" t="s">
        <v>0</v>
      </c>
      <c r="I10" s="11">
        <f>C10/(C10+D10+E10+F10)*100</f>
        <v>76.043605424089336</v>
      </c>
      <c r="J10" s="11">
        <f>D10/(D10+E10+F10+C10)*100</f>
        <v>5.5570327040680674</v>
      </c>
      <c r="K10" s="11">
        <f>E10/(E10+F10+D10+C10)*100</f>
        <v>3.0045200744482852</v>
      </c>
      <c r="L10" s="11">
        <f>F10/(F10+E10+D10+C10)*100</f>
        <v>15.39484179739431</v>
      </c>
    </row>
    <row r="11" spans="2:12" x14ac:dyDescent="0.25">
      <c r="B11" s="4" t="s">
        <v>13</v>
      </c>
      <c r="C11" s="8"/>
      <c r="D11" s="8"/>
      <c r="E11" s="8"/>
      <c r="F11" s="8"/>
      <c r="H11" s="4" t="s">
        <v>13</v>
      </c>
      <c r="I11" s="12"/>
      <c r="J11" s="12"/>
      <c r="K11" s="12"/>
      <c r="L11" s="12"/>
    </row>
    <row r="12" spans="2:12" x14ac:dyDescent="0.25">
      <c r="B12" s="9" t="s">
        <v>1</v>
      </c>
      <c r="C12" s="10">
        <v>598</v>
      </c>
      <c r="D12" s="10">
        <v>58</v>
      </c>
      <c r="E12" s="10">
        <v>13</v>
      </c>
      <c r="F12" s="10">
        <v>135</v>
      </c>
      <c r="H12" s="9" t="s">
        <v>1</v>
      </c>
      <c r="I12" s="13">
        <f t="shared" ref="I12:I23" si="0">C12/(C12+D12+E12+F12)*100</f>
        <v>74.378109452736325</v>
      </c>
      <c r="J12" s="13">
        <f t="shared" ref="J12:J23" si="1">D12/(D12+E12+F12+C12)*100</f>
        <v>7.2139303482587067</v>
      </c>
      <c r="K12" s="13">
        <f t="shared" ref="K12:K23" si="2">E12/(E12+F12+D12+C12)*100</f>
        <v>1.616915422885572</v>
      </c>
      <c r="L12" s="13">
        <f t="shared" ref="L12:L23" si="3">F12/(F12+E12+D12+C12)*100</f>
        <v>16.791044776119403</v>
      </c>
    </row>
    <row r="13" spans="2:12" x14ac:dyDescent="0.25">
      <c r="B13" s="9" t="s">
        <v>15</v>
      </c>
      <c r="C13" s="10">
        <v>1049</v>
      </c>
      <c r="D13" s="10">
        <v>97</v>
      </c>
      <c r="E13" s="10">
        <v>39</v>
      </c>
      <c r="F13" s="10">
        <v>202</v>
      </c>
      <c r="H13" s="9" t="s">
        <v>15</v>
      </c>
      <c r="I13" s="13">
        <f t="shared" si="0"/>
        <v>75.630857966834895</v>
      </c>
      <c r="J13" s="13">
        <f t="shared" si="1"/>
        <v>6.993511175198269</v>
      </c>
      <c r="K13" s="13">
        <f t="shared" si="2"/>
        <v>2.8118240807498198</v>
      </c>
      <c r="L13" s="13">
        <f t="shared" si="3"/>
        <v>14.563806777217014</v>
      </c>
    </row>
    <row r="14" spans="2:12" x14ac:dyDescent="0.25">
      <c r="B14" s="9" t="s">
        <v>17</v>
      </c>
      <c r="C14" s="10">
        <v>823</v>
      </c>
      <c r="D14" s="10">
        <v>40</v>
      </c>
      <c r="E14" s="10">
        <v>40</v>
      </c>
      <c r="F14" s="10">
        <v>175</v>
      </c>
      <c r="H14" s="9" t="s">
        <v>17</v>
      </c>
      <c r="I14" s="13">
        <f t="shared" si="0"/>
        <v>76.345083487940641</v>
      </c>
      <c r="J14" s="13">
        <f t="shared" si="1"/>
        <v>3.710575139146568</v>
      </c>
      <c r="K14" s="13">
        <f t="shared" si="2"/>
        <v>3.710575139146568</v>
      </c>
      <c r="L14" s="13">
        <f t="shared" si="3"/>
        <v>16.233766233766232</v>
      </c>
    </row>
    <row r="15" spans="2:12" x14ac:dyDescent="0.25">
      <c r="B15" s="9" t="s">
        <v>19</v>
      </c>
      <c r="C15" s="10">
        <v>390</v>
      </c>
      <c r="D15" s="10">
        <v>14</v>
      </c>
      <c r="E15" s="10">
        <v>21</v>
      </c>
      <c r="F15" s="10">
        <v>67</v>
      </c>
      <c r="H15" s="9" t="s">
        <v>19</v>
      </c>
      <c r="I15" s="13">
        <f t="shared" si="0"/>
        <v>79.268292682926827</v>
      </c>
      <c r="J15" s="13">
        <f t="shared" si="1"/>
        <v>2.8455284552845526</v>
      </c>
      <c r="K15" s="13">
        <f t="shared" si="2"/>
        <v>4.2682926829268295</v>
      </c>
      <c r="L15" s="13">
        <f t="shared" si="3"/>
        <v>13.617886178861788</v>
      </c>
    </row>
    <row r="16" spans="2:12" x14ac:dyDescent="0.25">
      <c r="B16" s="4" t="s">
        <v>20</v>
      </c>
      <c r="C16" s="8"/>
      <c r="D16" s="8"/>
      <c r="E16" s="8"/>
      <c r="F16" s="8"/>
      <c r="H16" s="4" t="s">
        <v>20</v>
      </c>
      <c r="I16" s="8"/>
      <c r="J16" s="8"/>
      <c r="K16" s="8"/>
      <c r="L16" s="8"/>
    </row>
    <row r="17" spans="2:12" x14ac:dyDescent="0.25">
      <c r="B17" s="9" t="s">
        <v>21</v>
      </c>
      <c r="C17" s="10">
        <v>824</v>
      </c>
      <c r="D17" s="10">
        <v>67</v>
      </c>
      <c r="E17" s="10">
        <v>39</v>
      </c>
      <c r="F17" s="10">
        <v>160</v>
      </c>
      <c r="H17" s="9" t="s">
        <v>21</v>
      </c>
      <c r="I17" s="13">
        <f t="shared" si="0"/>
        <v>75.596330275229363</v>
      </c>
      <c r="J17" s="13">
        <f t="shared" si="1"/>
        <v>6.1467889908256881</v>
      </c>
      <c r="K17" s="13">
        <f t="shared" si="2"/>
        <v>3.5779816513761471</v>
      </c>
      <c r="L17" s="13">
        <f t="shared" si="3"/>
        <v>14.678899082568808</v>
      </c>
    </row>
    <row r="18" spans="2:12" x14ac:dyDescent="0.25">
      <c r="B18" s="9" t="s">
        <v>23</v>
      </c>
      <c r="C18" s="10">
        <v>329</v>
      </c>
      <c r="D18" s="10">
        <v>27</v>
      </c>
      <c r="E18" s="10">
        <v>13</v>
      </c>
      <c r="F18" s="10">
        <v>60</v>
      </c>
      <c r="H18" s="9" t="s">
        <v>23</v>
      </c>
      <c r="I18" s="13">
        <f t="shared" si="0"/>
        <v>76.689976689976689</v>
      </c>
      <c r="J18" s="13">
        <f t="shared" si="1"/>
        <v>6.2937062937062942</v>
      </c>
      <c r="K18" s="13">
        <f t="shared" si="2"/>
        <v>3.0303030303030303</v>
      </c>
      <c r="L18" s="13">
        <f t="shared" si="3"/>
        <v>13.986013986013987</v>
      </c>
    </row>
    <row r="19" spans="2:12" x14ac:dyDescent="0.25">
      <c r="B19" s="9" t="s">
        <v>25</v>
      </c>
      <c r="C19" s="10">
        <v>905</v>
      </c>
      <c r="D19" s="10">
        <v>58</v>
      </c>
      <c r="E19" s="10">
        <v>24</v>
      </c>
      <c r="F19" s="10">
        <v>173</v>
      </c>
      <c r="H19" s="9" t="s">
        <v>25</v>
      </c>
      <c r="I19" s="13">
        <f t="shared" si="0"/>
        <v>78.017241379310349</v>
      </c>
      <c r="J19" s="13">
        <f t="shared" si="1"/>
        <v>5</v>
      </c>
      <c r="K19" s="13">
        <f t="shared" si="2"/>
        <v>2.0689655172413794</v>
      </c>
      <c r="L19" s="13">
        <f t="shared" si="3"/>
        <v>14.913793103448276</v>
      </c>
    </row>
    <row r="20" spans="2:12" x14ac:dyDescent="0.25">
      <c r="B20" s="9" t="s">
        <v>27</v>
      </c>
      <c r="C20" s="10">
        <v>92</v>
      </c>
      <c r="D20" s="10">
        <v>4</v>
      </c>
      <c r="E20" s="10">
        <v>0</v>
      </c>
      <c r="F20" s="10">
        <v>22</v>
      </c>
      <c r="H20" s="9" t="s">
        <v>27</v>
      </c>
      <c r="I20" s="13">
        <f t="shared" si="0"/>
        <v>77.966101694915253</v>
      </c>
      <c r="J20" s="13">
        <f t="shared" si="1"/>
        <v>3.3898305084745761</v>
      </c>
      <c r="K20" s="13">
        <f t="shared" si="2"/>
        <v>0</v>
      </c>
      <c r="L20" s="13">
        <f t="shared" si="3"/>
        <v>18.64406779661017</v>
      </c>
    </row>
    <row r="21" spans="2:12" x14ac:dyDescent="0.25">
      <c r="B21" s="9" t="s">
        <v>29</v>
      </c>
      <c r="C21" s="10">
        <v>125</v>
      </c>
      <c r="D21" s="10">
        <v>10</v>
      </c>
      <c r="E21" s="10">
        <v>9</v>
      </c>
      <c r="F21" s="10">
        <v>42</v>
      </c>
      <c r="H21" s="9" t="s">
        <v>29</v>
      </c>
      <c r="I21" s="13">
        <f t="shared" si="0"/>
        <v>67.204301075268816</v>
      </c>
      <c r="J21" s="13">
        <f t="shared" si="1"/>
        <v>5.376344086021505</v>
      </c>
      <c r="K21" s="13">
        <f t="shared" si="2"/>
        <v>4.838709677419355</v>
      </c>
      <c r="L21" s="13">
        <f t="shared" si="3"/>
        <v>22.58064516129032</v>
      </c>
    </row>
    <row r="22" spans="2:12" x14ac:dyDescent="0.25">
      <c r="B22" s="9" t="s">
        <v>31</v>
      </c>
      <c r="C22" s="10">
        <v>124</v>
      </c>
      <c r="D22" s="10">
        <v>8</v>
      </c>
      <c r="E22" s="10">
        <v>7</v>
      </c>
      <c r="F22" s="10">
        <v>16</v>
      </c>
      <c r="H22" s="9" t="s">
        <v>31</v>
      </c>
      <c r="I22" s="13">
        <f t="shared" si="0"/>
        <v>80</v>
      </c>
      <c r="J22" s="13">
        <f t="shared" si="1"/>
        <v>5.161290322580645</v>
      </c>
      <c r="K22" s="13">
        <f t="shared" si="2"/>
        <v>4.5161290322580641</v>
      </c>
      <c r="L22" s="13">
        <f t="shared" si="3"/>
        <v>10.32258064516129</v>
      </c>
    </row>
    <row r="23" spans="2:12" x14ac:dyDescent="0.25">
      <c r="B23" s="9" t="s">
        <v>33</v>
      </c>
      <c r="C23" s="10">
        <v>461</v>
      </c>
      <c r="D23" s="10">
        <v>35</v>
      </c>
      <c r="E23" s="10">
        <v>21</v>
      </c>
      <c r="F23" s="10">
        <v>106</v>
      </c>
      <c r="H23" s="9" t="s">
        <v>33</v>
      </c>
      <c r="I23" s="13">
        <f t="shared" si="0"/>
        <v>73.99678972712681</v>
      </c>
      <c r="J23" s="13">
        <f t="shared" si="1"/>
        <v>5.6179775280898872</v>
      </c>
      <c r="K23" s="13">
        <f t="shared" si="2"/>
        <v>3.3707865168539324</v>
      </c>
      <c r="L23" s="13">
        <f t="shared" si="3"/>
        <v>17.014446227929376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2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6</v>
      </c>
    </row>
    <row r="2" spans="2:18" ht="18" x14ac:dyDescent="0.25">
      <c r="B2" s="1" t="s">
        <v>7</v>
      </c>
    </row>
    <row r="3" spans="2:18" x14ac:dyDescent="0.25">
      <c r="B3" s="76" t="s">
        <v>8</v>
      </c>
    </row>
    <row r="4" spans="2:18" ht="18" customHeight="1" x14ac:dyDescent="0.25">
      <c r="B4" s="1" t="s">
        <v>102</v>
      </c>
      <c r="C4" s="1"/>
      <c r="D4" s="1"/>
      <c r="E4" s="1"/>
      <c r="F4" s="1"/>
      <c r="G4" s="1"/>
      <c r="H4" s="1"/>
    </row>
    <row r="6" spans="2:18" x14ac:dyDescent="0.25">
      <c r="B6" s="16" t="s">
        <v>37</v>
      </c>
      <c r="J6" s="16" t="s">
        <v>38</v>
      </c>
    </row>
    <row r="7" spans="2:18" ht="33.75" x14ac:dyDescent="0.25">
      <c r="B7" s="75" t="s">
        <v>39</v>
      </c>
      <c r="C7" s="75" t="s">
        <v>103</v>
      </c>
      <c r="D7" s="75" t="s">
        <v>104</v>
      </c>
      <c r="E7" s="75" t="s">
        <v>105</v>
      </c>
      <c r="F7" s="75" t="s">
        <v>106</v>
      </c>
      <c r="G7" s="75" t="s">
        <v>107</v>
      </c>
      <c r="H7" s="75" t="s">
        <v>47</v>
      </c>
      <c r="J7" s="75" t="s">
        <v>39</v>
      </c>
      <c r="K7" s="75" t="s">
        <v>103</v>
      </c>
      <c r="L7" s="75" t="s">
        <v>104</v>
      </c>
      <c r="M7" s="75" t="s">
        <v>105</v>
      </c>
      <c r="N7" s="75" t="s">
        <v>106</v>
      </c>
      <c r="O7" s="75" t="s">
        <v>107</v>
      </c>
      <c r="P7" s="75" t="s">
        <v>47</v>
      </c>
      <c r="R7" s="65"/>
    </row>
    <row r="8" spans="2:18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8" x14ac:dyDescent="0.25">
      <c r="B9" s="6" t="s">
        <v>0</v>
      </c>
      <c r="C9" s="7">
        <v>8</v>
      </c>
      <c r="D9" s="7">
        <v>97</v>
      </c>
      <c r="E9" s="7">
        <v>3682</v>
      </c>
      <c r="F9" s="7">
        <v>187</v>
      </c>
      <c r="G9" s="7">
        <v>110</v>
      </c>
      <c r="H9" s="7">
        <v>852</v>
      </c>
      <c r="J9" s="6" t="s">
        <v>0</v>
      </c>
      <c r="K9" s="11">
        <f>C9/(C9+D9+E9+F9+G9+H9)*100</f>
        <v>0.16207455429497569</v>
      </c>
      <c r="L9" s="11">
        <f>D9/(D9+E9+F9+G9+H9+C9)*100</f>
        <v>1.9651539708265804</v>
      </c>
      <c r="M9" s="11">
        <f>E9/(E9+F9+G9+H9+D9+C9)*100</f>
        <v>74.594813614262563</v>
      </c>
      <c r="N9" s="11">
        <f>F9/(F9+G9+H9+D9+E9+C9)*100</f>
        <v>3.7884927066450564</v>
      </c>
      <c r="O9" s="11">
        <f>G9/(G9+H9+F9+E9+D9+C9)*100</f>
        <v>2.2285251215559154</v>
      </c>
      <c r="P9" s="11">
        <f>H9/(H9+G9+F9+E9+D9+C9)*100</f>
        <v>17.260940032414911</v>
      </c>
    </row>
    <row r="10" spans="2:18" x14ac:dyDescent="0.25">
      <c r="B10" s="4" t="s">
        <v>13</v>
      </c>
      <c r="C10" s="8"/>
      <c r="D10" s="8"/>
      <c r="E10" s="8"/>
      <c r="F10" s="8"/>
      <c r="G10" s="8"/>
      <c r="H10" s="8"/>
      <c r="J10" s="4" t="s">
        <v>13</v>
      </c>
      <c r="K10" s="12"/>
      <c r="L10" s="12"/>
      <c r="M10" s="12"/>
      <c r="N10" s="12"/>
      <c r="O10" s="12"/>
      <c r="P10" s="12"/>
    </row>
    <row r="11" spans="2:18" x14ac:dyDescent="0.25">
      <c r="B11" s="9" t="s">
        <v>1</v>
      </c>
      <c r="C11" s="10">
        <v>1</v>
      </c>
      <c r="D11" s="10">
        <v>20</v>
      </c>
      <c r="E11" s="10">
        <v>689</v>
      </c>
      <c r="F11" s="10">
        <v>23</v>
      </c>
      <c r="G11" s="10">
        <v>21</v>
      </c>
      <c r="H11" s="10">
        <v>225</v>
      </c>
      <c r="J11" s="9" t="s">
        <v>1</v>
      </c>
      <c r="K11" s="13">
        <f t="shared" ref="K11:K22" si="0">C11/(C11+D11+E11+F11+G11+H11)*100</f>
        <v>0.10214504596527069</v>
      </c>
      <c r="L11" s="13">
        <f t="shared" ref="L11:L22" si="1">D11/(D11+E11+F11+G11+H11+C11)*100</f>
        <v>2.0429009193054135</v>
      </c>
      <c r="M11" s="13">
        <f t="shared" ref="M11:M22" si="2">E11/(E11+F11+G11+H11+D11+C11)*100</f>
        <v>70.377936670071506</v>
      </c>
      <c r="N11" s="13">
        <f t="shared" ref="N11:N22" si="3">F11/(F11+G11+H11+D11+E11+C11)*100</f>
        <v>2.3493360572012256</v>
      </c>
      <c r="O11" s="13">
        <f t="shared" ref="O11:O22" si="4">G11/(G11+H11+F11+E11+D11+C11)*100</f>
        <v>2.1450459652706844</v>
      </c>
      <c r="P11" s="13">
        <f t="shared" ref="P11:P22" si="5">H11/(H11+G11+F11+E11+D11+C11)*100</f>
        <v>22.982635342185905</v>
      </c>
    </row>
    <row r="12" spans="2:18" x14ac:dyDescent="0.25">
      <c r="B12" s="9" t="s">
        <v>15</v>
      </c>
      <c r="C12" s="10">
        <v>2</v>
      </c>
      <c r="D12" s="10">
        <v>44</v>
      </c>
      <c r="E12" s="10">
        <v>1308</v>
      </c>
      <c r="F12" s="10">
        <v>64</v>
      </c>
      <c r="G12" s="10">
        <v>51</v>
      </c>
      <c r="H12" s="10">
        <v>318</v>
      </c>
      <c r="J12" s="9" t="s">
        <v>15</v>
      </c>
      <c r="K12" s="13">
        <f t="shared" si="0"/>
        <v>0.11191941801902631</v>
      </c>
      <c r="L12" s="13">
        <f t="shared" si="1"/>
        <v>2.4622271964185787</v>
      </c>
      <c r="M12" s="13">
        <f t="shared" si="2"/>
        <v>73.195299384443203</v>
      </c>
      <c r="N12" s="13">
        <f t="shared" si="3"/>
        <v>3.5814213766088421</v>
      </c>
      <c r="O12" s="13">
        <f t="shared" si="4"/>
        <v>2.8539451594851708</v>
      </c>
      <c r="P12" s="13">
        <f t="shared" si="5"/>
        <v>17.79518746502518</v>
      </c>
    </row>
    <row r="13" spans="2:18" x14ac:dyDescent="0.25">
      <c r="B13" s="9" t="s">
        <v>17</v>
      </c>
      <c r="C13" s="10">
        <v>4</v>
      </c>
      <c r="D13" s="10">
        <v>20</v>
      </c>
      <c r="E13" s="10">
        <v>1121</v>
      </c>
      <c r="F13" s="10">
        <v>65</v>
      </c>
      <c r="G13" s="10">
        <v>32</v>
      </c>
      <c r="H13" s="10">
        <v>226</v>
      </c>
      <c r="J13" s="9" t="s">
        <v>17</v>
      </c>
      <c r="K13" s="13">
        <f t="shared" si="0"/>
        <v>0.27247956403269752</v>
      </c>
      <c r="L13" s="13">
        <f t="shared" si="1"/>
        <v>1.3623978201634876</v>
      </c>
      <c r="M13" s="13">
        <f t="shared" si="2"/>
        <v>76.36239782016348</v>
      </c>
      <c r="N13" s="13">
        <f t="shared" si="3"/>
        <v>4.4277929155313354</v>
      </c>
      <c r="O13" s="13">
        <f t="shared" si="4"/>
        <v>2.1798365122615802</v>
      </c>
      <c r="P13" s="13">
        <f t="shared" si="5"/>
        <v>15.395095367847411</v>
      </c>
    </row>
    <row r="14" spans="2:18" x14ac:dyDescent="0.25">
      <c r="B14" s="9" t="s">
        <v>19</v>
      </c>
      <c r="C14" s="10">
        <v>1</v>
      </c>
      <c r="D14" s="10">
        <v>13</v>
      </c>
      <c r="E14" s="10">
        <v>564</v>
      </c>
      <c r="F14" s="10">
        <v>35</v>
      </c>
      <c r="G14" s="10">
        <v>6</v>
      </c>
      <c r="H14" s="10">
        <v>83</v>
      </c>
      <c r="J14" s="9" t="s">
        <v>19</v>
      </c>
      <c r="K14" s="13">
        <f t="shared" si="0"/>
        <v>0.14245014245014245</v>
      </c>
      <c r="L14" s="13">
        <f t="shared" si="1"/>
        <v>1.8518518518518516</v>
      </c>
      <c r="M14" s="13">
        <f t="shared" si="2"/>
        <v>80.341880341880341</v>
      </c>
      <c r="N14" s="13">
        <f t="shared" si="3"/>
        <v>4.9857549857549861</v>
      </c>
      <c r="O14" s="13">
        <f t="shared" si="4"/>
        <v>0.85470085470085477</v>
      </c>
      <c r="P14" s="13">
        <f t="shared" si="5"/>
        <v>11.823361823361823</v>
      </c>
    </row>
    <row r="15" spans="2:18" x14ac:dyDescent="0.25">
      <c r="B15" s="4" t="s">
        <v>20</v>
      </c>
      <c r="C15" s="8"/>
      <c r="D15" s="8"/>
      <c r="E15" s="8"/>
      <c r="F15" s="8"/>
      <c r="G15" s="8"/>
      <c r="H15" s="8"/>
      <c r="J15" s="4" t="s">
        <v>20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21</v>
      </c>
      <c r="C16" s="10">
        <v>4</v>
      </c>
      <c r="D16" s="10">
        <v>18</v>
      </c>
      <c r="E16" s="10">
        <v>1168</v>
      </c>
      <c r="F16" s="10">
        <v>44</v>
      </c>
      <c r="G16" s="10">
        <v>21</v>
      </c>
      <c r="H16" s="10">
        <v>166</v>
      </c>
      <c r="J16" s="9" t="s">
        <v>21</v>
      </c>
      <c r="K16" s="13">
        <f t="shared" si="0"/>
        <v>0.28149190710767064</v>
      </c>
      <c r="L16" s="13">
        <f t="shared" si="1"/>
        <v>1.2667135819845179</v>
      </c>
      <c r="M16" s="13">
        <f t="shared" si="2"/>
        <v>82.195636875439831</v>
      </c>
      <c r="N16" s="13">
        <f t="shared" si="3"/>
        <v>3.0964109781843772</v>
      </c>
      <c r="O16" s="13">
        <f t="shared" si="4"/>
        <v>1.4778325123152709</v>
      </c>
      <c r="P16" s="13">
        <f t="shared" si="5"/>
        <v>11.681914144968331</v>
      </c>
    </row>
    <row r="17" spans="2:16" x14ac:dyDescent="0.25">
      <c r="B17" s="9" t="s">
        <v>23</v>
      </c>
      <c r="C17" s="10">
        <v>0</v>
      </c>
      <c r="D17" s="10">
        <v>9</v>
      </c>
      <c r="E17" s="10">
        <v>387</v>
      </c>
      <c r="F17" s="10">
        <v>24</v>
      </c>
      <c r="G17" s="10">
        <v>15</v>
      </c>
      <c r="H17" s="10">
        <v>101</v>
      </c>
      <c r="J17" s="9" t="s">
        <v>23</v>
      </c>
      <c r="K17" s="13">
        <f t="shared" si="0"/>
        <v>0</v>
      </c>
      <c r="L17" s="13">
        <f t="shared" si="1"/>
        <v>1.6791044776119404</v>
      </c>
      <c r="M17" s="13">
        <f t="shared" si="2"/>
        <v>72.201492537313428</v>
      </c>
      <c r="N17" s="13">
        <f t="shared" si="3"/>
        <v>4.4776119402985071</v>
      </c>
      <c r="O17" s="13">
        <f t="shared" si="4"/>
        <v>2.7985074626865671</v>
      </c>
      <c r="P17" s="13">
        <f t="shared" si="5"/>
        <v>18.843283582089551</v>
      </c>
    </row>
    <row r="18" spans="2:16" x14ac:dyDescent="0.25">
      <c r="B18" s="9" t="s">
        <v>25</v>
      </c>
      <c r="C18" s="10">
        <v>2</v>
      </c>
      <c r="D18" s="10">
        <v>56</v>
      </c>
      <c r="E18" s="10">
        <v>1163</v>
      </c>
      <c r="F18" s="10">
        <v>57</v>
      </c>
      <c r="G18" s="10">
        <v>14</v>
      </c>
      <c r="H18" s="10">
        <v>243</v>
      </c>
      <c r="J18" s="9" t="s">
        <v>25</v>
      </c>
      <c r="K18" s="13">
        <f t="shared" si="0"/>
        <v>0.13029315960912052</v>
      </c>
      <c r="L18" s="13">
        <f t="shared" si="1"/>
        <v>3.6482084690553744</v>
      </c>
      <c r="M18" s="13">
        <f t="shared" si="2"/>
        <v>75.765472312703579</v>
      </c>
      <c r="N18" s="13">
        <f t="shared" si="3"/>
        <v>3.7133550488599352</v>
      </c>
      <c r="O18" s="13">
        <f t="shared" si="4"/>
        <v>0.91205211726384361</v>
      </c>
      <c r="P18" s="13">
        <f t="shared" si="5"/>
        <v>15.830618892508145</v>
      </c>
    </row>
    <row r="19" spans="2:16" x14ac:dyDescent="0.25">
      <c r="B19" s="9" t="s">
        <v>27</v>
      </c>
      <c r="C19" s="10">
        <v>1</v>
      </c>
      <c r="D19" s="10">
        <v>5</v>
      </c>
      <c r="E19" s="10">
        <v>120</v>
      </c>
      <c r="F19" s="10">
        <v>6</v>
      </c>
      <c r="G19" s="10">
        <v>3</v>
      </c>
      <c r="H19" s="10">
        <v>24</v>
      </c>
      <c r="J19" s="9" t="s">
        <v>27</v>
      </c>
      <c r="K19" s="13">
        <f t="shared" si="0"/>
        <v>0.62893081761006298</v>
      </c>
      <c r="L19" s="13">
        <f t="shared" si="1"/>
        <v>3.1446540880503147</v>
      </c>
      <c r="M19" s="13">
        <f t="shared" si="2"/>
        <v>75.471698113207552</v>
      </c>
      <c r="N19" s="13">
        <f t="shared" si="3"/>
        <v>3.7735849056603774</v>
      </c>
      <c r="O19" s="13">
        <f t="shared" si="4"/>
        <v>1.8867924528301887</v>
      </c>
      <c r="P19" s="13">
        <f t="shared" si="5"/>
        <v>15.09433962264151</v>
      </c>
    </row>
    <row r="20" spans="2:16" x14ac:dyDescent="0.25">
      <c r="B20" s="9" t="s">
        <v>29</v>
      </c>
      <c r="C20" s="10">
        <v>0</v>
      </c>
      <c r="D20" s="10">
        <v>3</v>
      </c>
      <c r="E20" s="10">
        <v>136</v>
      </c>
      <c r="F20" s="10">
        <v>6</v>
      </c>
      <c r="G20" s="10">
        <v>22</v>
      </c>
      <c r="H20" s="10">
        <v>136</v>
      </c>
      <c r="J20" s="9" t="s">
        <v>29</v>
      </c>
      <c r="K20" s="13">
        <f t="shared" si="0"/>
        <v>0</v>
      </c>
      <c r="L20" s="13">
        <f t="shared" si="1"/>
        <v>0.99009900990099009</v>
      </c>
      <c r="M20" s="13">
        <f t="shared" si="2"/>
        <v>44.884488448844884</v>
      </c>
      <c r="N20" s="13">
        <f t="shared" si="3"/>
        <v>1.9801980198019802</v>
      </c>
      <c r="O20" s="13">
        <f t="shared" si="4"/>
        <v>7.2607260726072615</v>
      </c>
      <c r="P20" s="13">
        <f t="shared" si="5"/>
        <v>44.884488448844884</v>
      </c>
    </row>
    <row r="21" spans="2:16" x14ac:dyDescent="0.25">
      <c r="B21" s="9" t="s">
        <v>31</v>
      </c>
      <c r="C21" s="10">
        <v>0</v>
      </c>
      <c r="D21" s="10">
        <v>0</v>
      </c>
      <c r="E21" s="10">
        <v>138</v>
      </c>
      <c r="F21" s="10">
        <v>16</v>
      </c>
      <c r="G21" s="10">
        <v>7</v>
      </c>
      <c r="H21" s="10">
        <v>27</v>
      </c>
      <c r="J21" s="9" t="s">
        <v>31</v>
      </c>
      <c r="K21" s="13">
        <f t="shared" si="0"/>
        <v>0</v>
      </c>
      <c r="L21" s="13">
        <f t="shared" si="1"/>
        <v>0</v>
      </c>
      <c r="M21" s="13">
        <f t="shared" si="2"/>
        <v>73.40425531914893</v>
      </c>
      <c r="N21" s="13">
        <f t="shared" si="3"/>
        <v>8.5106382978723403</v>
      </c>
      <c r="O21" s="13">
        <f t="shared" si="4"/>
        <v>3.7234042553191489</v>
      </c>
      <c r="P21" s="13">
        <f t="shared" si="5"/>
        <v>14.361702127659576</v>
      </c>
    </row>
    <row r="22" spans="2:16" x14ac:dyDescent="0.25">
      <c r="B22" s="9" t="s">
        <v>33</v>
      </c>
      <c r="C22" s="10">
        <v>1</v>
      </c>
      <c r="D22" s="10">
        <v>6</v>
      </c>
      <c r="E22" s="10">
        <v>570</v>
      </c>
      <c r="F22" s="10">
        <v>34</v>
      </c>
      <c r="G22" s="10">
        <v>28</v>
      </c>
      <c r="H22" s="10">
        <v>155</v>
      </c>
      <c r="J22" s="9" t="s">
        <v>33</v>
      </c>
      <c r="K22" s="13">
        <f t="shared" si="0"/>
        <v>0.12594458438287154</v>
      </c>
      <c r="L22" s="13">
        <f t="shared" si="1"/>
        <v>0.75566750629722923</v>
      </c>
      <c r="M22" s="13">
        <f t="shared" si="2"/>
        <v>71.788413098236788</v>
      </c>
      <c r="N22" s="13">
        <f t="shared" si="3"/>
        <v>4.2821158690176322</v>
      </c>
      <c r="O22" s="13">
        <f t="shared" si="4"/>
        <v>3.5264483627204033</v>
      </c>
      <c r="P22" s="13">
        <f t="shared" si="5"/>
        <v>19.521410579345087</v>
      </c>
    </row>
  </sheetData>
  <hyperlinks>
    <hyperlink ref="B3" location="Index!A1" display="&lt;&lt; back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showGridLines="0" zoomScaleNormal="100" workbookViewId="0"/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6</v>
      </c>
    </row>
    <row r="2" spans="2:3" ht="18" x14ac:dyDescent="0.25">
      <c r="B2" s="1" t="s">
        <v>7</v>
      </c>
    </row>
    <row r="3" spans="2:3" x14ac:dyDescent="0.25">
      <c r="B3" s="76" t="s">
        <v>8</v>
      </c>
    </row>
    <row r="4" spans="2:3" ht="18" x14ac:dyDescent="0.25">
      <c r="B4" s="1" t="s">
        <v>12</v>
      </c>
    </row>
    <row r="5" spans="2:3" ht="8.25" customHeight="1" x14ac:dyDescent="0.25"/>
    <row r="6" spans="2:3" x14ac:dyDescent="0.25">
      <c r="B6" s="107" t="s">
        <v>13</v>
      </c>
      <c r="C6" s="108"/>
    </row>
    <row r="7" spans="2:3" x14ac:dyDescent="0.25">
      <c r="B7" s="9" t="s">
        <v>1</v>
      </c>
      <c r="C7" s="70" t="s">
        <v>14</v>
      </c>
    </row>
    <row r="8" spans="2:3" x14ac:dyDescent="0.25">
      <c r="B8" s="9" t="s">
        <v>15</v>
      </c>
      <c r="C8" s="70" t="s">
        <v>16</v>
      </c>
    </row>
    <row r="9" spans="2:3" x14ac:dyDescent="0.25">
      <c r="B9" s="9" t="s">
        <v>17</v>
      </c>
      <c r="C9" s="70" t="s">
        <v>18</v>
      </c>
    </row>
    <row r="10" spans="2:3" x14ac:dyDescent="0.25">
      <c r="B10" s="9" t="s">
        <v>19</v>
      </c>
      <c r="C10" s="70" t="s">
        <v>35</v>
      </c>
    </row>
    <row r="11" spans="2:3" x14ac:dyDescent="0.25">
      <c r="B11" s="77"/>
      <c r="C11" s="78"/>
    </row>
    <row r="12" spans="2:3" x14ac:dyDescent="0.25">
      <c r="B12" s="109" t="s">
        <v>20</v>
      </c>
      <c r="C12" s="110"/>
    </row>
    <row r="13" spans="2:3" x14ac:dyDescent="0.25">
      <c r="B13" s="9" t="s">
        <v>21</v>
      </c>
      <c r="C13" s="70" t="s">
        <v>22</v>
      </c>
    </row>
    <row r="14" spans="2:3" x14ac:dyDescent="0.25">
      <c r="B14" s="9" t="s">
        <v>23</v>
      </c>
      <c r="C14" s="70" t="s">
        <v>24</v>
      </c>
    </row>
    <row r="15" spans="2:3" x14ac:dyDescent="0.25">
      <c r="B15" s="9" t="s">
        <v>25</v>
      </c>
      <c r="C15" s="70" t="s">
        <v>26</v>
      </c>
    </row>
    <row r="16" spans="2:3" x14ac:dyDescent="0.25">
      <c r="B16" s="9" t="s">
        <v>27</v>
      </c>
      <c r="C16" s="70" t="s">
        <v>28</v>
      </c>
    </row>
    <row r="17" spans="2:3" x14ac:dyDescent="0.25">
      <c r="B17" s="9" t="s">
        <v>29</v>
      </c>
      <c r="C17" s="70" t="s">
        <v>30</v>
      </c>
    </row>
    <row r="18" spans="2:3" x14ac:dyDescent="0.25">
      <c r="B18" s="9" t="s">
        <v>31</v>
      </c>
      <c r="C18" s="70" t="s">
        <v>32</v>
      </c>
    </row>
    <row r="19" spans="2:3" x14ac:dyDescent="0.25">
      <c r="B19" s="9" t="s">
        <v>33</v>
      </c>
      <c r="C19" s="70" t="s">
        <v>34</v>
      </c>
    </row>
  </sheetData>
  <mergeCells count="2">
    <mergeCell ref="B6:C6"/>
    <mergeCell ref="B12:C12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4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ht="18.75" x14ac:dyDescent="0.3">
      <c r="B3" s="76" t="s">
        <v>8</v>
      </c>
      <c r="G3" s="72" t="s">
        <v>11</v>
      </c>
    </row>
    <row r="4" spans="2:24" ht="18" customHeight="1" x14ac:dyDescent="0.25">
      <c r="B4" s="1" t="s">
        <v>9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108</v>
      </c>
      <c r="U5" s="2" t="s">
        <v>108</v>
      </c>
    </row>
    <row r="6" spans="2:24" ht="15" customHeight="1" x14ac:dyDescent="0.25">
      <c r="B6" s="82" t="s">
        <v>39</v>
      </c>
      <c r="C6" s="88" t="s">
        <v>109</v>
      </c>
      <c r="D6" s="88"/>
      <c r="E6" s="89"/>
      <c r="F6" s="85" t="s">
        <v>110</v>
      </c>
      <c r="G6" s="86"/>
      <c r="H6" s="86"/>
      <c r="I6" s="85" t="s">
        <v>111</v>
      </c>
      <c r="J6" s="86"/>
      <c r="K6" s="87"/>
      <c r="M6" s="82" t="s">
        <v>39</v>
      </c>
      <c r="N6" s="90" t="s">
        <v>109</v>
      </c>
      <c r="O6" s="88"/>
      <c r="P6" s="89"/>
      <c r="Q6" s="85" t="s">
        <v>110</v>
      </c>
      <c r="R6" s="86"/>
      <c r="S6" s="87"/>
      <c r="U6" s="82" t="s">
        <v>39</v>
      </c>
      <c r="V6" s="85" t="s">
        <v>112</v>
      </c>
      <c r="W6" s="86"/>
      <c r="X6" s="87"/>
    </row>
    <row r="7" spans="2:24" ht="27" customHeight="1" x14ac:dyDescent="0.25">
      <c r="B7" s="83"/>
      <c r="C7" s="73" t="s">
        <v>113</v>
      </c>
      <c r="D7" s="3" t="s">
        <v>114</v>
      </c>
      <c r="E7" s="3" t="s">
        <v>115</v>
      </c>
      <c r="F7" s="73" t="s">
        <v>113</v>
      </c>
      <c r="G7" s="3" t="s">
        <v>114</v>
      </c>
      <c r="H7" s="3" t="s">
        <v>115</v>
      </c>
      <c r="I7" s="73" t="s">
        <v>113</v>
      </c>
      <c r="J7" s="3" t="s">
        <v>114</v>
      </c>
      <c r="K7" s="3" t="s">
        <v>115</v>
      </c>
      <c r="M7" s="83"/>
      <c r="N7" s="73" t="s">
        <v>113</v>
      </c>
      <c r="O7" s="3" t="s">
        <v>114</v>
      </c>
      <c r="P7" s="3" t="s">
        <v>115</v>
      </c>
      <c r="Q7" s="73" t="s">
        <v>113</v>
      </c>
      <c r="R7" s="3" t="s">
        <v>114</v>
      </c>
      <c r="S7" s="3" t="s">
        <v>115</v>
      </c>
      <c r="U7" s="83"/>
      <c r="V7" s="73" t="s">
        <v>113</v>
      </c>
      <c r="W7" s="3" t="s">
        <v>114</v>
      </c>
      <c r="X7" s="3" t="s">
        <v>115</v>
      </c>
    </row>
    <row r="8" spans="2:24" x14ac:dyDescent="0.25">
      <c r="B8" s="84"/>
      <c r="C8" s="79" t="s">
        <v>116</v>
      </c>
      <c r="D8" s="80"/>
      <c r="E8" s="14" t="s">
        <v>3</v>
      </c>
      <c r="F8" s="79" t="s">
        <v>116</v>
      </c>
      <c r="G8" s="80"/>
      <c r="H8" s="14" t="s">
        <v>3</v>
      </c>
      <c r="I8" s="79" t="s">
        <v>4</v>
      </c>
      <c r="J8" s="81"/>
      <c r="K8" s="80"/>
      <c r="M8" s="84"/>
      <c r="N8" s="79" t="s">
        <v>4</v>
      </c>
      <c r="O8" s="81"/>
      <c r="P8" s="80"/>
      <c r="Q8" s="79" t="s">
        <v>4</v>
      </c>
      <c r="R8" s="81"/>
      <c r="S8" s="80"/>
      <c r="U8" s="84"/>
      <c r="V8" s="79" t="s">
        <v>4</v>
      </c>
      <c r="W8" s="81"/>
      <c r="X8" s="80"/>
    </row>
    <row r="9" spans="2:24" x14ac:dyDescent="0.25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 x14ac:dyDescent="0.25">
      <c r="B10" s="6" t="s">
        <v>0</v>
      </c>
      <c r="C10" s="7">
        <v>8883</v>
      </c>
      <c r="D10" s="7">
        <v>1138424</v>
      </c>
      <c r="E10" s="7">
        <v>207599.19500599999</v>
      </c>
      <c r="F10" s="7">
        <v>5010</v>
      </c>
      <c r="G10" s="7">
        <v>653712</v>
      </c>
      <c r="H10" s="7">
        <v>142762.40336500001</v>
      </c>
      <c r="I10" s="11">
        <v>56.399864910503204</v>
      </c>
      <c r="J10" s="11">
        <v>57.422542040575394</v>
      </c>
      <c r="K10" s="11">
        <v>68.768283692465133</v>
      </c>
      <c r="M10" s="6" t="s">
        <v>0</v>
      </c>
      <c r="N10" s="11">
        <f>F10/C10*100</f>
        <v>56.399864910503204</v>
      </c>
      <c r="O10" s="11">
        <f t="shared" ref="O10" si="0">G10/D10*100</f>
        <v>57.422542040575394</v>
      </c>
      <c r="P10" s="11">
        <f>H10/E10*100</f>
        <v>68.768283692465133</v>
      </c>
      <c r="Q10" s="11">
        <f>I10/F10*100</f>
        <v>1.1257458065968704</v>
      </c>
      <c r="R10" s="11">
        <f>J10/G10*100</f>
        <v>8.7840734207992807E-3</v>
      </c>
      <c r="S10" s="11">
        <f>K10/H10*100</f>
        <v>4.8169743624058757E-2</v>
      </c>
      <c r="U10" s="6" t="s">
        <v>0</v>
      </c>
      <c r="V10" s="11">
        <f>F10/C10*100</f>
        <v>56.399864910503204</v>
      </c>
      <c r="W10" s="11">
        <f t="shared" ref="W10:X10" si="1">G10/D10*100</f>
        <v>57.422542040575394</v>
      </c>
      <c r="X10" s="11">
        <f t="shared" si="1"/>
        <v>68.768283692465133</v>
      </c>
    </row>
    <row r="11" spans="2:24" x14ac:dyDescent="0.25">
      <c r="B11" s="4" t="s">
        <v>13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13</v>
      </c>
      <c r="N11" s="12"/>
      <c r="O11" s="12"/>
      <c r="P11" s="12"/>
      <c r="Q11" s="12"/>
      <c r="R11" s="12"/>
      <c r="S11" s="12"/>
      <c r="U11" s="4" t="s">
        <v>13</v>
      </c>
      <c r="V11" s="12"/>
      <c r="W11" s="12"/>
      <c r="X11" s="12"/>
    </row>
    <row r="12" spans="2:24" x14ac:dyDescent="0.25">
      <c r="B12" s="9" t="s">
        <v>1</v>
      </c>
      <c r="C12" s="10">
        <v>1881</v>
      </c>
      <c r="D12" s="10">
        <v>9281</v>
      </c>
      <c r="E12" s="10">
        <v>1033.528879</v>
      </c>
      <c r="F12" s="10">
        <v>1008</v>
      </c>
      <c r="G12" s="10">
        <v>5064</v>
      </c>
      <c r="H12" s="10">
        <v>573.99137599999995</v>
      </c>
      <c r="I12" s="13">
        <v>53.588516746411486</v>
      </c>
      <c r="J12" s="13">
        <v>54.56308587436699</v>
      </c>
      <c r="K12" s="13">
        <v>55.537042811553597</v>
      </c>
      <c r="M12" s="9" t="s">
        <v>1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20.119760479041915</v>
      </c>
      <c r="R12" s="13">
        <f>G12/$G$10*100</f>
        <v>0.77465305822747632</v>
      </c>
      <c r="S12" s="13">
        <f>H12/$H$10*100</f>
        <v>0.40206060031959445</v>
      </c>
      <c r="U12" s="9" t="s">
        <v>1</v>
      </c>
      <c r="V12" s="13">
        <f t="shared" ref="V12:V22" si="2">F12/C12*100</f>
        <v>53.588516746411486</v>
      </c>
      <c r="W12" s="13">
        <f t="shared" ref="W12:W23" si="3">G12/D12*100</f>
        <v>54.56308587436699</v>
      </c>
      <c r="X12" s="13">
        <f t="shared" ref="X12:X23" si="4">H12/E12*100</f>
        <v>55.537042811553597</v>
      </c>
    </row>
    <row r="13" spans="2:24" x14ac:dyDescent="0.25">
      <c r="B13" s="9" t="s">
        <v>15</v>
      </c>
      <c r="C13" s="10">
        <v>3288</v>
      </c>
      <c r="D13" s="10">
        <v>69740</v>
      </c>
      <c r="E13" s="10">
        <v>9237.7493030000005</v>
      </c>
      <c r="F13" s="10">
        <v>1813</v>
      </c>
      <c r="G13" s="10">
        <v>39228</v>
      </c>
      <c r="H13" s="10">
        <v>5226.7164240000002</v>
      </c>
      <c r="I13" s="13">
        <v>55.139902676399025</v>
      </c>
      <c r="J13" s="13">
        <v>56.248924577000295</v>
      </c>
      <c r="K13" s="13">
        <v>56.579976924710436</v>
      </c>
      <c r="M13" s="9" t="s">
        <v>15</v>
      </c>
      <c r="N13" s="13">
        <f t="shared" ref="N13:N15" si="5">C13/$C$10*100</f>
        <v>37.014522120905099</v>
      </c>
      <c r="O13" s="13">
        <f t="shared" ref="O13:O15" si="6">D13/$D$10*100</f>
        <v>6.126012803665418</v>
      </c>
      <c r="P13" s="13">
        <f t="shared" ref="P13:P15" si="7">E13/$E$10*100</f>
        <v>4.4498001558883757</v>
      </c>
      <c r="Q13" s="13">
        <f t="shared" ref="Q13:Q15" si="8">F13/$F$10*100</f>
        <v>36.187624750499005</v>
      </c>
      <c r="R13" s="13">
        <f t="shared" ref="R13:R15" si="9">G13/$G$10*100</f>
        <v>6.000807695131801</v>
      </c>
      <c r="S13" s="13">
        <f t="shared" ref="S13:S15" si="10">H13/$H$10*100</f>
        <v>3.661129471627679</v>
      </c>
      <c r="U13" s="9" t="s">
        <v>15</v>
      </c>
      <c r="V13" s="13">
        <f t="shared" si="2"/>
        <v>55.139902676399025</v>
      </c>
      <c r="W13" s="13">
        <f t="shared" si="3"/>
        <v>56.248924577000295</v>
      </c>
      <c r="X13" s="13">
        <f t="shared" si="4"/>
        <v>56.579976924710436</v>
      </c>
    </row>
    <row r="14" spans="2:24" x14ac:dyDescent="0.25">
      <c r="B14" s="9" t="s">
        <v>17</v>
      </c>
      <c r="C14" s="10">
        <v>2554</v>
      </c>
      <c r="D14" s="10">
        <v>244873</v>
      </c>
      <c r="E14" s="10">
        <v>36792.325634000001</v>
      </c>
      <c r="F14" s="10">
        <v>1484</v>
      </c>
      <c r="G14" s="10">
        <v>140194</v>
      </c>
      <c r="H14" s="10">
        <v>21836.377745000002</v>
      </c>
      <c r="I14" s="13">
        <v>58.104933437744712</v>
      </c>
      <c r="J14" s="13">
        <v>57.251718237617055</v>
      </c>
      <c r="K14" s="13">
        <v>59.350360078409615</v>
      </c>
      <c r="M14" s="9" t="s">
        <v>17</v>
      </c>
      <c r="N14" s="13">
        <f t="shared" si="5"/>
        <v>28.75154790048407</v>
      </c>
      <c r="O14" s="13">
        <f t="shared" si="6"/>
        <v>21.509824107713822</v>
      </c>
      <c r="P14" s="13">
        <f t="shared" si="7"/>
        <v>17.722768931226653</v>
      </c>
      <c r="Q14" s="13">
        <f t="shared" si="8"/>
        <v>29.620758483033931</v>
      </c>
      <c r="R14" s="13">
        <f t="shared" si="9"/>
        <v>21.445835474949213</v>
      </c>
      <c r="S14" s="13">
        <f t="shared" si="10"/>
        <v>15.295608108509514</v>
      </c>
      <c r="U14" s="9" t="s">
        <v>17</v>
      </c>
      <c r="V14" s="13">
        <f t="shared" si="2"/>
        <v>58.104933437744712</v>
      </c>
      <c r="W14" s="13">
        <f t="shared" si="3"/>
        <v>57.251718237617055</v>
      </c>
      <c r="X14" s="13">
        <f t="shared" si="4"/>
        <v>59.350360078409615</v>
      </c>
    </row>
    <row r="15" spans="2:24" x14ac:dyDescent="0.25">
      <c r="B15" s="9" t="s">
        <v>19</v>
      </c>
      <c r="C15" s="10">
        <v>1160</v>
      </c>
      <c r="D15" s="10">
        <v>814530</v>
      </c>
      <c r="E15" s="10">
        <v>160535.59119000001</v>
      </c>
      <c r="F15" s="10">
        <v>705</v>
      </c>
      <c r="G15" s="10">
        <v>469226</v>
      </c>
      <c r="H15" s="10">
        <v>115125.31782</v>
      </c>
      <c r="I15" s="13">
        <v>60.775862068965516</v>
      </c>
      <c r="J15" s="13">
        <v>57.606963524977594</v>
      </c>
      <c r="K15" s="13">
        <v>71.713267423511567</v>
      </c>
      <c r="M15" s="9" t="s">
        <v>19</v>
      </c>
      <c r="N15" s="13">
        <f t="shared" si="5"/>
        <v>13.058651356523695</v>
      </c>
      <c r="O15" s="13">
        <f t="shared" si="6"/>
        <v>71.54891323443637</v>
      </c>
      <c r="P15" s="13">
        <f t="shared" si="7"/>
        <v>77.32958270159007</v>
      </c>
      <c r="Q15" s="13">
        <f t="shared" si="8"/>
        <v>14.071856287425149</v>
      </c>
      <c r="R15" s="13">
        <f t="shared" si="9"/>
        <v>71.778703771691511</v>
      </c>
      <c r="S15" s="13">
        <f t="shared" si="10"/>
        <v>80.641201819543213</v>
      </c>
      <c r="U15" s="9" t="s">
        <v>19</v>
      </c>
      <c r="V15" s="13">
        <f t="shared" si="2"/>
        <v>60.775862068965516</v>
      </c>
      <c r="W15" s="13">
        <f t="shared" si="3"/>
        <v>57.606963524977594</v>
      </c>
      <c r="X15" s="13">
        <f t="shared" si="4"/>
        <v>71.713267423511567</v>
      </c>
    </row>
    <row r="16" spans="2:24" x14ac:dyDescent="0.25">
      <c r="B16" s="4" t="s">
        <v>20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20</v>
      </c>
      <c r="N16" s="8"/>
      <c r="O16" s="8"/>
      <c r="P16" s="8"/>
      <c r="Q16" s="8"/>
      <c r="R16" s="8"/>
      <c r="S16" s="8"/>
      <c r="U16" s="4" t="s">
        <v>20</v>
      </c>
      <c r="V16" s="8"/>
      <c r="W16" s="8"/>
      <c r="X16" s="8"/>
    </row>
    <row r="17" spans="2:24" x14ac:dyDescent="0.25">
      <c r="B17" s="9" t="s">
        <v>21</v>
      </c>
      <c r="C17" s="10">
        <v>2496</v>
      </c>
      <c r="D17" s="10">
        <v>331316</v>
      </c>
      <c r="E17" s="10">
        <v>84051.342176999999</v>
      </c>
      <c r="F17" s="10">
        <v>1431</v>
      </c>
      <c r="G17" s="10">
        <v>200187</v>
      </c>
      <c r="H17" s="10">
        <v>59495.276021999998</v>
      </c>
      <c r="I17" s="13">
        <v>57.331730769230774</v>
      </c>
      <c r="J17" s="13">
        <v>60.421772567578991</v>
      </c>
      <c r="K17" s="13">
        <v>70.78444493689527</v>
      </c>
      <c r="M17" s="9" t="s">
        <v>21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28.562874251497007</v>
      </c>
      <c r="R17" s="13">
        <f>G17/$G$10*100</f>
        <v>30.623118437477054</v>
      </c>
      <c r="S17" s="13">
        <f>H17/$H$10*100</f>
        <v>41.674330649848116</v>
      </c>
      <c r="U17" s="9" t="s">
        <v>21</v>
      </c>
      <c r="V17" s="13">
        <f t="shared" si="2"/>
        <v>57.331730769230774</v>
      </c>
      <c r="W17" s="13">
        <f t="shared" si="3"/>
        <v>60.421772567578991</v>
      </c>
      <c r="X17" s="13">
        <f t="shared" si="4"/>
        <v>70.78444493689527</v>
      </c>
    </row>
    <row r="18" spans="2:24" x14ac:dyDescent="0.25">
      <c r="B18" s="9" t="s">
        <v>23</v>
      </c>
      <c r="C18" s="10">
        <v>1022</v>
      </c>
      <c r="D18" s="10">
        <v>66734</v>
      </c>
      <c r="E18" s="10">
        <v>8947.0154390000007</v>
      </c>
      <c r="F18" s="10">
        <v>540</v>
      </c>
      <c r="G18" s="10">
        <v>35944</v>
      </c>
      <c r="H18" s="10">
        <v>4807.2927920000002</v>
      </c>
      <c r="I18" s="13">
        <v>52.837573385518589</v>
      </c>
      <c r="J18" s="13">
        <v>53.861599784217937</v>
      </c>
      <c r="K18" s="13">
        <v>53.730686224649084</v>
      </c>
      <c r="M18" s="9" t="s">
        <v>23</v>
      </c>
      <c r="N18" s="13">
        <f t="shared" ref="N18:N23" si="11">C18/$C$10*100</f>
        <v>11.505122143420015</v>
      </c>
      <c r="O18" s="13">
        <f t="shared" ref="O18:O23" si="12">D18/$D$10*100</f>
        <v>5.8619635566361916</v>
      </c>
      <c r="P18" s="13">
        <f t="shared" ref="P18:P23" si="13">E18/$E$10*100</f>
        <v>4.3097543989712559</v>
      </c>
      <c r="Q18" s="13">
        <f t="shared" ref="Q18:Q23" si="14">F18/$F$10*100</f>
        <v>10.778443113772456</v>
      </c>
      <c r="R18" s="13">
        <f t="shared" ref="R18:R23" si="15">G18/$G$10*100</f>
        <v>5.4984457987615345</v>
      </c>
      <c r="S18" s="13">
        <f t="shared" ref="S18:S23" si="16">H18/$H$10*100</f>
        <v>3.3673380937060973</v>
      </c>
      <c r="U18" s="9" t="s">
        <v>23</v>
      </c>
      <c r="V18" s="13">
        <f t="shared" si="2"/>
        <v>52.837573385518589</v>
      </c>
      <c r="W18" s="13">
        <f t="shared" si="3"/>
        <v>53.861599784217937</v>
      </c>
      <c r="X18" s="13">
        <f t="shared" si="4"/>
        <v>53.730686224649084</v>
      </c>
    </row>
    <row r="19" spans="2:24" x14ac:dyDescent="0.25">
      <c r="B19" s="9" t="s">
        <v>25</v>
      </c>
      <c r="C19" s="10">
        <v>2710</v>
      </c>
      <c r="D19" s="10">
        <v>238856</v>
      </c>
      <c r="E19" s="10">
        <v>73928.042906000002</v>
      </c>
      <c r="F19" s="10">
        <v>1560</v>
      </c>
      <c r="G19" s="10">
        <v>153689</v>
      </c>
      <c r="H19" s="10">
        <v>52964.572429</v>
      </c>
      <c r="I19" s="13">
        <v>57.564575645756456</v>
      </c>
      <c r="J19" s="13">
        <v>64.343788726261849</v>
      </c>
      <c r="K19" s="13">
        <v>71.643412089705677</v>
      </c>
      <c r="M19" s="9" t="s">
        <v>25</v>
      </c>
      <c r="N19" s="13">
        <f t="shared" si="11"/>
        <v>30.507711358775186</v>
      </c>
      <c r="O19" s="13">
        <f t="shared" si="12"/>
        <v>20.981286409984328</v>
      </c>
      <c r="P19" s="13">
        <f t="shared" si="13"/>
        <v>35.610948734104362</v>
      </c>
      <c r="Q19" s="13">
        <f t="shared" si="14"/>
        <v>31.137724550898206</v>
      </c>
      <c r="R19" s="13">
        <f t="shared" si="15"/>
        <v>23.510200210490247</v>
      </c>
      <c r="S19" s="13">
        <f t="shared" si="16"/>
        <v>37.099804416703265</v>
      </c>
      <c r="U19" s="9" t="s">
        <v>25</v>
      </c>
      <c r="V19" s="13">
        <f t="shared" si="2"/>
        <v>57.564575645756456</v>
      </c>
      <c r="W19" s="13">
        <f t="shared" si="3"/>
        <v>64.343788726261849</v>
      </c>
      <c r="X19" s="13">
        <f t="shared" si="4"/>
        <v>71.643412089705677</v>
      </c>
    </row>
    <row r="20" spans="2:24" x14ac:dyDescent="0.25">
      <c r="B20" s="9" t="s">
        <v>27</v>
      </c>
      <c r="C20" s="10">
        <v>284</v>
      </c>
      <c r="D20" s="10">
        <v>75411</v>
      </c>
      <c r="E20" s="10">
        <v>12340.078489</v>
      </c>
      <c r="F20" s="10">
        <v>160</v>
      </c>
      <c r="G20" s="10">
        <v>53286</v>
      </c>
      <c r="H20" s="10">
        <v>8713.9174359999997</v>
      </c>
      <c r="I20" s="13">
        <v>56.338028169014088</v>
      </c>
      <c r="J20" s="13">
        <v>70.660778931455624</v>
      </c>
      <c r="K20" s="13">
        <v>70.614765082471919</v>
      </c>
      <c r="M20" s="9" t="s">
        <v>27</v>
      </c>
      <c r="N20" s="13">
        <f t="shared" si="11"/>
        <v>3.197118090735112</v>
      </c>
      <c r="O20" s="13">
        <f t="shared" si="12"/>
        <v>6.6241576073589448</v>
      </c>
      <c r="P20" s="13">
        <f t="shared" si="13"/>
        <v>5.9441841711589243</v>
      </c>
      <c r="Q20" s="13">
        <f t="shared" si="14"/>
        <v>3.1936127744510974</v>
      </c>
      <c r="R20" s="13">
        <f t="shared" si="15"/>
        <v>8.151295983552389</v>
      </c>
      <c r="S20" s="13">
        <f t="shared" si="16"/>
        <v>6.1037900950162385</v>
      </c>
      <c r="U20" s="9" t="s">
        <v>27</v>
      </c>
      <c r="V20" s="13">
        <f t="shared" si="2"/>
        <v>56.338028169014088</v>
      </c>
      <c r="W20" s="13">
        <f t="shared" si="3"/>
        <v>70.660778931455624</v>
      </c>
      <c r="X20" s="13">
        <f t="shared" si="4"/>
        <v>70.614765082471919</v>
      </c>
    </row>
    <row r="21" spans="2:24" x14ac:dyDescent="0.25">
      <c r="B21" s="9" t="s">
        <v>29</v>
      </c>
      <c r="C21" s="10">
        <v>579</v>
      </c>
      <c r="D21" s="10">
        <v>67283</v>
      </c>
      <c r="E21" s="10">
        <v>3612.6820360000002</v>
      </c>
      <c r="F21" s="10">
        <v>325</v>
      </c>
      <c r="G21" s="10">
        <v>33726</v>
      </c>
      <c r="H21" s="10">
        <v>1993.0159169999999</v>
      </c>
      <c r="I21" s="13">
        <v>56.131260794473228</v>
      </c>
      <c r="J21" s="13">
        <v>50.125588930339013</v>
      </c>
      <c r="K21" s="13">
        <v>55.167210873799689</v>
      </c>
      <c r="M21" s="9" t="s">
        <v>29</v>
      </c>
      <c r="N21" s="13">
        <f t="shared" si="11"/>
        <v>6.5180682201958797</v>
      </c>
      <c r="O21" s="13">
        <f t="shared" si="12"/>
        <v>5.9101881197163797</v>
      </c>
      <c r="P21" s="13">
        <f t="shared" si="13"/>
        <v>1.7402196746936265</v>
      </c>
      <c r="Q21" s="13">
        <f t="shared" si="14"/>
        <v>6.487025948103792</v>
      </c>
      <c r="R21" s="13">
        <f t="shared" si="15"/>
        <v>5.15915265437991</v>
      </c>
      <c r="S21" s="13">
        <f t="shared" si="16"/>
        <v>1.3960369607287046</v>
      </c>
      <c r="U21" s="9" t="s">
        <v>29</v>
      </c>
      <c r="V21" s="13">
        <f t="shared" si="2"/>
        <v>56.131260794473228</v>
      </c>
      <c r="W21" s="13">
        <f t="shared" si="3"/>
        <v>50.125588930339013</v>
      </c>
      <c r="X21" s="13">
        <f t="shared" si="4"/>
        <v>55.167210873799689</v>
      </c>
    </row>
    <row r="22" spans="2:24" x14ac:dyDescent="0.25">
      <c r="B22" s="9" t="s">
        <v>31</v>
      </c>
      <c r="C22" s="10">
        <v>343</v>
      </c>
      <c r="D22" s="10">
        <v>45371</v>
      </c>
      <c r="E22" s="10">
        <v>8976.50857</v>
      </c>
      <c r="F22" s="10">
        <v>188</v>
      </c>
      <c r="G22" s="10">
        <v>22680</v>
      </c>
      <c r="H22" s="10">
        <v>5120.6062359999996</v>
      </c>
      <c r="I22" s="13">
        <v>54.810495626822153</v>
      </c>
      <c r="J22" s="13">
        <v>49.987877719247976</v>
      </c>
      <c r="K22" s="13">
        <v>57.044520105660638</v>
      </c>
      <c r="M22" s="9" t="s">
        <v>31</v>
      </c>
      <c r="N22" s="13">
        <f t="shared" si="11"/>
        <v>3.8613081166272654</v>
      </c>
      <c r="O22" s="13">
        <f t="shared" si="12"/>
        <v>3.9854219517508414</v>
      </c>
      <c r="P22" s="13">
        <f t="shared" si="13"/>
        <v>4.3239611645606635</v>
      </c>
      <c r="Q22" s="13">
        <f t="shared" si="14"/>
        <v>3.75249500998004</v>
      </c>
      <c r="R22" s="13">
        <f t="shared" si="15"/>
        <v>3.4694177252368017</v>
      </c>
      <c r="S22" s="13">
        <f t="shared" si="16"/>
        <v>3.5868030484946156</v>
      </c>
      <c r="U22" s="9" t="s">
        <v>31</v>
      </c>
      <c r="V22" s="13">
        <f t="shared" si="2"/>
        <v>54.810495626822153</v>
      </c>
      <c r="W22" s="13">
        <f t="shared" si="3"/>
        <v>49.987877719247976</v>
      </c>
      <c r="X22" s="13">
        <f t="shared" si="4"/>
        <v>57.044520105660638</v>
      </c>
    </row>
    <row r="23" spans="2:24" x14ac:dyDescent="0.25">
      <c r="B23" s="9" t="s">
        <v>33</v>
      </c>
      <c r="C23" s="10">
        <v>1449</v>
      </c>
      <c r="D23" s="10">
        <v>313453</v>
      </c>
      <c r="E23" s="10">
        <v>15743.525389</v>
      </c>
      <c r="F23" s="10">
        <v>806</v>
      </c>
      <c r="G23" s="10">
        <v>154200</v>
      </c>
      <c r="H23" s="10">
        <v>9667.7225330000001</v>
      </c>
      <c r="I23" s="13">
        <v>55.624568668046926</v>
      </c>
      <c r="J23" s="13">
        <v>49.193978044555323</v>
      </c>
      <c r="K23" s="13">
        <v>61.407609122635499</v>
      </c>
      <c r="M23" s="9" t="s">
        <v>33</v>
      </c>
      <c r="N23" s="13">
        <f t="shared" si="11"/>
        <v>16.312056737588655</v>
      </c>
      <c r="O23" s="13">
        <f t="shared" si="12"/>
        <v>27.53394165969797</v>
      </c>
      <c r="P23" s="13">
        <f t="shared" si="13"/>
        <v>7.5836158172699006</v>
      </c>
      <c r="Q23" s="13">
        <f t="shared" si="14"/>
        <v>16.087824351297407</v>
      </c>
      <c r="R23" s="13">
        <f t="shared" si="15"/>
        <v>23.588369190102064</v>
      </c>
      <c r="S23" s="13">
        <f t="shared" si="16"/>
        <v>6.771896735502958</v>
      </c>
      <c r="U23" s="9" t="s">
        <v>33</v>
      </c>
      <c r="V23" s="13">
        <f>F23/C23*100</f>
        <v>55.624568668046926</v>
      </c>
      <c r="W23" s="13">
        <f t="shared" si="3"/>
        <v>49.193978044555323</v>
      </c>
      <c r="X23" s="13">
        <f t="shared" si="4"/>
        <v>61.407609122635499</v>
      </c>
    </row>
    <row r="24" spans="2:24" x14ac:dyDescent="0.25">
      <c r="C24" s="66"/>
      <c r="D24" s="66"/>
      <c r="E24" s="66"/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showGridLines="0" zoomScaleNormal="100" workbookViewId="0">
      <selection activeCell="C9" sqref="C9:D9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6</v>
      </c>
    </row>
    <row r="2" spans="2:10" ht="18" x14ac:dyDescent="0.25">
      <c r="B2" s="1" t="s">
        <v>7</v>
      </c>
    </row>
    <row r="3" spans="2:10" x14ac:dyDescent="0.25">
      <c r="B3" s="76" t="s">
        <v>8</v>
      </c>
    </row>
    <row r="4" spans="2:10" ht="18" customHeight="1" x14ac:dyDescent="0.25">
      <c r="B4" s="1" t="s">
        <v>36</v>
      </c>
      <c r="C4" s="1"/>
      <c r="D4" s="1"/>
      <c r="E4" s="1"/>
    </row>
    <row r="5" spans="2:10" ht="4.5" customHeight="1" x14ac:dyDescent="0.25"/>
    <row r="6" spans="2:10" x14ac:dyDescent="0.25">
      <c r="B6" s="16" t="s">
        <v>37</v>
      </c>
      <c r="G6" s="16" t="s">
        <v>38</v>
      </c>
      <c r="H6" s="15"/>
      <c r="I6" s="15"/>
      <c r="J6" s="15"/>
    </row>
    <row r="7" spans="2:10" ht="45" x14ac:dyDescent="0.25">
      <c r="B7" s="3" t="s">
        <v>39</v>
      </c>
      <c r="C7" s="3" t="s">
        <v>40</v>
      </c>
      <c r="D7" s="3" t="s">
        <v>41</v>
      </c>
      <c r="E7" s="3" t="s">
        <v>42</v>
      </c>
      <c r="G7" s="3" t="s">
        <v>39</v>
      </c>
      <c r="H7" s="3" t="s">
        <v>40</v>
      </c>
      <c r="I7" s="3" t="s">
        <v>41</v>
      </c>
      <c r="J7" s="3" t="s">
        <v>42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4115</v>
      </c>
      <c r="D9" s="7">
        <v>821</v>
      </c>
      <c r="E9" s="7">
        <v>74</v>
      </c>
      <c r="G9" s="6" t="s">
        <v>0</v>
      </c>
      <c r="H9" s="11">
        <f>C9/($C$9+$D$9+$E$9)*100</f>
        <v>82.13572854291418</v>
      </c>
      <c r="I9" s="11">
        <f t="shared" ref="I9:J9" si="0">D9/($C$9+$D$9+$E$9)*100</f>
        <v>16.387225548902194</v>
      </c>
      <c r="J9" s="11">
        <f t="shared" si="0"/>
        <v>1.4770459081836327</v>
      </c>
    </row>
    <row r="10" spans="2:10" x14ac:dyDescent="0.25">
      <c r="B10" s="4" t="s">
        <v>13</v>
      </c>
      <c r="C10" s="8"/>
      <c r="D10" s="8"/>
      <c r="E10" s="8"/>
      <c r="G10" s="4" t="s">
        <v>13</v>
      </c>
      <c r="H10" s="12"/>
      <c r="I10" s="12"/>
      <c r="J10" s="12"/>
    </row>
    <row r="11" spans="2:10" x14ac:dyDescent="0.25">
      <c r="B11" s="9" t="s">
        <v>1</v>
      </c>
      <c r="C11" s="10">
        <v>737</v>
      </c>
      <c r="D11" s="10">
        <v>242</v>
      </c>
      <c r="E11" s="10">
        <v>29</v>
      </c>
      <c r="G11" s="9" t="s">
        <v>1</v>
      </c>
      <c r="H11" s="13">
        <f>C11/($C$11+$D$11+$E$11)*100</f>
        <v>73.115079365079367</v>
      </c>
      <c r="I11" s="13">
        <f t="shared" ref="I11:J11" si="1">D11/($C$11+$D$11+$E$11)*100</f>
        <v>24.00793650793651</v>
      </c>
      <c r="J11" s="13">
        <f t="shared" si="1"/>
        <v>2.876984126984127</v>
      </c>
    </row>
    <row r="12" spans="2:10" x14ac:dyDescent="0.25">
      <c r="B12" s="9" t="s">
        <v>15</v>
      </c>
      <c r="C12" s="10">
        <v>1514</v>
      </c>
      <c r="D12" s="10">
        <v>273</v>
      </c>
      <c r="E12" s="10">
        <v>26</v>
      </c>
      <c r="G12" s="9" t="s">
        <v>15</v>
      </c>
      <c r="H12" s="13">
        <f>C12/($C$12+$D$12+$E$12)*100</f>
        <v>83.507997793712079</v>
      </c>
      <c r="I12" s="13">
        <f t="shared" ref="I12:J12" si="2">D12/($C$12+$D$12+$E$12)*100</f>
        <v>15.057915057915059</v>
      </c>
      <c r="J12" s="13">
        <f t="shared" si="2"/>
        <v>1.4340871483728626</v>
      </c>
    </row>
    <row r="13" spans="2:10" x14ac:dyDescent="0.25">
      <c r="B13" s="9" t="s">
        <v>17</v>
      </c>
      <c r="C13" s="10">
        <v>1263</v>
      </c>
      <c r="D13" s="10">
        <v>205</v>
      </c>
      <c r="E13" s="10">
        <v>16</v>
      </c>
      <c r="G13" s="9" t="s">
        <v>17</v>
      </c>
      <c r="H13" s="13">
        <f>C13/($C$13+$D$13+$E$13)*100</f>
        <v>85.107816711590303</v>
      </c>
      <c r="I13" s="13">
        <f t="shared" ref="I13:J13" si="3">D13/($C$13+$D$13+$E$13)*100</f>
        <v>13.814016172506738</v>
      </c>
      <c r="J13" s="13">
        <f t="shared" si="3"/>
        <v>1.0781671159029651</v>
      </c>
    </row>
    <row r="14" spans="2:10" x14ac:dyDescent="0.25">
      <c r="B14" s="9" t="s">
        <v>19</v>
      </c>
      <c r="C14" s="10">
        <v>601</v>
      </c>
      <c r="D14" s="10">
        <v>101</v>
      </c>
      <c r="E14" s="10">
        <v>3</v>
      </c>
      <c r="G14" s="9" t="s">
        <v>19</v>
      </c>
      <c r="H14" s="13">
        <f>C14/($C$14+$D$14+$E$14)*100</f>
        <v>85.248226950354606</v>
      </c>
      <c r="I14" s="13">
        <f t="shared" ref="I14:J14" si="4">D14/($C$14+$D$14+$E$14)*100</f>
        <v>14.326241134751774</v>
      </c>
      <c r="J14" s="13">
        <f t="shared" si="4"/>
        <v>0.42553191489361702</v>
      </c>
    </row>
    <row r="15" spans="2:10" x14ac:dyDescent="0.25">
      <c r="B15" s="4" t="s">
        <v>20</v>
      </c>
      <c r="C15" s="8"/>
      <c r="D15" s="8"/>
      <c r="E15" s="8"/>
      <c r="G15" s="4" t="s">
        <v>20</v>
      </c>
      <c r="H15" s="8"/>
      <c r="I15" s="8"/>
      <c r="J15" s="8"/>
    </row>
    <row r="16" spans="2:10" x14ac:dyDescent="0.25">
      <c r="B16" s="9" t="s">
        <v>21</v>
      </c>
      <c r="C16" s="10">
        <v>1215</v>
      </c>
      <c r="D16" s="10">
        <v>206</v>
      </c>
      <c r="E16" s="10">
        <v>10</v>
      </c>
      <c r="G16" s="9" t="s">
        <v>21</v>
      </c>
      <c r="H16" s="13">
        <f>C16/($C$16+$D$16+$E$16)*100</f>
        <v>84.905660377358487</v>
      </c>
      <c r="I16" s="13">
        <f t="shared" ref="I16:J16" si="5">D16/($C$16+$D$16+$E$16)*100</f>
        <v>14.395527603074774</v>
      </c>
      <c r="J16" s="13">
        <f t="shared" si="5"/>
        <v>0.69881201956673655</v>
      </c>
    </row>
    <row r="17" spans="2:10" x14ac:dyDescent="0.25">
      <c r="B17" s="9" t="s">
        <v>23</v>
      </c>
      <c r="C17" s="10">
        <v>487</v>
      </c>
      <c r="D17" s="10">
        <v>49</v>
      </c>
      <c r="E17" s="10">
        <v>4</v>
      </c>
      <c r="G17" s="9" t="s">
        <v>23</v>
      </c>
      <c r="H17" s="13">
        <f>C17/($C$17+$D$17+$E$17)*100</f>
        <v>90.18518518518519</v>
      </c>
      <c r="I17" s="13">
        <f t="shared" ref="I17:J17" si="6">D17/($C$17+$D$17+$E$17)*100</f>
        <v>9.0740740740740744</v>
      </c>
      <c r="J17" s="13">
        <f t="shared" si="6"/>
        <v>0.74074074074074081</v>
      </c>
    </row>
    <row r="18" spans="2:10" x14ac:dyDescent="0.25">
      <c r="B18" s="9" t="s">
        <v>25</v>
      </c>
      <c r="C18" s="10">
        <v>1316</v>
      </c>
      <c r="D18" s="10">
        <v>219</v>
      </c>
      <c r="E18" s="10">
        <v>25</v>
      </c>
      <c r="G18" s="9" t="s">
        <v>25</v>
      </c>
      <c r="H18" s="13">
        <f>C18/($C$18+$D$18+$E$18)*100</f>
        <v>84.358974358974365</v>
      </c>
      <c r="I18" s="13">
        <f t="shared" ref="I18:J18" si="7">D18/($C$18+$D$18+$E$18)*100</f>
        <v>14.038461538461538</v>
      </c>
      <c r="J18" s="13">
        <f t="shared" si="7"/>
        <v>1.6025641025641024</v>
      </c>
    </row>
    <row r="19" spans="2:10" x14ac:dyDescent="0.25">
      <c r="B19" s="9" t="s">
        <v>27</v>
      </c>
      <c r="C19" s="10">
        <v>139</v>
      </c>
      <c r="D19" s="10">
        <v>20</v>
      </c>
      <c r="E19" s="10">
        <v>1</v>
      </c>
      <c r="G19" s="9" t="s">
        <v>27</v>
      </c>
      <c r="H19" s="13">
        <f>C19/($C$19+$D$19+$E$19)*100</f>
        <v>86.875</v>
      </c>
      <c r="I19" s="13">
        <f t="shared" ref="I19:J19" si="8">D19/($C$19+$D$19+$E$19)*100</f>
        <v>12.5</v>
      </c>
      <c r="J19" s="13">
        <f t="shared" si="8"/>
        <v>0.625</v>
      </c>
    </row>
    <row r="20" spans="2:10" x14ac:dyDescent="0.25">
      <c r="B20" s="9" t="s">
        <v>29</v>
      </c>
      <c r="C20" s="10">
        <v>129</v>
      </c>
      <c r="D20" s="10">
        <v>174</v>
      </c>
      <c r="E20" s="10">
        <v>22</v>
      </c>
      <c r="G20" s="9" t="s">
        <v>29</v>
      </c>
      <c r="H20" s="13">
        <f>C20/($C$20+$D$20+$E$20)*100</f>
        <v>39.692307692307693</v>
      </c>
      <c r="I20" s="13">
        <f t="shared" ref="I20:J20" si="9">D20/($C$20+$D$20+$E$20)*100</f>
        <v>53.538461538461533</v>
      </c>
      <c r="J20" s="13">
        <f t="shared" si="9"/>
        <v>6.7692307692307692</v>
      </c>
    </row>
    <row r="21" spans="2:10" x14ac:dyDescent="0.25">
      <c r="B21" s="9" t="s">
        <v>31</v>
      </c>
      <c r="C21" s="10">
        <v>170</v>
      </c>
      <c r="D21" s="10">
        <v>18</v>
      </c>
      <c r="E21" s="10">
        <v>0</v>
      </c>
      <c r="G21" s="9" t="s">
        <v>31</v>
      </c>
      <c r="H21" s="13">
        <f>C21/($C$21+$D$21+$E$21)*100</f>
        <v>90.425531914893625</v>
      </c>
      <c r="I21" s="13">
        <f t="shared" ref="I21:J21" si="10">D21/($C$21+$D$21+$E$21)*100</f>
        <v>9.5744680851063837</v>
      </c>
      <c r="J21" s="13">
        <f t="shared" si="10"/>
        <v>0</v>
      </c>
    </row>
    <row r="22" spans="2:10" x14ac:dyDescent="0.25">
      <c r="B22" s="9" t="s">
        <v>33</v>
      </c>
      <c r="C22" s="10">
        <v>659</v>
      </c>
      <c r="D22" s="10">
        <v>135</v>
      </c>
      <c r="E22" s="10">
        <v>12</v>
      </c>
      <c r="G22" s="9" t="s">
        <v>33</v>
      </c>
      <c r="H22" s="13">
        <f>C22/($C$22+$D$22+$E$22)*100</f>
        <v>81.761786600496279</v>
      </c>
      <c r="I22" s="13">
        <f t="shared" ref="I22:J22" si="11">D22/($C$22+$D$22+$E$22)*100</f>
        <v>16.749379652605459</v>
      </c>
      <c r="J22" s="13">
        <f t="shared" si="11"/>
        <v>1.4888337468982631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C9" sqref="C9:D9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6" t="s">
        <v>8</v>
      </c>
    </row>
    <row r="4" spans="2:12" ht="18" customHeight="1" x14ac:dyDescent="0.25">
      <c r="B4" s="1" t="s">
        <v>43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37</v>
      </c>
      <c r="H6" s="16" t="s">
        <v>38</v>
      </c>
    </row>
    <row r="7" spans="2:12" ht="33.75" x14ac:dyDescent="0.25">
      <c r="B7" s="3" t="s">
        <v>39</v>
      </c>
      <c r="C7" s="3" t="s">
        <v>44</v>
      </c>
      <c r="D7" s="3" t="s">
        <v>45</v>
      </c>
      <c r="E7" s="3" t="s">
        <v>46</v>
      </c>
      <c r="F7" s="3" t="s">
        <v>47</v>
      </c>
      <c r="H7" s="3" t="s">
        <v>39</v>
      </c>
      <c r="I7" s="3" t="s">
        <v>44</v>
      </c>
      <c r="J7" s="3" t="s">
        <v>45</v>
      </c>
      <c r="K7" s="3" t="s">
        <v>46</v>
      </c>
      <c r="L7" s="3" t="s">
        <v>47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3608</v>
      </c>
      <c r="D9" s="7">
        <v>205</v>
      </c>
      <c r="E9" s="7">
        <v>658</v>
      </c>
      <c r="F9" s="7">
        <v>465</v>
      </c>
      <c r="H9" s="6" t="s">
        <v>0</v>
      </c>
      <c r="I9" s="11">
        <f>C9/(C9+D9+E9+F9)*100</f>
        <v>73.095623987034031</v>
      </c>
      <c r="J9" s="11">
        <f>D9/(D9+E9+F9+C9)*100</f>
        <v>4.1531604538087521</v>
      </c>
      <c r="K9" s="11">
        <f>E9/(E9+F9+D9+C9)*100</f>
        <v>13.330632090761751</v>
      </c>
      <c r="L9" s="11">
        <f>F9/(F9+E9+D9+C9)*100</f>
        <v>9.4205834683954617</v>
      </c>
    </row>
    <row r="10" spans="2:12" x14ac:dyDescent="0.25">
      <c r="B10" s="4" t="s">
        <v>13</v>
      </c>
      <c r="C10" s="8"/>
      <c r="D10" s="8"/>
      <c r="E10" s="8"/>
      <c r="F10" s="8"/>
      <c r="H10" s="4" t="s">
        <v>13</v>
      </c>
      <c r="I10" s="12"/>
      <c r="J10" s="12"/>
      <c r="K10" s="12"/>
      <c r="L10" s="12"/>
    </row>
    <row r="11" spans="2:12" x14ac:dyDescent="0.25">
      <c r="B11" s="9" t="s">
        <v>1</v>
      </c>
      <c r="C11" s="10">
        <v>716</v>
      </c>
      <c r="D11" s="10">
        <v>31</v>
      </c>
      <c r="E11" s="10">
        <v>135</v>
      </c>
      <c r="F11" s="10">
        <v>97</v>
      </c>
      <c r="H11" s="9" t="s">
        <v>1</v>
      </c>
      <c r="I11" s="13">
        <f t="shared" ref="I11:I21" si="0">C11/(C11+D11+E11+F11)*100</f>
        <v>73.13585291113381</v>
      </c>
      <c r="J11" s="13">
        <f t="shared" ref="J11:J22" si="1">D11/(D11+E11+F11+C11)*100</f>
        <v>3.1664964249233916</v>
      </c>
      <c r="K11" s="13">
        <f t="shared" ref="K11:K22" si="2">E11/(E11+F11+D11+C11)*100</f>
        <v>13.789581205311544</v>
      </c>
      <c r="L11" s="13">
        <f t="shared" ref="L11:L22" si="3">F11/(F11+E11+D11+C11)*100</f>
        <v>9.9080694586312568</v>
      </c>
    </row>
    <row r="12" spans="2:12" x14ac:dyDescent="0.25">
      <c r="B12" s="9" t="s">
        <v>15</v>
      </c>
      <c r="C12" s="10">
        <v>1303</v>
      </c>
      <c r="D12" s="10">
        <v>62</v>
      </c>
      <c r="E12" s="10">
        <v>244</v>
      </c>
      <c r="F12" s="10">
        <v>178</v>
      </c>
      <c r="H12" s="9" t="s">
        <v>15</v>
      </c>
      <c r="I12" s="13">
        <f t="shared" si="0"/>
        <v>72.915500839395634</v>
      </c>
      <c r="J12" s="13">
        <f t="shared" si="1"/>
        <v>3.4695019585898148</v>
      </c>
      <c r="K12" s="13">
        <f t="shared" si="2"/>
        <v>13.654168998321209</v>
      </c>
      <c r="L12" s="13">
        <f t="shared" si="3"/>
        <v>9.9608282036933407</v>
      </c>
    </row>
    <row r="13" spans="2:12" x14ac:dyDescent="0.25">
      <c r="B13" s="9" t="s">
        <v>17</v>
      </c>
      <c r="C13" s="10">
        <v>1072</v>
      </c>
      <c r="D13" s="10">
        <v>65</v>
      </c>
      <c r="E13" s="10">
        <v>200</v>
      </c>
      <c r="F13" s="10">
        <v>131</v>
      </c>
      <c r="H13" s="9" t="s">
        <v>17</v>
      </c>
      <c r="I13" s="13">
        <f t="shared" si="0"/>
        <v>73.024523160762939</v>
      </c>
      <c r="J13" s="13">
        <f t="shared" si="1"/>
        <v>4.4277929155313354</v>
      </c>
      <c r="K13" s="13">
        <f t="shared" si="2"/>
        <v>13.623978201634879</v>
      </c>
      <c r="L13" s="13">
        <f t="shared" si="3"/>
        <v>8.923705722070844</v>
      </c>
    </row>
    <row r="14" spans="2:12" x14ac:dyDescent="0.25">
      <c r="B14" s="9" t="s">
        <v>19</v>
      </c>
      <c r="C14" s="10">
        <v>517</v>
      </c>
      <c r="D14" s="10">
        <v>47</v>
      </c>
      <c r="E14" s="10">
        <v>79</v>
      </c>
      <c r="F14" s="10">
        <v>59</v>
      </c>
      <c r="H14" s="9" t="s">
        <v>19</v>
      </c>
      <c r="I14" s="13">
        <f t="shared" si="0"/>
        <v>73.646723646723643</v>
      </c>
      <c r="J14" s="13">
        <f t="shared" si="1"/>
        <v>6.6951566951566956</v>
      </c>
      <c r="K14" s="13">
        <f t="shared" si="2"/>
        <v>11.253561253561253</v>
      </c>
      <c r="L14" s="13">
        <f t="shared" si="3"/>
        <v>8.4045584045584043</v>
      </c>
    </row>
    <row r="15" spans="2:12" x14ac:dyDescent="0.25">
      <c r="B15" s="4" t="s">
        <v>20</v>
      </c>
      <c r="C15" s="8"/>
      <c r="D15" s="8"/>
      <c r="E15" s="8"/>
      <c r="F15" s="8"/>
      <c r="H15" s="4" t="s">
        <v>20</v>
      </c>
      <c r="I15" s="8"/>
      <c r="J15" s="8"/>
      <c r="K15" s="8"/>
      <c r="L15" s="8"/>
    </row>
    <row r="16" spans="2:12" x14ac:dyDescent="0.25">
      <c r="B16" s="9" t="s">
        <v>21</v>
      </c>
      <c r="C16" s="10">
        <v>1018</v>
      </c>
      <c r="D16" s="10">
        <v>57</v>
      </c>
      <c r="E16" s="10">
        <v>234</v>
      </c>
      <c r="F16" s="10">
        <v>112</v>
      </c>
      <c r="H16" s="9" t="s">
        <v>21</v>
      </c>
      <c r="I16" s="13">
        <f t="shared" si="0"/>
        <v>71.639690358902186</v>
      </c>
      <c r="J16" s="13">
        <f t="shared" si="1"/>
        <v>4.0112596762843067</v>
      </c>
      <c r="K16" s="13">
        <f t="shared" si="2"/>
        <v>16.467276565798734</v>
      </c>
      <c r="L16" s="13">
        <f t="shared" si="3"/>
        <v>7.8817733990147785</v>
      </c>
    </row>
    <row r="17" spans="2:12" x14ac:dyDescent="0.25">
      <c r="B17" s="9" t="s">
        <v>23</v>
      </c>
      <c r="C17" s="10">
        <v>341</v>
      </c>
      <c r="D17" s="10">
        <v>4</v>
      </c>
      <c r="E17" s="10">
        <v>101</v>
      </c>
      <c r="F17" s="10">
        <v>90</v>
      </c>
      <c r="H17" s="9" t="s">
        <v>23</v>
      </c>
      <c r="I17" s="13">
        <f t="shared" si="0"/>
        <v>63.619402985074622</v>
      </c>
      <c r="J17" s="13">
        <f t="shared" si="1"/>
        <v>0.74626865671641784</v>
      </c>
      <c r="K17" s="13">
        <f t="shared" si="2"/>
        <v>18.843283582089551</v>
      </c>
      <c r="L17" s="13">
        <f t="shared" si="3"/>
        <v>16.791044776119403</v>
      </c>
    </row>
    <row r="18" spans="2:12" x14ac:dyDescent="0.25">
      <c r="B18" s="9" t="s">
        <v>25</v>
      </c>
      <c r="C18" s="10">
        <v>1144</v>
      </c>
      <c r="D18" s="10">
        <v>128</v>
      </c>
      <c r="E18" s="10">
        <v>146</v>
      </c>
      <c r="F18" s="10">
        <v>117</v>
      </c>
      <c r="H18" s="9" t="s">
        <v>25</v>
      </c>
      <c r="I18" s="13">
        <f t="shared" si="0"/>
        <v>74.527687296416929</v>
      </c>
      <c r="J18" s="13">
        <f t="shared" si="1"/>
        <v>8.3387622149837135</v>
      </c>
      <c r="K18" s="13">
        <f t="shared" si="2"/>
        <v>9.5114006514657987</v>
      </c>
      <c r="L18" s="13">
        <f t="shared" si="3"/>
        <v>7.6221498371335503</v>
      </c>
    </row>
    <row r="19" spans="2:12" x14ac:dyDescent="0.25">
      <c r="B19" s="9" t="s">
        <v>27</v>
      </c>
      <c r="C19" s="10">
        <v>130</v>
      </c>
      <c r="D19" s="10">
        <v>1</v>
      </c>
      <c r="E19" s="10">
        <v>18</v>
      </c>
      <c r="F19" s="10">
        <v>10</v>
      </c>
      <c r="H19" s="9" t="s">
        <v>27</v>
      </c>
      <c r="I19" s="13">
        <f t="shared" si="0"/>
        <v>81.761006289308185</v>
      </c>
      <c r="J19" s="13">
        <f t="shared" si="1"/>
        <v>0.62893081761006298</v>
      </c>
      <c r="K19" s="13">
        <f t="shared" si="2"/>
        <v>11.320754716981133</v>
      </c>
      <c r="L19" s="13">
        <f t="shared" si="3"/>
        <v>6.2893081761006293</v>
      </c>
    </row>
    <row r="20" spans="2:12" x14ac:dyDescent="0.25">
      <c r="B20" s="9" t="s">
        <v>29</v>
      </c>
      <c r="C20" s="10">
        <v>274</v>
      </c>
      <c r="D20" s="10">
        <v>3</v>
      </c>
      <c r="E20" s="10">
        <v>3</v>
      </c>
      <c r="F20" s="10">
        <v>23</v>
      </c>
      <c r="H20" s="9" t="s">
        <v>29</v>
      </c>
      <c r="I20" s="13">
        <f t="shared" si="0"/>
        <v>90.429042904290426</v>
      </c>
      <c r="J20" s="13">
        <f t="shared" si="1"/>
        <v>0.99009900990099009</v>
      </c>
      <c r="K20" s="13">
        <f t="shared" si="2"/>
        <v>0.99009900990099009</v>
      </c>
      <c r="L20" s="13">
        <f t="shared" si="3"/>
        <v>7.5907590759075907</v>
      </c>
    </row>
    <row r="21" spans="2:12" x14ac:dyDescent="0.25">
      <c r="B21" s="9" t="s">
        <v>31</v>
      </c>
      <c r="C21" s="10">
        <v>129</v>
      </c>
      <c r="D21" s="10">
        <v>1</v>
      </c>
      <c r="E21" s="10">
        <v>37</v>
      </c>
      <c r="F21" s="10">
        <v>21</v>
      </c>
      <c r="H21" s="9" t="s">
        <v>31</v>
      </c>
      <c r="I21" s="13">
        <f t="shared" si="0"/>
        <v>68.61702127659575</v>
      </c>
      <c r="J21" s="13">
        <f t="shared" si="1"/>
        <v>0.53191489361702127</v>
      </c>
      <c r="K21" s="13">
        <f t="shared" si="2"/>
        <v>19.680851063829788</v>
      </c>
      <c r="L21" s="13">
        <f t="shared" si="3"/>
        <v>11.170212765957446</v>
      </c>
    </row>
    <row r="22" spans="2:12" x14ac:dyDescent="0.25">
      <c r="B22" s="9" t="s">
        <v>33</v>
      </c>
      <c r="C22" s="10">
        <v>572</v>
      </c>
      <c r="D22" s="10">
        <v>11</v>
      </c>
      <c r="E22" s="10">
        <v>119</v>
      </c>
      <c r="F22" s="10">
        <v>92</v>
      </c>
      <c r="H22" s="9" t="s">
        <v>33</v>
      </c>
      <c r="I22" s="13">
        <f>C22/(C22+D22+E22+F22)*100</f>
        <v>72.040302267002517</v>
      </c>
      <c r="J22" s="13">
        <f t="shared" si="1"/>
        <v>1.385390428211587</v>
      </c>
      <c r="K22" s="13">
        <f t="shared" si="2"/>
        <v>14.987405541561714</v>
      </c>
      <c r="L22" s="13">
        <f t="shared" si="3"/>
        <v>11.586901763224182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C10" sqref="C10:L10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76" t="s">
        <v>8</v>
      </c>
    </row>
    <row r="4" spans="2:24" ht="18" customHeight="1" x14ac:dyDescent="0.25">
      <c r="B4" s="1" t="s">
        <v>48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16" t="s">
        <v>37</v>
      </c>
      <c r="N6" s="16" t="s">
        <v>38</v>
      </c>
    </row>
    <row r="7" spans="2:24" x14ac:dyDescent="0.25">
      <c r="B7" s="92" t="s">
        <v>39</v>
      </c>
      <c r="C7" s="92" t="s">
        <v>49</v>
      </c>
      <c r="D7" s="92"/>
      <c r="E7" s="92"/>
      <c r="F7" s="92"/>
      <c r="G7" s="93"/>
      <c r="H7" s="91" t="s">
        <v>50</v>
      </c>
      <c r="I7" s="92"/>
      <c r="J7" s="92"/>
      <c r="K7" s="92"/>
      <c r="L7" s="92"/>
      <c r="N7" s="92" t="s">
        <v>39</v>
      </c>
      <c r="O7" s="92" t="s">
        <v>49</v>
      </c>
      <c r="P7" s="92"/>
      <c r="Q7" s="92"/>
      <c r="R7" s="92"/>
      <c r="S7" s="93"/>
      <c r="T7" s="91" t="s">
        <v>50</v>
      </c>
      <c r="U7" s="92"/>
      <c r="V7" s="92"/>
      <c r="W7" s="92"/>
      <c r="X7" s="92"/>
    </row>
    <row r="8" spans="2:24" ht="33.75" x14ac:dyDescent="0.25">
      <c r="B8" s="94"/>
      <c r="C8" s="75" t="s">
        <v>51</v>
      </c>
      <c r="D8" s="75" t="s">
        <v>52</v>
      </c>
      <c r="E8" s="75" t="s">
        <v>53</v>
      </c>
      <c r="F8" s="75" t="s">
        <v>54</v>
      </c>
      <c r="G8" s="17" t="s">
        <v>55</v>
      </c>
      <c r="H8" s="20" t="s">
        <v>51</v>
      </c>
      <c r="I8" s="75" t="s">
        <v>52</v>
      </c>
      <c r="J8" s="75" t="s">
        <v>53</v>
      </c>
      <c r="K8" s="75" t="s">
        <v>54</v>
      </c>
      <c r="L8" s="75" t="s">
        <v>55</v>
      </c>
      <c r="N8" s="94"/>
      <c r="O8" s="75" t="s">
        <v>51</v>
      </c>
      <c r="P8" s="75" t="s">
        <v>52</v>
      </c>
      <c r="Q8" s="75" t="s">
        <v>53</v>
      </c>
      <c r="R8" s="75" t="s">
        <v>54</v>
      </c>
      <c r="S8" s="27" t="s">
        <v>55</v>
      </c>
      <c r="T8" s="74" t="s">
        <v>51</v>
      </c>
      <c r="U8" s="75" t="s">
        <v>52</v>
      </c>
      <c r="V8" s="75" t="s">
        <v>53</v>
      </c>
      <c r="W8" s="75" t="s">
        <v>54</v>
      </c>
      <c r="X8" s="75" t="s">
        <v>55</v>
      </c>
    </row>
    <row r="9" spans="2:24" x14ac:dyDescent="0.25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282</v>
      </c>
      <c r="D10" s="7">
        <v>704</v>
      </c>
      <c r="E10" s="7">
        <v>951</v>
      </c>
      <c r="F10" s="7">
        <v>587</v>
      </c>
      <c r="G10" s="18">
        <v>1084</v>
      </c>
      <c r="H10" s="22">
        <v>84</v>
      </c>
      <c r="I10" s="7">
        <v>79</v>
      </c>
      <c r="J10" s="7">
        <v>31</v>
      </c>
      <c r="K10" s="7">
        <v>1</v>
      </c>
      <c r="L10" s="7">
        <v>10</v>
      </c>
      <c r="N10" s="6" t="s">
        <v>0</v>
      </c>
      <c r="O10" s="11">
        <f>C10/(C10+D10+E10+F10+G10)*100</f>
        <v>7.815964523281596</v>
      </c>
      <c r="P10" s="11">
        <f>D10/(D10+E10+F10+G10+C10)*100</f>
        <v>19.512195121951219</v>
      </c>
      <c r="Q10" s="11">
        <f>E10/(E10+F10+G10+C10+D10)*100</f>
        <v>26.35809312638581</v>
      </c>
      <c r="R10" s="11">
        <f>F10/(F10+G10+E10+D10+C10)*100</f>
        <v>16.26940133037694</v>
      </c>
      <c r="S10" s="29">
        <f>G10/(G10+C10+D10+E10+F10)*100</f>
        <v>30.044345898004433</v>
      </c>
      <c r="T10" s="25">
        <f>H10/(H10+I10+J10+K10+L10)*100</f>
        <v>40.975609756097562</v>
      </c>
      <c r="U10" s="11">
        <f>I10/(I10+J10+K10+L10+H10)*100</f>
        <v>38.536585365853661</v>
      </c>
      <c r="V10" s="11">
        <f>J10/(J10+K10+L10+H10+I10)*100</f>
        <v>15.121951219512194</v>
      </c>
      <c r="W10" s="11">
        <f>K10/(K10+L10+J10+I10+H10)*100</f>
        <v>0.48780487804878048</v>
      </c>
      <c r="X10" s="11">
        <f>L10/(L10+H10+I10+J10+K10)*100</f>
        <v>4.8780487804878048</v>
      </c>
    </row>
    <row r="11" spans="2:24" x14ac:dyDescent="0.25">
      <c r="B11" s="4" t="s">
        <v>13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13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44</v>
      </c>
      <c r="D12" s="10">
        <v>111</v>
      </c>
      <c r="E12" s="10">
        <v>171</v>
      </c>
      <c r="F12" s="10">
        <v>103</v>
      </c>
      <c r="G12" s="19">
        <v>287</v>
      </c>
      <c r="H12" s="24">
        <v>11</v>
      </c>
      <c r="I12" s="10">
        <v>9</v>
      </c>
      <c r="J12" s="10">
        <v>4</v>
      </c>
      <c r="K12" s="10">
        <v>1</v>
      </c>
      <c r="L12" s="10">
        <v>6</v>
      </c>
      <c r="N12" s="9" t="s">
        <v>1</v>
      </c>
      <c r="O12" s="13">
        <f t="shared" ref="O12:O15" si="0">C12/(C12+D12+E12+F12+G12)*100</f>
        <v>6.1452513966480442</v>
      </c>
      <c r="P12" s="13">
        <f t="shared" ref="P12:P15" si="1">D12/(D12+E12+F12+G12+C12)*100</f>
        <v>15.502793296089385</v>
      </c>
      <c r="Q12" s="13">
        <f t="shared" ref="Q12:Q15" si="2">E12/(E12+F12+G12+C12+D12)*100</f>
        <v>23.882681564245811</v>
      </c>
      <c r="R12" s="13">
        <f t="shared" ref="R12:R15" si="3">F12/(F12+G12+E12+D12+C12)*100</f>
        <v>14.385474860335195</v>
      </c>
      <c r="S12" s="31">
        <f t="shared" ref="S12:S15" si="4">G12/(G12+C12+D12+E12+F12)*100</f>
        <v>40.083798882681563</v>
      </c>
      <c r="T12" s="26">
        <f t="shared" ref="T12:T15" si="5">H12/(H12+I12+J12+K12+L12)*100</f>
        <v>35.483870967741936</v>
      </c>
      <c r="U12" s="13">
        <f t="shared" ref="U12:U15" si="6">I12/(I12+J12+K12+L12+H12)*100</f>
        <v>29.032258064516132</v>
      </c>
      <c r="V12" s="13">
        <f t="shared" ref="V12:V15" si="7">J12/(J12+K12+L12+H12+I12)*100</f>
        <v>12.903225806451612</v>
      </c>
      <c r="W12" s="13">
        <f t="shared" ref="W12:W15" si="8">K12/(K12+L12+J12+I12+H12)*100</f>
        <v>3.225806451612903</v>
      </c>
      <c r="X12" s="13">
        <f t="shared" ref="X12:X15" si="9">L12/(L12+H12+I12+J12+K12)*100</f>
        <v>19.35483870967742</v>
      </c>
    </row>
    <row r="13" spans="2:24" x14ac:dyDescent="0.25">
      <c r="B13" s="9" t="s">
        <v>15</v>
      </c>
      <c r="C13" s="10">
        <v>87</v>
      </c>
      <c r="D13" s="10">
        <v>248</v>
      </c>
      <c r="E13" s="10">
        <v>372</v>
      </c>
      <c r="F13" s="10">
        <v>227</v>
      </c>
      <c r="G13" s="19">
        <v>369</v>
      </c>
      <c r="H13" s="24">
        <v>25</v>
      </c>
      <c r="I13" s="10">
        <v>27</v>
      </c>
      <c r="J13" s="10">
        <v>10</v>
      </c>
      <c r="K13" s="10">
        <v>0</v>
      </c>
      <c r="L13" s="10">
        <v>0</v>
      </c>
      <c r="N13" s="9" t="s">
        <v>15</v>
      </c>
      <c r="O13" s="13">
        <f t="shared" si="0"/>
        <v>6.6768994627782048</v>
      </c>
      <c r="P13" s="13">
        <f t="shared" si="1"/>
        <v>19.033000767459711</v>
      </c>
      <c r="Q13" s="13">
        <f t="shared" si="2"/>
        <v>28.54950115118956</v>
      </c>
      <c r="R13" s="13">
        <f t="shared" si="3"/>
        <v>17.421335379892554</v>
      </c>
      <c r="S13" s="31">
        <f t="shared" si="4"/>
        <v>28.319263238679969</v>
      </c>
      <c r="T13" s="26">
        <f t="shared" si="5"/>
        <v>40.322580645161288</v>
      </c>
      <c r="U13" s="13">
        <f t="shared" si="6"/>
        <v>43.548387096774192</v>
      </c>
      <c r="V13" s="13">
        <f t="shared" si="7"/>
        <v>16.129032258064516</v>
      </c>
      <c r="W13" s="13">
        <f t="shared" si="8"/>
        <v>0</v>
      </c>
      <c r="X13" s="13">
        <f t="shared" si="9"/>
        <v>0</v>
      </c>
    </row>
    <row r="14" spans="2:24" x14ac:dyDescent="0.25">
      <c r="B14" s="9" t="s">
        <v>17</v>
      </c>
      <c r="C14" s="10">
        <v>88</v>
      </c>
      <c r="D14" s="10">
        <v>240</v>
      </c>
      <c r="E14" s="10">
        <v>286</v>
      </c>
      <c r="F14" s="10">
        <v>169</v>
      </c>
      <c r="G14" s="19">
        <v>289</v>
      </c>
      <c r="H14" s="24">
        <v>31</v>
      </c>
      <c r="I14" s="10">
        <v>20</v>
      </c>
      <c r="J14" s="10">
        <v>12</v>
      </c>
      <c r="K14" s="10">
        <v>0</v>
      </c>
      <c r="L14" s="10">
        <v>2</v>
      </c>
      <c r="N14" s="9" t="s">
        <v>17</v>
      </c>
      <c r="O14" s="13">
        <f t="shared" si="0"/>
        <v>8.2089552238805972</v>
      </c>
      <c r="P14" s="13">
        <f t="shared" si="1"/>
        <v>22.388059701492537</v>
      </c>
      <c r="Q14" s="13">
        <f t="shared" si="2"/>
        <v>26.679104477611943</v>
      </c>
      <c r="R14" s="13">
        <f t="shared" si="3"/>
        <v>15.764925373134329</v>
      </c>
      <c r="S14" s="31">
        <f t="shared" si="4"/>
        <v>26.958955223880597</v>
      </c>
      <c r="T14" s="26">
        <f t="shared" si="5"/>
        <v>47.692307692307693</v>
      </c>
      <c r="U14" s="13">
        <f t="shared" si="6"/>
        <v>30.76923076923077</v>
      </c>
      <c r="V14" s="13">
        <f t="shared" si="7"/>
        <v>18.461538461538463</v>
      </c>
      <c r="W14" s="13">
        <f t="shared" si="8"/>
        <v>0</v>
      </c>
      <c r="X14" s="13">
        <f t="shared" si="9"/>
        <v>3.0769230769230771</v>
      </c>
    </row>
    <row r="15" spans="2:24" x14ac:dyDescent="0.25">
      <c r="B15" s="9" t="s">
        <v>19</v>
      </c>
      <c r="C15" s="10">
        <v>63</v>
      </c>
      <c r="D15" s="10">
        <v>105</v>
      </c>
      <c r="E15" s="10">
        <v>122</v>
      </c>
      <c r="F15" s="10">
        <v>88</v>
      </c>
      <c r="G15" s="19">
        <v>139</v>
      </c>
      <c r="H15" s="24">
        <v>17</v>
      </c>
      <c r="I15" s="10">
        <v>23</v>
      </c>
      <c r="J15" s="10">
        <v>5</v>
      </c>
      <c r="K15" s="10">
        <v>0</v>
      </c>
      <c r="L15" s="10">
        <v>2</v>
      </c>
      <c r="N15" s="9" t="s">
        <v>19</v>
      </c>
      <c r="O15" s="13">
        <f t="shared" si="0"/>
        <v>12.185686653771761</v>
      </c>
      <c r="P15" s="13">
        <f t="shared" si="1"/>
        <v>20.309477756286267</v>
      </c>
      <c r="Q15" s="13">
        <f t="shared" si="2"/>
        <v>23.597678916827853</v>
      </c>
      <c r="R15" s="13">
        <f t="shared" si="3"/>
        <v>17.021276595744681</v>
      </c>
      <c r="S15" s="31">
        <f t="shared" si="4"/>
        <v>26.885880077369439</v>
      </c>
      <c r="T15" s="26">
        <f t="shared" si="5"/>
        <v>36.170212765957451</v>
      </c>
      <c r="U15" s="13">
        <f t="shared" si="6"/>
        <v>48.936170212765958</v>
      </c>
      <c r="V15" s="13">
        <f t="shared" si="7"/>
        <v>10.638297872340425</v>
      </c>
      <c r="W15" s="13">
        <f t="shared" si="8"/>
        <v>0</v>
      </c>
      <c r="X15" s="13">
        <f t="shared" si="9"/>
        <v>4.2553191489361701</v>
      </c>
    </row>
    <row r="16" spans="2:24" x14ac:dyDescent="0.25">
      <c r="B16" s="4" t="s">
        <v>20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20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21</v>
      </c>
      <c r="C17" s="10">
        <v>85</v>
      </c>
      <c r="D17" s="10">
        <v>237</v>
      </c>
      <c r="E17" s="10">
        <v>295</v>
      </c>
      <c r="F17" s="10">
        <v>152</v>
      </c>
      <c r="G17" s="19">
        <v>249</v>
      </c>
      <c r="H17" s="24">
        <v>27</v>
      </c>
      <c r="I17" s="10">
        <v>20</v>
      </c>
      <c r="J17" s="10">
        <v>7</v>
      </c>
      <c r="K17" s="10">
        <v>0</v>
      </c>
      <c r="L17" s="10">
        <v>3</v>
      </c>
      <c r="N17" s="9" t="s">
        <v>21</v>
      </c>
      <c r="O17" s="13">
        <f t="shared" ref="O17:O22" si="10">C17/(C17+D17+E17+F17+G17)*100</f>
        <v>8.3497053045186629</v>
      </c>
      <c r="P17" s="13">
        <f t="shared" ref="P17:P23" si="11">D17/(D17+E17+F17+G17+C17)*100</f>
        <v>23.280943025540275</v>
      </c>
      <c r="Q17" s="13">
        <f t="shared" ref="Q17:Q23" si="12">E17/(E17+F17+G17+C17+D17)*100</f>
        <v>28.978388998035363</v>
      </c>
      <c r="R17" s="13">
        <f t="shared" ref="R17:R23" si="13">F17/(F17+G17+E17+D17+C17)*100</f>
        <v>14.931237721021612</v>
      </c>
      <c r="S17" s="31">
        <f t="shared" ref="S17:S23" si="14">G17/(G17+C17+D17+E17+F17)*100</f>
        <v>24.459724950884087</v>
      </c>
      <c r="T17" s="26">
        <f t="shared" ref="T17:T23" si="15">H17/(H17+I17+J17+K17+L17)*100</f>
        <v>47.368421052631575</v>
      </c>
      <c r="U17" s="13">
        <f t="shared" ref="U17:U23" si="16">I17/(I17+J17+K17+L17+H17)*100</f>
        <v>35.087719298245609</v>
      </c>
      <c r="V17" s="13">
        <f t="shared" ref="V17:V23" si="17">J17/(J17+K17+L17+H17+I17)*100</f>
        <v>12.280701754385964</v>
      </c>
      <c r="W17" s="13">
        <f t="shared" ref="W17:W23" si="18">K17/(K17+L17+J17+I17+H17)*100</f>
        <v>0</v>
      </c>
      <c r="X17" s="13">
        <f t="shared" ref="X17:X23" si="19">L17/(L17+H17+I17+J17+K17)*100</f>
        <v>5.2631578947368416</v>
      </c>
    </row>
    <row r="18" spans="2:24" x14ac:dyDescent="0.25">
      <c r="B18" s="9" t="s">
        <v>23</v>
      </c>
      <c r="C18" s="10">
        <v>42</v>
      </c>
      <c r="D18" s="10">
        <v>100</v>
      </c>
      <c r="E18" s="10">
        <v>89</v>
      </c>
      <c r="F18" s="10">
        <v>64</v>
      </c>
      <c r="G18" s="19">
        <v>46</v>
      </c>
      <c r="H18" s="24">
        <v>2</v>
      </c>
      <c r="I18" s="10">
        <v>2</v>
      </c>
      <c r="J18" s="10">
        <v>0</v>
      </c>
      <c r="K18" s="10">
        <v>0</v>
      </c>
      <c r="L18" s="10">
        <v>0</v>
      </c>
      <c r="N18" s="9" t="s">
        <v>23</v>
      </c>
      <c r="O18" s="13">
        <f t="shared" si="10"/>
        <v>12.316715542521994</v>
      </c>
      <c r="P18" s="13">
        <f t="shared" si="11"/>
        <v>29.325513196480941</v>
      </c>
      <c r="Q18" s="13">
        <f t="shared" si="12"/>
        <v>26.099706744868033</v>
      </c>
      <c r="R18" s="13">
        <f t="shared" si="13"/>
        <v>18.768328445747802</v>
      </c>
      <c r="S18" s="31">
        <f t="shared" si="14"/>
        <v>13.48973607038123</v>
      </c>
      <c r="T18" s="26">
        <f t="shared" si="15"/>
        <v>50</v>
      </c>
      <c r="U18" s="13">
        <f t="shared" si="16"/>
        <v>50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25</v>
      </c>
      <c r="C19" s="10">
        <v>61</v>
      </c>
      <c r="D19" s="10">
        <v>220</v>
      </c>
      <c r="E19" s="10">
        <v>325</v>
      </c>
      <c r="F19" s="10">
        <v>216</v>
      </c>
      <c r="G19" s="19">
        <v>322</v>
      </c>
      <c r="H19" s="24">
        <v>45</v>
      </c>
      <c r="I19" s="10">
        <v>54</v>
      </c>
      <c r="J19" s="10">
        <v>23</v>
      </c>
      <c r="K19" s="10">
        <v>1</v>
      </c>
      <c r="L19" s="10">
        <v>5</v>
      </c>
      <c r="N19" s="9" t="s">
        <v>25</v>
      </c>
      <c r="O19" s="13">
        <f t="shared" si="10"/>
        <v>5.3321678321678316</v>
      </c>
      <c r="P19" s="13">
        <f t="shared" si="11"/>
        <v>19.230769230769234</v>
      </c>
      <c r="Q19" s="13">
        <f t="shared" si="12"/>
        <v>28.40909090909091</v>
      </c>
      <c r="R19" s="13">
        <f t="shared" si="13"/>
        <v>18.88111888111888</v>
      </c>
      <c r="S19" s="31">
        <f t="shared" si="14"/>
        <v>28.146853146853147</v>
      </c>
      <c r="T19" s="26">
        <f t="shared" si="15"/>
        <v>35.15625</v>
      </c>
      <c r="U19" s="13">
        <f t="shared" si="16"/>
        <v>42.1875</v>
      </c>
      <c r="V19" s="13">
        <f t="shared" si="17"/>
        <v>17.96875</v>
      </c>
      <c r="W19" s="13">
        <f t="shared" si="18"/>
        <v>0.78125</v>
      </c>
      <c r="X19" s="13">
        <f t="shared" si="19"/>
        <v>3.90625</v>
      </c>
    </row>
    <row r="20" spans="2:24" x14ac:dyDescent="0.25">
      <c r="B20" s="9" t="s">
        <v>27</v>
      </c>
      <c r="C20" s="10">
        <v>16</v>
      </c>
      <c r="D20" s="10">
        <v>20</v>
      </c>
      <c r="E20" s="10">
        <v>32</v>
      </c>
      <c r="F20" s="10">
        <v>17</v>
      </c>
      <c r="G20" s="19">
        <v>45</v>
      </c>
      <c r="H20" s="24">
        <v>1</v>
      </c>
      <c r="I20" s="10">
        <v>0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12.307692307692308</v>
      </c>
      <c r="P20" s="13">
        <f t="shared" si="11"/>
        <v>15.384615384615385</v>
      </c>
      <c r="Q20" s="13">
        <f t="shared" si="12"/>
        <v>24.615384615384617</v>
      </c>
      <c r="R20" s="13">
        <f t="shared" si="13"/>
        <v>13.076923076923078</v>
      </c>
      <c r="S20" s="31">
        <f t="shared" si="14"/>
        <v>34.615384615384613</v>
      </c>
      <c r="T20" s="26">
        <f t="shared" si="15"/>
        <v>100</v>
      </c>
      <c r="U20" s="13">
        <f t="shared" si="16"/>
        <v>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29</v>
      </c>
      <c r="C21" s="10">
        <v>11</v>
      </c>
      <c r="D21" s="10">
        <v>13</v>
      </c>
      <c r="E21" s="10">
        <v>31</v>
      </c>
      <c r="F21" s="10">
        <v>31</v>
      </c>
      <c r="G21" s="19">
        <v>188</v>
      </c>
      <c r="H21" s="24">
        <v>1</v>
      </c>
      <c r="I21" s="10">
        <v>0</v>
      </c>
      <c r="J21" s="10">
        <v>0</v>
      </c>
      <c r="K21" s="10">
        <v>0</v>
      </c>
      <c r="L21" s="10">
        <v>2</v>
      </c>
      <c r="N21" s="9" t="s">
        <v>29</v>
      </c>
      <c r="O21" s="13">
        <f t="shared" si="10"/>
        <v>4.0145985401459852</v>
      </c>
      <c r="P21" s="13">
        <f t="shared" si="11"/>
        <v>4.7445255474452548</v>
      </c>
      <c r="Q21" s="13">
        <f t="shared" si="12"/>
        <v>11.313868613138686</v>
      </c>
      <c r="R21" s="13">
        <f t="shared" si="13"/>
        <v>11.313868613138686</v>
      </c>
      <c r="S21" s="31">
        <f t="shared" si="14"/>
        <v>68.613138686131393</v>
      </c>
      <c r="T21" s="26">
        <f t="shared" si="15"/>
        <v>33.333333333333329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66.666666666666657</v>
      </c>
    </row>
    <row r="22" spans="2:24" x14ac:dyDescent="0.25">
      <c r="B22" s="9" t="s">
        <v>31</v>
      </c>
      <c r="C22" s="10">
        <v>18</v>
      </c>
      <c r="D22" s="10">
        <v>26</v>
      </c>
      <c r="E22" s="10">
        <v>33</v>
      </c>
      <c r="F22" s="10">
        <v>20</v>
      </c>
      <c r="G22" s="19">
        <v>32</v>
      </c>
      <c r="H22" s="24">
        <v>1</v>
      </c>
      <c r="I22" s="10">
        <v>0</v>
      </c>
      <c r="J22" s="10">
        <v>0</v>
      </c>
      <c r="K22" s="10">
        <v>0</v>
      </c>
      <c r="L22" s="10">
        <v>0</v>
      </c>
      <c r="N22" s="9" t="s">
        <v>31</v>
      </c>
      <c r="O22" s="13">
        <f t="shared" si="10"/>
        <v>13.953488372093023</v>
      </c>
      <c r="P22" s="13">
        <f t="shared" si="11"/>
        <v>20.155038759689923</v>
      </c>
      <c r="Q22" s="13">
        <f t="shared" si="12"/>
        <v>25.581395348837212</v>
      </c>
      <c r="R22" s="13">
        <f>F22/(F22+G22+E22+D22+C22)*100</f>
        <v>15.503875968992247</v>
      </c>
      <c r="S22" s="31">
        <f t="shared" si="14"/>
        <v>24.806201550387598</v>
      </c>
      <c r="T22" s="26">
        <f t="shared" si="15"/>
        <v>100</v>
      </c>
      <c r="U22" s="13">
        <f t="shared" si="16"/>
        <v>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33</v>
      </c>
      <c r="C23" s="10">
        <v>49</v>
      </c>
      <c r="D23" s="10">
        <v>88</v>
      </c>
      <c r="E23" s="10">
        <v>146</v>
      </c>
      <c r="F23" s="10">
        <v>87</v>
      </c>
      <c r="G23" s="19">
        <v>202</v>
      </c>
      <c r="H23" s="24">
        <v>7</v>
      </c>
      <c r="I23" s="10">
        <v>3</v>
      </c>
      <c r="J23" s="10">
        <v>1</v>
      </c>
      <c r="K23" s="10">
        <v>0</v>
      </c>
      <c r="L23" s="10">
        <v>0</v>
      </c>
      <c r="N23" s="9" t="s">
        <v>33</v>
      </c>
      <c r="O23" s="13">
        <f>C23/(C23+D23+E23+F23+G23)*100</f>
        <v>8.5664335664335667</v>
      </c>
      <c r="P23" s="13">
        <f t="shared" si="11"/>
        <v>15.384615384615385</v>
      </c>
      <c r="Q23" s="13">
        <f t="shared" si="12"/>
        <v>25.524475524475527</v>
      </c>
      <c r="R23" s="13">
        <f t="shared" si="13"/>
        <v>15.209790209790212</v>
      </c>
      <c r="S23" s="31">
        <f t="shared" si="14"/>
        <v>35.314685314685313</v>
      </c>
      <c r="T23" s="26">
        <f t="shared" si="15"/>
        <v>63.636363636363633</v>
      </c>
      <c r="U23" s="13">
        <f t="shared" si="16"/>
        <v>27.27272727272727</v>
      </c>
      <c r="V23" s="13">
        <f t="shared" si="17"/>
        <v>9.0909090909090917</v>
      </c>
      <c r="W23" s="13">
        <f t="shared" si="18"/>
        <v>0</v>
      </c>
      <c r="X23" s="13">
        <f t="shared" si="19"/>
        <v>0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76" t="s">
        <v>8</v>
      </c>
    </row>
    <row r="4" spans="2:44" ht="18" customHeight="1" x14ac:dyDescent="0.25">
      <c r="B4" s="1" t="s">
        <v>56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16" t="s">
        <v>37</v>
      </c>
      <c r="X6" s="16" t="s">
        <v>38</v>
      </c>
    </row>
    <row r="7" spans="2:44" ht="15" customHeight="1" x14ac:dyDescent="0.25">
      <c r="B7" s="92" t="s">
        <v>39</v>
      </c>
      <c r="C7" s="92" t="s">
        <v>57</v>
      </c>
      <c r="D7" s="92"/>
      <c r="E7" s="92"/>
      <c r="F7" s="92"/>
      <c r="G7" s="104"/>
      <c r="H7" s="91" t="s">
        <v>58</v>
      </c>
      <c r="I7" s="92"/>
      <c r="J7" s="92"/>
      <c r="K7" s="92"/>
      <c r="L7" s="99"/>
      <c r="M7" s="105" t="s">
        <v>59</v>
      </c>
      <c r="N7" s="92"/>
      <c r="O7" s="92"/>
      <c r="P7" s="92"/>
      <c r="Q7" s="106"/>
      <c r="R7" s="103" t="s">
        <v>60</v>
      </c>
      <c r="S7" s="92"/>
      <c r="T7" s="92"/>
      <c r="U7" s="92"/>
      <c r="V7" s="92"/>
      <c r="X7" s="95" t="s">
        <v>39</v>
      </c>
      <c r="Y7" s="93" t="s">
        <v>57</v>
      </c>
      <c r="Z7" s="97"/>
      <c r="AA7" s="97"/>
      <c r="AB7" s="97"/>
      <c r="AC7" s="98"/>
      <c r="AD7" s="91" t="s">
        <v>58</v>
      </c>
      <c r="AE7" s="92"/>
      <c r="AF7" s="92"/>
      <c r="AG7" s="92"/>
      <c r="AH7" s="99"/>
      <c r="AI7" s="100" t="s">
        <v>59</v>
      </c>
      <c r="AJ7" s="97"/>
      <c r="AK7" s="97"/>
      <c r="AL7" s="97"/>
      <c r="AM7" s="101"/>
      <c r="AN7" s="102" t="s">
        <v>60</v>
      </c>
      <c r="AO7" s="97"/>
      <c r="AP7" s="97"/>
      <c r="AQ7" s="97"/>
      <c r="AR7" s="103"/>
    </row>
    <row r="8" spans="2:44" ht="45" x14ac:dyDescent="0.25">
      <c r="B8" s="94"/>
      <c r="C8" s="75" t="s">
        <v>61</v>
      </c>
      <c r="D8" s="75" t="s">
        <v>62</v>
      </c>
      <c r="E8" s="75" t="s">
        <v>63</v>
      </c>
      <c r="F8" s="75" t="s">
        <v>47</v>
      </c>
      <c r="G8" s="27" t="s">
        <v>64</v>
      </c>
      <c r="H8" s="20" t="s">
        <v>61</v>
      </c>
      <c r="I8" s="75" t="s">
        <v>62</v>
      </c>
      <c r="J8" s="75" t="s">
        <v>63</v>
      </c>
      <c r="K8" s="75" t="s">
        <v>47</v>
      </c>
      <c r="L8" s="32" t="s">
        <v>64</v>
      </c>
      <c r="M8" s="40" t="s">
        <v>61</v>
      </c>
      <c r="N8" s="75" t="s">
        <v>62</v>
      </c>
      <c r="O8" s="75" t="s">
        <v>63</v>
      </c>
      <c r="P8" s="75" t="s">
        <v>47</v>
      </c>
      <c r="Q8" s="41" t="s">
        <v>64</v>
      </c>
      <c r="R8" s="74" t="s">
        <v>61</v>
      </c>
      <c r="S8" s="75" t="s">
        <v>62</v>
      </c>
      <c r="T8" s="75" t="s">
        <v>63</v>
      </c>
      <c r="U8" s="75" t="s">
        <v>47</v>
      </c>
      <c r="V8" s="75" t="s">
        <v>64</v>
      </c>
      <c r="X8" s="96"/>
      <c r="Y8" s="75" t="s">
        <v>61</v>
      </c>
      <c r="Z8" s="75" t="s">
        <v>62</v>
      </c>
      <c r="AA8" s="75" t="s">
        <v>63</v>
      </c>
      <c r="AB8" s="75" t="s">
        <v>47</v>
      </c>
      <c r="AC8" s="27" t="s">
        <v>64</v>
      </c>
      <c r="AD8" s="20" t="s">
        <v>61</v>
      </c>
      <c r="AE8" s="75" t="s">
        <v>62</v>
      </c>
      <c r="AF8" s="75" t="s">
        <v>63</v>
      </c>
      <c r="AG8" s="75" t="s">
        <v>47</v>
      </c>
      <c r="AH8" s="32" t="s">
        <v>64</v>
      </c>
      <c r="AI8" s="40" t="s">
        <v>61</v>
      </c>
      <c r="AJ8" s="75" t="s">
        <v>62</v>
      </c>
      <c r="AK8" s="75" t="s">
        <v>63</v>
      </c>
      <c r="AL8" s="75" t="s">
        <v>47</v>
      </c>
      <c r="AM8" s="41" t="s">
        <v>64</v>
      </c>
      <c r="AN8" s="74" t="s">
        <v>61</v>
      </c>
      <c r="AO8" s="75" t="s">
        <v>62</v>
      </c>
      <c r="AP8" s="75" t="s">
        <v>63</v>
      </c>
      <c r="AQ8" s="75" t="s">
        <v>47</v>
      </c>
      <c r="AR8" s="75" t="s">
        <v>64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2638</v>
      </c>
      <c r="D10" s="7">
        <v>610</v>
      </c>
      <c r="E10" s="7">
        <v>136</v>
      </c>
      <c r="F10" s="7">
        <v>96</v>
      </c>
      <c r="G10" s="52">
        <v>128</v>
      </c>
      <c r="H10" s="22">
        <v>428</v>
      </c>
      <c r="I10" s="7">
        <v>912</v>
      </c>
      <c r="J10" s="7">
        <v>1137</v>
      </c>
      <c r="K10" s="7">
        <v>153</v>
      </c>
      <c r="L10" s="55">
        <v>978</v>
      </c>
      <c r="M10" s="58">
        <v>1148</v>
      </c>
      <c r="N10" s="7">
        <v>1051</v>
      </c>
      <c r="O10" s="7">
        <v>585</v>
      </c>
      <c r="P10" s="7">
        <v>182</v>
      </c>
      <c r="Q10" s="59">
        <v>642</v>
      </c>
      <c r="R10" s="50">
        <v>2781</v>
      </c>
      <c r="S10" s="7">
        <v>399</v>
      </c>
      <c r="T10" s="7">
        <v>125</v>
      </c>
      <c r="U10" s="7">
        <v>87</v>
      </c>
      <c r="V10" s="7">
        <v>216</v>
      </c>
      <c r="X10" s="6" t="s">
        <v>0</v>
      </c>
      <c r="Y10" s="11">
        <f>C10/(C10+D10+E10+F10+G10)*100</f>
        <v>73.115299334811539</v>
      </c>
      <c r="Z10" s="11">
        <f>D10/(D10+E10+F10+G10+C10)*100</f>
        <v>16.906873614190687</v>
      </c>
      <c r="AA10" s="11">
        <f>E10/(E10+F10+G10+D10+C10)*100</f>
        <v>3.7694013303769403</v>
      </c>
      <c r="AB10" s="11">
        <f>F10/(F10+G10+E10+D10+C10)*100</f>
        <v>2.6607538802660753</v>
      </c>
      <c r="AC10" s="29">
        <f>G10/(G10+F10+E10+D10+C10)*100</f>
        <v>3.5476718403547673</v>
      </c>
      <c r="AD10" s="34">
        <f>H10/(H10+I10+J10+K10+L10)*100</f>
        <v>11.862527716186252</v>
      </c>
      <c r="AE10" s="11">
        <f>I10/(I10+J10+K10+L10+H10)*100</f>
        <v>25.277161862527713</v>
      </c>
      <c r="AF10" s="11">
        <f>J10/(J10+K10+L10+I10+H10)*100</f>
        <v>31.513303769401329</v>
      </c>
      <c r="AG10" s="11">
        <f>K10/(K10+L10+J10+I10+H10)*100</f>
        <v>4.2405764966740573</v>
      </c>
      <c r="AH10" s="35">
        <f>L10/(L10+K10+J10+I10+H10)*100</f>
        <v>27.106430155210642</v>
      </c>
      <c r="AI10" s="44">
        <f>M10/(M10+N10+O10+P10+Q10)*100</f>
        <v>31.818181818181817</v>
      </c>
      <c r="AJ10" s="11">
        <f>N10/(N10+O10+P10+Q10+M10)*100</f>
        <v>29.129711751662974</v>
      </c>
      <c r="AK10" s="11">
        <f>O10/(O10+P10+Q10+N10+M10)*100</f>
        <v>16.213968957871398</v>
      </c>
      <c r="AL10" s="11">
        <f>P10/(P10+Q10+O10+N10+M10)*100</f>
        <v>5.0443458980044351</v>
      </c>
      <c r="AM10" s="45">
        <f>Q10/(Q10+P10+O10+N10+M10)*100</f>
        <v>17.793791574279378</v>
      </c>
      <c r="AN10" s="25">
        <f>R10/(R10+S10+T10+U10+V10)*100</f>
        <v>77.078713968957871</v>
      </c>
      <c r="AO10" s="11">
        <f>S10/(S10+T10+U10+V10+R10)*100</f>
        <v>11.058758314855876</v>
      </c>
      <c r="AP10" s="11">
        <f>T10/(T10+U10+V10+S10+R10)*100</f>
        <v>3.4645232815964522</v>
      </c>
      <c r="AQ10" s="11">
        <f>U10/(U10+V10+T10+S10+R10)*100</f>
        <v>2.4113082039911307</v>
      </c>
      <c r="AR10" s="11">
        <f>V10/(V10+U10+T10+S10+R10)*100</f>
        <v>5.9866962305986693</v>
      </c>
    </row>
    <row r="11" spans="2:44" x14ac:dyDescent="0.25">
      <c r="B11" s="4" t="s">
        <v>13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13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566</v>
      </c>
      <c r="D12" s="10">
        <v>85</v>
      </c>
      <c r="E12" s="10">
        <v>15</v>
      </c>
      <c r="F12" s="10">
        <v>26</v>
      </c>
      <c r="G12" s="54">
        <v>24</v>
      </c>
      <c r="H12" s="24">
        <v>84</v>
      </c>
      <c r="I12" s="10">
        <v>120</v>
      </c>
      <c r="J12" s="10">
        <v>202</v>
      </c>
      <c r="K12" s="10">
        <v>33</v>
      </c>
      <c r="L12" s="57">
        <v>277</v>
      </c>
      <c r="M12" s="62">
        <v>203</v>
      </c>
      <c r="N12" s="10">
        <v>184</v>
      </c>
      <c r="O12" s="10">
        <v>113</v>
      </c>
      <c r="P12" s="10">
        <v>38</v>
      </c>
      <c r="Q12" s="63">
        <v>178</v>
      </c>
      <c r="R12" s="51">
        <v>558</v>
      </c>
      <c r="S12" s="10">
        <v>69</v>
      </c>
      <c r="T12" s="10">
        <v>21</v>
      </c>
      <c r="U12" s="10">
        <v>22</v>
      </c>
      <c r="V12" s="10">
        <v>46</v>
      </c>
      <c r="X12" s="9" t="s">
        <v>1</v>
      </c>
      <c r="Y12" s="13">
        <f t="shared" ref="Y12:Y23" si="0">C12/(C12+D12+E12+F12+G12)*100</f>
        <v>79.050279329608941</v>
      </c>
      <c r="Z12" s="13">
        <f t="shared" ref="Z12:Z23" si="1">D12/(D12+E12+F12+G12+C12)*100</f>
        <v>11.871508379888269</v>
      </c>
      <c r="AA12" s="13">
        <f t="shared" ref="AA12:AA23" si="2">E12/(E12+F12+G12+D12+C12)*100</f>
        <v>2.0949720670391061</v>
      </c>
      <c r="AB12" s="13">
        <f t="shared" ref="AB12:AB23" si="3">F12/(F12+G12+E12+D12+C12)*100</f>
        <v>3.6312849162011176</v>
      </c>
      <c r="AC12" s="31">
        <f t="shared" ref="AC12:AC23" si="4">G12/(G12+F12+E12+D12+C12)*100</f>
        <v>3.3519553072625698</v>
      </c>
      <c r="AD12" s="38">
        <f t="shared" ref="AD12:AD23" si="5">H12/(H12+I12+J12+K12+L12)*100</f>
        <v>11.731843575418994</v>
      </c>
      <c r="AE12" s="13">
        <f t="shared" ref="AE12:AE23" si="6">I12/(I12+J12+K12+L12+H12)*100</f>
        <v>16.759776536312849</v>
      </c>
      <c r="AF12" s="13">
        <f t="shared" ref="AF12:AF23" si="7">J12/(J12+K12+L12+I12+H12)*100</f>
        <v>28.212290502793298</v>
      </c>
      <c r="AG12" s="13">
        <f t="shared" ref="AG12:AG23" si="8">K12/(K12+L12+J12+I12+H12)*100</f>
        <v>4.6089385474860336</v>
      </c>
      <c r="AH12" s="39">
        <f t="shared" ref="AH12:AH23" si="9">L12/(L12+K12+J12+I12+H12)*100</f>
        <v>38.687150837988824</v>
      </c>
      <c r="AI12" s="48">
        <f t="shared" ref="AI12:AI23" si="10">M12/(M12+N12+O12+P12+Q12)*100</f>
        <v>28.351955307262571</v>
      </c>
      <c r="AJ12" s="13">
        <f t="shared" ref="AJ12:AJ23" si="11">N12/(N12+O12+P12+Q12+M12)*100</f>
        <v>25.69832402234637</v>
      </c>
      <c r="AK12" s="13">
        <f t="shared" ref="AK12:AK23" si="12">O12/(O12+P12+Q12+N12+M12)*100</f>
        <v>15.782122905027931</v>
      </c>
      <c r="AL12" s="13">
        <f t="shared" ref="AL12:AL23" si="13">P12/(P12+Q12+O12+N12+M12)*100</f>
        <v>5.3072625698324023</v>
      </c>
      <c r="AM12" s="49">
        <f t="shared" ref="AM12:AM23" si="14">Q12/(Q12+P12+O12+N12+M12)*100</f>
        <v>24.860335195530723</v>
      </c>
      <c r="AN12" s="26">
        <f t="shared" ref="AN12:AN23" si="15">R12/(R12+S12+T12+U12+V12)*100</f>
        <v>77.932960893854755</v>
      </c>
      <c r="AO12" s="13">
        <f t="shared" ref="AO12:AO23" si="16">S12/(S12+T12+U12+V12+R12)*100</f>
        <v>9.6368715083798886</v>
      </c>
      <c r="AP12" s="13">
        <f t="shared" ref="AP12:AP23" si="17">T12/(T12+U12+V12+S12+R12)*100</f>
        <v>2.9329608938547485</v>
      </c>
      <c r="AQ12" s="13">
        <f t="shared" ref="AQ12:AQ23" si="18">U12/(U12+V12+T12+S12+R12)*100</f>
        <v>3.0726256983240221</v>
      </c>
      <c r="AR12" s="13">
        <f t="shared" ref="AR12:AR23" si="19">V12/(V12+U12+T12+S12+R12)*100</f>
        <v>6.4245810055865924</v>
      </c>
    </row>
    <row r="13" spans="2:44" x14ac:dyDescent="0.25">
      <c r="B13" s="9" t="s">
        <v>15</v>
      </c>
      <c r="C13" s="10">
        <v>951</v>
      </c>
      <c r="D13" s="10">
        <v>211</v>
      </c>
      <c r="E13" s="10">
        <v>57</v>
      </c>
      <c r="F13" s="10">
        <v>35</v>
      </c>
      <c r="G13" s="54">
        <v>49</v>
      </c>
      <c r="H13" s="24">
        <v>153</v>
      </c>
      <c r="I13" s="10">
        <v>320</v>
      </c>
      <c r="J13" s="10">
        <v>425</v>
      </c>
      <c r="K13" s="10">
        <v>50</v>
      </c>
      <c r="L13" s="57">
        <v>355</v>
      </c>
      <c r="M13" s="62">
        <v>439</v>
      </c>
      <c r="N13" s="10">
        <v>389</v>
      </c>
      <c r="O13" s="10">
        <v>198</v>
      </c>
      <c r="P13" s="10">
        <v>56</v>
      </c>
      <c r="Q13" s="63">
        <v>221</v>
      </c>
      <c r="R13" s="51">
        <v>1016</v>
      </c>
      <c r="S13" s="10">
        <v>140</v>
      </c>
      <c r="T13" s="10">
        <v>44</v>
      </c>
      <c r="U13" s="10">
        <v>29</v>
      </c>
      <c r="V13" s="10">
        <v>74</v>
      </c>
      <c r="X13" s="9" t="s">
        <v>15</v>
      </c>
      <c r="Y13" s="13">
        <f t="shared" si="0"/>
        <v>72.985418265541057</v>
      </c>
      <c r="Z13" s="13">
        <f t="shared" si="1"/>
        <v>16.193399846508058</v>
      </c>
      <c r="AA13" s="13">
        <f t="shared" si="2"/>
        <v>4.3745203376822719</v>
      </c>
      <c r="AB13" s="13">
        <f t="shared" si="3"/>
        <v>2.6861089792785879</v>
      </c>
      <c r="AC13" s="31">
        <f t="shared" si="4"/>
        <v>3.7605525709900229</v>
      </c>
      <c r="AD13" s="38">
        <f t="shared" si="5"/>
        <v>11.742133537989256</v>
      </c>
      <c r="AE13" s="13">
        <f t="shared" si="6"/>
        <v>24.558710667689944</v>
      </c>
      <c r="AF13" s="13">
        <f t="shared" si="7"/>
        <v>32.617037605525709</v>
      </c>
      <c r="AG13" s="13">
        <f t="shared" si="8"/>
        <v>3.8372985418265539</v>
      </c>
      <c r="AH13" s="39">
        <f t="shared" si="9"/>
        <v>27.244819646968534</v>
      </c>
      <c r="AI13" s="48">
        <f t="shared" si="10"/>
        <v>33.691481197237145</v>
      </c>
      <c r="AJ13" s="13">
        <f t="shared" si="11"/>
        <v>29.85418265541059</v>
      </c>
      <c r="AK13" s="13">
        <f t="shared" si="12"/>
        <v>15.195702225633154</v>
      </c>
      <c r="AL13" s="13">
        <f t="shared" si="13"/>
        <v>4.2977743668457409</v>
      </c>
      <c r="AM13" s="49">
        <f t="shared" si="14"/>
        <v>16.96085955487337</v>
      </c>
      <c r="AN13" s="26">
        <f t="shared" si="15"/>
        <v>77.973906369915582</v>
      </c>
      <c r="AO13" s="13">
        <f t="shared" si="16"/>
        <v>10.744435917114352</v>
      </c>
      <c r="AP13" s="13">
        <f t="shared" si="17"/>
        <v>3.3768227168073679</v>
      </c>
      <c r="AQ13" s="13">
        <f t="shared" si="18"/>
        <v>2.225633154259401</v>
      </c>
      <c r="AR13" s="13">
        <f t="shared" si="19"/>
        <v>5.6792018419032999</v>
      </c>
    </row>
    <row r="14" spans="2:44" x14ac:dyDescent="0.25">
      <c r="B14" s="9" t="s">
        <v>17</v>
      </c>
      <c r="C14" s="10">
        <v>749</v>
      </c>
      <c r="D14" s="10">
        <v>211</v>
      </c>
      <c r="E14" s="10">
        <v>46</v>
      </c>
      <c r="F14" s="10">
        <v>24</v>
      </c>
      <c r="G14" s="54">
        <v>42</v>
      </c>
      <c r="H14" s="24">
        <v>134</v>
      </c>
      <c r="I14" s="10">
        <v>306</v>
      </c>
      <c r="J14" s="10">
        <v>346</v>
      </c>
      <c r="K14" s="10">
        <v>39</v>
      </c>
      <c r="L14" s="57">
        <v>247</v>
      </c>
      <c r="M14" s="62">
        <v>334</v>
      </c>
      <c r="N14" s="10">
        <v>327</v>
      </c>
      <c r="O14" s="10">
        <v>188</v>
      </c>
      <c r="P14" s="10">
        <v>59</v>
      </c>
      <c r="Q14" s="63">
        <v>164</v>
      </c>
      <c r="R14" s="51">
        <v>820</v>
      </c>
      <c r="S14" s="10">
        <v>132</v>
      </c>
      <c r="T14" s="10">
        <v>37</v>
      </c>
      <c r="U14" s="10">
        <v>21</v>
      </c>
      <c r="V14" s="10">
        <v>62</v>
      </c>
      <c r="X14" s="9" t="s">
        <v>17</v>
      </c>
      <c r="Y14" s="13">
        <f t="shared" si="0"/>
        <v>69.869402985074629</v>
      </c>
      <c r="Z14" s="13">
        <f t="shared" si="1"/>
        <v>19.682835820895523</v>
      </c>
      <c r="AA14" s="13">
        <f t="shared" si="2"/>
        <v>4.2910447761194028</v>
      </c>
      <c r="AB14" s="13">
        <f t="shared" si="3"/>
        <v>2.2388059701492535</v>
      </c>
      <c r="AC14" s="31">
        <f t="shared" si="4"/>
        <v>3.9179104477611943</v>
      </c>
      <c r="AD14" s="38">
        <f t="shared" si="5"/>
        <v>12.5</v>
      </c>
      <c r="AE14" s="13">
        <f t="shared" si="6"/>
        <v>28.544776119402986</v>
      </c>
      <c r="AF14" s="13">
        <f t="shared" si="7"/>
        <v>32.276119402985074</v>
      </c>
      <c r="AG14" s="13">
        <f t="shared" si="8"/>
        <v>3.6380597014925375</v>
      </c>
      <c r="AH14" s="39">
        <f t="shared" si="9"/>
        <v>23.041044776119403</v>
      </c>
      <c r="AI14" s="48">
        <f t="shared" si="10"/>
        <v>31.156716417910445</v>
      </c>
      <c r="AJ14" s="13">
        <f t="shared" si="11"/>
        <v>30.503731343283579</v>
      </c>
      <c r="AK14" s="13">
        <f t="shared" si="12"/>
        <v>17.537313432835823</v>
      </c>
      <c r="AL14" s="13">
        <f t="shared" si="13"/>
        <v>5.5037313432835822</v>
      </c>
      <c r="AM14" s="49">
        <f t="shared" si="14"/>
        <v>15.298507462686567</v>
      </c>
      <c r="AN14" s="26">
        <f t="shared" si="15"/>
        <v>76.492537313432834</v>
      </c>
      <c r="AO14" s="13">
        <f t="shared" si="16"/>
        <v>12.313432835820896</v>
      </c>
      <c r="AP14" s="13">
        <f t="shared" si="17"/>
        <v>3.4514925373134329</v>
      </c>
      <c r="AQ14" s="13">
        <f t="shared" si="18"/>
        <v>1.9589552238805972</v>
      </c>
      <c r="AR14" s="13">
        <f t="shared" si="19"/>
        <v>5.7835820895522385</v>
      </c>
    </row>
    <row r="15" spans="2:44" x14ac:dyDescent="0.25">
      <c r="B15" s="9" t="s">
        <v>19</v>
      </c>
      <c r="C15" s="10">
        <v>372</v>
      </c>
      <c r="D15" s="10">
        <v>103</v>
      </c>
      <c r="E15" s="10">
        <v>18</v>
      </c>
      <c r="F15" s="10">
        <v>11</v>
      </c>
      <c r="G15" s="54">
        <v>13</v>
      </c>
      <c r="H15" s="24">
        <v>57</v>
      </c>
      <c r="I15" s="10">
        <v>166</v>
      </c>
      <c r="J15" s="10">
        <v>164</v>
      </c>
      <c r="K15" s="10">
        <v>31</v>
      </c>
      <c r="L15" s="57">
        <v>99</v>
      </c>
      <c r="M15" s="62">
        <v>172</v>
      </c>
      <c r="N15" s="10">
        <v>151</v>
      </c>
      <c r="O15" s="10">
        <v>86</v>
      </c>
      <c r="P15" s="10">
        <v>29</v>
      </c>
      <c r="Q15" s="63">
        <v>79</v>
      </c>
      <c r="R15" s="51">
        <v>387</v>
      </c>
      <c r="S15" s="10">
        <v>58</v>
      </c>
      <c r="T15" s="10">
        <v>23</v>
      </c>
      <c r="U15" s="10">
        <v>15</v>
      </c>
      <c r="V15" s="10">
        <v>34</v>
      </c>
      <c r="X15" s="9" t="s">
        <v>19</v>
      </c>
      <c r="Y15" s="13">
        <f t="shared" si="0"/>
        <v>71.953578336557058</v>
      </c>
      <c r="Z15" s="13">
        <f t="shared" si="1"/>
        <v>19.922630560928432</v>
      </c>
      <c r="AA15" s="13">
        <f t="shared" si="2"/>
        <v>3.4816247582205029</v>
      </c>
      <c r="AB15" s="13">
        <f t="shared" si="3"/>
        <v>2.1276595744680851</v>
      </c>
      <c r="AC15" s="31">
        <f t="shared" si="4"/>
        <v>2.5145067698259185</v>
      </c>
      <c r="AD15" s="38">
        <f t="shared" si="5"/>
        <v>11.02514506769826</v>
      </c>
      <c r="AE15" s="13">
        <f t="shared" si="6"/>
        <v>32.108317214700193</v>
      </c>
      <c r="AF15" s="13">
        <f t="shared" si="7"/>
        <v>31.721470019342355</v>
      </c>
      <c r="AG15" s="13">
        <f t="shared" si="8"/>
        <v>5.9961315280464218</v>
      </c>
      <c r="AH15" s="39">
        <f t="shared" si="9"/>
        <v>19.148936170212767</v>
      </c>
      <c r="AI15" s="48">
        <f t="shared" si="10"/>
        <v>33.268858800773693</v>
      </c>
      <c r="AJ15" s="13">
        <f t="shared" si="11"/>
        <v>29.206963249516445</v>
      </c>
      <c r="AK15" s="13">
        <f t="shared" si="12"/>
        <v>16.634429400386846</v>
      </c>
      <c r="AL15" s="13">
        <f t="shared" si="13"/>
        <v>5.6092843326885884</v>
      </c>
      <c r="AM15" s="49">
        <f t="shared" si="14"/>
        <v>15.28046421663443</v>
      </c>
      <c r="AN15" s="26">
        <f t="shared" si="15"/>
        <v>74.854932301740817</v>
      </c>
      <c r="AO15" s="13">
        <f t="shared" si="16"/>
        <v>11.218568665377177</v>
      </c>
      <c r="AP15" s="13">
        <f t="shared" si="17"/>
        <v>4.4487427466150873</v>
      </c>
      <c r="AQ15" s="13">
        <f t="shared" si="18"/>
        <v>2.9013539651837523</v>
      </c>
      <c r="AR15" s="13">
        <f t="shared" si="19"/>
        <v>6.5764023210831715</v>
      </c>
    </row>
    <row r="16" spans="2:44" x14ac:dyDescent="0.25">
      <c r="B16" s="4" t="s">
        <v>20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20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 x14ac:dyDescent="0.25">
      <c r="B17" s="9" t="s">
        <v>21</v>
      </c>
      <c r="C17" s="10">
        <v>556</v>
      </c>
      <c r="D17" s="10">
        <v>284</v>
      </c>
      <c r="E17" s="10">
        <v>82</v>
      </c>
      <c r="F17" s="10">
        <v>36</v>
      </c>
      <c r="G17" s="54">
        <v>60</v>
      </c>
      <c r="H17" s="24">
        <v>139</v>
      </c>
      <c r="I17" s="10">
        <v>315</v>
      </c>
      <c r="J17" s="10">
        <v>339</v>
      </c>
      <c r="K17" s="10">
        <v>36</v>
      </c>
      <c r="L17" s="57">
        <v>189</v>
      </c>
      <c r="M17" s="62">
        <v>419</v>
      </c>
      <c r="N17" s="10">
        <v>352</v>
      </c>
      <c r="O17" s="10">
        <v>127</v>
      </c>
      <c r="P17" s="10">
        <v>46</v>
      </c>
      <c r="Q17" s="63">
        <v>74</v>
      </c>
      <c r="R17" s="51">
        <v>812</v>
      </c>
      <c r="S17" s="10">
        <v>123</v>
      </c>
      <c r="T17" s="10">
        <v>34</v>
      </c>
      <c r="U17" s="10">
        <v>19</v>
      </c>
      <c r="V17" s="10">
        <v>30</v>
      </c>
      <c r="X17" s="9" t="s">
        <v>21</v>
      </c>
      <c r="Y17" s="13">
        <f t="shared" si="0"/>
        <v>54.616895874263264</v>
      </c>
      <c r="Z17" s="13">
        <f t="shared" si="1"/>
        <v>27.897838899803535</v>
      </c>
      <c r="AA17" s="13">
        <f t="shared" si="2"/>
        <v>8.0550098231827114</v>
      </c>
      <c r="AB17" s="13">
        <f t="shared" si="3"/>
        <v>3.5363457760314341</v>
      </c>
      <c r="AC17" s="31">
        <f t="shared" si="4"/>
        <v>5.8939096267190569</v>
      </c>
      <c r="AD17" s="38">
        <f t="shared" si="5"/>
        <v>13.654223968565816</v>
      </c>
      <c r="AE17" s="13">
        <f t="shared" si="6"/>
        <v>30.943025540275048</v>
      </c>
      <c r="AF17" s="13">
        <f t="shared" si="7"/>
        <v>33.300589390962671</v>
      </c>
      <c r="AG17" s="13">
        <f t="shared" si="8"/>
        <v>3.5363457760314341</v>
      </c>
      <c r="AH17" s="39">
        <f t="shared" si="9"/>
        <v>18.56581532416503</v>
      </c>
      <c r="AI17" s="48">
        <f t="shared" si="10"/>
        <v>41.159135559921417</v>
      </c>
      <c r="AJ17" s="13">
        <f t="shared" si="11"/>
        <v>34.577603143418465</v>
      </c>
      <c r="AK17" s="13">
        <f t="shared" si="12"/>
        <v>12.475442043222005</v>
      </c>
      <c r="AL17" s="13">
        <f t="shared" si="13"/>
        <v>4.5186640471512778</v>
      </c>
      <c r="AM17" s="49">
        <f t="shared" si="14"/>
        <v>7.269155206286837</v>
      </c>
      <c r="AN17" s="26">
        <f t="shared" si="15"/>
        <v>79.764243614931246</v>
      </c>
      <c r="AO17" s="13">
        <f t="shared" si="16"/>
        <v>12.082514734774067</v>
      </c>
      <c r="AP17" s="13">
        <f t="shared" si="17"/>
        <v>3.3398821218074657</v>
      </c>
      <c r="AQ17" s="13">
        <f t="shared" si="18"/>
        <v>1.8664047151277015</v>
      </c>
      <c r="AR17" s="13">
        <f t="shared" si="19"/>
        <v>2.9469548133595285</v>
      </c>
    </row>
    <row r="18" spans="2:44" x14ac:dyDescent="0.25">
      <c r="B18" s="9" t="s">
        <v>23</v>
      </c>
      <c r="C18" s="10">
        <v>231</v>
      </c>
      <c r="D18" s="10">
        <v>83</v>
      </c>
      <c r="E18" s="10">
        <v>7</v>
      </c>
      <c r="F18" s="10">
        <v>12</v>
      </c>
      <c r="G18" s="54">
        <v>8</v>
      </c>
      <c r="H18" s="24">
        <v>53</v>
      </c>
      <c r="I18" s="10">
        <v>114</v>
      </c>
      <c r="J18" s="10">
        <v>87</v>
      </c>
      <c r="K18" s="10">
        <v>13</v>
      </c>
      <c r="L18" s="57">
        <v>74</v>
      </c>
      <c r="M18" s="62">
        <v>108</v>
      </c>
      <c r="N18" s="10">
        <v>109</v>
      </c>
      <c r="O18" s="10">
        <v>42</v>
      </c>
      <c r="P18" s="10">
        <v>17</v>
      </c>
      <c r="Q18" s="63">
        <v>65</v>
      </c>
      <c r="R18" s="51">
        <v>198</v>
      </c>
      <c r="S18" s="10">
        <v>55</v>
      </c>
      <c r="T18" s="10">
        <v>38</v>
      </c>
      <c r="U18" s="10">
        <v>16</v>
      </c>
      <c r="V18" s="10">
        <v>34</v>
      </c>
      <c r="X18" s="9" t="s">
        <v>23</v>
      </c>
      <c r="Y18" s="13">
        <f t="shared" si="0"/>
        <v>67.741935483870961</v>
      </c>
      <c r="Z18" s="13">
        <f t="shared" si="1"/>
        <v>24.340175953079179</v>
      </c>
      <c r="AA18" s="13">
        <f t="shared" si="2"/>
        <v>2.0527859237536656</v>
      </c>
      <c r="AB18" s="13">
        <f t="shared" si="3"/>
        <v>3.519061583577713</v>
      </c>
      <c r="AC18" s="31">
        <f t="shared" si="4"/>
        <v>2.3460410557184752</v>
      </c>
      <c r="AD18" s="38">
        <f t="shared" si="5"/>
        <v>15.542521994134898</v>
      </c>
      <c r="AE18" s="13">
        <f t="shared" si="6"/>
        <v>33.431085043988269</v>
      </c>
      <c r="AF18" s="13">
        <f t="shared" si="7"/>
        <v>25.513196480938415</v>
      </c>
      <c r="AG18" s="13">
        <f t="shared" si="8"/>
        <v>3.8123167155425222</v>
      </c>
      <c r="AH18" s="39">
        <f t="shared" si="9"/>
        <v>21.700879765395893</v>
      </c>
      <c r="AI18" s="48">
        <f t="shared" si="10"/>
        <v>31.671554252199414</v>
      </c>
      <c r="AJ18" s="13">
        <f t="shared" si="11"/>
        <v>31.964809384164223</v>
      </c>
      <c r="AK18" s="13">
        <f t="shared" si="12"/>
        <v>12.316715542521994</v>
      </c>
      <c r="AL18" s="13">
        <f t="shared" si="13"/>
        <v>4.9853372434017595</v>
      </c>
      <c r="AM18" s="49">
        <f t="shared" si="14"/>
        <v>19.061583577712611</v>
      </c>
      <c r="AN18" s="26">
        <f t="shared" si="15"/>
        <v>58.064516129032263</v>
      </c>
      <c r="AO18" s="13">
        <f t="shared" si="16"/>
        <v>16.129032258064516</v>
      </c>
      <c r="AP18" s="13">
        <f t="shared" si="17"/>
        <v>11.143695014662756</v>
      </c>
      <c r="AQ18" s="13">
        <f t="shared" si="18"/>
        <v>4.6920821114369504</v>
      </c>
      <c r="AR18" s="13">
        <f t="shared" si="19"/>
        <v>9.9706744868035191</v>
      </c>
    </row>
    <row r="19" spans="2:44" x14ac:dyDescent="0.25">
      <c r="B19" s="9" t="s">
        <v>25</v>
      </c>
      <c r="C19" s="10">
        <v>955</v>
      </c>
      <c r="D19" s="10">
        <v>121</v>
      </c>
      <c r="E19" s="10">
        <v>24</v>
      </c>
      <c r="F19" s="10">
        <v>26</v>
      </c>
      <c r="G19" s="54">
        <v>18</v>
      </c>
      <c r="H19" s="24">
        <v>141</v>
      </c>
      <c r="I19" s="10">
        <v>251</v>
      </c>
      <c r="J19" s="10">
        <v>373</v>
      </c>
      <c r="K19" s="10">
        <v>41</v>
      </c>
      <c r="L19" s="57">
        <v>338</v>
      </c>
      <c r="M19" s="62">
        <v>382</v>
      </c>
      <c r="N19" s="10">
        <v>371</v>
      </c>
      <c r="O19" s="10">
        <v>174</v>
      </c>
      <c r="P19" s="10">
        <v>43</v>
      </c>
      <c r="Q19" s="63">
        <v>174</v>
      </c>
      <c r="R19" s="51">
        <v>912</v>
      </c>
      <c r="S19" s="10">
        <v>122</v>
      </c>
      <c r="T19" s="10">
        <v>23</v>
      </c>
      <c r="U19" s="10">
        <v>21</v>
      </c>
      <c r="V19" s="10">
        <v>66</v>
      </c>
      <c r="X19" s="9" t="s">
        <v>25</v>
      </c>
      <c r="Y19" s="13">
        <f t="shared" si="0"/>
        <v>83.479020979020973</v>
      </c>
      <c r="Z19" s="13">
        <f t="shared" si="1"/>
        <v>10.576923076923077</v>
      </c>
      <c r="AA19" s="13">
        <f t="shared" si="2"/>
        <v>2.0979020979020979</v>
      </c>
      <c r="AB19" s="13">
        <f t="shared" si="3"/>
        <v>2.2727272727272729</v>
      </c>
      <c r="AC19" s="31">
        <f t="shared" si="4"/>
        <v>1.5734265734265735</v>
      </c>
      <c r="AD19" s="38">
        <f t="shared" si="5"/>
        <v>12.325174825174825</v>
      </c>
      <c r="AE19" s="13">
        <f t="shared" si="6"/>
        <v>21.94055944055944</v>
      </c>
      <c r="AF19" s="13">
        <f t="shared" si="7"/>
        <v>32.604895104895107</v>
      </c>
      <c r="AG19" s="13">
        <f t="shared" si="8"/>
        <v>3.5839160839160842</v>
      </c>
      <c r="AH19" s="39">
        <f t="shared" si="9"/>
        <v>29.545454545454547</v>
      </c>
      <c r="AI19" s="48">
        <f t="shared" si="10"/>
        <v>33.391608391608393</v>
      </c>
      <c r="AJ19" s="13">
        <f t="shared" si="11"/>
        <v>32.430069930069934</v>
      </c>
      <c r="AK19" s="13">
        <f t="shared" si="12"/>
        <v>15.209790209790212</v>
      </c>
      <c r="AL19" s="13">
        <f t="shared" si="13"/>
        <v>3.7587412587412583</v>
      </c>
      <c r="AM19" s="49">
        <f t="shared" si="14"/>
        <v>15.209790209790212</v>
      </c>
      <c r="AN19" s="26">
        <f t="shared" si="15"/>
        <v>79.72027972027972</v>
      </c>
      <c r="AO19" s="13">
        <f t="shared" si="16"/>
        <v>10.664335664335663</v>
      </c>
      <c r="AP19" s="13">
        <f t="shared" si="17"/>
        <v>2.0104895104895104</v>
      </c>
      <c r="AQ19" s="13">
        <f t="shared" si="18"/>
        <v>1.8356643356643356</v>
      </c>
      <c r="AR19" s="13">
        <f t="shared" si="19"/>
        <v>5.7692307692307692</v>
      </c>
    </row>
    <row r="20" spans="2:44" x14ac:dyDescent="0.25">
      <c r="B20" s="9" t="s">
        <v>27</v>
      </c>
      <c r="C20" s="10">
        <v>97</v>
      </c>
      <c r="D20" s="10">
        <v>17</v>
      </c>
      <c r="E20" s="10">
        <v>5</v>
      </c>
      <c r="F20" s="10">
        <v>2</v>
      </c>
      <c r="G20" s="54">
        <v>9</v>
      </c>
      <c r="H20" s="24">
        <v>8</v>
      </c>
      <c r="I20" s="10">
        <v>43</v>
      </c>
      <c r="J20" s="10">
        <v>47</v>
      </c>
      <c r="K20" s="10">
        <v>7</v>
      </c>
      <c r="L20" s="57">
        <v>25</v>
      </c>
      <c r="M20" s="62">
        <v>26</v>
      </c>
      <c r="N20" s="10">
        <v>34</v>
      </c>
      <c r="O20" s="10">
        <v>31</v>
      </c>
      <c r="P20" s="10">
        <v>8</v>
      </c>
      <c r="Q20" s="63">
        <v>31</v>
      </c>
      <c r="R20" s="51">
        <v>105</v>
      </c>
      <c r="S20" s="10">
        <v>10</v>
      </c>
      <c r="T20" s="10">
        <v>3</v>
      </c>
      <c r="U20" s="10">
        <v>3</v>
      </c>
      <c r="V20" s="10">
        <v>9</v>
      </c>
      <c r="X20" s="9" t="s">
        <v>27</v>
      </c>
      <c r="Y20" s="13">
        <f t="shared" si="0"/>
        <v>74.615384615384613</v>
      </c>
      <c r="Z20" s="13">
        <f t="shared" si="1"/>
        <v>13.076923076923078</v>
      </c>
      <c r="AA20" s="13">
        <f t="shared" si="2"/>
        <v>3.8461538461538463</v>
      </c>
      <c r="AB20" s="13">
        <f t="shared" si="3"/>
        <v>1.5384615384615385</v>
      </c>
      <c r="AC20" s="31">
        <f t="shared" si="4"/>
        <v>6.9230769230769234</v>
      </c>
      <c r="AD20" s="38">
        <f t="shared" si="5"/>
        <v>6.1538461538461542</v>
      </c>
      <c r="AE20" s="13">
        <f t="shared" si="6"/>
        <v>33.076923076923073</v>
      </c>
      <c r="AF20" s="13">
        <f t="shared" si="7"/>
        <v>36.153846153846153</v>
      </c>
      <c r="AG20" s="13">
        <f t="shared" si="8"/>
        <v>5.384615384615385</v>
      </c>
      <c r="AH20" s="39">
        <f t="shared" si="9"/>
        <v>19.230769230769234</v>
      </c>
      <c r="AI20" s="48">
        <f t="shared" si="10"/>
        <v>20</v>
      </c>
      <c r="AJ20" s="13">
        <f t="shared" si="11"/>
        <v>26.153846153846157</v>
      </c>
      <c r="AK20" s="13">
        <f t="shared" si="12"/>
        <v>23.846153846153847</v>
      </c>
      <c r="AL20" s="13">
        <f t="shared" si="13"/>
        <v>6.1538461538461542</v>
      </c>
      <c r="AM20" s="49">
        <f t="shared" si="14"/>
        <v>23.846153846153847</v>
      </c>
      <c r="AN20" s="26">
        <f t="shared" si="15"/>
        <v>80.769230769230774</v>
      </c>
      <c r="AO20" s="13">
        <f t="shared" si="16"/>
        <v>7.6923076923076925</v>
      </c>
      <c r="AP20" s="13">
        <f t="shared" si="17"/>
        <v>2.3076923076923079</v>
      </c>
      <c r="AQ20" s="13">
        <f t="shared" si="18"/>
        <v>2.3076923076923079</v>
      </c>
      <c r="AR20" s="13">
        <f t="shared" si="19"/>
        <v>6.9230769230769234</v>
      </c>
    </row>
    <row r="21" spans="2:44" x14ac:dyDescent="0.25">
      <c r="B21" s="9" t="s">
        <v>29</v>
      </c>
      <c r="C21" s="10">
        <v>261</v>
      </c>
      <c r="D21" s="10">
        <v>6</v>
      </c>
      <c r="E21" s="10">
        <v>0</v>
      </c>
      <c r="F21" s="10">
        <v>3</v>
      </c>
      <c r="G21" s="54">
        <v>4</v>
      </c>
      <c r="H21" s="24">
        <v>34</v>
      </c>
      <c r="I21" s="10">
        <v>41</v>
      </c>
      <c r="J21" s="10">
        <v>72</v>
      </c>
      <c r="K21" s="10">
        <v>24</v>
      </c>
      <c r="L21" s="57">
        <v>103</v>
      </c>
      <c r="M21" s="62">
        <v>53</v>
      </c>
      <c r="N21" s="10">
        <v>50</v>
      </c>
      <c r="O21" s="10">
        <v>60</v>
      </c>
      <c r="P21" s="10">
        <v>30</v>
      </c>
      <c r="Q21" s="63">
        <v>81</v>
      </c>
      <c r="R21" s="51">
        <v>217</v>
      </c>
      <c r="S21" s="10">
        <v>13</v>
      </c>
      <c r="T21" s="10">
        <v>6</v>
      </c>
      <c r="U21" s="10">
        <v>8</v>
      </c>
      <c r="V21" s="10">
        <v>30</v>
      </c>
      <c r="X21" s="9" t="s">
        <v>29</v>
      </c>
      <c r="Y21" s="13">
        <f t="shared" si="0"/>
        <v>95.255474452554751</v>
      </c>
      <c r="Z21" s="13">
        <f t="shared" si="1"/>
        <v>2.1897810218978102</v>
      </c>
      <c r="AA21" s="13">
        <f t="shared" si="2"/>
        <v>0</v>
      </c>
      <c r="AB21" s="13">
        <f t="shared" si="3"/>
        <v>1.0948905109489051</v>
      </c>
      <c r="AC21" s="31">
        <f t="shared" si="4"/>
        <v>1.4598540145985401</v>
      </c>
      <c r="AD21" s="38">
        <f t="shared" si="5"/>
        <v>12.408759124087592</v>
      </c>
      <c r="AE21" s="13">
        <f t="shared" si="6"/>
        <v>14.963503649635038</v>
      </c>
      <c r="AF21" s="13">
        <f t="shared" si="7"/>
        <v>26.277372262773724</v>
      </c>
      <c r="AG21" s="13">
        <f t="shared" si="8"/>
        <v>8.7591240875912408</v>
      </c>
      <c r="AH21" s="39">
        <f t="shared" si="9"/>
        <v>37.591240875912405</v>
      </c>
      <c r="AI21" s="48">
        <f t="shared" si="10"/>
        <v>19.34306569343066</v>
      </c>
      <c r="AJ21" s="13">
        <f t="shared" si="11"/>
        <v>18.248175182481752</v>
      </c>
      <c r="AK21" s="13">
        <f t="shared" si="12"/>
        <v>21.897810218978105</v>
      </c>
      <c r="AL21" s="13">
        <f t="shared" si="13"/>
        <v>10.948905109489052</v>
      </c>
      <c r="AM21" s="49">
        <f t="shared" si="14"/>
        <v>29.56204379562044</v>
      </c>
      <c r="AN21" s="26">
        <f t="shared" si="15"/>
        <v>79.197080291970806</v>
      </c>
      <c r="AO21" s="13">
        <f t="shared" si="16"/>
        <v>4.7445255474452548</v>
      </c>
      <c r="AP21" s="13">
        <f t="shared" si="17"/>
        <v>2.1897810218978102</v>
      </c>
      <c r="AQ21" s="13">
        <f t="shared" si="18"/>
        <v>2.9197080291970803</v>
      </c>
      <c r="AR21" s="13">
        <f t="shared" si="19"/>
        <v>10.948905109489052</v>
      </c>
    </row>
    <row r="22" spans="2:44" x14ac:dyDescent="0.25">
      <c r="B22" s="9" t="s">
        <v>31</v>
      </c>
      <c r="C22" s="10">
        <v>84</v>
      </c>
      <c r="D22" s="10">
        <v>27</v>
      </c>
      <c r="E22" s="10">
        <v>4</v>
      </c>
      <c r="F22" s="10">
        <v>2</v>
      </c>
      <c r="G22" s="54">
        <v>12</v>
      </c>
      <c r="H22" s="24">
        <v>7</v>
      </c>
      <c r="I22" s="10">
        <v>30</v>
      </c>
      <c r="J22" s="10">
        <v>48</v>
      </c>
      <c r="K22" s="10">
        <v>2</v>
      </c>
      <c r="L22" s="57">
        <v>42</v>
      </c>
      <c r="M22" s="62">
        <v>28</v>
      </c>
      <c r="N22" s="10">
        <v>29</v>
      </c>
      <c r="O22" s="10">
        <v>36</v>
      </c>
      <c r="P22" s="10">
        <v>3</v>
      </c>
      <c r="Q22" s="63">
        <v>33</v>
      </c>
      <c r="R22" s="51">
        <v>97</v>
      </c>
      <c r="S22" s="10">
        <v>26</v>
      </c>
      <c r="T22" s="10">
        <v>3</v>
      </c>
      <c r="U22" s="10">
        <v>1</v>
      </c>
      <c r="V22" s="10">
        <v>2</v>
      </c>
      <c r="X22" s="9" t="s">
        <v>31</v>
      </c>
      <c r="Y22" s="13">
        <f t="shared" si="0"/>
        <v>65.116279069767444</v>
      </c>
      <c r="Z22" s="13">
        <f t="shared" si="1"/>
        <v>20.930232558139537</v>
      </c>
      <c r="AA22" s="13">
        <f t="shared" si="2"/>
        <v>3.1007751937984498</v>
      </c>
      <c r="AB22" s="13">
        <f t="shared" si="3"/>
        <v>1.5503875968992249</v>
      </c>
      <c r="AC22" s="31">
        <f t="shared" si="4"/>
        <v>9.3023255813953494</v>
      </c>
      <c r="AD22" s="38">
        <f t="shared" si="5"/>
        <v>5.4263565891472867</v>
      </c>
      <c r="AE22" s="13">
        <f t="shared" si="6"/>
        <v>23.255813953488371</v>
      </c>
      <c r="AF22" s="13">
        <f t="shared" si="7"/>
        <v>37.209302325581397</v>
      </c>
      <c r="AG22" s="13">
        <f t="shared" si="8"/>
        <v>1.5503875968992249</v>
      </c>
      <c r="AH22" s="39">
        <f t="shared" si="9"/>
        <v>32.558139534883722</v>
      </c>
      <c r="AI22" s="48">
        <f t="shared" si="10"/>
        <v>21.705426356589147</v>
      </c>
      <c r="AJ22" s="13">
        <f t="shared" si="11"/>
        <v>22.480620155038761</v>
      </c>
      <c r="AK22" s="13">
        <f t="shared" si="12"/>
        <v>27.906976744186046</v>
      </c>
      <c r="AL22" s="13">
        <f t="shared" si="13"/>
        <v>2.3255813953488373</v>
      </c>
      <c r="AM22" s="49">
        <f t="shared" si="14"/>
        <v>25.581395348837212</v>
      </c>
      <c r="AN22" s="26">
        <f t="shared" si="15"/>
        <v>75.193798449612402</v>
      </c>
      <c r="AO22" s="13">
        <f t="shared" si="16"/>
        <v>20.155038759689923</v>
      </c>
      <c r="AP22" s="13">
        <f t="shared" si="17"/>
        <v>2.3255813953488373</v>
      </c>
      <c r="AQ22" s="13">
        <f t="shared" si="18"/>
        <v>0.77519379844961245</v>
      </c>
      <c r="AR22" s="13">
        <f t="shared" si="19"/>
        <v>1.5503875968992249</v>
      </c>
    </row>
    <row r="23" spans="2:44" x14ac:dyDescent="0.25">
      <c r="B23" s="9" t="s">
        <v>33</v>
      </c>
      <c r="C23" s="10">
        <v>454</v>
      </c>
      <c r="D23" s="10">
        <v>72</v>
      </c>
      <c r="E23" s="10">
        <v>14</v>
      </c>
      <c r="F23" s="10">
        <v>15</v>
      </c>
      <c r="G23" s="54">
        <v>17</v>
      </c>
      <c r="H23" s="24">
        <v>46</v>
      </c>
      <c r="I23" s="10">
        <v>118</v>
      </c>
      <c r="J23" s="10">
        <v>171</v>
      </c>
      <c r="K23" s="10">
        <v>30</v>
      </c>
      <c r="L23" s="57">
        <v>207</v>
      </c>
      <c r="M23" s="62">
        <v>132</v>
      </c>
      <c r="N23" s="10">
        <v>106</v>
      </c>
      <c r="O23" s="10">
        <v>115</v>
      </c>
      <c r="P23" s="10">
        <v>35</v>
      </c>
      <c r="Q23" s="63">
        <v>184</v>
      </c>
      <c r="R23" s="51">
        <v>440</v>
      </c>
      <c r="S23" s="10">
        <v>50</v>
      </c>
      <c r="T23" s="10">
        <v>18</v>
      </c>
      <c r="U23" s="10">
        <v>19</v>
      </c>
      <c r="V23" s="10">
        <v>45</v>
      </c>
      <c r="X23" s="9" t="s">
        <v>33</v>
      </c>
      <c r="Y23" s="13">
        <f t="shared" si="0"/>
        <v>79.370629370629374</v>
      </c>
      <c r="Z23" s="13">
        <f t="shared" si="1"/>
        <v>12.587412587412588</v>
      </c>
      <c r="AA23" s="13">
        <f t="shared" si="2"/>
        <v>2.4475524475524475</v>
      </c>
      <c r="AB23" s="13">
        <f t="shared" si="3"/>
        <v>2.6223776223776225</v>
      </c>
      <c r="AC23" s="31">
        <f t="shared" si="4"/>
        <v>2.9720279720279721</v>
      </c>
      <c r="AD23" s="38">
        <f t="shared" si="5"/>
        <v>8.0419580419580416</v>
      </c>
      <c r="AE23" s="13">
        <f t="shared" si="6"/>
        <v>20.62937062937063</v>
      </c>
      <c r="AF23" s="13">
        <f t="shared" si="7"/>
        <v>29.895104895104897</v>
      </c>
      <c r="AG23" s="13">
        <f t="shared" si="8"/>
        <v>5.244755244755245</v>
      </c>
      <c r="AH23" s="39">
        <f t="shared" si="9"/>
        <v>36.188811188811187</v>
      </c>
      <c r="AI23" s="48">
        <f t="shared" si="10"/>
        <v>23.076923076923077</v>
      </c>
      <c r="AJ23" s="13">
        <f t="shared" si="11"/>
        <v>18.53146853146853</v>
      </c>
      <c r="AK23" s="13">
        <f t="shared" si="12"/>
        <v>20.104895104895103</v>
      </c>
      <c r="AL23" s="13">
        <f t="shared" si="13"/>
        <v>6.1188811188811192</v>
      </c>
      <c r="AM23" s="49">
        <f t="shared" si="14"/>
        <v>32.167832167832167</v>
      </c>
      <c r="AN23" s="26">
        <f t="shared" si="15"/>
        <v>76.923076923076934</v>
      </c>
      <c r="AO23" s="13">
        <f t="shared" si="16"/>
        <v>8.7412587412587417</v>
      </c>
      <c r="AP23" s="13">
        <f t="shared" si="17"/>
        <v>3.1468531468531471</v>
      </c>
      <c r="AQ23" s="13">
        <f t="shared" si="18"/>
        <v>3.3216783216783217</v>
      </c>
      <c r="AR23" s="13">
        <f t="shared" si="19"/>
        <v>7.8671328671328675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6</v>
      </c>
    </row>
    <row r="2" spans="2:44" ht="18" x14ac:dyDescent="0.25">
      <c r="B2" s="1" t="s">
        <v>7</v>
      </c>
    </row>
    <row r="3" spans="2:44" x14ac:dyDescent="0.25">
      <c r="B3" s="76" t="s">
        <v>8</v>
      </c>
    </row>
    <row r="4" spans="2:44" ht="18" customHeight="1" x14ac:dyDescent="0.25">
      <c r="B4" s="1" t="s">
        <v>65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37</v>
      </c>
      <c r="X6" s="16" t="s">
        <v>38</v>
      </c>
    </row>
    <row r="7" spans="2:44" ht="15" customHeight="1" x14ac:dyDescent="0.25">
      <c r="B7" s="92" t="s">
        <v>39</v>
      </c>
      <c r="C7" s="92" t="s">
        <v>57</v>
      </c>
      <c r="D7" s="92"/>
      <c r="E7" s="92"/>
      <c r="F7" s="92"/>
      <c r="G7" s="104"/>
      <c r="H7" s="91" t="s">
        <v>58</v>
      </c>
      <c r="I7" s="92"/>
      <c r="J7" s="92"/>
      <c r="K7" s="92"/>
      <c r="L7" s="99"/>
      <c r="M7" s="105" t="s">
        <v>59</v>
      </c>
      <c r="N7" s="92"/>
      <c r="O7" s="92"/>
      <c r="P7" s="92"/>
      <c r="Q7" s="106"/>
      <c r="R7" s="103" t="s">
        <v>60</v>
      </c>
      <c r="S7" s="92"/>
      <c r="T7" s="92"/>
      <c r="U7" s="92"/>
      <c r="V7" s="92"/>
      <c r="X7" s="92" t="s">
        <v>39</v>
      </c>
      <c r="Y7" s="92" t="s">
        <v>57</v>
      </c>
      <c r="Z7" s="92"/>
      <c r="AA7" s="92"/>
      <c r="AB7" s="92"/>
      <c r="AC7" s="104"/>
      <c r="AD7" s="91" t="s">
        <v>58</v>
      </c>
      <c r="AE7" s="92"/>
      <c r="AF7" s="92"/>
      <c r="AG7" s="92"/>
      <c r="AH7" s="99"/>
      <c r="AI7" s="105" t="s">
        <v>59</v>
      </c>
      <c r="AJ7" s="92"/>
      <c r="AK7" s="92"/>
      <c r="AL7" s="92"/>
      <c r="AM7" s="106"/>
      <c r="AN7" s="103" t="s">
        <v>60</v>
      </c>
      <c r="AO7" s="92"/>
      <c r="AP7" s="92"/>
      <c r="AQ7" s="92"/>
      <c r="AR7" s="92"/>
    </row>
    <row r="8" spans="2:44" ht="33.75" x14ac:dyDescent="0.25">
      <c r="B8" s="94"/>
      <c r="C8" s="75" t="s">
        <v>61</v>
      </c>
      <c r="D8" s="75" t="s">
        <v>62</v>
      </c>
      <c r="E8" s="75" t="s">
        <v>63</v>
      </c>
      <c r="F8" s="75" t="s">
        <v>47</v>
      </c>
      <c r="G8" s="27" t="s">
        <v>64</v>
      </c>
      <c r="H8" s="20" t="s">
        <v>61</v>
      </c>
      <c r="I8" s="75" t="s">
        <v>62</v>
      </c>
      <c r="J8" s="75" t="s">
        <v>63</v>
      </c>
      <c r="K8" s="75" t="s">
        <v>47</v>
      </c>
      <c r="L8" s="32" t="s">
        <v>64</v>
      </c>
      <c r="M8" s="40" t="s">
        <v>61</v>
      </c>
      <c r="N8" s="75" t="s">
        <v>62</v>
      </c>
      <c r="O8" s="75" t="s">
        <v>63</v>
      </c>
      <c r="P8" s="75" t="s">
        <v>47</v>
      </c>
      <c r="Q8" s="41" t="s">
        <v>64</v>
      </c>
      <c r="R8" s="74" t="s">
        <v>61</v>
      </c>
      <c r="S8" s="75" t="s">
        <v>62</v>
      </c>
      <c r="T8" s="75" t="s">
        <v>63</v>
      </c>
      <c r="U8" s="75" t="s">
        <v>47</v>
      </c>
      <c r="V8" s="75" t="s">
        <v>64</v>
      </c>
      <c r="X8" s="94"/>
      <c r="Y8" s="75" t="s">
        <v>61</v>
      </c>
      <c r="Z8" s="75" t="s">
        <v>62</v>
      </c>
      <c r="AA8" s="75" t="s">
        <v>63</v>
      </c>
      <c r="AB8" s="75" t="s">
        <v>47</v>
      </c>
      <c r="AC8" s="27" t="s">
        <v>64</v>
      </c>
      <c r="AD8" s="20" t="s">
        <v>61</v>
      </c>
      <c r="AE8" s="75" t="s">
        <v>62</v>
      </c>
      <c r="AF8" s="75" t="s">
        <v>63</v>
      </c>
      <c r="AG8" s="75" t="s">
        <v>47</v>
      </c>
      <c r="AH8" s="32" t="s">
        <v>64</v>
      </c>
      <c r="AI8" s="40" t="s">
        <v>61</v>
      </c>
      <c r="AJ8" s="75" t="s">
        <v>62</v>
      </c>
      <c r="AK8" s="75" t="s">
        <v>63</v>
      </c>
      <c r="AL8" s="75" t="s">
        <v>47</v>
      </c>
      <c r="AM8" s="41" t="s">
        <v>64</v>
      </c>
      <c r="AN8" s="74" t="s">
        <v>61</v>
      </c>
      <c r="AO8" s="75" t="s">
        <v>62</v>
      </c>
      <c r="AP8" s="75" t="s">
        <v>63</v>
      </c>
      <c r="AQ8" s="75" t="s">
        <v>47</v>
      </c>
      <c r="AR8" s="75" t="s">
        <v>64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61</v>
      </c>
      <c r="D10" s="7">
        <v>2</v>
      </c>
      <c r="E10" s="7">
        <v>2</v>
      </c>
      <c r="F10" s="7">
        <v>0</v>
      </c>
      <c r="G10" s="52">
        <v>9</v>
      </c>
      <c r="H10" s="22">
        <v>13</v>
      </c>
      <c r="I10" s="7">
        <v>7</v>
      </c>
      <c r="J10" s="7">
        <v>18</v>
      </c>
      <c r="K10" s="7">
        <v>9</v>
      </c>
      <c r="L10" s="55">
        <v>27</v>
      </c>
      <c r="M10" s="58">
        <v>32</v>
      </c>
      <c r="N10" s="7">
        <v>8</v>
      </c>
      <c r="O10" s="7">
        <v>10</v>
      </c>
      <c r="P10" s="7">
        <v>4</v>
      </c>
      <c r="Q10" s="59">
        <v>20</v>
      </c>
      <c r="R10" s="50">
        <v>55</v>
      </c>
      <c r="S10" s="7">
        <v>0</v>
      </c>
      <c r="T10" s="7">
        <v>1</v>
      </c>
      <c r="U10" s="7">
        <v>3</v>
      </c>
      <c r="V10" s="7">
        <v>15</v>
      </c>
      <c r="X10" s="6" t="s">
        <v>0</v>
      </c>
      <c r="Y10" s="11">
        <f>C10/(C10+D10+E10+F10+G10)*100</f>
        <v>82.432432432432435</v>
      </c>
      <c r="Z10" s="11">
        <f>D10/(D10+E10+F10+G10+C10)*100</f>
        <v>2.7027027027027026</v>
      </c>
      <c r="AA10" s="11">
        <f>E10/(E10+F10+G10+D10+C10)*100</f>
        <v>2.7027027027027026</v>
      </c>
      <c r="AB10" s="11">
        <f>F10/(F10+G10+E10+D10+C10)*100</f>
        <v>0</v>
      </c>
      <c r="AC10" s="64">
        <f>G10/(G10+F10+E10+D10+C10)*100</f>
        <v>12.162162162162163</v>
      </c>
      <c r="AD10" s="25">
        <f>H10/(H10+I10+J10+K10+L10)*100</f>
        <v>17.567567567567568</v>
      </c>
      <c r="AE10" s="11">
        <f>I10/(I10+J10+K10+L10+H10)*100</f>
        <v>9.4594594594594597</v>
      </c>
      <c r="AF10" s="11">
        <f>J10/(J10+K10+L10+I10+H10)*100</f>
        <v>24.324324324324326</v>
      </c>
      <c r="AG10" s="11">
        <f>K10/(K10+L10+J10+I10+H10)*100</f>
        <v>12.162162162162163</v>
      </c>
      <c r="AH10" s="64">
        <f>L10/(L10+K10+J10+I10+H10)*100</f>
        <v>36.486486486486484</v>
      </c>
      <c r="AI10" s="25">
        <f>M10/(M10+N10+O10+P10+Q10)*100</f>
        <v>43.243243243243242</v>
      </c>
      <c r="AJ10" s="11">
        <f>N10/(N10+O10+P10+Q10+M10)*100</f>
        <v>10.810810810810811</v>
      </c>
      <c r="AK10" s="11">
        <f>O10/(O10+P10+Q10+N10+M10)*100</f>
        <v>13.513513513513514</v>
      </c>
      <c r="AL10" s="11">
        <f>P10/(P10+Q10+O10+N10+M10)*100</f>
        <v>5.4054054054054053</v>
      </c>
      <c r="AM10" s="64">
        <f>Q10/(Q10+P10+O10+N10+M10)*100</f>
        <v>27.027027027027028</v>
      </c>
      <c r="AN10" s="25">
        <f>R10/(R10+S10+T10+U10+V10)*100</f>
        <v>74.324324324324323</v>
      </c>
      <c r="AO10" s="11">
        <f>S10/(S10+T10+U10+V10+R10)*100</f>
        <v>0</v>
      </c>
      <c r="AP10" s="11">
        <f>T10/(T10+U10+V10+S10+R10)*100</f>
        <v>1.3513513513513513</v>
      </c>
      <c r="AQ10" s="11">
        <f>U10/(U10+V10+T10+S10+R10)*100</f>
        <v>4.0540540540540544</v>
      </c>
      <c r="AR10" s="11">
        <f>V10/(V10+U10+T10+S10+R10)*100</f>
        <v>20.27027027027027</v>
      </c>
    </row>
    <row r="11" spans="2:44" x14ac:dyDescent="0.25">
      <c r="B11" s="4" t="s">
        <v>13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13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24</v>
      </c>
      <c r="D12" s="10">
        <v>1</v>
      </c>
      <c r="E12" s="10">
        <v>1</v>
      </c>
      <c r="F12" s="10">
        <v>0</v>
      </c>
      <c r="G12" s="54">
        <v>3</v>
      </c>
      <c r="H12" s="24">
        <v>6</v>
      </c>
      <c r="I12" s="10">
        <v>2</v>
      </c>
      <c r="J12" s="10">
        <v>6</v>
      </c>
      <c r="K12" s="10">
        <v>3</v>
      </c>
      <c r="L12" s="57">
        <v>12</v>
      </c>
      <c r="M12" s="62">
        <v>11</v>
      </c>
      <c r="N12" s="10">
        <v>4</v>
      </c>
      <c r="O12" s="10">
        <v>1</v>
      </c>
      <c r="P12" s="10">
        <v>3</v>
      </c>
      <c r="Q12" s="63">
        <v>10</v>
      </c>
      <c r="R12" s="51">
        <v>19</v>
      </c>
      <c r="S12" s="10">
        <v>0</v>
      </c>
      <c r="T12" s="10">
        <v>0</v>
      </c>
      <c r="U12" s="10">
        <v>3</v>
      </c>
      <c r="V12" s="10">
        <v>7</v>
      </c>
      <c r="X12" s="9" t="s">
        <v>1</v>
      </c>
      <c r="Y12" s="13">
        <f t="shared" ref="Y12:Y15" si="0">C12/(C12+D12+E12+F12+G12)*100</f>
        <v>82.758620689655174</v>
      </c>
      <c r="Z12" s="13">
        <f t="shared" ref="Z12:Z15" si="1">D12/(D12+E12+F12+G12+C12)*100</f>
        <v>3.4482758620689653</v>
      </c>
      <c r="AA12" s="13">
        <f t="shared" ref="AA12:AA15" si="2">E12/(E12+F12+G12+D12+C12)*100</f>
        <v>3.4482758620689653</v>
      </c>
      <c r="AB12" s="13">
        <f t="shared" ref="AB12:AB15" si="3">F12/(F12+G12+E12+D12+C12)*100</f>
        <v>0</v>
      </c>
      <c r="AC12" s="31">
        <f t="shared" ref="AC12:AC15" si="4">G12/(G12+F12+E12+D12+C12)*100</f>
        <v>10.344827586206897</v>
      </c>
      <c r="AD12" s="38">
        <f t="shared" ref="AD12:AD15" si="5">H12/(H12+I12+J12+K12+L12)*100</f>
        <v>20.689655172413794</v>
      </c>
      <c r="AE12" s="13">
        <f t="shared" ref="AE12:AE15" si="6">I12/(I12+J12+K12+L12+H12)*100</f>
        <v>6.8965517241379306</v>
      </c>
      <c r="AF12" s="13">
        <f t="shared" ref="AF12:AF15" si="7">J12/(J12+K12+L12+I12+H12)*100</f>
        <v>20.689655172413794</v>
      </c>
      <c r="AG12" s="13">
        <f t="shared" ref="AG12:AG15" si="8">K12/(K12+L12+J12+I12+H12)*100</f>
        <v>10.344827586206897</v>
      </c>
      <c r="AH12" s="39">
        <f t="shared" ref="AH12:AH15" si="9">L12/(L12+K12+J12+I12+H12)*100</f>
        <v>41.379310344827587</v>
      </c>
      <c r="AI12" s="48">
        <f t="shared" ref="AI12:AI15" si="10">M12/(M12+N12+O12+P12+Q12)*100</f>
        <v>37.931034482758619</v>
      </c>
      <c r="AJ12" s="13">
        <f t="shared" ref="AJ12:AJ15" si="11">N12/(N12+O12+P12+Q12+M12)*100</f>
        <v>13.793103448275861</v>
      </c>
      <c r="AK12" s="13">
        <f t="shared" ref="AK12:AK15" si="12">O12/(O12+P12+Q12+N12+M12)*100</f>
        <v>3.4482758620689653</v>
      </c>
      <c r="AL12" s="13">
        <f t="shared" ref="AL12:AL15" si="13">P12/(P12+Q12+O12+N12+M12)*100</f>
        <v>10.344827586206897</v>
      </c>
      <c r="AM12" s="49">
        <f t="shared" ref="AM12:AM15" si="14">Q12/(Q12+P12+O12+N12+M12)*100</f>
        <v>34.482758620689658</v>
      </c>
      <c r="AN12" s="26">
        <f t="shared" ref="AN12:AN15" si="15">R12/(R12+S12+T12+U12+V12)*100</f>
        <v>65.517241379310349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10.344827586206897</v>
      </c>
      <c r="AR12" s="13">
        <f t="shared" ref="AR12:AR15" si="19">V12/(V12+U12+T12+S12+R12)*100</f>
        <v>24.137931034482758</v>
      </c>
    </row>
    <row r="13" spans="2:44" x14ac:dyDescent="0.25">
      <c r="B13" s="9" t="s">
        <v>15</v>
      </c>
      <c r="C13" s="10">
        <v>22</v>
      </c>
      <c r="D13" s="10">
        <v>1</v>
      </c>
      <c r="E13" s="10">
        <v>1</v>
      </c>
      <c r="F13" s="10">
        <v>0</v>
      </c>
      <c r="G13" s="54">
        <v>2</v>
      </c>
      <c r="H13" s="24">
        <v>5</v>
      </c>
      <c r="I13" s="10">
        <v>2</v>
      </c>
      <c r="J13" s="10">
        <v>8</v>
      </c>
      <c r="K13" s="10">
        <v>4</v>
      </c>
      <c r="L13" s="57">
        <v>7</v>
      </c>
      <c r="M13" s="62">
        <v>14</v>
      </c>
      <c r="N13" s="10">
        <v>2</v>
      </c>
      <c r="O13" s="10">
        <v>6</v>
      </c>
      <c r="P13" s="10">
        <v>1</v>
      </c>
      <c r="Q13" s="63">
        <v>3</v>
      </c>
      <c r="R13" s="51">
        <v>22</v>
      </c>
      <c r="S13" s="10">
        <v>0</v>
      </c>
      <c r="T13" s="10">
        <v>1</v>
      </c>
      <c r="U13" s="10">
        <v>0</v>
      </c>
      <c r="V13" s="10">
        <v>3</v>
      </c>
      <c r="X13" s="9" t="s">
        <v>15</v>
      </c>
      <c r="Y13" s="13">
        <f t="shared" si="0"/>
        <v>84.615384615384613</v>
      </c>
      <c r="Z13" s="13">
        <f t="shared" si="1"/>
        <v>3.8461538461538463</v>
      </c>
      <c r="AA13" s="13">
        <f t="shared" si="2"/>
        <v>3.8461538461538463</v>
      </c>
      <c r="AB13" s="13">
        <f t="shared" si="3"/>
        <v>0</v>
      </c>
      <c r="AC13" s="31">
        <f t="shared" si="4"/>
        <v>7.6923076923076925</v>
      </c>
      <c r="AD13" s="38">
        <f t="shared" si="5"/>
        <v>19.230769230769234</v>
      </c>
      <c r="AE13" s="13">
        <f t="shared" si="6"/>
        <v>7.6923076923076925</v>
      </c>
      <c r="AF13" s="13">
        <f t="shared" si="7"/>
        <v>30.76923076923077</v>
      </c>
      <c r="AG13" s="13">
        <f t="shared" si="8"/>
        <v>15.384615384615385</v>
      </c>
      <c r="AH13" s="39">
        <f t="shared" si="9"/>
        <v>26.923076923076923</v>
      </c>
      <c r="AI13" s="48">
        <f t="shared" si="10"/>
        <v>53.846153846153847</v>
      </c>
      <c r="AJ13" s="13">
        <f t="shared" si="11"/>
        <v>7.6923076923076925</v>
      </c>
      <c r="AK13" s="13">
        <f t="shared" si="12"/>
        <v>23.076923076923077</v>
      </c>
      <c r="AL13" s="13">
        <f t="shared" si="13"/>
        <v>3.8461538461538463</v>
      </c>
      <c r="AM13" s="49">
        <f t="shared" si="14"/>
        <v>11.538461538461538</v>
      </c>
      <c r="AN13" s="26">
        <f t="shared" si="15"/>
        <v>84.615384615384613</v>
      </c>
      <c r="AO13" s="13">
        <f t="shared" si="16"/>
        <v>0</v>
      </c>
      <c r="AP13" s="13">
        <f t="shared" si="17"/>
        <v>3.8461538461538463</v>
      </c>
      <c r="AQ13" s="13">
        <f t="shared" si="18"/>
        <v>0</v>
      </c>
      <c r="AR13" s="13">
        <f t="shared" si="19"/>
        <v>11.538461538461538</v>
      </c>
    </row>
    <row r="14" spans="2:44" x14ac:dyDescent="0.25">
      <c r="B14" s="9" t="s">
        <v>17</v>
      </c>
      <c r="C14" s="10">
        <v>12</v>
      </c>
      <c r="D14" s="10">
        <v>0</v>
      </c>
      <c r="E14" s="10">
        <v>0</v>
      </c>
      <c r="F14" s="10">
        <v>0</v>
      </c>
      <c r="G14" s="54">
        <v>4</v>
      </c>
      <c r="H14" s="24">
        <v>2</v>
      </c>
      <c r="I14" s="10">
        <v>2</v>
      </c>
      <c r="J14" s="10">
        <v>3</v>
      </c>
      <c r="K14" s="10">
        <v>1</v>
      </c>
      <c r="L14" s="57">
        <v>8</v>
      </c>
      <c r="M14" s="62">
        <v>5</v>
      </c>
      <c r="N14" s="10">
        <v>2</v>
      </c>
      <c r="O14" s="10">
        <v>2</v>
      </c>
      <c r="P14" s="10">
        <v>0</v>
      </c>
      <c r="Q14" s="63">
        <v>7</v>
      </c>
      <c r="R14" s="51">
        <v>11</v>
      </c>
      <c r="S14" s="10">
        <v>0</v>
      </c>
      <c r="T14" s="10">
        <v>0</v>
      </c>
      <c r="U14" s="10">
        <v>0</v>
      </c>
      <c r="V14" s="10">
        <v>5</v>
      </c>
      <c r="X14" s="9" t="s">
        <v>17</v>
      </c>
      <c r="Y14" s="13">
        <f t="shared" si="0"/>
        <v>75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31">
        <f t="shared" si="4"/>
        <v>25</v>
      </c>
      <c r="AD14" s="38">
        <f t="shared" si="5"/>
        <v>12.5</v>
      </c>
      <c r="AE14" s="13">
        <f t="shared" si="6"/>
        <v>12.5</v>
      </c>
      <c r="AF14" s="13">
        <f t="shared" si="7"/>
        <v>18.75</v>
      </c>
      <c r="AG14" s="13">
        <f t="shared" si="8"/>
        <v>6.25</v>
      </c>
      <c r="AH14" s="39">
        <f t="shared" si="9"/>
        <v>50</v>
      </c>
      <c r="AI14" s="48">
        <f t="shared" si="10"/>
        <v>31.25</v>
      </c>
      <c r="AJ14" s="13">
        <f t="shared" si="11"/>
        <v>12.5</v>
      </c>
      <c r="AK14" s="13">
        <f t="shared" si="12"/>
        <v>12.5</v>
      </c>
      <c r="AL14" s="13">
        <f t="shared" si="13"/>
        <v>0</v>
      </c>
      <c r="AM14" s="49">
        <f t="shared" si="14"/>
        <v>43.75</v>
      </c>
      <c r="AN14" s="26">
        <f t="shared" si="15"/>
        <v>68.75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31.25</v>
      </c>
    </row>
    <row r="15" spans="2:44" x14ac:dyDescent="0.25">
      <c r="B15" s="9" t="s">
        <v>19</v>
      </c>
      <c r="C15" s="10">
        <v>3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1</v>
      </c>
      <c r="J15" s="10">
        <v>1</v>
      </c>
      <c r="K15" s="10">
        <v>1</v>
      </c>
      <c r="L15" s="57">
        <v>0</v>
      </c>
      <c r="M15" s="62">
        <v>2</v>
      </c>
      <c r="N15" s="10">
        <v>0</v>
      </c>
      <c r="O15" s="10">
        <v>1</v>
      </c>
      <c r="P15" s="10">
        <v>0</v>
      </c>
      <c r="Q15" s="63">
        <v>0</v>
      </c>
      <c r="R15" s="51">
        <v>3</v>
      </c>
      <c r="S15" s="10">
        <v>0</v>
      </c>
      <c r="T15" s="10">
        <v>0</v>
      </c>
      <c r="U15" s="10">
        <v>0</v>
      </c>
      <c r="V15" s="10">
        <v>0</v>
      </c>
      <c r="X15" s="9" t="s">
        <v>19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33.333333333333329</v>
      </c>
      <c r="AF15" s="13">
        <f t="shared" si="7"/>
        <v>33.333333333333329</v>
      </c>
      <c r="AG15" s="13">
        <f t="shared" si="8"/>
        <v>33.333333333333329</v>
      </c>
      <c r="AH15" s="39">
        <f t="shared" si="9"/>
        <v>0</v>
      </c>
      <c r="AI15" s="48">
        <f t="shared" si="10"/>
        <v>66.666666666666657</v>
      </c>
      <c r="AJ15" s="13">
        <f t="shared" si="11"/>
        <v>0</v>
      </c>
      <c r="AK15" s="13">
        <f t="shared" si="12"/>
        <v>33.333333333333329</v>
      </c>
      <c r="AL15" s="13">
        <f t="shared" si="13"/>
        <v>0</v>
      </c>
      <c r="AM15" s="49">
        <f t="shared" si="14"/>
        <v>0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20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20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21</v>
      </c>
      <c r="C17" s="10">
        <v>6</v>
      </c>
      <c r="D17" s="10">
        <v>1</v>
      </c>
      <c r="E17" s="10">
        <v>2</v>
      </c>
      <c r="F17" s="10">
        <v>0</v>
      </c>
      <c r="G17" s="54">
        <v>1</v>
      </c>
      <c r="H17" s="24">
        <v>1</v>
      </c>
      <c r="I17" s="10">
        <v>2</v>
      </c>
      <c r="J17" s="10">
        <v>7</v>
      </c>
      <c r="K17" s="10">
        <v>0</v>
      </c>
      <c r="L17" s="57">
        <v>0</v>
      </c>
      <c r="M17" s="62">
        <v>4</v>
      </c>
      <c r="N17" s="10">
        <v>1</v>
      </c>
      <c r="O17" s="10">
        <v>5</v>
      </c>
      <c r="P17" s="10">
        <v>0</v>
      </c>
      <c r="Q17" s="63">
        <v>0</v>
      </c>
      <c r="R17" s="51">
        <v>10</v>
      </c>
      <c r="S17" s="10">
        <v>0</v>
      </c>
      <c r="T17" s="10">
        <v>0</v>
      </c>
      <c r="U17" s="10">
        <v>0</v>
      </c>
      <c r="V17" s="10">
        <v>0</v>
      </c>
      <c r="X17" s="9" t="s">
        <v>21</v>
      </c>
      <c r="Y17" s="13">
        <f t="shared" ref="Y17:Y23" si="20">C17/(C17+D17+E17+F17+G17)*100</f>
        <v>60</v>
      </c>
      <c r="Z17" s="13">
        <f t="shared" ref="Z17:Z23" si="21">D17/(D17+E17+F17+G17+C17)*100</f>
        <v>10</v>
      </c>
      <c r="AA17" s="13">
        <f t="shared" ref="AA17:AA23" si="22">E17/(E17+F17+G17+D17+C17)*100</f>
        <v>20</v>
      </c>
      <c r="AB17" s="13">
        <f t="shared" ref="AB17:AB23" si="23">F17/(F17+G17+E17+D17+C17)*100</f>
        <v>0</v>
      </c>
      <c r="AC17" s="31">
        <f t="shared" ref="AC17:AC23" si="24">G17/(G17+F17+E17+D17+C17)*100</f>
        <v>10</v>
      </c>
      <c r="AD17" s="38">
        <f t="shared" ref="AD17:AD23" si="25">H17/(H17+I17+J17+K17+L17)*100</f>
        <v>10</v>
      </c>
      <c r="AE17" s="13">
        <f t="shared" ref="AE17:AE23" si="26">I17/(I17+J17+K17+L17+H17)*100</f>
        <v>20</v>
      </c>
      <c r="AF17" s="13">
        <f t="shared" ref="AF17:AF23" si="27">J17/(J17+K17+L17+I17+H17)*100</f>
        <v>70</v>
      </c>
      <c r="AG17" s="13">
        <f t="shared" ref="AG17:AG23" si="28">K17/(K17+L17+J17+I17+H17)*100</f>
        <v>0</v>
      </c>
      <c r="AH17" s="39">
        <f t="shared" ref="AH17:AH23" si="29">L17/(L17+K17+J17+I17+H17)*100</f>
        <v>0</v>
      </c>
      <c r="AI17" s="48">
        <f t="shared" ref="AI17:AI23" si="30">M17/(M17+N17+O17+P17+Q17)*100</f>
        <v>40</v>
      </c>
      <c r="AJ17" s="13">
        <f t="shared" ref="AJ17:AJ23" si="31">N17/(N17+O17+P17+Q17+M17)*100</f>
        <v>10</v>
      </c>
      <c r="AK17" s="13">
        <f t="shared" ref="AK17:AK23" si="32">O17/(O17+P17+Q17+N17+M17)*100</f>
        <v>50</v>
      </c>
      <c r="AL17" s="13">
        <f t="shared" ref="AL17:AL23" si="33">P17/(P17+Q17+O17+N17+M17)*100</f>
        <v>0</v>
      </c>
      <c r="AM17" s="49">
        <f t="shared" ref="AM17:AM23" si="34">Q17/(Q17+P17+O17+N17+M17)*100</f>
        <v>0</v>
      </c>
      <c r="AN17" s="26">
        <f t="shared" ref="AN17:AN23" si="35">R17/(R17+S17+T17+U17+V17)*100</f>
        <v>100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23</v>
      </c>
      <c r="C18" s="10">
        <v>2</v>
      </c>
      <c r="D18" s="10">
        <v>0</v>
      </c>
      <c r="E18" s="10">
        <v>0</v>
      </c>
      <c r="F18" s="10">
        <v>0</v>
      </c>
      <c r="G18" s="54">
        <v>2</v>
      </c>
      <c r="H18" s="24">
        <v>1</v>
      </c>
      <c r="I18" s="10">
        <v>0</v>
      </c>
      <c r="J18" s="10">
        <v>1</v>
      </c>
      <c r="K18" s="10">
        <v>0</v>
      </c>
      <c r="L18" s="57">
        <v>2</v>
      </c>
      <c r="M18" s="62">
        <v>2</v>
      </c>
      <c r="N18" s="10">
        <v>0</v>
      </c>
      <c r="O18" s="10">
        <v>0</v>
      </c>
      <c r="P18" s="10">
        <v>0</v>
      </c>
      <c r="Q18" s="63">
        <v>2</v>
      </c>
      <c r="R18" s="51">
        <v>3</v>
      </c>
      <c r="S18" s="10">
        <v>0</v>
      </c>
      <c r="T18" s="10">
        <v>0</v>
      </c>
      <c r="U18" s="10">
        <v>0</v>
      </c>
      <c r="V18" s="10">
        <v>1</v>
      </c>
      <c r="X18" s="9" t="s">
        <v>23</v>
      </c>
      <c r="Y18" s="13">
        <f t="shared" si="20"/>
        <v>50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50</v>
      </c>
      <c r="AD18" s="38">
        <f t="shared" si="25"/>
        <v>25</v>
      </c>
      <c r="AE18" s="13">
        <f t="shared" si="26"/>
        <v>0</v>
      </c>
      <c r="AF18" s="13">
        <f t="shared" si="27"/>
        <v>25</v>
      </c>
      <c r="AG18" s="13">
        <f t="shared" si="28"/>
        <v>0</v>
      </c>
      <c r="AH18" s="39">
        <f t="shared" si="29"/>
        <v>50</v>
      </c>
      <c r="AI18" s="48">
        <f t="shared" si="30"/>
        <v>50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49">
        <f t="shared" si="34"/>
        <v>50</v>
      </c>
      <c r="AN18" s="26">
        <f t="shared" si="35"/>
        <v>75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25</v>
      </c>
    </row>
    <row r="19" spans="2:44" x14ac:dyDescent="0.25">
      <c r="B19" s="9" t="s">
        <v>25</v>
      </c>
      <c r="C19" s="10">
        <v>22</v>
      </c>
      <c r="D19" s="10">
        <v>1</v>
      </c>
      <c r="E19" s="10">
        <v>0</v>
      </c>
      <c r="F19" s="10">
        <v>0</v>
      </c>
      <c r="G19" s="54">
        <v>2</v>
      </c>
      <c r="H19" s="24">
        <v>5</v>
      </c>
      <c r="I19" s="10">
        <v>1</v>
      </c>
      <c r="J19" s="10">
        <v>6</v>
      </c>
      <c r="K19" s="10">
        <v>5</v>
      </c>
      <c r="L19" s="57">
        <v>8</v>
      </c>
      <c r="M19" s="62">
        <v>15</v>
      </c>
      <c r="N19" s="10">
        <v>4</v>
      </c>
      <c r="O19" s="10">
        <v>2</v>
      </c>
      <c r="P19" s="10">
        <v>1</v>
      </c>
      <c r="Q19" s="63">
        <v>3</v>
      </c>
      <c r="R19" s="51">
        <v>23</v>
      </c>
      <c r="S19" s="10">
        <v>0</v>
      </c>
      <c r="T19" s="10">
        <v>0</v>
      </c>
      <c r="U19" s="10">
        <v>0</v>
      </c>
      <c r="V19" s="10">
        <v>2</v>
      </c>
      <c r="X19" s="9" t="s">
        <v>25</v>
      </c>
      <c r="Y19" s="13">
        <f t="shared" si="20"/>
        <v>88</v>
      </c>
      <c r="Z19" s="13">
        <f t="shared" si="21"/>
        <v>4</v>
      </c>
      <c r="AA19" s="13">
        <f t="shared" si="22"/>
        <v>0</v>
      </c>
      <c r="AB19" s="13">
        <f t="shared" si="23"/>
        <v>0</v>
      </c>
      <c r="AC19" s="31">
        <f t="shared" si="24"/>
        <v>8</v>
      </c>
      <c r="AD19" s="38">
        <f t="shared" si="25"/>
        <v>20</v>
      </c>
      <c r="AE19" s="13">
        <f t="shared" si="26"/>
        <v>4</v>
      </c>
      <c r="AF19" s="13">
        <f t="shared" si="27"/>
        <v>24</v>
      </c>
      <c r="AG19" s="13">
        <f t="shared" si="28"/>
        <v>20</v>
      </c>
      <c r="AH19" s="39">
        <f t="shared" si="29"/>
        <v>32</v>
      </c>
      <c r="AI19" s="48">
        <f t="shared" si="30"/>
        <v>60</v>
      </c>
      <c r="AJ19" s="13">
        <f t="shared" si="31"/>
        <v>16</v>
      </c>
      <c r="AK19" s="13">
        <f t="shared" si="32"/>
        <v>8</v>
      </c>
      <c r="AL19" s="13">
        <f t="shared" si="33"/>
        <v>4</v>
      </c>
      <c r="AM19" s="49">
        <f t="shared" si="34"/>
        <v>12</v>
      </c>
      <c r="AN19" s="26">
        <f t="shared" si="35"/>
        <v>92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8</v>
      </c>
    </row>
    <row r="20" spans="2:44" x14ac:dyDescent="0.25">
      <c r="B20" s="9" t="s">
        <v>27</v>
      </c>
      <c r="C20" s="10">
        <v>0</v>
      </c>
      <c r="D20" s="10">
        <v>0</v>
      </c>
      <c r="E20" s="10">
        <v>0</v>
      </c>
      <c r="F20" s="10">
        <v>0</v>
      </c>
      <c r="G20" s="54">
        <v>1</v>
      </c>
      <c r="H20" s="24">
        <v>0</v>
      </c>
      <c r="I20" s="10">
        <v>0</v>
      </c>
      <c r="J20" s="10">
        <v>0</v>
      </c>
      <c r="K20" s="10">
        <v>0</v>
      </c>
      <c r="L20" s="57">
        <v>1</v>
      </c>
      <c r="M20" s="62">
        <v>0</v>
      </c>
      <c r="N20" s="10">
        <v>0</v>
      </c>
      <c r="O20" s="10">
        <v>0</v>
      </c>
      <c r="P20" s="10">
        <v>0</v>
      </c>
      <c r="Q20" s="63">
        <v>1</v>
      </c>
      <c r="R20" s="51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27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31">
        <f t="shared" si="24"/>
        <v>100</v>
      </c>
      <c r="AD20" s="38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39">
        <f t="shared" si="29"/>
        <v>100</v>
      </c>
      <c r="AI20" s="48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49">
        <f t="shared" si="34"/>
        <v>100</v>
      </c>
      <c r="AN20" s="26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 x14ac:dyDescent="0.25">
      <c r="B21" s="9" t="s">
        <v>29</v>
      </c>
      <c r="C21" s="10">
        <v>20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2</v>
      </c>
      <c r="J21" s="10">
        <v>4</v>
      </c>
      <c r="K21" s="10">
        <v>4</v>
      </c>
      <c r="L21" s="57">
        <v>9</v>
      </c>
      <c r="M21" s="62">
        <v>6</v>
      </c>
      <c r="N21" s="10">
        <v>3</v>
      </c>
      <c r="O21" s="10">
        <v>3</v>
      </c>
      <c r="P21" s="10">
        <v>3</v>
      </c>
      <c r="Q21" s="63">
        <v>7</v>
      </c>
      <c r="R21" s="51">
        <v>12</v>
      </c>
      <c r="S21" s="10">
        <v>0</v>
      </c>
      <c r="T21" s="10">
        <v>1</v>
      </c>
      <c r="U21" s="10">
        <v>3</v>
      </c>
      <c r="V21" s="10">
        <v>6</v>
      </c>
      <c r="X21" s="9" t="s">
        <v>29</v>
      </c>
      <c r="Y21" s="13">
        <f t="shared" si="20"/>
        <v>90.909090909090907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9.0909090909090917</v>
      </c>
      <c r="AD21" s="38">
        <f t="shared" si="25"/>
        <v>13.636363636363635</v>
      </c>
      <c r="AE21" s="13">
        <f t="shared" si="26"/>
        <v>9.0909090909090917</v>
      </c>
      <c r="AF21" s="13">
        <f t="shared" si="27"/>
        <v>18.181818181818183</v>
      </c>
      <c r="AG21" s="13">
        <f t="shared" si="28"/>
        <v>18.181818181818183</v>
      </c>
      <c r="AH21" s="39">
        <f t="shared" si="29"/>
        <v>40.909090909090914</v>
      </c>
      <c r="AI21" s="48">
        <f t="shared" si="30"/>
        <v>27.27272727272727</v>
      </c>
      <c r="AJ21" s="13">
        <f t="shared" si="31"/>
        <v>13.636363636363635</v>
      </c>
      <c r="AK21" s="13">
        <f t="shared" si="32"/>
        <v>13.636363636363635</v>
      </c>
      <c r="AL21" s="13">
        <f t="shared" si="33"/>
        <v>13.636363636363635</v>
      </c>
      <c r="AM21" s="49">
        <f t="shared" si="34"/>
        <v>31.818181818181817</v>
      </c>
      <c r="AN21" s="26">
        <f t="shared" si="35"/>
        <v>54.54545454545454</v>
      </c>
      <c r="AO21" s="13">
        <f t="shared" si="36"/>
        <v>0</v>
      </c>
      <c r="AP21" s="13">
        <f t="shared" si="37"/>
        <v>4.5454545454545459</v>
      </c>
      <c r="AQ21" s="13">
        <f t="shared" si="38"/>
        <v>13.636363636363635</v>
      </c>
      <c r="AR21" s="13">
        <f t="shared" si="39"/>
        <v>27.27272727272727</v>
      </c>
    </row>
    <row r="22" spans="2:44" x14ac:dyDescent="0.25">
      <c r="B22" s="9" t="s">
        <v>31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31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33</v>
      </c>
      <c r="C23" s="10">
        <v>11</v>
      </c>
      <c r="D23" s="10">
        <v>0</v>
      </c>
      <c r="E23" s="10">
        <v>0</v>
      </c>
      <c r="F23" s="10">
        <v>0</v>
      </c>
      <c r="G23" s="54">
        <v>1</v>
      </c>
      <c r="H23" s="24">
        <v>3</v>
      </c>
      <c r="I23" s="10">
        <v>2</v>
      </c>
      <c r="J23" s="10">
        <v>0</v>
      </c>
      <c r="K23" s="10">
        <v>0</v>
      </c>
      <c r="L23" s="57">
        <v>7</v>
      </c>
      <c r="M23" s="62">
        <v>5</v>
      </c>
      <c r="N23" s="10">
        <v>0</v>
      </c>
      <c r="O23" s="10">
        <v>0</v>
      </c>
      <c r="P23" s="10">
        <v>0</v>
      </c>
      <c r="Q23" s="63">
        <v>7</v>
      </c>
      <c r="R23" s="51">
        <v>7</v>
      </c>
      <c r="S23" s="10">
        <v>0</v>
      </c>
      <c r="T23" s="10">
        <v>0</v>
      </c>
      <c r="U23" s="10">
        <v>0</v>
      </c>
      <c r="V23" s="10">
        <v>5</v>
      </c>
      <c r="X23" s="9" t="s">
        <v>33</v>
      </c>
      <c r="Y23" s="13">
        <f t="shared" si="20"/>
        <v>91.666666666666657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8.3333333333333321</v>
      </c>
      <c r="AD23" s="38">
        <f t="shared" si="25"/>
        <v>25</v>
      </c>
      <c r="AE23" s="13">
        <f t="shared" si="26"/>
        <v>16.666666666666664</v>
      </c>
      <c r="AF23" s="13">
        <f t="shared" si="27"/>
        <v>0</v>
      </c>
      <c r="AG23" s="13">
        <f t="shared" si="28"/>
        <v>0</v>
      </c>
      <c r="AH23" s="39">
        <f t="shared" si="29"/>
        <v>58.333333333333336</v>
      </c>
      <c r="AI23" s="48">
        <f t="shared" si="30"/>
        <v>41.666666666666671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49">
        <f t="shared" si="34"/>
        <v>58.333333333333336</v>
      </c>
      <c r="AN23" s="26">
        <f t="shared" si="35"/>
        <v>58.333333333333336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41.666666666666671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2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6</v>
      </c>
    </row>
    <row r="2" spans="2:12" ht="18" x14ac:dyDescent="0.25">
      <c r="B2" s="1" t="s">
        <v>7</v>
      </c>
    </row>
    <row r="3" spans="2:12" x14ac:dyDescent="0.25">
      <c r="B3" s="76" t="s">
        <v>8</v>
      </c>
    </row>
    <row r="4" spans="2:12" ht="18" customHeight="1" x14ac:dyDescent="0.25">
      <c r="B4" s="1" t="s">
        <v>66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37</v>
      </c>
      <c r="H6" s="16" t="s">
        <v>38</v>
      </c>
    </row>
    <row r="7" spans="2:12" ht="33.75" x14ac:dyDescent="0.25">
      <c r="B7" s="3" t="s">
        <v>39</v>
      </c>
      <c r="C7" s="3" t="s">
        <v>44</v>
      </c>
      <c r="D7" s="3" t="s">
        <v>45</v>
      </c>
      <c r="E7" s="3" t="s">
        <v>46</v>
      </c>
      <c r="F7" s="3" t="s">
        <v>47</v>
      </c>
      <c r="H7" s="3" t="s">
        <v>39</v>
      </c>
      <c r="I7" s="3" t="s">
        <v>44</v>
      </c>
      <c r="J7" s="3" t="s">
        <v>45</v>
      </c>
      <c r="K7" s="3" t="s">
        <v>46</v>
      </c>
      <c r="L7" s="3" t="s">
        <v>47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2814</v>
      </c>
      <c r="D9" s="7">
        <v>21</v>
      </c>
      <c r="E9" s="7">
        <v>1762</v>
      </c>
      <c r="F9" s="7">
        <v>339</v>
      </c>
      <c r="H9" s="6" t="s">
        <v>0</v>
      </c>
      <c r="I9" s="11">
        <f>C9/(C9+D9+E9+F9)*100</f>
        <v>57.009724473257691</v>
      </c>
      <c r="J9" s="11">
        <f>D9/(D9+E9+F9+C9)*100</f>
        <v>0.42544570502431112</v>
      </c>
      <c r="K9" s="11">
        <f>E9/(E9+F9+D9+C9)*100</f>
        <v>35.696920583468398</v>
      </c>
      <c r="L9" s="11">
        <f>F9/(F9+E9+D9+C9)*100</f>
        <v>6.8679092382495952</v>
      </c>
    </row>
    <row r="10" spans="2:12" x14ac:dyDescent="0.25">
      <c r="B10" s="4" t="s">
        <v>13</v>
      </c>
      <c r="C10" s="8"/>
      <c r="D10" s="8"/>
      <c r="E10" s="8"/>
      <c r="F10" s="8"/>
      <c r="H10" s="4" t="s">
        <v>13</v>
      </c>
      <c r="I10" s="12"/>
      <c r="J10" s="12"/>
      <c r="K10" s="12"/>
      <c r="L10" s="12"/>
    </row>
    <row r="11" spans="2:12" x14ac:dyDescent="0.25">
      <c r="B11" s="9" t="s">
        <v>1</v>
      </c>
      <c r="C11" s="10">
        <v>440</v>
      </c>
      <c r="D11" s="10">
        <v>6</v>
      </c>
      <c r="E11" s="10">
        <v>437</v>
      </c>
      <c r="F11" s="10">
        <v>96</v>
      </c>
      <c r="H11" s="9" t="s">
        <v>1</v>
      </c>
      <c r="I11" s="13">
        <f t="shared" ref="I11:I22" si="0">C11/(C11+D11+E11+F11)*100</f>
        <v>44.943820224719097</v>
      </c>
      <c r="J11" s="13">
        <f t="shared" ref="J11:J22" si="1">D11/(D11+E11+F11+C11)*100</f>
        <v>0.61287027579162412</v>
      </c>
      <c r="K11" s="13">
        <f t="shared" ref="K11:K22" si="2">E11/(E11+F11+D11+C11)*100</f>
        <v>44.637385086823286</v>
      </c>
      <c r="L11" s="13">
        <f t="shared" ref="L11:L22" si="3">F11/(F11+E11+D11+C11)*100</f>
        <v>9.8059244126659859</v>
      </c>
    </row>
    <row r="12" spans="2:12" x14ac:dyDescent="0.25">
      <c r="B12" s="9" t="s">
        <v>15</v>
      </c>
      <c r="C12" s="10">
        <v>979</v>
      </c>
      <c r="D12" s="10">
        <v>9</v>
      </c>
      <c r="E12" s="10">
        <v>678</v>
      </c>
      <c r="F12" s="10">
        <v>121</v>
      </c>
      <c r="H12" s="9" t="s">
        <v>15</v>
      </c>
      <c r="I12" s="13">
        <f t="shared" si="0"/>
        <v>54.784555120313371</v>
      </c>
      <c r="J12" s="13">
        <f t="shared" si="1"/>
        <v>0.5036373810856184</v>
      </c>
      <c r="K12" s="13">
        <f t="shared" si="2"/>
        <v>37.94068270844992</v>
      </c>
      <c r="L12" s="13">
        <f t="shared" si="3"/>
        <v>6.7711247901510907</v>
      </c>
    </row>
    <row r="13" spans="2:12" x14ac:dyDescent="0.25">
      <c r="B13" s="9" t="s">
        <v>17</v>
      </c>
      <c r="C13" s="10">
        <v>939</v>
      </c>
      <c r="D13" s="10">
        <v>5</v>
      </c>
      <c r="E13" s="10">
        <v>455</v>
      </c>
      <c r="F13" s="10">
        <v>69</v>
      </c>
      <c r="H13" s="9" t="s">
        <v>17</v>
      </c>
      <c r="I13" s="13">
        <f t="shared" si="0"/>
        <v>63.96457765667575</v>
      </c>
      <c r="J13" s="13">
        <f t="shared" si="1"/>
        <v>0.34059945504087191</v>
      </c>
      <c r="K13" s="13">
        <f t="shared" si="2"/>
        <v>30.994550408719345</v>
      </c>
      <c r="L13" s="13">
        <f t="shared" si="3"/>
        <v>4.7002724795640329</v>
      </c>
    </row>
    <row r="14" spans="2:12" x14ac:dyDescent="0.25">
      <c r="B14" s="9" t="s">
        <v>19</v>
      </c>
      <c r="C14" s="10">
        <v>456</v>
      </c>
      <c r="D14" s="10">
        <v>1</v>
      </c>
      <c r="E14" s="10">
        <v>192</v>
      </c>
      <c r="F14" s="10">
        <v>53</v>
      </c>
      <c r="H14" s="9" t="s">
        <v>19</v>
      </c>
      <c r="I14" s="13">
        <f t="shared" si="0"/>
        <v>64.957264957264954</v>
      </c>
      <c r="J14" s="13">
        <f t="shared" si="1"/>
        <v>0.14245014245014245</v>
      </c>
      <c r="K14" s="13">
        <f t="shared" si="2"/>
        <v>27.350427350427353</v>
      </c>
      <c r="L14" s="13">
        <f t="shared" si="3"/>
        <v>7.54985754985755</v>
      </c>
    </row>
    <row r="15" spans="2:12" x14ac:dyDescent="0.25">
      <c r="B15" s="4" t="s">
        <v>20</v>
      </c>
      <c r="C15" s="8"/>
      <c r="D15" s="8"/>
      <c r="E15" s="8"/>
      <c r="F15" s="8"/>
      <c r="H15" s="4" t="s">
        <v>20</v>
      </c>
      <c r="I15" s="8"/>
      <c r="J15" s="8"/>
      <c r="K15" s="8"/>
      <c r="L15" s="8"/>
    </row>
    <row r="16" spans="2:12" x14ac:dyDescent="0.25">
      <c r="B16" s="9" t="s">
        <v>21</v>
      </c>
      <c r="C16" s="10">
        <v>824</v>
      </c>
      <c r="D16" s="10">
        <v>5</v>
      </c>
      <c r="E16" s="10">
        <v>510</v>
      </c>
      <c r="F16" s="10">
        <v>82</v>
      </c>
      <c r="H16" s="9" t="s">
        <v>21</v>
      </c>
      <c r="I16" s="13">
        <f t="shared" si="0"/>
        <v>57.987332864180154</v>
      </c>
      <c r="J16" s="13">
        <f t="shared" si="1"/>
        <v>0.35186488388458831</v>
      </c>
      <c r="K16" s="13">
        <f t="shared" si="2"/>
        <v>35.890218156228009</v>
      </c>
      <c r="L16" s="13">
        <f t="shared" si="3"/>
        <v>5.7705840957072487</v>
      </c>
    </row>
    <row r="17" spans="2:12" x14ac:dyDescent="0.25">
      <c r="B17" s="9" t="s">
        <v>23</v>
      </c>
      <c r="C17" s="10">
        <v>262</v>
      </c>
      <c r="D17" s="10">
        <v>0</v>
      </c>
      <c r="E17" s="10">
        <v>222</v>
      </c>
      <c r="F17" s="10">
        <v>52</v>
      </c>
      <c r="H17" s="9" t="s">
        <v>23</v>
      </c>
      <c r="I17" s="13">
        <f t="shared" si="0"/>
        <v>48.880597014925378</v>
      </c>
      <c r="J17" s="13">
        <f t="shared" si="1"/>
        <v>0</v>
      </c>
      <c r="K17" s="13">
        <f t="shared" si="2"/>
        <v>41.417910447761194</v>
      </c>
      <c r="L17" s="13">
        <f t="shared" si="3"/>
        <v>9.7014925373134329</v>
      </c>
    </row>
    <row r="18" spans="2:12" x14ac:dyDescent="0.25">
      <c r="B18" s="9" t="s">
        <v>25</v>
      </c>
      <c r="C18" s="10">
        <v>868</v>
      </c>
      <c r="D18" s="10">
        <v>11</v>
      </c>
      <c r="E18" s="10">
        <v>563</v>
      </c>
      <c r="F18" s="10">
        <v>93</v>
      </c>
      <c r="H18" s="9" t="s">
        <v>25</v>
      </c>
      <c r="I18" s="13">
        <f t="shared" si="0"/>
        <v>56.54723127035831</v>
      </c>
      <c r="J18" s="13">
        <f t="shared" si="1"/>
        <v>0.71661237785016285</v>
      </c>
      <c r="K18" s="13">
        <f t="shared" si="2"/>
        <v>36.677524429967427</v>
      </c>
      <c r="L18" s="13">
        <f t="shared" si="3"/>
        <v>6.0586319218241043</v>
      </c>
    </row>
    <row r="19" spans="2:12" x14ac:dyDescent="0.25">
      <c r="B19" s="9" t="s">
        <v>27</v>
      </c>
      <c r="C19" s="10">
        <v>113</v>
      </c>
      <c r="D19" s="10">
        <v>0</v>
      </c>
      <c r="E19" s="10">
        <v>37</v>
      </c>
      <c r="F19" s="10">
        <v>9</v>
      </c>
      <c r="H19" s="9" t="s">
        <v>27</v>
      </c>
      <c r="I19" s="13">
        <f t="shared" si="0"/>
        <v>71.069182389937097</v>
      </c>
      <c r="J19" s="13">
        <f t="shared" si="1"/>
        <v>0</v>
      </c>
      <c r="K19" s="13">
        <f t="shared" si="2"/>
        <v>23.270440251572328</v>
      </c>
      <c r="L19" s="13">
        <f t="shared" si="3"/>
        <v>5.6603773584905666</v>
      </c>
    </row>
    <row r="20" spans="2:12" x14ac:dyDescent="0.25">
      <c r="B20" s="9" t="s">
        <v>29</v>
      </c>
      <c r="C20" s="10">
        <v>242</v>
      </c>
      <c r="D20" s="10">
        <v>1</v>
      </c>
      <c r="E20" s="10">
        <v>28</v>
      </c>
      <c r="F20" s="10">
        <v>32</v>
      </c>
      <c r="H20" s="9" t="s">
        <v>29</v>
      </c>
      <c r="I20" s="13">
        <f t="shared" si="0"/>
        <v>79.867986798679866</v>
      </c>
      <c r="J20" s="13">
        <f t="shared" si="1"/>
        <v>0.33003300330033003</v>
      </c>
      <c r="K20" s="13">
        <f t="shared" si="2"/>
        <v>9.2409240924092408</v>
      </c>
      <c r="L20" s="13">
        <f t="shared" si="3"/>
        <v>10.561056105610561</v>
      </c>
    </row>
    <row r="21" spans="2:12" x14ac:dyDescent="0.25">
      <c r="B21" s="9" t="s">
        <v>31</v>
      </c>
      <c r="C21" s="10">
        <v>73</v>
      </c>
      <c r="D21" s="10">
        <v>1</v>
      </c>
      <c r="E21" s="10">
        <v>104</v>
      </c>
      <c r="F21" s="10">
        <v>10</v>
      </c>
      <c r="H21" s="9" t="s">
        <v>31</v>
      </c>
      <c r="I21" s="13">
        <f t="shared" si="0"/>
        <v>38.829787234042549</v>
      </c>
      <c r="J21" s="13">
        <f t="shared" si="1"/>
        <v>0.53191489361702127</v>
      </c>
      <c r="K21" s="13">
        <f t="shared" si="2"/>
        <v>55.319148936170215</v>
      </c>
      <c r="L21" s="13">
        <f t="shared" si="3"/>
        <v>5.3191489361702127</v>
      </c>
    </row>
    <row r="22" spans="2:12" x14ac:dyDescent="0.25">
      <c r="B22" s="9" t="s">
        <v>33</v>
      </c>
      <c r="C22" s="10">
        <v>432</v>
      </c>
      <c r="D22" s="10">
        <v>3</v>
      </c>
      <c r="E22" s="10">
        <v>298</v>
      </c>
      <c r="F22" s="10">
        <v>61</v>
      </c>
      <c r="H22" s="9" t="s">
        <v>33</v>
      </c>
      <c r="I22" s="13">
        <f t="shared" si="0"/>
        <v>54.408060453400509</v>
      </c>
      <c r="J22" s="13">
        <f t="shared" si="1"/>
        <v>0.37783375314861462</v>
      </c>
      <c r="K22" s="13">
        <f t="shared" si="2"/>
        <v>37.531486146095716</v>
      </c>
      <c r="L22" s="13">
        <f t="shared" si="3"/>
        <v>7.682619647355164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6</v>
      </c>
    </row>
    <row r="2" spans="2:24" ht="18" x14ac:dyDescent="0.25">
      <c r="B2" s="1" t="s">
        <v>7</v>
      </c>
    </row>
    <row r="3" spans="2:24" x14ac:dyDescent="0.25">
      <c r="B3" s="76" t="s">
        <v>8</v>
      </c>
    </row>
    <row r="4" spans="2:24" ht="18" customHeight="1" x14ac:dyDescent="0.25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16" t="s">
        <v>37</v>
      </c>
      <c r="N6" s="16" t="s">
        <v>38</v>
      </c>
    </row>
    <row r="7" spans="2:24" x14ac:dyDescent="0.25">
      <c r="B7" s="92" t="s">
        <v>39</v>
      </c>
      <c r="C7" s="92" t="s">
        <v>49</v>
      </c>
      <c r="D7" s="92"/>
      <c r="E7" s="92"/>
      <c r="F7" s="92"/>
      <c r="G7" s="93"/>
      <c r="H7" s="91" t="s">
        <v>50</v>
      </c>
      <c r="I7" s="92"/>
      <c r="J7" s="92"/>
      <c r="K7" s="92"/>
      <c r="L7" s="92"/>
      <c r="N7" s="92" t="s">
        <v>39</v>
      </c>
      <c r="O7" s="92" t="s">
        <v>49</v>
      </c>
      <c r="P7" s="92"/>
      <c r="Q7" s="92"/>
      <c r="R7" s="92"/>
      <c r="S7" s="93"/>
      <c r="T7" s="91" t="s">
        <v>50</v>
      </c>
      <c r="U7" s="92"/>
      <c r="V7" s="92"/>
      <c r="W7" s="92"/>
      <c r="X7" s="92"/>
    </row>
    <row r="8" spans="2:24" ht="33.75" x14ac:dyDescent="0.25">
      <c r="B8" s="94"/>
      <c r="C8" s="75" t="s">
        <v>51</v>
      </c>
      <c r="D8" s="75" t="s">
        <v>52</v>
      </c>
      <c r="E8" s="75" t="s">
        <v>53</v>
      </c>
      <c r="F8" s="75" t="s">
        <v>54</v>
      </c>
      <c r="G8" s="17" t="s">
        <v>55</v>
      </c>
      <c r="H8" s="20" t="s">
        <v>51</v>
      </c>
      <c r="I8" s="75" t="s">
        <v>52</v>
      </c>
      <c r="J8" s="75" t="s">
        <v>53</v>
      </c>
      <c r="K8" s="75" t="s">
        <v>54</v>
      </c>
      <c r="L8" s="75" t="s">
        <v>55</v>
      </c>
      <c r="N8" s="94"/>
      <c r="O8" s="75" t="s">
        <v>51</v>
      </c>
      <c r="P8" s="75" t="s">
        <v>52</v>
      </c>
      <c r="Q8" s="75" t="s">
        <v>53</v>
      </c>
      <c r="R8" s="75" t="s">
        <v>54</v>
      </c>
      <c r="S8" s="17" t="s">
        <v>55</v>
      </c>
      <c r="T8" s="20" t="s">
        <v>51</v>
      </c>
      <c r="U8" s="75" t="s">
        <v>52</v>
      </c>
      <c r="V8" s="75" t="s">
        <v>53</v>
      </c>
      <c r="W8" s="75" t="s">
        <v>54</v>
      </c>
      <c r="X8" s="75" t="s">
        <v>55</v>
      </c>
    </row>
    <row r="9" spans="2:24" x14ac:dyDescent="0.25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618</v>
      </c>
      <c r="D10" s="7">
        <v>513</v>
      </c>
      <c r="E10" s="7">
        <v>503</v>
      </c>
      <c r="F10" s="7">
        <v>360</v>
      </c>
      <c r="G10" s="52">
        <v>820</v>
      </c>
      <c r="H10" s="50">
        <v>10</v>
      </c>
      <c r="I10" s="7">
        <v>3</v>
      </c>
      <c r="J10" s="7">
        <v>4</v>
      </c>
      <c r="K10" s="7">
        <v>1</v>
      </c>
      <c r="L10" s="7">
        <v>3</v>
      </c>
      <c r="N10" s="6" t="s">
        <v>0</v>
      </c>
      <c r="O10" s="11">
        <f>C10/(C10+D10+E10+F10+G10)*100</f>
        <v>21.961620469083158</v>
      </c>
      <c r="P10" s="11">
        <f>D10/(D10+E10+F10+G10+C10)*100</f>
        <v>18.230277185501066</v>
      </c>
      <c r="Q10" s="11">
        <f>E10/(E10+F10+G10+C10+D10)*100</f>
        <v>17.874911158493248</v>
      </c>
      <c r="R10" s="11">
        <f>F10/(F10+G10+E10+D10+C10)*100</f>
        <v>12.793176972281451</v>
      </c>
      <c r="S10" s="29">
        <f>G10/(G10+C10+D10+E10+F10)*100</f>
        <v>29.140014214641081</v>
      </c>
      <c r="T10" s="25">
        <f>H10/(H10+I10+J10+K10+L10)*100</f>
        <v>47.619047619047613</v>
      </c>
      <c r="U10" s="11">
        <f>I10/(I10+J10+K10+L10+H10)*100</f>
        <v>14.285714285714285</v>
      </c>
      <c r="V10" s="11">
        <f>J10/(J10+K10+L10+H10+I10)*100</f>
        <v>19.047619047619047</v>
      </c>
      <c r="W10" s="11">
        <f>K10/(K10+L10+J10+I10+H10)*100</f>
        <v>4.7619047619047619</v>
      </c>
      <c r="X10" s="11">
        <f>L10/(L10+H10+I10+J10+K10)*100</f>
        <v>14.285714285714285</v>
      </c>
    </row>
    <row r="11" spans="2:24" x14ac:dyDescent="0.25">
      <c r="B11" s="4" t="s">
        <v>13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13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49</v>
      </c>
      <c r="D12" s="10">
        <v>69</v>
      </c>
      <c r="E12" s="10">
        <v>68</v>
      </c>
      <c r="F12" s="10">
        <v>63</v>
      </c>
      <c r="G12" s="54">
        <v>191</v>
      </c>
      <c r="H12" s="51">
        <v>1</v>
      </c>
      <c r="I12" s="10">
        <v>2</v>
      </c>
      <c r="J12" s="10">
        <v>2</v>
      </c>
      <c r="K12" s="10">
        <v>0</v>
      </c>
      <c r="L12" s="10">
        <v>1</v>
      </c>
      <c r="N12" s="9" t="s">
        <v>1</v>
      </c>
      <c r="O12" s="13">
        <f t="shared" ref="O12:O15" si="0">C12/(C12+D12+E12+F12+G12)*100</f>
        <v>11.136363636363637</v>
      </c>
      <c r="P12" s="13">
        <f t="shared" ref="P12:P15" si="1">D12/(D12+E12+F12+G12+C12)*100</f>
        <v>15.681818181818183</v>
      </c>
      <c r="Q12" s="13">
        <f t="shared" ref="Q12:Q15" si="2">E12/(E12+F12+G12+C12+D12)*100</f>
        <v>15.454545454545453</v>
      </c>
      <c r="R12" s="13">
        <f t="shared" ref="R12:R15" si="3">F12/(F12+G12+E12+D12+C12)*100</f>
        <v>14.318181818181818</v>
      </c>
      <c r="S12" s="31">
        <f t="shared" ref="S12:S15" si="4">G12/(G12+C12+D12+E12+F12)*100</f>
        <v>43.409090909090907</v>
      </c>
      <c r="T12" s="26">
        <f t="shared" ref="T12:T15" si="5">H12/(H12+I12+J12+K12+L12)*100</f>
        <v>16.666666666666664</v>
      </c>
      <c r="U12" s="13">
        <f t="shared" ref="U12:U15" si="6">I12/(I12+J12+K12+L12+H12)*100</f>
        <v>33.333333333333329</v>
      </c>
      <c r="V12" s="13">
        <f t="shared" ref="V12:V15" si="7">J12/(J12+K12+L12+H12+I12)*100</f>
        <v>33.333333333333329</v>
      </c>
      <c r="W12" s="13">
        <f t="shared" ref="W12:W15" si="8">K12/(K12+L12+J12+I12+H12)*100</f>
        <v>0</v>
      </c>
      <c r="X12" s="13">
        <f t="shared" ref="X12:X15" si="9">L12/(L12+H12+I12+J12+K12)*100</f>
        <v>16.666666666666664</v>
      </c>
    </row>
    <row r="13" spans="2:24" x14ac:dyDescent="0.25">
      <c r="B13" s="9" t="s">
        <v>15</v>
      </c>
      <c r="C13" s="10">
        <v>188</v>
      </c>
      <c r="D13" s="10">
        <v>190</v>
      </c>
      <c r="E13" s="10">
        <v>185</v>
      </c>
      <c r="F13" s="10">
        <v>137</v>
      </c>
      <c r="G13" s="54">
        <v>279</v>
      </c>
      <c r="H13" s="51">
        <v>3</v>
      </c>
      <c r="I13" s="10">
        <v>1</v>
      </c>
      <c r="J13" s="10">
        <v>2</v>
      </c>
      <c r="K13" s="10">
        <v>1</v>
      </c>
      <c r="L13" s="10">
        <v>2</v>
      </c>
      <c r="N13" s="9" t="s">
        <v>15</v>
      </c>
      <c r="O13" s="13">
        <f t="shared" si="0"/>
        <v>19.203268641470888</v>
      </c>
      <c r="P13" s="13">
        <f t="shared" si="1"/>
        <v>19.40755873340143</v>
      </c>
      <c r="Q13" s="13">
        <f t="shared" si="2"/>
        <v>18.896833503575078</v>
      </c>
      <c r="R13" s="13">
        <f t="shared" si="3"/>
        <v>13.993871297242084</v>
      </c>
      <c r="S13" s="31">
        <f t="shared" si="4"/>
        <v>28.49846782431052</v>
      </c>
      <c r="T13" s="26">
        <f t="shared" si="5"/>
        <v>33.333333333333329</v>
      </c>
      <c r="U13" s="13">
        <f t="shared" si="6"/>
        <v>11.111111111111111</v>
      </c>
      <c r="V13" s="13">
        <f t="shared" si="7"/>
        <v>22.222222222222221</v>
      </c>
      <c r="W13" s="13">
        <f t="shared" si="8"/>
        <v>11.111111111111111</v>
      </c>
      <c r="X13" s="13">
        <f t="shared" si="9"/>
        <v>22.222222222222221</v>
      </c>
    </row>
    <row r="14" spans="2:24" x14ac:dyDescent="0.25">
      <c r="B14" s="9" t="s">
        <v>17</v>
      </c>
      <c r="C14" s="10">
        <v>260</v>
      </c>
      <c r="D14" s="10">
        <v>173</v>
      </c>
      <c r="E14" s="10">
        <v>168</v>
      </c>
      <c r="F14" s="10">
        <v>103</v>
      </c>
      <c r="G14" s="54">
        <v>235</v>
      </c>
      <c r="H14" s="51">
        <v>5</v>
      </c>
      <c r="I14" s="10">
        <v>0</v>
      </c>
      <c r="J14" s="10">
        <v>0</v>
      </c>
      <c r="K14" s="10">
        <v>0</v>
      </c>
      <c r="L14" s="10">
        <v>0</v>
      </c>
      <c r="N14" s="9" t="s">
        <v>17</v>
      </c>
      <c r="O14" s="13">
        <f>C14/(C14+D14+E14+F14+G14)*100</f>
        <v>27.689030883919063</v>
      </c>
      <c r="P14" s="13">
        <f t="shared" si="1"/>
        <v>18.423855165069224</v>
      </c>
      <c r="Q14" s="13">
        <f t="shared" si="2"/>
        <v>17.891373801916931</v>
      </c>
      <c r="R14" s="13">
        <f t="shared" si="3"/>
        <v>10.969116080937168</v>
      </c>
      <c r="S14" s="31">
        <f t="shared" si="4"/>
        <v>25.026624068157616</v>
      </c>
      <c r="T14" s="26">
        <f t="shared" si="5"/>
        <v>100</v>
      </c>
      <c r="U14" s="13">
        <f t="shared" si="6"/>
        <v>0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19</v>
      </c>
      <c r="C15" s="10">
        <v>121</v>
      </c>
      <c r="D15" s="10">
        <v>81</v>
      </c>
      <c r="E15" s="10">
        <v>82</v>
      </c>
      <c r="F15" s="10">
        <v>57</v>
      </c>
      <c r="G15" s="54">
        <v>115</v>
      </c>
      <c r="H15" s="51">
        <v>1</v>
      </c>
      <c r="I15" s="10">
        <v>0</v>
      </c>
      <c r="J15" s="10">
        <v>0</v>
      </c>
      <c r="K15" s="10">
        <v>0</v>
      </c>
      <c r="L15" s="10">
        <v>0</v>
      </c>
      <c r="N15" s="9" t="s">
        <v>19</v>
      </c>
      <c r="O15" s="13">
        <f t="shared" si="0"/>
        <v>26.535087719298247</v>
      </c>
      <c r="P15" s="13">
        <f t="shared" si="1"/>
        <v>17.763157894736842</v>
      </c>
      <c r="Q15" s="13">
        <f t="shared" si="2"/>
        <v>17.982456140350877</v>
      </c>
      <c r="R15" s="13">
        <f t="shared" si="3"/>
        <v>12.5</v>
      </c>
      <c r="S15" s="31">
        <f t="shared" si="4"/>
        <v>25.219298245614034</v>
      </c>
      <c r="T15" s="26">
        <f t="shared" si="5"/>
        <v>100</v>
      </c>
      <c r="U15" s="13">
        <f t="shared" si="6"/>
        <v>0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20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20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21</v>
      </c>
      <c r="C17" s="10">
        <v>242</v>
      </c>
      <c r="D17" s="10">
        <v>177</v>
      </c>
      <c r="E17" s="10">
        <v>140</v>
      </c>
      <c r="F17" s="10">
        <v>85</v>
      </c>
      <c r="G17" s="54">
        <v>180</v>
      </c>
      <c r="H17" s="51">
        <v>4</v>
      </c>
      <c r="I17" s="10">
        <v>0</v>
      </c>
      <c r="J17" s="10">
        <v>0</v>
      </c>
      <c r="K17" s="10">
        <v>1</v>
      </c>
      <c r="L17" s="10">
        <v>0</v>
      </c>
      <c r="N17" s="9" t="s">
        <v>21</v>
      </c>
      <c r="O17" s="13">
        <f t="shared" ref="O17:O23" si="10">C17/(C17+D17+E17+F17+G17)*100</f>
        <v>29.368932038834949</v>
      </c>
      <c r="P17" s="13">
        <f t="shared" ref="P17:P23" si="11">D17/(D17+E17+F17+G17+C17)*100</f>
        <v>21.480582524271842</v>
      </c>
      <c r="Q17" s="13">
        <f t="shared" ref="Q17:Q23" si="12">E17/(E17+F17+G17+C17+D17)*100</f>
        <v>16.990291262135923</v>
      </c>
      <c r="R17" s="13">
        <f t="shared" ref="R17:R21" si="13">F17/(F17+G17+E17+D17+C17)*100</f>
        <v>10.315533980582524</v>
      </c>
      <c r="S17" s="31">
        <f t="shared" ref="S17:S23" si="14">G17/(G17+C17+D17+E17+F17)*100</f>
        <v>21.844660194174757</v>
      </c>
      <c r="T17" s="26">
        <f t="shared" ref="T17:T23" si="15">H17/(H17+I17+J17+K17+L17)*100</f>
        <v>80</v>
      </c>
      <c r="U17" s="13">
        <f t="shared" ref="U17:U23" si="16">I17/(I17+J17+K17+L17+H17)*100</f>
        <v>0</v>
      </c>
      <c r="V17" s="13">
        <f t="shared" ref="V17:V23" si="17">J17/(J17+K17+L17+H17+I17)*100</f>
        <v>0</v>
      </c>
      <c r="W17" s="13">
        <f t="shared" ref="W17:W23" si="18">K17/(K17+L17+J17+I17+H17)*100</f>
        <v>20</v>
      </c>
      <c r="X17" s="13">
        <f t="shared" ref="X17:X23" si="19">L17/(L17+H17+I17+J17+K17)*100</f>
        <v>0</v>
      </c>
    </row>
    <row r="18" spans="2:24" x14ac:dyDescent="0.25">
      <c r="B18" s="9" t="s">
        <v>23</v>
      </c>
      <c r="C18" s="10">
        <v>72</v>
      </c>
      <c r="D18" s="10">
        <v>61</v>
      </c>
      <c r="E18" s="10">
        <v>60</v>
      </c>
      <c r="F18" s="10">
        <v>33</v>
      </c>
      <c r="G18" s="54">
        <v>36</v>
      </c>
      <c r="H18" s="51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23</v>
      </c>
      <c r="O18" s="13">
        <f t="shared" si="10"/>
        <v>27.480916030534353</v>
      </c>
      <c r="P18" s="13">
        <f t="shared" si="11"/>
        <v>23.282442748091604</v>
      </c>
      <c r="Q18" s="13">
        <f t="shared" si="12"/>
        <v>22.900763358778626</v>
      </c>
      <c r="R18" s="13">
        <f t="shared" si="13"/>
        <v>12.595419847328243</v>
      </c>
      <c r="S18" s="31">
        <f t="shared" si="14"/>
        <v>13.740458015267176</v>
      </c>
      <c r="T18" s="26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 x14ac:dyDescent="0.25">
      <c r="B19" s="9" t="s">
        <v>25</v>
      </c>
      <c r="C19" s="10">
        <v>175</v>
      </c>
      <c r="D19" s="10">
        <v>161</v>
      </c>
      <c r="E19" s="10">
        <v>157</v>
      </c>
      <c r="F19" s="10">
        <v>125</v>
      </c>
      <c r="G19" s="54">
        <v>250</v>
      </c>
      <c r="H19" s="51">
        <v>5</v>
      </c>
      <c r="I19" s="10">
        <v>3</v>
      </c>
      <c r="J19" s="10">
        <v>2</v>
      </c>
      <c r="K19" s="10">
        <v>0</v>
      </c>
      <c r="L19" s="10">
        <v>1</v>
      </c>
      <c r="N19" s="9" t="s">
        <v>25</v>
      </c>
      <c r="O19" s="13">
        <f t="shared" si="10"/>
        <v>20.161290322580644</v>
      </c>
      <c r="P19" s="13">
        <f t="shared" si="11"/>
        <v>18.548387096774192</v>
      </c>
      <c r="Q19" s="13">
        <f t="shared" si="12"/>
        <v>18.087557603686637</v>
      </c>
      <c r="R19" s="13">
        <f t="shared" si="13"/>
        <v>14.400921658986174</v>
      </c>
      <c r="S19" s="31">
        <f t="shared" si="14"/>
        <v>28.801843317972349</v>
      </c>
      <c r="T19" s="26">
        <f t="shared" si="15"/>
        <v>45.454545454545453</v>
      </c>
      <c r="U19" s="13">
        <f t="shared" si="16"/>
        <v>27.27272727272727</v>
      </c>
      <c r="V19" s="13">
        <f t="shared" si="17"/>
        <v>18.181818181818183</v>
      </c>
      <c r="W19" s="13">
        <f t="shared" si="18"/>
        <v>0</v>
      </c>
      <c r="X19" s="13">
        <f t="shared" si="19"/>
        <v>9.0909090909090917</v>
      </c>
    </row>
    <row r="20" spans="2:24" x14ac:dyDescent="0.25">
      <c r="B20" s="9" t="s">
        <v>27</v>
      </c>
      <c r="C20" s="10">
        <v>25</v>
      </c>
      <c r="D20" s="10">
        <v>17</v>
      </c>
      <c r="E20" s="10">
        <v>24</v>
      </c>
      <c r="F20" s="10">
        <v>10</v>
      </c>
      <c r="G20" s="54">
        <v>37</v>
      </c>
      <c r="H20" s="51">
        <v>0</v>
      </c>
      <c r="I20" s="10">
        <v>0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22.123893805309734</v>
      </c>
      <c r="P20" s="13">
        <f t="shared" si="11"/>
        <v>15.044247787610621</v>
      </c>
      <c r="Q20" s="13">
        <f t="shared" si="12"/>
        <v>21.238938053097346</v>
      </c>
      <c r="R20" s="13">
        <f t="shared" si="13"/>
        <v>8.8495575221238933</v>
      </c>
      <c r="S20" s="31">
        <f t="shared" si="14"/>
        <v>32.743362831858406</v>
      </c>
      <c r="T20" s="26" t="e">
        <f t="shared" si="15"/>
        <v>#DIV/0!</v>
      </c>
      <c r="U20" s="13" t="e">
        <f t="shared" si="16"/>
        <v>#DIV/0!</v>
      </c>
      <c r="V20" s="13" t="e">
        <f t="shared" si="17"/>
        <v>#DIV/0!</v>
      </c>
      <c r="W20" s="13" t="e">
        <f t="shared" si="18"/>
        <v>#DIV/0!</v>
      </c>
      <c r="X20" s="13" t="e">
        <f t="shared" si="19"/>
        <v>#DIV/0!</v>
      </c>
    </row>
    <row r="21" spans="2:24" x14ac:dyDescent="0.25">
      <c r="B21" s="9" t="s">
        <v>29</v>
      </c>
      <c r="C21" s="10">
        <v>16</v>
      </c>
      <c r="D21" s="10">
        <v>21</v>
      </c>
      <c r="E21" s="10">
        <v>24</v>
      </c>
      <c r="F21" s="10">
        <v>33</v>
      </c>
      <c r="G21" s="54">
        <v>148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29</v>
      </c>
      <c r="O21" s="13">
        <f t="shared" si="10"/>
        <v>6.6115702479338845</v>
      </c>
      <c r="P21" s="13">
        <f t="shared" si="11"/>
        <v>8.677685950413224</v>
      </c>
      <c r="Q21" s="13">
        <f t="shared" si="12"/>
        <v>9.9173553719008272</v>
      </c>
      <c r="R21" s="13">
        <f t="shared" si="13"/>
        <v>13.636363636363635</v>
      </c>
      <c r="S21" s="31">
        <f t="shared" si="14"/>
        <v>61.157024793388423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31</v>
      </c>
      <c r="C22" s="10">
        <v>11</v>
      </c>
      <c r="D22" s="10">
        <v>16</v>
      </c>
      <c r="E22" s="10">
        <v>11</v>
      </c>
      <c r="F22" s="10">
        <v>13</v>
      </c>
      <c r="G22" s="54">
        <v>22</v>
      </c>
      <c r="H22" s="51">
        <v>0</v>
      </c>
      <c r="I22" s="10">
        <v>0</v>
      </c>
      <c r="J22" s="10">
        <v>1</v>
      </c>
      <c r="K22" s="10">
        <v>0</v>
      </c>
      <c r="L22" s="10">
        <v>0</v>
      </c>
      <c r="N22" s="9" t="s">
        <v>31</v>
      </c>
      <c r="O22" s="13">
        <f t="shared" si="10"/>
        <v>15.068493150684931</v>
      </c>
      <c r="P22" s="13">
        <f t="shared" si="11"/>
        <v>21.917808219178081</v>
      </c>
      <c r="Q22" s="13">
        <f t="shared" si="12"/>
        <v>15.068493150684931</v>
      </c>
      <c r="R22" s="13">
        <f>F22/(F22+G22+E22+D22+C22)*100</f>
        <v>17.80821917808219</v>
      </c>
      <c r="S22" s="31">
        <f t="shared" si="14"/>
        <v>30.136986301369863</v>
      </c>
      <c r="T22" s="26">
        <f t="shared" si="15"/>
        <v>0</v>
      </c>
      <c r="U22" s="13">
        <f t="shared" si="16"/>
        <v>0</v>
      </c>
      <c r="V22" s="13">
        <f t="shared" si="17"/>
        <v>100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33</v>
      </c>
      <c r="C23" s="10">
        <v>77</v>
      </c>
      <c r="D23" s="10">
        <v>60</v>
      </c>
      <c r="E23" s="10">
        <v>87</v>
      </c>
      <c r="F23" s="10">
        <v>61</v>
      </c>
      <c r="G23" s="54">
        <v>147</v>
      </c>
      <c r="H23" s="51">
        <v>1</v>
      </c>
      <c r="I23" s="10">
        <v>0</v>
      </c>
      <c r="J23" s="10">
        <v>1</v>
      </c>
      <c r="K23" s="10">
        <v>0</v>
      </c>
      <c r="L23" s="10">
        <v>1</v>
      </c>
      <c r="N23" s="9" t="s">
        <v>33</v>
      </c>
      <c r="O23" s="13">
        <f t="shared" si="10"/>
        <v>17.824074074074073</v>
      </c>
      <c r="P23" s="13">
        <f t="shared" si="11"/>
        <v>13.888888888888889</v>
      </c>
      <c r="Q23" s="13">
        <f t="shared" si="12"/>
        <v>20.138888888888889</v>
      </c>
      <c r="R23" s="13">
        <f t="shared" ref="R23" si="20">F23/(F23+G23+E23+D23+C23)*100</f>
        <v>14.120370370370368</v>
      </c>
      <c r="S23" s="31">
        <f t="shared" si="14"/>
        <v>34.027777777777779</v>
      </c>
      <c r="T23" s="26">
        <f t="shared" si="15"/>
        <v>33.333333333333329</v>
      </c>
      <c r="U23" s="13">
        <f t="shared" si="16"/>
        <v>0</v>
      </c>
      <c r="V23" s="13">
        <f t="shared" si="17"/>
        <v>33.333333333333329</v>
      </c>
      <c r="W23" s="13">
        <f t="shared" si="18"/>
        <v>0</v>
      </c>
      <c r="X23" s="13">
        <f t="shared" si="19"/>
        <v>33.333333333333329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Index</vt:lpstr>
      <vt:lpstr>Sample</vt:lpstr>
      <vt:lpstr>Q1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2020-04-20T19:53:20Z</dcterms:modified>
</cp:coreProperties>
</file>