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24226"/>
  <mc:AlternateContent xmlns:mc="http://schemas.openxmlformats.org/markup-compatibility/2006">
    <mc:Choice Requires="x15">
      <x15ac:absPath xmlns:x15ac="http://schemas.microsoft.com/office/spreadsheetml/2010/11/ac" url="R:\lsb\DEM_CS\CS_TURISMO\B2016\CST_2021\Quadros_Portal\Quadros_portal_values\"/>
    </mc:Choice>
  </mc:AlternateContent>
  <xr:revisionPtr revIDLastSave="0" documentId="13_ncr:1_{DD2FC29B-806C-49B9-B299-C45C6DB3C5B2}" xr6:coauthVersionLast="47" xr6:coauthVersionMax="47" xr10:uidLastSave="{00000000-0000-0000-0000-000000000000}"/>
  <bookViews>
    <workbookView xWindow="-110" yWindow="-110" windowWidth="19420" windowHeight="10300" tabRatio="582" xr2:uid="{00000000-000D-0000-FFFF-FFFF00000000}"/>
  </bookViews>
  <sheets>
    <sheet name="E.2.1.9.1" sheetId="24" r:id="rId1"/>
    <sheet name="E.2.1.9.2" sheetId="27" r:id="rId2"/>
    <sheet name="E.2.1.9.3" sheetId="30" r:id="rId3"/>
    <sheet name="MetaInfo" sheetId="29" r:id="rId4"/>
    <sheet name="Class. Atividades" sheetId="26" r:id="rId5"/>
  </sheets>
  <definedNames>
    <definedName name="E.7.2.11" localSheetId="2">#REF!</definedName>
    <definedName name="E.7.2.11">#REF!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_xlnm.Print_Area" localSheetId="1">'E.2.1.9.2'!$A$1:$Q$10</definedName>
    <definedName name="_xlnm.Print_Area" localSheetId="2">'E.2.1.9.3'!$A$1:$AG$29</definedName>
    <definedName name="_xlnm.Print_Area" localSheetId="3">MetaInfo!$A$1:$B$32</definedName>
    <definedName name="_xlnm.Print_Titles" localSheetId="0">'E.2.1.9.1'!$A:$A</definedName>
    <definedName name="_xlnm.Print_Titles" localSheetId="2">'E.2.1.9.3'!$A:$C</definedName>
    <definedName name="Table_E.5.3.20_–__Weight_of_output__gross_value_added__compensation_of_employees_and_total_employment__full_time_equivalent__of_Sport_in_Portuguese_economy__S.1___by_Economic_Activity__Sections___CAE_Rev._3____2010">#REF!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L17" i="24" l="1"/>
  <c r="T15" i="30"/>
  <c r="T14" i="30" l="1"/>
  <c r="K18" i="30"/>
  <c r="T18" i="30" s="1"/>
  <c r="K19" i="30"/>
  <c r="T19" i="30" s="1"/>
  <c r="AB12" i="30"/>
  <c r="T13" i="30"/>
  <c r="T12" i="30"/>
  <c r="AB14" i="30"/>
  <c r="T17" i="30"/>
  <c r="T16" i="30"/>
  <c r="AB16" i="30"/>
  <c r="T22" i="30"/>
  <c r="AB18" i="30" l="1"/>
  <c r="V27" i="30" l="1"/>
  <c r="V26" i="30"/>
  <c r="AD26" i="30"/>
  <c r="AC26" i="30"/>
  <c r="T27" i="30" l="1"/>
  <c r="U27" i="30"/>
  <c r="T24" i="30" l="1"/>
  <c r="AB24" i="30"/>
  <c r="K26" i="30"/>
  <c r="T25" i="30"/>
  <c r="AB26" i="30" l="1"/>
  <c r="T26" i="30"/>
  <c r="U26" i="30"/>
  <c r="T11" i="30"/>
  <c r="U11" i="30" l="1"/>
  <c r="V11" i="30"/>
  <c r="T23" i="30"/>
  <c r="AB22" i="30"/>
  <c r="AD10" i="30" l="1"/>
  <c r="AC10" i="30" l="1"/>
  <c r="V10" i="30"/>
  <c r="AJ17" i="24" l="1"/>
  <c r="AB10" i="30"/>
  <c r="T10" i="30"/>
  <c r="U10" i="30"/>
  <c r="Q15" i="27" l="1"/>
</calcChain>
</file>

<file path=xl/sharedStrings.xml><?xml version="1.0" encoding="utf-8"?>
<sst xmlns="http://schemas.openxmlformats.org/spreadsheetml/2006/main" count="443" uniqueCount="139">
  <si>
    <t>Metainformação associada ao quadro</t>
  </si>
  <si>
    <t>Periodicidade</t>
  </si>
  <si>
    <t>Fonte</t>
  </si>
  <si>
    <t>Primeiro período disponível</t>
  </si>
  <si>
    <t>Último período disponível</t>
  </si>
  <si>
    <t>Unidade</t>
  </si>
  <si>
    <t>Potência de 10</t>
  </si>
  <si>
    <t>Observações</t>
  </si>
  <si>
    <t>Documentos metodológicos</t>
  </si>
  <si>
    <t>Aluguer de equipamento de transporte</t>
  </si>
  <si>
    <t>Agências de viagens, operadores turísticos e guias turísticos</t>
  </si>
  <si>
    <t>VAB</t>
  </si>
  <si>
    <t>Anual</t>
  </si>
  <si>
    <t>Ano</t>
  </si>
  <si>
    <t>Total</t>
  </si>
  <si>
    <t>A definir</t>
  </si>
  <si>
    <t>Metadata of the table</t>
  </si>
  <si>
    <t>Frequency</t>
  </si>
  <si>
    <t>Annual</t>
  </si>
  <si>
    <t>Source</t>
  </si>
  <si>
    <t>First available period</t>
  </si>
  <si>
    <t>Last available period</t>
  </si>
  <si>
    <t>Unit</t>
  </si>
  <si>
    <t xml:space="preserve">Power of 10 </t>
  </si>
  <si>
    <t>Observations</t>
  </si>
  <si>
    <t>Last update date</t>
  </si>
  <si>
    <t>Next update date</t>
  </si>
  <si>
    <t>Year</t>
  </si>
  <si>
    <t>Tourism characteristic industries</t>
  </si>
  <si>
    <t>Hotels and similar</t>
  </si>
  <si>
    <t>Travel agencies and tour operators services</t>
  </si>
  <si>
    <t>GVA</t>
  </si>
  <si>
    <t>Restaurants and similars</t>
  </si>
  <si>
    <r>
      <t>Un.: 10</t>
    </r>
    <r>
      <rPr>
        <vertAlign val="superscript"/>
        <sz val="8"/>
        <rFont val="Arial"/>
        <family val="2"/>
      </rPr>
      <t>3</t>
    </r>
    <r>
      <rPr>
        <sz val="8"/>
        <rFont val="Arial"/>
        <family val="2"/>
      </rPr>
      <t xml:space="preserve"> euros</t>
    </r>
  </si>
  <si>
    <t xml:space="preserve">European Implementation Manual on Tourism Satellite Accounts </t>
  </si>
  <si>
    <t>Tourism Satellite Account: Recommended Methodological Framework</t>
  </si>
  <si>
    <t xml:space="preserve">Measuring the role of tourism in OECD economies. The OECD manual on tourism satellite accounts and employment (OECD, 2000) </t>
  </si>
  <si>
    <t>Hotéis e similares</t>
  </si>
  <si>
    <t>Residências secundárias por conta própria</t>
  </si>
  <si>
    <t>Restaurantes e similares</t>
  </si>
  <si>
    <t>Transportes ferroviários</t>
  </si>
  <si>
    <t>Transportes rodoviários</t>
  </si>
  <si>
    <t>Transportes marítimos</t>
  </si>
  <si>
    <t>Transportes aéreos</t>
  </si>
  <si>
    <t>Serviços culturais</t>
  </si>
  <si>
    <t>Desporto, recreação e lazer</t>
  </si>
  <si>
    <t>Classification of tourism characteristic industries</t>
  </si>
  <si>
    <t>Restaurants and similar</t>
  </si>
  <si>
    <t>Railway passenger transport</t>
  </si>
  <si>
    <t>Road passenger transport</t>
  </si>
  <si>
    <t>Water passenger transport</t>
  </si>
  <si>
    <t>Air passenger transport</t>
  </si>
  <si>
    <t>Passenger transport equipment rental</t>
  </si>
  <si>
    <t>Travel agencies and similar</t>
  </si>
  <si>
    <t>Cultural services</t>
  </si>
  <si>
    <t>Sports and recreational services</t>
  </si>
  <si>
    <t>Data da última atualização</t>
  </si>
  <si>
    <t>Data da próxima atualização</t>
  </si>
  <si>
    <t>Classificação das atividades características</t>
  </si>
  <si>
    <t>INE, Contas Nacionais</t>
  </si>
  <si>
    <t>Statistics Portugal, National Accounts</t>
  </si>
  <si>
    <t>To define</t>
  </si>
  <si>
    <t xml:space="preserve"> Transportes rodoviários</t>
  </si>
  <si>
    <t xml:space="preserve"> Road passenger transport</t>
  </si>
  <si>
    <t>Atividades conexas</t>
  </si>
  <si>
    <t>Atividades não específicas</t>
  </si>
  <si>
    <t>Connected activities</t>
  </si>
  <si>
    <t>Non specific activities</t>
  </si>
  <si>
    <t>VABGT</t>
  </si>
  <si>
    <t>Second homes - own account</t>
  </si>
  <si>
    <t xml:space="preserve">Methodological documents </t>
  </si>
  <si>
    <t>GVAGT</t>
  </si>
  <si>
    <t>29=1+25+27</t>
  </si>
  <si>
    <t>30=2+26+28</t>
  </si>
  <si>
    <t>Quadro E.2.1.9.1 - VAB gerado pelo turismo (VABGT)</t>
  </si>
  <si>
    <t>Table E.2.1.9.1 - GVA generated by tourism (GVAGT)</t>
  </si>
  <si>
    <t>Un.: %</t>
  </si>
  <si>
    <t>Total tourism characteristic industries</t>
  </si>
  <si>
    <t>Table E.2.1.9.2 - Value added generated by tourism/gross value added, by tourism characteristic industry</t>
  </si>
  <si>
    <t>Conta</t>
  </si>
  <si>
    <t>Taxa de variação (%)</t>
  </si>
  <si>
    <t>CST / CN (%)</t>
  </si>
  <si>
    <t>Account</t>
  </si>
  <si>
    <t>TSA / NA (%)</t>
  </si>
  <si>
    <t>unidade</t>
  </si>
  <si>
    <t>Valor acrescentado bruto (VAB)</t>
  </si>
  <si>
    <r>
      <t>10</t>
    </r>
    <r>
      <rPr>
        <vertAlign val="superscript"/>
        <sz val="8"/>
        <color theme="0"/>
        <rFont val="Arial"/>
        <family val="2"/>
      </rPr>
      <t>3</t>
    </r>
    <r>
      <rPr>
        <sz val="8"/>
        <color theme="0"/>
        <rFont val="Arial"/>
        <family val="2"/>
      </rPr>
      <t xml:space="preserve"> euros</t>
    </r>
  </si>
  <si>
    <t>CST</t>
  </si>
  <si>
    <t>TSA</t>
  </si>
  <si>
    <r>
      <t>10</t>
    </r>
    <r>
      <rPr>
        <i/>
        <vertAlign val="superscript"/>
        <sz val="8"/>
        <color theme="0"/>
        <rFont val="Arial"/>
        <family val="2"/>
      </rPr>
      <t>3</t>
    </r>
    <r>
      <rPr>
        <i/>
        <sz val="8"/>
        <color theme="0"/>
        <rFont val="Arial"/>
        <family val="2"/>
      </rPr>
      <t xml:space="preserve"> euro</t>
    </r>
  </si>
  <si>
    <t>Gross value added (GVA)</t>
  </si>
  <si>
    <t>CN</t>
  </si>
  <si>
    <t>NA</t>
  </si>
  <si>
    <t>Equivalente a tempo completo (ETC) das atividades caraterísticas do turismo</t>
  </si>
  <si>
    <t>N.º</t>
  </si>
  <si>
    <t>//</t>
  </si>
  <si>
    <t>No</t>
  </si>
  <si>
    <t>Full-time equivalent employment  (FTE)  in tourism characteristic industries</t>
  </si>
  <si>
    <t>Remunerações das atividades caraterísticas do turismo</t>
  </si>
  <si>
    <r>
      <t>10</t>
    </r>
    <r>
      <rPr>
        <vertAlign val="superscript"/>
        <sz val="8"/>
        <color indexed="43"/>
        <rFont val="Arial"/>
        <family val="2"/>
      </rPr>
      <t>3</t>
    </r>
    <r>
      <rPr>
        <sz val="8"/>
        <color theme="0"/>
        <rFont val="Arial"/>
        <family val="2"/>
      </rPr>
      <t xml:space="preserve"> euros</t>
    </r>
  </si>
  <si>
    <t>Compensation of employees in tourism characteristic industries</t>
  </si>
  <si>
    <t>Equivalente a tempo completo remunerado das atividades caraterísticas do turismo</t>
  </si>
  <si>
    <t>Full-time equivalent employment and employees  in tourism characteristic industries</t>
  </si>
  <si>
    <t>Remunerações médias das atividades caraterísticas do turismo</t>
  </si>
  <si>
    <t>Average compensation of employees in tourism characteristic industries</t>
  </si>
  <si>
    <t>Produção interna</t>
  </si>
  <si>
    <t>Domestic output</t>
  </si>
  <si>
    <t>Consumo coletivo do turismo</t>
  </si>
  <si>
    <t>Tourism collective consumption</t>
  </si>
  <si>
    <t xml:space="preserve">Despesa do turismo recetor (CST) e Consumo do turismo no território económico (CST) </t>
  </si>
  <si>
    <t>Inbound tourism consumption and Tourism consumption on the economic territory (TSA)</t>
  </si>
  <si>
    <t>Consumo do turismo no território económico (CST) e Produto interno bruto (CN)</t>
  </si>
  <si>
    <t>Tourism consumption on the economic territory (TSA) and Gross domestic product (NA)</t>
  </si>
  <si>
    <t>PIB nas CN</t>
  </si>
  <si>
    <t>GDP in NA</t>
  </si>
  <si>
    <t>Oferta interna</t>
  </si>
  <si>
    <t>Domestic supply</t>
  </si>
  <si>
    <t>N.º, euros e percentagem</t>
  </si>
  <si>
    <t>3 (euros)</t>
  </si>
  <si>
    <t>No, euro and percentage</t>
  </si>
  <si>
    <t>3 (euro)</t>
  </si>
  <si>
    <t>Quadro E.2.1.9.3 – Principais indicadores da conta satélite do turismo  (CST), tendo como referência o total da economia das contas nacionais (CN)</t>
  </si>
  <si>
    <t>Table E.2.1.9.3 – Main indicators of tourism satellite account (TSA), in reference to total economy in national accounts (NA)</t>
  </si>
  <si>
    <t>1=3+5+7+9+11+13+15+17+19+21+23</t>
  </si>
  <si>
    <t>2=4+6+8+10+12+14+16+18+20+22+24</t>
  </si>
  <si>
    <t>Anos</t>
  </si>
  <si>
    <t>Years</t>
  </si>
  <si>
    <t>Rate of change (%)</t>
  </si>
  <si>
    <t>Total das atividades caraterísticas</t>
  </si>
  <si>
    <t>Total das atividades caraterísticas do turismo</t>
  </si>
  <si>
    <t>Quadro E.2.1.9.2 - Valor acrescentado gerado pelo turismo sobre o VAB total, por atividade caraterística do turismo</t>
  </si>
  <si>
    <t>2023Pe</t>
  </si>
  <si>
    <t>2022Po</t>
  </si>
  <si>
    <t>x</t>
  </si>
  <si>
    <t>Base 2016; Rv - Valor revisto; // Não aplicável; x Não disponível; Po - Valor provisório; Pe - Primeira estimativa - Valor preliminar; p.p. - Pontos percentuais</t>
  </si>
  <si>
    <t>Base 2016; Rv - Revised value; // Non applicable; x Not available; Po - Provisional value; Pe - First estimate - Preliminary value; p.p. - Percentage points</t>
  </si>
  <si>
    <t>2021*</t>
  </si>
  <si>
    <t>* In 2021, the GVAGT generated by tourism was estimated using the Input-Output matrix system, and it was not possible to disclose the usual detailed tables of the Production Account and the Internal Supply, as well as the information arising from them, namely the breakdown by activity characteristic of tourism.</t>
  </si>
  <si>
    <r>
      <t xml:space="preserve">* Em 2021, o VABGT foi estimado recorrendo ao sistema de matrizes </t>
    </r>
    <r>
      <rPr>
        <i/>
        <sz val="7"/>
        <rFont val="Arial"/>
        <family val="2"/>
      </rPr>
      <t>Input-Output</t>
    </r>
    <r>
      <rPr>
        <sz val="7"/>
        <rFont val="Arial"/>
        <family val="2"/>
      </rPr>
      <t>, não sendo possível divulgar os habituais quadros detalhados da Conta de produção e da Oferta interna, bem como a informação deles decorrrente, nomeadamente a desagregação por atividade característica do turismo.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</si>
</sst>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_)"/>
    <numFmt numFmtId="165" formatCode="0.0%"/>
    <numFmt numFmtId="166" formatCode="dd/mmm/yy_)"/>
    <numFmt numFmtId="167" formatCode="#,##0.0"/>
    <numFmt numFmtId="168" formatCode="#,###,##0"/>
    <numFmt numFmtId="169" formatCode="0.0"/>
  </numFmts>
  <fonts count="64">
    <font>
      <sz val="10"/>
      <name val="Arial"/>
    </font>
    <font>
      <sz val="11"/>
      <color theme="1"/>
      <name val="Calibri"/>
      <family val="2"/>
      <scheme val="minor"/>
    </font>
    <font>
      <sz val="10"/>
      <name val="Arial"/>
      <family val="2"/>
    </font>
    <font>
      <sz val="10"/>
      <name val="Arial"/>
      <family val="2"/>
    </font>
    <font>
      <sz val="8"/>
      <name val="Arial"/>
      <family val="2"/>
    </font>
    <font>
      <sz val="8"/>
      <name val="Arial"/>
      <family val="2"/>
    </font>
    <font>
      <sz val="10"/>
      <name val="Times New Roman"/>
      <family val="1"/>
    </font>
    <font>
      <u/>
      <sz val="10"/>
      <color indexed="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2"/>
      <name val="Arial"/>
      <family val="2"/>
    </font>
    <font>
      <b/>
      <sz val="11"/>
      <color indexed="63"/>
      <name val="Calibri"/>
      <family val="2"/>
    </font>
    <font>
      <sz val="9"/>
      <name val="UniversCondLight"/>
    </font>
    <font>
      <b/>
      <sz val="18"/>
      <color indexed="56"/>
      <name val="Cambria"/>
      <family val="2"/>
    </font>
    <font>
      <b/>
      <sz val="11"/>
      <color indexed="8"/>
      <name val="Calibri"/>
      <family val="2"/>
    </font>
    <font>
      <sz val="11"/>
      <color indexed="10"/>
      <name val="Calibri"/>
      <family val="2"/>
    </font>
    <font>
      <b/>
      <sz val="10"/>
      <name val="Arial"/>
      <family val="2"/>
    </font>
    <font>
      <vertAlign val="superscript"/>
      <sz val="8"/>
      <name val="Arial"/>
      <family val="2"/>
    </font>
    <font>
      <sz val="8"/>
      <color indexed="10"/>
      <name val="Arial"/>
      <family val="2"/>
    </font>
    <font>
      <sz val="10"/>
      <color indexed="10"/>
      <name val="Arial"/>
      <family val="2"/>
    </font>
    <font>
      <b/>
      <sz val="10"/>
      <color indexed="10"/>
      <name val="Arial"/>
      <family val="2"/>
    </font>
    <font>
      <b/>
      <sz val="8"/>
      <color indexed="53"/>
      <name val="Arial"/>
      <family val="2"/>
    </font>
    <font>
      <sz val="8"/>
      <color indexed="57"/>
      <name val="Arial"/>
      <family val="2"/>
    </font>
    <font>
      <i/>
      <sz val="8"/>
      <name val="Arial"/>
      <family val="2"/>
    </font>
    <font>
      <u/>
      <sz val="8"/>
      <color indexed="8"/>
      <name val="Arial"/>
      <family val="2"/>
    </font>
    <font>
      <u/>
      <sz val="8"/>
      <name val="Arial"/>
      <family val="2"/>
    </font>
    <font>
      <sz val="8"/>
      <color indexed="48"/>
      <name val="Arial"/>
      <family val="2"/>
    </font>
    <font>
      <sz val="8"/>
      <color indexed="59"/>
      <name val="Arial"/>
      <family val="2"/>
    </font>
    <font>
      <i/>
      <sz val="8"/>
      <color indexed="59"/>
      <name val="Arial"/>
      <family val="2"/>
    </font>
    <font>
      <i/>
      <sz val="10"/>
      <name val="Arial"/>
      <family val="2"/>
    </font>
    <font>
      <sz val="7"/>
      <name val="Arial"/>
      <family val="2"/>
    </font>
    <font>
      <sz val="8"/>
      <color rgb="FFFFFF00"/>
      <name val="Arial"/>
      <family val="2"/>
    </font>
    <font>
      <sz val="8"/>
      <color indexed="43"/>
      <name val="Arial"/>
      <family val="2"/>
    </font>
    <font>
      <sz val="8"/>
      <color theme="0"/>
      <name val="Arial"/>
      <family val="2"/>
    </font>
    <font>
      <i/>
      <sz val="8"/>
      <color indexed="43"/>
      <name val="Arial"/>
      <family val="2"/>
    </font>
    <font>
      <i/>
      <sz val="8"/>
      <color rgb="FFFFFF00"/>
      <name val="Arial"/>
      <family val="2"/>
    </font>
    <font>
      <i/>
      <sz val="8"/>
      <color theme="0"/>
      <name val="Arial"/>
      <family val="2"/>
    </font>
    <font>
      <vertAlign val="superscript"/>
      <sz val="8"/>
      <color theme="0"/>
      <name val="Arial"/>
      <family val="2"/>
    </font>
    <font>
      <i/>
      <vertAlign val="superscript"/>
      <sz val="8"/>
      <color theme="0"/>
      <name val="Arial"/>
      <family val="2"/>
    </font>
    <font>
      <vertAlign val="superscript"/>
      <sz val="8"/>
      <color indexed="43"/>
      <name val="Arial"/>
      <family val="2"/>
    </font>
    <font>
      <sz val="8"/>
      <color indexed="12"/>
      <name val="Arial"/>
      <family val="2"/>
    </font>
    <font>
      <i/>
      <u/>
      <sz val="8"/>
      <name val="Arial"/>
      <family val="2"/>
    </font>
    <font>
      <b/>
      <sz val="8"/>
      <name val="Times New Roman"/>
      <family val="1"/>
    </font>
    <font>
      <sz val="8"/>
      <name val="Times New Roman"/>
      <family val="1"/>
    </font>
    <font>
      <b/>
      <sz val="16"/>
      <name val="Times New Roman"/>
      <family val="1"/>
    </font>
    <font>
      <sz val="14"/>
      <name val="ZapfHumnst BT"/>
    </font>
    <font>
      <sz val="8"/>
      <name val="Arial"/>
      <family val="2"/>
    </font>
    <font>
      <u/>
      <sz val="8"/>
      <color indexed="12"/>
      <name val="Arial"/>
      <family val="2"/>
    </font>
    <font>
      <sz val="10"/>
      <name val="Arial"/>
      <family val="2"/>
    </font>
    <font>
      <sz val="6"/>
      <color rgb="FF000000"/>
      <name val="Arial"/>
      <family val="2"/>
    </font>
    <font>
      <sz val="10"/>
      <name val="Arial"/>
      <family val="2"/>
    </font>
    <font>
      <sz val="8"/>
      <color rgb="FFFF0000"/>
      <name val="Arial"/>
      <family val="2"/>
    </font>
    <font>
      <i/>
      <sz val="7"/>
      <name val="Arial"/>
      <family val="2"/>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49"/>
        <bgColor indexed="64"/>
      </patternFill>
    </fill>
    <fill>
      <patternFill patternType="solid">
        <fgColor indexed="52"/>
        <bgColor indexed="64"/>
      </patternFill>
    </fill>
    <fill>
      <patternFill patternType="solid">
        <fgColor indexed="57"/>
        <bgColor indexed="64"/>
      </patternFill>
    </fill>
    <fill>
      <patternFill patternType="solid">
        <fgColor indexed="17"/>
        <bgColor indexed="64"/>
      </patternFill>
    </fill>
    <fill>
      <patternFill patternType="solid">
        <fgColor indexed="20"/>
        <bgColor indexed="64"/>
      </patternFill>
    </fill>
    <fill>
      <patternFill patternType="solid">
        <fgColor indexed="12"/>
        <bgColor indexed="64"/>
      </patternFill>
    </fill>
    <fill>
      <patternFill patternType="solid">
        <fgColor indexed="59"/>
        <bgColor indexed="64"/>
      </patternFill>
    </fill>
    <fill>
      <patternFill patternType="solid">
        <fgColor indexed="13"/>
        <bgColor indexed="64"/>
      </patternFill>
    </fill>
    <fill>
      <patternFill patternType="mediumGray"/>
    </fill>
    <fill>
      <patternFill patternType="solid">
        <fgColor rgb="FFFFFFFF"/>
        <bgColor indexed="64"/>
      </patternFill>
    </fill>
    <fill>
      <patternFill patternType="solid">
        <fgColor theme="0"/>
        <bgColor indexed="64"/>
      </patternFill>
    </fill>
  </fills>
  <borders count="6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52"/>
      </left>
      <right style="thin">
        <color indexed="52"/>
      </right>
      <top style="double">
        <color indexed="52"/>
      </top>
      <bottom/>
      <diagonal/>
    </border>
    <border>
      <left style="double">
        <color indexed="52"/>
      </left>
      <right style="thin">
        <color indexed="52"/>
      </right>
      <top/>
      <bottom/>
      <diagonal/>
    </border>
    <border>
      <left style="thin">
        <color indexed="52"/>
      </left>
      <right style="double">
        <color indexed="52"/>
      </right>
      <top/>
      <bottom/>
      <diagonal/>
    </border>
    <border>
      <left/>
      <right style="double">
        <color indexed="53"/>
      </right>
      <top/>
      <bottom/>
      <diagonal/>
    </border>
    <border>
      <left style="double">
        <color indexed="52"/>
      </left>
      <right style="thin">
        <color indexed="52"/>
      </right>
      <top/>
      <bottom style="double">
        <color indexed="52"/>
      </bottom>
      <diagonal/>
    </border>
    <border>
      <left style="thin">
        <color indexed="52"/>
      </left>
      <right style="double">
        <color indexed="52"/>
      </right>
      <top/>
      <bottom style="double">
        <color indexed="52"/>
      </bottom>
      <diagonal/>
    </border>
    <border>
      <left style="medium">
        <color indexed="59"/>
      </left>
      <right style="medium">
        <color indexed="59"/>
      </right>
      <top/>
      <bottom style="medium">
        <color indexed="59"/>
      </bottom>
      <diagonal/>
    </border>
    <border>
      <left style="medium">
        <color indexed="59"/>
      </left>
      <right style="medium">
        <color indexed="59"/>
      </right>
      <top style="medium">
        <color indexed="59"/>
      </top>
      <bottom style="medium">
        <color indexed="59"/>
      </bottom>
      <diagonal/>
    </border>
    <border>
      <left style="thin">
        <color indexed="52"/>
      </left>
      <right style="double">
        <color indexed="52"/>
      </right>
      <top style="double">
        <color indexed="52"/>
      </top>
      <bottom/>
      <diagonal/>
    </border>
    <border>
      <left style="double">
        <color indexed="52"/>
      </left>
      <right style="double">
        <color indexed="52"/>
      </right>
      <top style="double">
        <color indexed="52"/>
      </top>
      <bottom/>
      <diagonal/>
    </border>
    <border>
      <left style="double">
        <color indexed="52"/>
      </left>
      <right style="double">
        <color indexed="52"/>
      </right>
      <top/>
      <bottom/>
      <diagonal/>
    </border>
    <border>
      <left style="double">
        <color indexed="52"/>
      </left>
      <right style="double">
        <color indexed="52"/>
      </right>
      <top/>
      <bottom style="double">
        <color indexed="52"/>
      </bottom>
      <diagonal/>
    </border>
    <border>
      <left style="medium">
        <color indexed="59"/>
      </left>
      <right style="medium">
        <color indexed="59"/>
      </right>
      <top style="medium">
        <color indexed="59"/>
      </top>
      <bottom/>
      <diagonal/>
    </border>
    <border>
      <left style="medium">
        <color indexed="59"/>
      </left>
      <right style="medium">
        <color indexed="59"/>
      </right>
      <top/>
      <bottom/>
      <diagonal/>
    </border>
    <border>
      <left/>
      <right style="double">
        <color indexed="52"/>
      </right>
      <top/>
      <bottom/>
      <diagonal/>
    </border>
    <border>
      <left style="medium">
        <color indexed="59"/>
      </left>
      <right style="medium">
        <color indexed="59"/>
      </right>
      <top style="thin">
        <color theme="0"/>
      </top>
      <bottom/>
      <diagonal/>
    </border>
    <border>
      <left style="medium">
        <color indexed="48"/>
      </left>
      <right/>
      <top style="thin">
        <color theme="0"/>
      </top>
      <bottom/>
      <diagonal/>
    </border>
    <border>
      <left/>
      <right/>
      <top style="thin">
        <color theme="0"/>
      </top>
      <bottom/>
      <diagonal/>
    </border>
    <border>
      <left style="medium">
        <color indexed="48"/>
      </left>
      <right/>
      <top/>
      <bottom/>
      <diagonal/>
    </border>
    <border>
      <left/>
      <right style="medium">
        <color indexed="48"/>
      </right>
      <top/>
      <bottom/>
      <diagonal/>
    </border>
    <border>
      <left style="medium">
        <color indexed="48"/>
      </left>
      <right/>
      <top/>
      <bottom style="medium">
        <color indexed="48"/>
      </bottom>
      <diagonal/>
    </border>
    <border>
      <left/>
      <right/>
      <top/>
      <bottom style="medium">
        <color indexed="48"/>
      </bottom>
      <diagonal/>
    </border>
    <border>
      <left/>
      <right style="medium">
        <color indexed="48"/>
      </right>
      <top/>
      <bottom style="medium">
        <color indexed="48"/>
      </bottom>
      <diagonal/>
    </border>
    <border>
      <left style="medium">
        <color indexed="48"/>
      </left>
      <right style="medium">
        <color indexed="59"/>
      </right>
      <top/>
      <bottom style="medium">
        <color indexed="48"/>
      </bottom>
      <diagonal/>
    </border>
    <border>
      <left style="medium">
        <color indexed="59"/>
      </left>
      <right style="medium">
        <color indexed="59"/>
      </right>
      <top/>
      <bottom style="medium">
        <color indexed="48"/>
      </bottom>
      <diagonal/>
    </border>
    <border>
      <left style="medium">
        <color indexed="59"/>
      </left>
      <right style="medium">
        <color indexed="48"/>
      </right>
      <top/>
      <bottom style="medium">
        <color indexed="48"/>
      </bottom>
      <diagonal/>
    </border>
    <border>
      <left style="thin">
        <color theme="0"/>
      </left>
      <right style="medium">
        <color indexed="48"/>
      </right>
      <top style="medium">
        <color indexed="59"/>
      </top>
      <bottom/>
      <diagonal/>
    </border>
    <border>
      <left style="medium">
        <color indexed="48"/>
      </left>
      <right style="medium">
        <color indexed="59"/>
      </right>
      <top style="medium">
        <color indexed="59"/>
      </top>
      <bottom/>
      <diagonal/>
    </border>
    <border>
      <left style="medium">
        <color indexed="59"/>
      </left>
      <right style="medium">
        <color indexed="59"/>
      </right>
      <top style="medium">
        <color indexed="48"/>
      </top>
      <bottom style="medium">
        <color indexed="59"/>
      </bottom>
      <diagonal/>
    </border>
    <border>
      <left style="medium">
        <color indexed="59"/>
      </left>
      <right/>
      <top style="medium">
        <color indexed="48"/>
      </top>
      <bottom style="medium">
        <color indexed="59"/>
      </bottom>
      <diagonal/>
    </border>
    <border>
      <left/>
      <right style="medium">
        <color indexed="59"/>
      </right>
      <top style="medium">
        <color indexed="48"/>
      </top>
      <bottom style="medium">
        <color indexed="59"/>
      </bottom>
      <diagonal/>
    </border>
    <border>
      <left style="medium">
        <color indexed="59"/>
      </left>
      <right style="medium">
        <color indexed="59"/>
      </right>
      <top style="medium">
        <color indexed="48"/>
      </top>
      <bottom/>
      <diagonal/>
    </border>
    <border>
      <left style="medium">
        <color indexed="48"/>
      </left>
      <right style="thin">
        <color theme="0"/>
      </right>
      <top style="medium">
        <color indexed="59"/>
      </top>
      <bottom/>
      <diagonal/>
    </border>
    <border>
      <left style="thin">
        <color theme="0"/>
      </left>
      <right style="medium">
        <color indexed="48"/>
      </right>
      <top/>
      <bottom/>
      <diagonal/>
    </border>
    <border>
      <left style="medium">
        <color indexed="48"/>
      </left>
      <right style="medium">
        <color indexed="59"/>
      </right>
      <top/>
      <bottom/>
      <diagonal/>
    </border>
    <border>
      <left style="medium">
        <color indexed="48"/>
      </left>
      <right style="thin">
        <color theme="0"/>
      </right>
      <top/>
      <bottom/>
      <diagonal/>
    </border>
    <border>
      <left/>
      <right/>
      <top style="medium">
        <color indexed="48"/>
      </top>
      <bottom style="medium">
        <color indexed="59"/>
      </bottom>
      <diagonal/>
    </border>
    <border>
      <left style="medium">
        <color indexed="59"/>
      </left>
      <right/>
      <top style="medium">
        <color indexed="59"/>
      </top>
      <bottom style="medium">
        <color indexed="59"/>
      </bottom>
      <diagonal/>
    </border>
    <border>
      <left style="medium">
        <color indexed="59"/>
      </left>
      <right style="medium">
        <color indexed="48"/>
      </right>
      <top style="medium">
        <color indexed="59"/>
      </top>
      <bottom/>
      <diagonal/>
    </border>
    <border>
      <left style="thin">
        <color theme="0"/>
      </left>
      <right style="medium">
        <color indexed="48"/>
      </right>
      <top/>
      <bottom style="medium">
        <color indexed="59"/>
      </bottom>
      <diagonal/>
    </border>
    <border>
      <left style="medium">
        <color indexed="59"/>
      </left>
      <right style="medium">
        <color indexed="48"/>
      </right>
      <top/>
      <bottom style="medium">
        <color indexed="59"/>
      </bottom>
      <diagonal/>
    </border>
    <border>
      <left style="medium">
        <color indexed="48"/>
      </left>
      <right style="thin">
        <color theme="0"/>
      </right>
      <top/>
      <bottom style="medium">
        <color indexed="59"/>
      </bottom>
      <diagonal/>
    </border>
    <border>
      <left style="medium">
        <color indexed="59"/>
      </left>
      <right style="medium">
        <color indexed="48"/>
      </right>
      <top/>
      <bottom/>
      <diagonal/>
    </border>
    <border>
      <left style="thin">
        <color indexed="64"/>
      </left>
      <right style="thin">
        <color indexed="64"/>
      </right>
      <top style="thin">
        <color indexed="64"/>
      </top>
      <bottom/>
      <diagonal/>
    </border>
    <border>
      <left/>
      <right/>
      <top/>
      <bottom style="thin">
        <color indexed="12"/>
      </bottom>
      <diagonal/>
    </border>
    <border>
      <left/>
      <right/>
      <top/>
      <bottom style="medium">
        <color indexed="12"/>
      </bottom>
      <diagonal/>
    </border>
    <border>
      <left style="thin">
        <color indexed="64"/>
      </left>
      <right style="thin">
        <color indexed="64"/>
      </right>
      <top style="thin">
        <color indexed="64"/>
      </top>
      <bottom style="thin">
        <color indexed="64"/>
      </bottom>
      <diagonal/>
    </border>
    <border>
      <left/>
      <right/>
      <top/>
      <bottom style="medium">
        <color indexed="59"/>
      </bottom>
      <diagonal/>
    </border>
    <border>
      <left style="medium">
        <color indexed="59"/>
      </left>
      <right/>
      <top/>
      <bottom style="medium">
        <color indexed="59"/>
      </bottom>
      <diagonal/>
    </border>
    <border>
      <left style="medium">
        <color indexed="59"/>
      </left>
      <right/>
      <top style="medium">
        <color indexed="48"/>
      </top>
      <bottom style="medium">
        <color indexed="48"/>
      </bottom>
      <diagonal/>
    </border>
    <border>
      <left/>
      <right style="medium">
        <color indexed="59"/>
      </right>
      <top style="medium">
        <color indexed="59"/>
      </top>
      <bottom style="medium">
        <color indexed="59"/>
      </bottom>
      <diagonal/>
    </border>
    <border>
      <left style="medium">
        <color indexed="59"/>
      </left>
      <right/>
      <top style="medium">
        <color indexed="59"/>
      </top>
      <bottom/>
      <diagonal/>
    </border>
    <border>
      <left/>
      <right style="medium">
        <color indexed="59"/>
      </right>
      <top style="medium">
        <color indexed="59"/>
      </top>
      <bottom/>
      <diagonal/>
    </border>
    <border>
      <left/>
      <right style="medium">
        <color indexed="59"/>
      </right>
      <top/>
      <bottom style="medium">
        <color indexed="59"/>
      </bottom>
      <diagonal/>
    </border>
    <border>
      <left/>
      <right/>
      <top/>
      <bottom style="medium">
        <color theme="0"/>
      </bottom>
      <diagonal/>
    </border>
    <border>
      <left/>
      <right style="medium">
        <color indexed="59"/>
      </right>
      <top/>
      <bottom style="medium">
        <color indexed="48"/>
      </bottom>
      <diagonal/>
    </border>
    <border>
      <left style="medium">
        <color indexed="59"/>
      </left>
      <right/>
      <top/>
      <bottom style="medium">
        <color indexed="48"/>
      </bottom>
      <diagonal/>
    </border>
    <border>
      <left/>
      <right style="medium">
        <color indexed="59"/>
      </right>
      <top style="thin">
        <color theme="0"/>
      </top>
      <bottom/>
      <diagonal/>
    </border>
    <border>
      <left/>
      <right style="medium">
        <color indexed="59"/>
      </right>
      <top style="medium">
        <color indexed="48"/>
      </top>
      <bottom style="medium">
        <color indexed="48"/>
      </bottom>
      <diagonal/>
    </border>
  </borders>
  <cellStyleXfs count="66">
    <xf numFmtId="0" fontId="0" fillId="0" borderId="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9" borderId="0" applyNumberFormat="0" applyBorder="0" applyAlignment="0" applyProtection="0"/>
    <xf numFmtId="0" fontId="10" fillId="3" borderId="0" applyNumberFormat="0" applyBorder="0" applyAlignment="0" applyProtection="0"/>
    <xf numFmtId="0" fontId="11" fillId="20" borderId="1" applyNumberFormat="0" applyAlignment="0" applyProtection="0"/>
    <xf numFmtId="0" fontId="12" fillId="21" borderId="2" applyNumberFormat="0" applyAlignment="0" applyProtection="0"/>
    <xf numFmtId="0" fontId="13" fillId="0" borderId="0" applyNumberFormat="0" applyFill="0" applyBorder="0" applyAlignment="0" applyProtection="0"/>
    <xf numFmtId="0" fontId="14" fillId="4" borderId="0" applyNumberFormat="0" applyBorder="0" applyAlignment="0" applyProtection="0"/>
    <xf numFmtId="0" fontId="15" fillId="0" borderId="3" applyNumberFormat="0" applyFill="0" applyAlignment="0" applyProtection="0"/>
    <xf numFmtId="0" fontId="16" fillId="0" borderId="4" applyNumberFormat="0" applyFill="0" applyAlignment="0" applyProtection="0"/>
    <xf numFmtId="0" fontId="17" fillId="0" borderId="5" applyNumberFormat="0" applyFill="0" applyAlignment="0" applyProtection="0"/>
    <xf numFmtId="0" fontId="17" fillId="0" borderId="0" applyNumberFormat="0" applyFill="0" applyBorder="0" applyAlignment="0" applyProtection="0"/>
    <xf numFmtId="0" fontId="7" fillId="0" borderId="0" applyNumberFormat="0" applyFill="0" applyBorder="0" applyAlignment="0" applyProtection="0">
      <alignment vertical="top"/>
      <protection locked="0"/>
    </xf>
    <xf numFmtId="0" fontId="18" fillId="7" borderId="1" applyNumberFormat="0" applyAlignment="0" applyProtection="0"/>
    <xf numFmtId="0" fontId="19" fillId="0" borderId="6" applyNumberFormat="0" applyFill="0" applyAlignment="0" applyProtection="0"/>
    <xf numFmtId="0" fontId="20" fillId="22" borderId="0" applyNumberFormat="0" applyBorder="0" applyAlignment="0" applyProtection="0"/>
    <xf numFmtId="0" fontId="6" fillId="0" borderId="0"/>
    <xf numFmtId="0" fontId="4" fillId="0" borderId="0"/>
    <xf numFmtId="0" fontId="2" fillId="0" borderId="0"/>
    <xf numFmtId="0" fontId="21" fillId="23" borderId="7" applyNumberFormat="0" applyFont="0" applyAlignment="0" applyProtection="0"/>
    <xf numFmtId="0" fontId="22" fillId="20" borderId="8" applyNumberFormat="0" applyAlignment="0" applyProtection="0"/>
    <xf numFmtId="164" fontId="23" fillId="0" borderId="0"/>
    <xf numFmtId="0" fontId="24" fillId="0" borderId="0" applyNumberFormat="0" applyFill="0" applyBorder="0" applyAlignment="0" applyProtection="0"/>
    <xf numFmtId="0" fontId="25" fillId="0" borderId="9" applyNumberFormat="0" applyFill="0" applyAlignment="0" applyProtection="0"/>
    <xf numFmtId="0" fontId="26" fillId="0" borderId="0" applyNumberFormat="0" applyFill="0" applyBorder="0" applyAlignment="0" applyProtection="0"/>
    <xf numFmtId="0" fontId="2" fillId="0" borderId="0"/>
    <xf numFmtId="9" fontId="2" fillId="0" borderId="0" applyFont="0" applyFill="0" applyBorder="0" applyAlignment="0" applyProtection="0"/>
    <xf numFmtId="0" fontId="4" fillId="0" borderId="0"/>
    <xf numFmtId="0" fontId="53" fillId="0" borderId="53" applyNumberFormat="0" applyBorder="0" applyProtection="0">
      <alignment horizontal="center"/>
    </xf>
    <xf numFmtId="0" fontId="54" fillId="0" borderId="0" applyFill="0" applyBorder="0" applyProtection="0"/>
    <xf numFmtId="164" fontId="23" fillId="0" borderId="54" applyNumberFormat="0" applyFont="0" applyFill="0" applyAlignment="0" applyProtection="0"/>
    <xf numFmtId="164" fontId="23" fillId="0" borderId="55" applyNumberFormat="0" applyFont="0" applyFill="0" applyAlignment="0" applyProtection="0"/>
    <xf numFmtId="0" fontId="2" fillId="0" borderId="0"/>
    <xf numFmtId="0" fontId="53" fillId="33" borderId="56" applyNumberFormat="0" applyBorder="0" applyProtection="0">
      <alignment horizontal="center"/>
    </xf>
    <xf numFmtId="0" fontId="55" fillId="0" borderId="0" applyNumberFormat="0" applyFill="0" applyProtection="0"/>
    <xf numFmtId="0" fontId="53" fillId="0" borderId="0" applyNumberFormat="0" applyFill="0" applyBorder="0" applyProtection="0">
      <alignment horizontal="left"/>
    </xf>
    <xf numFmtId="164" fontId="56" fillId="0" borderId="0" applyNumberFormat="0" applyFont="0" applyFill="0" applyAlignment="0" applyProtection="0"/>
    <xf numFmtId="0" fontId="4" fillId="0" borderId="0"/>
    <xf numFmtId="0" fontId="58" fillId="0" borderId="0" applyNumberFormat="0" applyFill="0" applyBorder="0" applyAlignment="0" applyProtection="0">
      <alignment vertical="top"/>
      <protection locked="0"/>
    </xf>
    <xf numFmtId="0" fontId="57" fillId="0" borderId="0"/>
    <xf numFmtId="0" fontId="4" fillId="0" borderId="0"/>
    <xf numFmtId="9" fontId="59" fillId="0" borderId="0" applyFont="0" applyFill="0" applyBorder="0" applyAlignment="0" applyProtection="0"/>
    <xf numFmtId="0" fontId="1" fillId="0" borderId="0"/>
    <xf numFmtId="0" fontId="61" fillId="23" borderId="7" applyNumberFormat="0" applyFont="0" applyAlignment="0" applyProtection="0"/>
  </cellStyleXfs>
  <cellXfs count="212">
    <xf numFmtId="0" fontId="0" fillId="0" borderId="0" xfId="0"/>
    <xf numFmtId="0" fontId="5" fillId="0" borderId="0" xfId="0" applyFont="1" applyAlignment="1">
      <alignment horizontal="left" vertical="center"/>
    </xf>
    <xf numFmtId="0" fontId="3" fillId="0" borderId="0" xfId="0" applyFont="1" applyAlignment="1">
      <alignment vertical="center"/>
    </xf>
    <xf numFmtId="0" fontId="33" fillId="26" borderId="14" xfId="0" applyFont="1" applyFill="1" applyBorder="1" applyAlignment="1">
      <alignment horizontal="left" vertical="center"/>
    </xf>
    <xf numFmtId="0" fontId="37" fillId="26" borderId="14" xfId="0" applyFont="1" applyFill="1" applyBorder="1" applyAlignment="1">
      <alignment horizontal="left" vertical="top"/>
    </xf>
    <xf numFmtId="0" fontId="32" fillId="29" borderId="0" xfId="0" applyFont="1" applyFill="1" applyAlignment="1">
      <alignment vertical="center"/>
    </xf>
    <xf numFmtId="0" fontId="5" fillId="24" borderId="17" xfId="0" applyFont="1" applyFill="1" applyBorder="1" applyAlignment="1">
      <alignment horizontal="center" vertical="center"/>
    </xf>
    <xf numFmtId="0" fontId="40" fillId="0" borderId="0" xfId="0" applyFont="1" applyAlignment="1">
      <alignment vertical="center"/>
    </xf>
    <xf numFmtId="49" fontId="38" fillId="26" borderId="17" xfId="38" applyNumberFormat="1" applyFont="1" applyFill="1" applyBorder="1" applyAlignment="1">
      <alignment horizontal="center" vertical="center"/>
    </xf>
    <xf numFmtId="0" fontId="32" fillId="31" borderId="0" xfId="40" applyFont="1" applyFill="1"/>
    <xf numFmtId="0" fontId="0" fillId="31" borderId="0" xfId="0" applyFill="1"/>
    <xf numFmtId="0" fontId="4" fillId="31" borderId="19" xfId="40" applyFont="1" applyFill="1" applyBorder="1" applyAlignment="1">
      <alignment vertical="center"/>
    </xf>
    <xf numFmtId="0" fontId="4" fillId="31" borderId="20" xfId="40" applyFont="1" applyFill="1" applyBorder="1" applyAlignment="1">
      <alignment horizontal="left" vertical="center"/>
    </xf>
    <xf numFmtId="0" fontId="4" fillId="31" borderId="20" xfId="40" applyFont="1" applyFill="1" applyBorder="1" applyAlignment="1">
      <alignment vertical="center"/>
    </xf>
    <xf numFmtId="49" fontId="38" fillId="26" borderId="22" xfId="38" applyNumberFormat="1" applyFont="1" applyFill="1" applyBorder="1" applyAlignment="1">
      <alignment horizontal="center" vertical="center"/>
    </xf>
    <xf numFmtId="49" fontId="39" fillId="26" borderId="16" xfId="38" applyNumberFormat="1" applyFont="1" applyFill="1" applyBorder="1" applyAlignment="1">
      <alignment horizontal="center" vertical="center"/>
    </xf>
    <xf numFmtId="0" fontId="38" fillId="26" borderId="17" xfId="38" applyFont="1" applyFill="1" applyBorder="1" applyAlignment="1">
      <alignment horizontal="center" vertical="center"/>
    </xf>
    <xf numFmtId="14" fontId="35" fillId="25" borderId="24" xfId="34" applyNumberFormat="1" applyFont="1" applyFill="1" applyBorder="1" applyAlignment="1" applyProtection="1">
      <alignment horizontal="left" vertical="center" wrapText="1"/>
    </xf>
    <xf numFmtId="0" fontId="36" fillId="0" borderId="24" xfId="34" applyFont="1" applyFill="1" applyBorder="1" applyAlignment="1" applyProtection="1"/>
    <xf numFmtId="0" fontId="4" fillId="31" borderId="21" xfId="40" applyFont="1" applyFill="1" applyBorder="1" applyAlignment="1">
      <alignment horizontal="left" vertical="center"/>
    </xf>
    <xf numFmtId="0" fontId="5" fillId="0" borderId="0" xfId="38" applyFont="1" applyAlignment="1">
      <alignment vertical="center"/>
    </xf>
    <xf numFmtId="0" fontId="29" fillId="0" borderId="0" xfId="38" applyFont="1" applyAlignment="1">
      <alignment vertical="center"/>
    </xf>
    <xf numFmtId="0" fontId="5" fillId="0" borderId="0" xfId="0" applyFont="1" applyAlignment="1">
      <alignment vertical="center"/>
    </xf>
    <xf numFmtId="0" fontId="0" fillId="24" borderId="0" xfId="0" applyFill="1" applyAlignment="1">
      <alignment vertical="center"/>
    </xf>
    <xf numFmtId="0" fontId="30" fillId="24" borderId="0" xfId="0" applyFont="1" applyFill="1" applyAlignment="1">
      <alignment vertical="center"/>
    </xf>
    <xf numFmtId="1" fontId="5" fillId="24" borderId="0" xfId="0" applyNumberFormat="1" applyFont="1" applyFill="1" applyAlignment="1">
      <alignment vertical="center"/>
    </xf>
    <xf numFmtId="0" fontId="31" fillId="24" borderId="0" xfId="0" applyFont="1" applyFill="1" applyAlignment="1">
      <alignment vertical="center"/>
    </xf>
    <xf numFmtId="0" fontId="34" fillId="0" borderId="0" xfId="38" applyFont="1" applyAlignment="1">
      <alignment vertical="center"/>
    </xf>
    <xf numFmtId="0" fontId="38" fillId="26" borderId="22" xfId="38" applyFont="1" applyFill="1" applyBorder="1" applyAlignment="1">
      <alignment horizontal="center" vertical="center" wrapText="1"/>
    </xf>
    <xf numFmtId="0" fontId="39" fillId="26" borderId="16" xfId="38" applyFont="1" applyFill="1" applyBorder="1" applyAlignment="1">
      <alignment horizontal="center" vertical="center" wrapText="1"/>
    </xf>
    <xf numFmtId="0" fontId="38" fillId="26" borderId="22" xfId="38" applyFont="1" applyFill="1" applyBorder="1" applyAlignment="1">
      <alignment horizontal="center" vertical="center"/>
    </xf>
    <xf numFmtId="0" fontId="4" fillId="0" borderId="0" xfId="38" applyFont="1"/>
    <xf numFmtId="0" fontId="4" fillId="0" borderId="0" xfId="0" applyFont="1" applyAlignment="1">
      <alignment horizontal="left" vertical="center"/>
    </xf>
    <xf numFmtId="0" fontId="4" fillId="0" borderId="0" xfId="0" applyFont="1"/>
    <xf numFmtId="1" fontId="4" fillId="0" borderId="0" xfId="0" applyNumberFormat="1" applyFont="1"/>
    <xf numFmtId="1" fontId="41" fillId="0" borderId="0" xfId="0" applyNumberFormat="1" applyFont="1"/>
    <xf numFmtId="166" fontId="4" fillId="0" borderId="0" xfId="38" applyNumberFormat="1" applyFont="1" applyAlignment="1">
      <alignment horizontal="left" vertical="top"/>
    </xf>
    <xf numFmtId="166" fontId="4" fillId="0" borderId="0" xfId="38" applyNumberFormat="1" applyFont="1"/>
    <xf numFmtId="0" fontId="34" fillId="0" borderId="0" xfId="38" applyFont="1"/>
    <xf numFmtId="166" fontId="34" fillId="0" borderId="0" xfId="38" applyNumberFormat="1" applyFont="1"/>
    <xf numFmtId="166" fontId="34" fillId="0" borderId="0" xfId="38" applyNumberFormat="1" applyFont="1" applyAlignment="1">
      <alignment horizontal="left" vertical="top"/>
    </xf>
    <xf numFmtId="0" fontId="38" fillId="26" borderId="17" xfId="38" applyFont="1" applyFill="1" applyBorder="1" applyAlignment="1">
      <alignment horizontal="center" vertical="center" wrapText="1"/>
    </xf>
    <xf numFmtId="0" fontId="4" fillId="24" borderId="16" xfId="0" applyFont="1" applyFill="1" applyBorder="1" applyAlignment="1">
      <alignment horizontal="center" vertical="center"/>
    </xf>
    <xf numFmtId="167" fontId="4" fillId="0" borderId="16" xfId="0" applyNumberFormat="1" applyFont="1" applyBorder="1" applyAlignment="1">
      <alignment horizontal="right" vertical="center"/>
    </xf>
    <xf numFmtId="3" fontId="4" fillId="24" borderId="16" xfId="0" applyNumberFormat="1" applyFont="1" applyFill="1" applyBorder="1" applyAlignment="1">
      <alignment horizontal="right" vertical="center"/>
    </xf>
    <xf numFmtId="0" fontId="2" fillId="0" borderId="0" xfId="0" applyFont="1" applyAlignment="1">
      <alignment vertical="center"/>
    </xf>
    <xf numFmtId="0" fontId="2" fillId="0" borderId="0" xfId="0" applyFont="1"/>
    <xf numFmtId="0" fontId="4" fillId="0" borderId="0" xfId="47" applyFont="1"/>
    <xf numFmtId="3" fontId="4" fillId="0" borderId="0" xfId="47" applyNumberFormat="1" applyFont="1"/>
    <xf numFmtId="0" fontId="32" fillId="32" borderId="0" xfId="47" applyFont="1" applyFill="1" applyAlignment="1">
      <alignment horizontal="left"/>
    </xf>
    <xf numFmtId="0" fontId="38" fillId="26" borderId="33" xfId="47" applyFont="1" applyFill="1" applyBorder="1" applyAlignment="1">
      <alignment horizontal="center" vertical="center" wrapText="1"/>
    </xf>
    <xf numFmtId="0" fontId="38" fillId="26" borderId="34" xfId="47" applyFont="1" applyFill="1" applyBorder="1" applyAlignment="1">
      <alignment horizontal="center" vertical="center" wrapText="1"/>
    </xf>
    <xf numFmtId="0" fontId="38" fillId="26" borderId="31" xfId="47" applyFont="1" applyFill="1" applyBorder="1" applyAlignment="1">
      <alignment horizontal="center" vertical="center" wrapText="1"/>
    </xf>
    <xf numFmtId="0" fontId="38" fillId="26" borderId="35" xfId="47" applyFont="1" applyFill="1" applyBorder="1" applyAlignment="1">
      <alignment horizontal="center" vertical="center" wrapText="1"/>
    </xf>
    <xf numFmtId="0" fontId="38" fillId="26" borderId="38" xfId="47" applyFont="1" applyFill="1" applyBorder="1" applyAlignment="1">
      <alignment horizontal="center" vertical="center" wrapText="1"/>
    </xf>
    <xf numFmtId="168" fontId="4" fillId="0" borderId="39" xfId="47" applyNumberFormat="1" applyFont="1" applyBorder="1" applyAlignment="1">
      <alignment horizontal="right" vertical="center"/>
    </xf>
    <xf numFmtId="169" fontId="4" fillId="0" borderId="40" xfId="47" applyNumberFormat="1" applyFont="1" applyBorder="1" applyAlignment="1">
      <alignment horizontal="right" vertical="center"/>
    </xf>
    <xf numFmtId="0" fontId="39" fillId="26" borderId="38" xfId="47" applyFont="1" applyFill="1" applyBorder="1" applyAlignment="1">
      <alignment horizontal="center" vertical="center" wrapText="1"/>
    </xf>
    <xf numFmtId="0" fontId="38" fillId="26" borderId="23" xfId="47" applyFont="1" applyFill="1" applyBorder="1" applyAlignment="1">
      <alignment horizontal="center" vertical="center" wrapText="1"/>
    </xf>
    <xf numFmtId="0" fontId="39" fillId="26" borderId="23" xfId="47" applyFont="1" applyFill="1" applyBorder="1" applyAlignment="1">
      <alignment horizontal="center" vertical="center" wrapText="1"/>
    </xf>
    <xf numFmtId="3" fontId="4" fillId="0" borderId="39" xfId="47" applyNumberFormat="1" applyFont="1" applyBorder="1" applyAlignment="1">
      <alignment horizontal="right" vertical="center"/>
    </xf>
    <xf numFmtId="3" fontId="4" fillId="0" borderId="46" xfId="47" applyNumberFormat="1" applyFont="1" applyBorder="1" applyAlignment="1">
      <alignment horizontal="right" vertical="center"/>
    </xf>
    <xf numFmtId="168" fontId="4" fillId="0" borderId="47" xfId="47" applyNumberFormat="1" applyFont="1" applyBorder="1" applyAlignment="1">
      <alignment horizontal="right" vertical="center"/>
    </xf>
    <xf numFmtId="165" fontId="4" fillId="0" borderId="0" xfId="48" applyNumberFormat="1" applyFont="1"/>
    <xf numFmtId="168" fontId="4" fillId="0" borderId="0" xfId="47" applyNumberFormat="1" applyFont="1"/>
    <xf numFmtId="9" fontId="4" fillId="0" borderId="0" xfId="48" applyFont="1"/>
    <xf numFmtId="0" fontId="27" fillId="30" borderId="0" xfId="39" applyFont="1" applyFill="1"/>
    <xf numFmtId="0" fontId="4" fillId="30" borderId="0" xfId="39" applyFill="1"/>
    <xf numFmtId="0" fontId="32" fillId="28" borderId="0" xfId="49" applyFont="1" applyFill="1" applyAlignment="1">
      <alignment vertical="top"/>
    </xf>
    <xf numFmtId="0" fontId="4" fillId="0" borderId="0" xfId="39"/>
    <xf numFmtId="0" fontId="2" fillId="30" borderId="0" xfId="39" applyFont="1" applyFill="1"/>
    <xf numFmtId="0" fontId="37" fillId="26" borderId="10" xfId="47" applyFont="1" applyFill="1" applyBorder="1" applyAlignment="1">
      <alignment horizontal="left" vertical="top"/>
    </xf>
    <xf numFmtId="0" fontId="4" fillId="28" borderId="18" xfId="47" applyFont="1" applyFill="1" applyBorder="1" applyAlignment="1">
      <alignment horizontal="left" vertical="top"/>
    </xf>
    <xf numFmtId="0" fontId="37" fillId="26" borderId="11" xfId="47" applyFont="1" applyFill="1" applyBorder="1" applyAlignment="1">
      <alignment horizontal="left" vertical="top"/>
    </xf>
    <xf numFmtId="0" fontId="4" fillId="28" borderId="12" xfId="47" applyFont="1" applyFill="1" applyBorder="1" applyAlignment="1">
      <alignment horizontal="left" vertical="top"/>
    </xf>
    <xf numFmtId="0" fontId="51" fillId="26" borderId="11" xfId="47" applyFont="1" applyFill="1" applyBorder="1" applyAlignment="1">
      <alignment horizontal="left" vertical="top"/>
    </xf>
    <xf numFmtId="49" fontId="4" fillId="0" borderId="12" xfId="47" applyNumberFormat="1" applyFont="1" applyBorder="1" applyAlignment="1">
      <alignment horizontal="left" vertical="top"/>
    </xf>
    <xf numFmtId="0" fontId="4" fillId="30" borderId="12" xfId="39" applyFill="1" applyBorder="1" applyAlignment="1">
      <alignment vertical="top"/>
    </xf>
    <xf numFmtId="14" fontId="4" fillId="25" borderId="12" xfId="0" applyNumberFormat="1" applyFont="1" applyFill="1" applyBorder="1" applyAlignment="1">
      <alignment horizontal="left" vertical="center"/>
    </xf>
    <xf numFmtId="0" fontId="37" fillId="26" borderId="14" xfId="47" applyFont="1" applyFill="1" applyBorder="1" applyAlignment="1">
      <alignment horizontal="left" vertical="top"/>
    </xf>
    <xf numFmtId="0" fontId="52" fillId="0" borderId="15" xfId="34" applyFont="1" applyFill="1" applyBorder="1" applyAlignment="1" applyProtection="1">
      <alignment vertical="center"/>
    </xf>
    <xf numFmtId="0" fontId="2" fillId="28" borderId="0" xfId="49" applyFont="1" applyFill="1"/>
    <xf numFmtId="49" fontId="4" fillId="28" borderId="12" xfId="47" applyNumberFormat="1" applyFont="1" applyFill="1" applyBorder="1" applyAlignment="1">
      <alignment horizontal="left" vertical="top"/>
    </xf>
    <xf numFmtId="0" fontId="4" fillId="27" borderId="13" xfId="47" applyFont="1" applyFill="1" applyBorder="1" applyAlignment="1">
      <alignment horizontal="left" vertical="top" wrapText="1"/>
    </xf>
    <xf numFmtId="49" fontId="4" fillId="28" borderId="12" xfId="34" applyNumberFormat="1" applyFont="1" applyFill="1" applyBorder="1" applyAlignment="1" applyProtection="1">
      <alignment horizontal="left" vertical="center"/>
    </xf>
    <xf numFmtId="0" fontId="4" fillId="24" borderId="0" xfId="49" applyFill="1" applyAlignment="1">
      <alignment vertical="center"/>
    </xf>
    <xf numFmtId="0" fontId="4" fillId="27" borderId="0" xfId="49" applyFill="1"/>
    <xf numFmtId="3" fontId="4" fillId="0" borderId="57" xfId="47" applyNumberFormat="1" applyFont="1" applyBorder="1" applyAlignment="1">
      <alignment horizontal="right" vertical="center"/>
    </xf>
    <xf numFmtId="3" fontId="4" fillId="0" borderId="58" xfId="47" applyNumberFormat="1" applyFont="1" applyBorder="1" applyAlignment="1">
      <alignment horizontal="right" vertical="center"/>
    </xf>
    <xf numFmtId="168" fontId="4" fillId="0" borderId="58" xfId="47" applyNumberFormat="1" applyFont="1" applyBorder="1" applyAlignment="1">
      <alignment horizontal="right" vertical="center"/>
    </xf>
    <xf numFmtId="3" fontId="4" fillId="0" borderId="16" xfId="0" applyNumberFormat="1" applyFont="1" applyBorder="1" applyAlignment="1">
      <alignment horizontal="right" vertical="center"/>
    </xf>
    <xf numFmtId="3" fontId="4" fillId="0" borderId="0" xfId="0" applyNumberFormat="1" applyFont="1" applyAlignment="1">
      <alignment vertical="center"/>
    </xf>
    <xf numFmtId="0" fontId="38" fillId="26" borderId="59" xfId="47" applyFont="1" applyFill="1" applyBorder="1" applyAlignment="1">
      <alignment horizontal="center" vertical="center" wrapText="1"/>
    </xf>
    <xf numFmtId="165" fontId="4" fillId="0" borderId="0" xfId="63" applyNumberFormat="1" applyFont="1"/>
    <xf numFmtId="3" fontId="4" fillId="24" borderId="0" xfId="0" applyNumberFormat="1" applyFont="1" applyFill="1" applyAlignment="1">
      <alignment vertical="center"/>
    </xf>
    <xf numFmtId="14" fontId="4" fillId="0" borderId="13" xfId="0" applyNumberFormat="1" applyFont="1" applyBorder="1" applyAlignment="1">
      <alignment horizontal="left" vertical="top"/>
    </xf>
    <xf numFmtId="49" fontId="38" fillId="26" borderId="61" xfId="38" applyNumberFormat="1" applyFont="1" applyFill="1" applyBorder="1" applyAlignment="1">
      <alignment horizontal="center" vertical="center"/>
    </xf>
    <xf numFmtId="49" fontId="39" fillId="26" borderId="58" xfId="38" applyNumberFormat="1" applyFont="1" applyFill="1" applyBorder="1" applyAlignment="1">
      <alignment horizontal="center" vertical="center"/>
    </xf>
    <xf numFmtId="0" fontId="38" fillId="26" borderId="47" xfId="38" applyFont="1" applyFill="1" applyBorder="1" applyAlignment="1">
      <alignment horizontal="center" vertical="center"/>
    </xf>
    <xf numFmtId="0" fontId="38" fillId="26" borderId="62" xfId="38" applyFont="1" applyFill="1" applyBorder="1" applyAlignment="1">
      <alignment horizontal="center" vertical="center" wrapText="1"/>
    </xf>
    <xf numFmtId="0" fontId="39" fillId="26" borderId="63" xfId="38" applyFont="1" applyFill="1" applyBorder="1" applyAlignment="1">
      <alignment horizontal="center" vertical="center" wrapText="1"/>
    </xf>
    <xf numFmtId="49" fontId="38" fillId="26" borderId="62" xfId="38" applyNumberFormat="1" applyFont="1" applyFill="1" applyBorder="1" applyAlignment="1">
      <alignment horizontal="center" vertical="center"/>
    </xf>
    <xf numFmtId="49" fontId="39" fillId="26" borderId="63" xfId="38" applyNumberFormat="1" applyFont="1" applyFill="1" applyBorder="1" applyAlignment="1">
      <alignment horizontal="center" vertical="center"/>
    </xf>
    <xf numFmtId="0" fontId="38" fillId="26" borderId="60" xfId="38" applyFont="1" applyFill="1" applyBorder="1" applyAlignment="1">
      <alignment horizontal="center" vertical="center"/>
    </xf>
    <xf numFmtId="49" fontId="38" fillId="26" borderId="47" xfId="38" applyNumberFormat="1" applyFont="1" applyFill="1" applyBorder="1" applyAlignment="1">
      <alignment horizontal="center" vertical="center" wrapText="1"/>
    </xf>
    <xf numFmtId="4" fontId="60" fillId="34" borderId="64" xfId="64" applyNumberFormat="1" applyFont="1" applyFill="1" applyBorder="1" applyAlignment="1" applyProtection="1">
      <alignment horizontal="left" vertical="center"/>
      <protection locked="0"/>
    </xf>
    <xf numFmtId="49" fontId="38" fillId="26" borderId="60" xfId="38" applyNumberFormat="1" applyFont="1" applyFill="1" applyBorder="1" applyAlignment="1">
      <alignment horizontal="center" vertical="center" wrapText="1"/>
    </xf>
    <xf numFmtId="49" fontId="38" fillId="26" borderId="47" xfId="38" applyNumberFormat="1" applyFont="1" applyFill="1" applyBorder="1" applyAlignment="1">
      <alignment horizontal="center" vertical="center"/>
    </xf>
    <xf numFmtId="49" fontId="38" fillId="26" borderId="60" xfId="38" applyNumberFormat="1" applyFont="1" applyFill="1" applyBorder="1" applyAlignment="1">
      <alignment horizontal="center" vertical="center"/>
    </xf>
    <xf numFmtId="167" fontId="4" fillId="35" borderId="16" xfId="0" applyNumberFormat="1" applyFont="1" applyFill="1" applyBorder="1" applyAlignment="1">
      <alignment horizontal="right" vertical="center"/>
    </xf>
    <xf numFmtId="169" fontId="4" fillId="35" borderId="0" xfId="38" applyNumberFormat="1" applyFont="1" applyFill="1"/>
    <xf numFmtId="0" fontId="38" fillId="26" borderId="47" xfId="38" applyFont="1" applyFill="1" applyBorder="1" applyAlignment="1">
      <alignment horizontal="center" vertical="center" wrapText="1"/>
    </xf>
    <xf numFmtId="0" fontId="38" fillId="26" borderId="60" xfId="38" applyFont="1" applyFill="1" applyBorder="1" applyAlignment="1">
      <alignment horizontal="center" vertical="center" wrapText="1"/>
    </xf>
    <xf numFmtId="168" fontId="4" fillId="0" borderId="0" xfId="47" applyNumberFormat="1" applyFont="1" applyAlignment="1">
      <alignment horizontal="right" vertical="center"/>
    </xf>
    <xf numFmtId="0" fontId="38" fillId="26" borderId="66" xfId="47" applyFont="1" applyFill="1" applyBorder="1" applyAlignment="1">
      <alignment horizontal="center" vertical="center" wrapText="1"/>
    </xf>
    <xf numFmtId="3" fontId="4" fillId="35" borderId="57" xfId="47" applyNumberFormat="1" applyFont="1" applyFill="1" applyBorder="1" applyAlignment="1">
      <alignment horizontal="right" vertical="center"/>
    </xf>
    <xf numFmtId="3" fontId="4" fillId="35" borderId="16" xfId="0" applyNumberFormat="1" applyFont="1" applyFill="1" applyBorder="1" applyAlignment="1">
      <alignment horizontal="right" vertical="center"/>
    </xf>
    <xf numFmtId="3" fontId="4" fillId="35" borderId="58" xfId="47" applyNumberFormat="1" applyFont="1" applyFill="1" applyBorder="1" applyAlignment="1">
      <alignment horizontal="right" vertical="center"/>
    </xf>
    <xf numFmtId="168" fontId="4" fillId="35" borderId="58" xfId="47" applyNumberFormat="1" applyFont="1" applyFill="1" applyBorder="1" applyAlignment="1">
      <alignment horizontal="right" vertical="center"/>
    </xf>
    <xf numFmtId="0" fontId="38" fillId="26" borderId="30" xfId="47" applyFont="1" applyFill="1" applyBorder="1" applyAlignment="1">
      <alignment horizontal="center" vertical="center" wrapText="1"/>
    </xf>
    <xf numFmtId="0" fontId="38" fillId="26" borderId="68" xfId="47" applyFont="1" applyFill="1" applyBorder="1" applyAlignment="1">
      <alignment horizontal="center" vertical="center" wrapText="1"/>
    </xf>
    <xf numFmtId="169" fontId="4" fillId="35" borderId="40" xfId="47" applyNumberFormat="1" applyFont="1" applyFill="1" applyBorder="1" applyAlignment="1">
      <alignment horizontal="right" vertical="center"/>
    </xf>
    <xf numFmtId="168" fontId="4" fillId="35" borderId="39" xfId="47" applyNumberFormat="1" applyFont="1" applyFill="1" applyBorder="1" applyAlignment="1">
      <alignment horizontal="right" vertical="center"/>
    </xf>
    <xf numFmtId="168" fontId="4" fillId="35" borderId="47" xfId="47" applyNumberFormat="1" applyFont="1" applyFill="1" applyBorder="1" applyAlignment="1">
      <alignment horizontal="right" vertical="center"/>
    </xf>
    <xf numFmtId="168" fontId="4" fillId="35" borderId="0" xfId="0" applyNumberFormat="1" applyFont="1" applyFill="1" applyAlignment="1">
      <alignment horizontal="right" vertical="center"/>
    </xf>
    <xf numFmtId="3" fontId="5" fillId="35" borderId="0" xfId="38" applyNumberFormat="1" applyFont="1" applyFill="1" applyAlignment="1">
      <alignment vertical="center"/>
    </xf>
    <xf numFmtId="4" fontId="60" fillId="35" borderId="64" xfId="64" applyNumberFormat="1" applyFont="1" applyFill="1" applyBorder="1" applyAlignment="1" applyProtection="1">
      <alignment horizontal="left" vertical="center"/>
      <protection locked="0"/>
    </xf>
    <xf numFmtId="165" fontId="29" fillId="0" borderId="0" xfId="63" applyNumberFormat="1" applyFont="1" applyAlignment="1">
      <alignment vertical="center"/>
    </xf>
    <xf numFmtId="165" fontId="5" fillId="0" borderId="0" xfId="63" applyNumberFormat="1" applyFont="1" applyAlignment="1">
      <alignment vertical="center"/>
    </xf>
    <xf numFmtId="3" fontId="5" fillId="35" borderId="16" xfId="0" applyNumberFormat="1" applyFont="1" applyFill="1" applyBorder="1" applyAlignment="1">
      <alignment horizontal="right" vertical="center"/>
    </xf>
    <xf numFmtId="0" fontId="5" fillId="35" borderId="0" xfId="38" applyFont="1" applyFill="1" applyAlignment="1">
      <alignment vertical="center"/>
    </xf>
    <xf numFmtId="0" fontId="4" fillId="35" borderId="0" xfId="38" applyFont="1" applyFill="1"/>
    <xf numFmtId="3" fontId="4" fillId="0" borderId="47" xfId="47" applyNumberFormat="1" applyFont="1" applyBorder="1" applyAlignment="1">
      <alignment horizontal="right" vertical="center"/>
    </xf>
    <xf numFmtId="168" fontId="4" fillId="35" borderId="16" xfId="0" applyNumberFormat="1" applyFont="1" applyFill="1" applyBorder="1" applyAlignment="1">
      <alignment horizontal="right" vertical="center"/>
    </xf>
    <xf numFmtId="0" fontId="36" fillId="0" borderId="15" xfId="34" applyFont="1" applyFill="1" applyBorder="1" applyAlignment="1" applyProtection="1">
      <alignment vertical="center"/>
    </xf>
    <xf numFmtId="169" fontId="4" fillId="0" borderId="0" xfId="47" applyNumberFormat="1" applyFont="1"/>
    <xf numFmtId="4" fontId="60" fillId="0" borderId="64" xfId="64" applyNumberFormat="1" applyFont="1" applyBorder="1" applyAlignment="1" applyProtection="1">
      <alignment horizontal="left" vertical="center"/>
      <protection locked="0"/>
    </xf>
    <xf numFmtId="0" fontId="62" fillId="0" borderId="0" xfId="38" applyFont="1"/>
    <xf numFmtId="0" fontId="4" fillId="35" borderId="0" xfId="38" applyFont="1" applyFill="1" applyAlignment="1">
      <alignment horizontal="right"/>
    </xf>
    <xf numFmtId="168" fontId="4" fillId="0" borderId="16" xfId="0" applyNumberFormat="1" applyFont="1" applyBorder="1" applyAlignment="1">
      <alignment horizontal="right" vertical="center"/>
    </xf>
    <xf numFmtId="169" fontId="4" fillId="0" borderId="0" xfId="47" applyNumberFormat="1" applyFont="1" applyAlignment="1">
      <alignment horizontal="right" vertical="center"/>
    </xf>
    <xf numFmtId="169" fontId="4" fillId="0" borderId="0" xfId="47" applyNumberFormat="1" applyFont="1" applyAlignment="1">
      <alignment vertical="center"/>
    </xf>
    <xf numFmtId="0" fontId="4" fillId="24" borderId="17" xfId="0" applyFont="1" applyFill="1" applyBorder="1" applyAlignment="1">
      <alignment horizontal="center" vertical="center"/>
    </xf>
    <xf numFmtId="0" fontId="38" fillId="26" borderId="22" xfId="38" applyFont="1" applyFill="1" applyBorder="1" applyAlignment="1">
      <alignment horizontal="center" vertical="center" wrapText="1"/>
    </xf>
    <xf numFmtId="0" fontId="38" fillId="26" borderId="61" xfId="38" applyFont="1" applyFill="1" applyBorder="1" applyAlignment="1">
      <alignment horizontal="center" vertical="center" wrapText="1"/>
    </xf>
    <xf numFmtId="0" fontId="39" fillId="26" borderId="16" xfId="38" applyFont="1" applyFill="1" applyBorder="1" applyAlignment="1">
      <alignment horizontal="center" vertical="center" wrapText="1"/>
    </xf>
    <xf numFmtId="0" fontId="39" fillId="26" borderId="58" xfId="38" applyFont="1" applyFill="1" applyBorder="1" applyAlignment="1">
      <alignment horizontal="center" vertical="center" wrapText="1"/>
    </xf>
    <xf numFmtId="0" fontId="39" fillId="26" borderId="23" xfId="38" applyFont="1" applyFill="1" applyBorder="1" applyAlignment="1">
      <alignment horizontal="center" vertical="center"/>
    </xf>
    <xf numFmtId="0" fontId="39" fillId="26" borderId="16" xfId="38" applyFont="1" applyFill="1" applyBorder="1" applyAlignment="1">
      <alignment horizontal="center" vertical="center"/>
    </xf>
    <xf numFmtId="0" fontId="38" fillId="26" borderId="22" xfId="38" applyFont="1" applyFill="1" applyBorder="1" applyAlignment="1">
      <alignment horizontal="center" vertical="center"/>
    </xf>
    <xf numFmtId="0" fontId="38" fillId="26" borderId="23" xfId="38" applyFont="1" applyFill="1" applyBorder="1" applyAlignment="1">
      <alignment horizontal="center" vertical="center"/>
    </xf>
    <xf numFmtId="0" fontId="38" fillId="26" borderId="62" xfId="38" applyFont="1" applyFill="1" applyBorder="1" applyAlignment="1">
      <alignment horizontal="center" vertical="center" wrapText="1"/>
    </xf>
    <xf numFmtId="0" fontId="39" fillId="26" borderId="63" xfId="38" applyFont="1" applyFill="1" applyBorder="1" applyAlignment="1">
      <alignment horizontal="center" vertical="center" wrapText="1"/>
    </xf>
    <xf numFmtId="1" fontId="45" fillId="26" borderId="42" xfId="47" applyNumberFormat="1" applyFont="1" applyFill="1" applyBorder="1" applyAlignment="1">
      <alignment horizontal="center" vertical="center" wrapText="1"/>
    </xf>
    <xf numFmtId="1" fontId="45" fillId="26" borderId="51" xfId="47" applyNumberFormat="1" applyFont="1" applyFill="1" applyBorder="1" applyAlignment="1">
      <alignment horizontal="center" vertical="center" wrapText="1"/>
    </xf>
    <xf numFmtId="1" fontId="43" fillId="26" borderId="36" xfId="47" applyNumberFormat="1" applyFont="1" applyFill="1" applyBorder="1" applyAlignment="1">
      <alignment horizontal="center" vertical="center" wrapText="1"/>
    </xf>
    <xf numFmtId="1" fontId="43" fillId="26" borderId="43" xfId="47" quotePrefix="1" applyNumberFormat="1" applyFont="1" applyFill="1" applyBorder="1" applyAlignment="1">
      <alignment horizontal="center" vertical="center" wrapText="1"/>
    </xf>
    <xf numFmtId="1" fontId="43" fillId="26" borderId="37" xfId="47" quotePrefix="1" applyNumberFormat="1" applyFont="1" applyFill="1" applyBorder="1" applyAlignment="1">
      <alignment horizontal="center" vertical="center" wrapText="1"/>
    </xf>
    <xf numFmtId="1" fontId="43" fillId="26" borderId="44" xfId="47" quotePrefix="1" applyNumberFormat="1" applyFont="1" applyFill="1" applyBorder="1" applyAlignment="1">
      <alignment horizontal="center" vertical="center" wrapText="1"/>
    </xf>
    <xf numFmtId="169" fontId="4" fillId="0" borderId="41" xfId="47" applyNumberFormat="1" applyFont="1" applyBorder="1" applyAlignment="1">
      <alignment vertical="center"/>
    </xf>
    <xf numFmtId="169" fontId="4" fillId="0" borderId="34" xfId="47" applyNumberFormat="1" applyFont="1" applyBorder="1" applyAlignment="1">
      <alignment vertical="center"/>
    </xf>
    <xf numFmtId="1" fontId="45" fillId="26" borderId="37" xfId="47" quotePrefix="1" applyNumberFormat="1" applyFont="1" applyFill="1" applyBorder="1" applyAlignment="1">
      <alignment horizontal="center" vertical="center" wrapText="1"/>
    </xf>
    <xf numFmtId="1" fontId="45" fillId="26" borderId="44" xfId="47" quotePrefix="1" applyNumberFormat="1" applyFont="1" applyFill="1" applyBorder="1" applyAlignment="1">
      <alignment horizontal="center" vertical="center" wrapText="1"/>
    </xf>
    <xf numFmtId="1" fontId="45" fillId="26" borderId="48" xfId="47" quotePrefix="1" applyNumberFormat="1" applyFont="1" applyFill="1" applyBorder="1" applyAlignment="1">
      <alignment horizontal="center" vertical="center" wrapText="1"/>
    </xf>
    <xf numFmtId="1" fontId="45" fillId="26" borderId="52" xfId="47" quotePrefix="1" applyNumberFormat="1" applyFont="1" applyFill="1" applyBorder="1" applyAlignment="1">
      <alignment horizontal="center" vertical="center" wrapText="1"/>
    </xf>
    <xf numFmtId="1" fontId="45" fillId="26" borderId="45" xfId="47" applyNumberFormat="1" applyFont="1" applyFill="1" applyBorder="1" applyAlignment="1">
      <alignment horizontal="center" vertical="center" wrapText="1"/>
    </xf>
    <xf numFmtId="1" fontId="43" fillId="26" borderId="43" xfId="47" applyNumberFormat="1" applyFont="1" applyFill="1" applyBorder="1" applyAlignment="1">
      <alignment horizontal="center" vertical="center" wrapText="1"/>
    </xf>
    <xf numFmtId="169" fontId="4" fillId="35" borderId="41" xfId="47" applyNumberFormat="1" applyFont="1" applyFill="1" applyBorder="1" applyAlignment="1">
      <alignment vertical="center"/>
    </xf>
    <xf numFmtId="169" fontId="4" fillId="35" borderId="34" xfId="47" applyNumberFormat="1" applyFont="1" applyFill="1" applyBorder="1" applyAlignment="1">
      <alignment vertical="center"/>
    </xf>
    <xf numFmtId="3" fontId="4" fillId="0" borderId="41" xfId="0" applyNumberFormat="1" applyFont="1" applyBorder="1" applyAlignment="1">
      <alignment horizontal="right" vertical="center"/>
    </xf>
    <xf numFmtId="3" fontId="4" fillId="0" borderId="16" xfId="0" applyNumberFormat="1" applyFont="1" applyBorder="1" applyAlignment="1">
      <alignment horizontal="right" vertical="center"/>
    </xf>
    <xf numFmtId="1" fontId="45" fillId="26" borderId="45" xfId="47" quotePrefix="1" applyNumberFormat="1" applyFont="1" applyFill="1" applyBorder="1" applyAlignment="1">
      <alignment horizontal="center" vertical="center" wrapText="1"/>
    </xf>
    <xf numFmtId="1" fontId="43" fillId="26" borderId="49" xfId="47" applyNumberFormat="1" applyFont="1" applyFill="1" applyBorder="1" applyAlignment="1">
      <alignment horizontal="center" vertical="center" wrapText="1"/>
    </xf>
    <xf numFmtId="1" fontId="45" fillId="26" borderId="50" xfId="47" quotePrefix="1" applyNumberFormat="1" applyFont="1" applyFill="1" applyBorder="1" applyAlignment="1">
      <alignment horizontal="center" vertical="center" wrapText="1"/>
    </xf>
    <xf numFmtId="1" fontId="47" fillId="26" borderId="42" xfId="47" quotePrefix="1" applyNumberFormat="1" applyFont="1" applyFill="1" applyBorder="1" applyAlignment="1">
      <alignment horizontal="center" vertical="center" wrapText="1"/>
    </xf>
    <xf numFmtId="1" fontId="47" fillId="26" borderId="45" xfId="47" quotePrefix="1" applyNumberFormat="1" applyFont="1" applyFill="1" applyBorder="1" applyAlignment="1">
      <alignment horizontal="center" vertical="center" wrapText="1"/>
    </xf>
    <xf numFmtId="1" fontId="43" fillId="26" borderId="36" xfId="47" quotePrefix="1" applyNumberFormat="1" applyFont="1" applyFill="1" applyBorder="1" applyAlignment="1">
      <alignment horizontal="center" vertical="center" wrapText="1"/>
    </xf>
    <xf numFmtId="1" fontId="45" fillId="26" borderId="42" xfId="47" quotePrefix="1" applyNumberFormat="1" applyFont="1" applyFill="1" applyBorder="1" applyAlignment="1">
      <alignment horizontal="center" vertical="center" wrapText="1"/>
    </xf>
    <xf numFmtId="1" fontId="45" fillId="26" borderId="37" xfId="47" applyNumberFormat="1" applyFont="1" applyFill="1" applyBorder="1" applyAlignment="1">
      <alignment horizontal="center" vertical="center" wrapText="1"/>
    </xf>
    <xf numFmtId="1" fontId="45" fillId="26" borderId="25" xfId="47" quotePrefix="1" applyNumberFormat="1" applyFont="1" applyFill="1" applyBorder="1" applyAlignment="1">
      <alignment horizontal="center" vertical="center"/>
    </xf>
    <xf numFmtId="1" fontId="45" fillId="26" borderId="23" xfId="47" quotePrefix="1" applyNumberFormat="1" applyFont="1" applyFill="1" applyBorder="1" applyAlignment="1">
      <alignment horizontal="center" vertical="center"/>
    </xf>
    <xf numFmtId="1" fontId="45" fillId="26" borderId="16" xfId="47" quotePrefix="1" applyNumberFormat="1" applyFont="1" applyFill="1" applyBorder="1" applyAlignment="1">
      <alignment horizontal="center" vertical="center"/>
    </xf>
    <xf numFmtId="1" fontId="46" fillId="26" borderId="25" xfId="47" applyNumberFormat="1" applyFont="1" applyFill="1" applyBorder="1" applyAlignment="1">
      <alignment horizontal="center" vertical="center"/>
    </xf>
    <xf numFmtId="1" fontId="46" fillId="26" borderId="23" xfId="47" quotePrefix="1" applyNumberFormat="1" applyFont="1" applyFill="1" applyBorder="1" applyAlignment="1">
      <alignment horizontal="center" vertical="center"/>
    </xf>
    <xf numFmtId="1" fontId="46" fillId="26" borderId="16" xfId="47" quotePrefix="1" applyNumberFormat="1" applyFont="1" applyFill="1" applyBorder="1" applyAlignment="1">
      <alignment horizontal="center" vertical="center"/>
    </xf>
    <xf numFmtId="169" fontId="4" fillId="0" borderId="41" xfId="47" applyNumberFormat="1" applyFont="1" applyBorder="1" applyAlignment="1">
      <alignment horizontal="right" vertical="center"/>
    </xf>
    <xf numFmtId="169" fontId="4" fillId="0" borderId="34" xfId="47" applyNumberFormat="1" applyFont="1" applyBorder="1" applyAlignment="1">
      <alignment horizontal="right" vertical="center"/>
    </xf>
    <xf numFmtId="1" fontId="42" fillId="26" borderId="25" xfId="47" applyNumberFormat="1" applyFont="1" applyFill="1" applyBorder="1" applyAlignment="1">
      <alignment horizontal="center" vertical="center"/>
    </xf>
    <xf numFmtId="1" fontId="42" fillId="26" borderId="23" xfId="47" quotePrefix="1" applyNumberFormat="1" applyFont="1" applyFill="1" applyBorder="1" applyAlignment="1">
      <alignment horizontal="center" vertical="center"/>
    </xf>
    <xf numFmtId="1" fontId="42" fillId="26" borderId="16" xfId="47" quotePrefix="1" applyNumberFormat="1" applyFont="1" applyFill="1" applyBorder="1" applyAlignment="1">
      <alignment horizontal="center" vertical="center"/>
    </xf>
    <xf numFmtId="1" fontId="43" fillId="26" borderId="25" xfId="47" applyNumberFormat="1" applyFont="1" applyFill="1" applyBorder="1" applyAlignment="1">
      <alignment horizontal="center" vertical="center"/>
    </xf>
    <xf numFmtId="1" fontId="43" fillId="26" borderId="23" xfId="47" quotePrefix="1" applyNumberFormat="1" applyFont="1" applyFill="1" applyBorder="1" applyAlignment="1">
      <alignment horizontal="center" vertical="center"/>
    </xf>
    <xf numFmtId="1" fontId="43" fillId="26" borderId="16" xfId="47" quotePrefix="1" applyNumberFormat="1" applyFont="1" applyFill="1" applyBorder="1" applyAlignment="1">
      <alignment horizontal="center" vertical="center"/>
    </xf>
    <xf numFmtId="0" fontId="38" fillId="26" borderId="26" xfId="47" applyFont="1" applyFill="1" applyBorder="1" applyAlignment="1">
      <alignment horizontal="center" vertical="center" wrapText="1"/>
    </xf>
    <xf numFmtId="0" fontId="38" fillId="26" borderId="27" xfId="47" applyFont="1" applyFill="1" applyBorder="1" applyAlignment="1">
      <alignment horizontal="center" vertical="center" wrapText="1"/>
    </xf>
    <xf numFmtId="0" fontId="39" fillId="26" borderId="30" xfId="47" applyFont="1" applyFill="1" applyBorder="1" applyAlignment="1">
      <alignment horizontal="center" vertical="center" wrapText="1"/>
    </xf>
    <xf numFmtId="0" fontId="39" fillId="26" borderId="31" xfId="47" applyFont="1" applyFill="1" applyBorder="1" applyAlignment="1">
      <alignment horizontal="center" vertical="center" wrapText="1"/>
    </xf>
    <xf numFmtId="1" fontId="45" fillId="26" borderId="25" xfId="47" applyNumberFormat="1" applyFont="1" applyFill="1" applyBorder="1" applyAlignment="1">
      <alignment horizontal="center" vertical="center"/>
    </xf>
    <xf numFmtId="0" fontId="44" fillId="26" borderId="28" xfId="47" applyFont="1" applyFill="1" applyBorder="1" applyAlignment="1">
      <alignment horizontal="center" vertical="center"/>
    </xf>
    <xf numFmtId="0" fontId="44" fillId="26" borderId="0" xfId="47" applyFont="1" applyFill="1" applyAlignment="1">
      <alignment horizontal="center" vertical="center"/>
    </xf>
    <xf numFmtId="0" fontId="44" fillId="26" borderId="29" xfId="47" applyFont="1" applyFill="1" applyBorder="1" applyAlignment="1">
      <alignment horizontal="center" vertical="center"/>
    </xf>
    <xf numFmtId="0" fontId="47" fillId="26" borderId="30" xfId="47" applyFont="1" applyFill="1" applyBorder="1" applyAlignment="1">
      <alignment horizontal="center" vertical="center"/>
    </xf>
    <xf numFmtId="0" fontId="47" fillId="26" borderId="31" xfId="47" applyFont="1" applyFill="1" applyBorder="1" applyAlignment="1">
      <alignment horizontal="center" vertical="center"/>
    </xf>
    <xf numFmtId="0" fontId="47" fillId="26" borderId="32" xfId="47" applyFont="1" applyFill="1" applyBorder="1" applyAlignment="1">
      <alignment horizontal="center" vertical="center"/>
    </xf>
    <xf numFmtId="0" fontId="38" fillId="26" borderId="67" xfId="47" applyFont="1" applyFill="1" applyBorder="1" applyAlignment="1">
      <alignment horizontal="center" vertical="center" wrapText="1"/>
    </xf>
    <xf numFmtId="0" fontId="39" fillId="26" borderId="65" xfId="47" applyFont="1" applyFill="1" applyBorder="1" applyAlignment="1">
      <alignment horizontal="center" vertical="center" wrapText="1"/>
    </xf>
    <xf numFmtId="169" fontId="4" fillId="35" borderId="41" xfId="47" applyNumberFormat="1" applyFont="1" applyFill="1" applyBorder="1" applyAlignment="1">
      <alignment horizontal="right" vertical="center"/>
    </xf>
    <xf numFmtId="169" fontId="4" fillId="35" borderId="34" xfId="47" applyNumberFormat="1" applyFont="1" applyFill="1" applyBorder="1" applyAlignment="1">
      <alignment horizontal="right" vertical="center"/>
    </xf>
    <xf numFmtId="3" fontId="4" fillId="0" borderId="23" xfId="0" applyNumberFormat="1" applyFont="1" applyBorder="1" applyAlignment="1">
      <alignment horizontal="right" vertical="center"/>
    </xf>
    <xf numFmtId="3" fontId="4" fillId="0" borderId="22" xfId="0" applyNumberFormat="1" applyFont="1" applyBorder="1" applyAlignment="1">
      <alignment horizontal="right" vertical="center"/>
    </xf>
    <xf numFmtId="3" fontId="4" fillId="0" borderId="34" xfId="0" applyNumberFormat="1" applyFont="1" applyBorder="1" applyAlignment="1">
      <alignment horizontal="right" vertical="center"/>
    </xf>
    <xf numFmtId="0" fontId="41" fillId="0" borderId="0" xfId="0" applyFont="1"/>
  </cellXfs>
  <cellStyles count="6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BECALHO" xfId="50" xr:uid="{00000000-0005-0000-0000-000012000000}"/>
    <cellStyle name="Calculation" xfId="26" builtinId="22" customBuiltin="1"/>
    <cellStyle name="Check Cell" xfId="27" builtinId="23" customBuiltin="1"/>
    <cellStyle name="DADOS" xfId="51" xr:uid="{00000000-0005-0000-0000-000020000000}"/>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34" builtinId="8"/>
    <cellStyle name="Hyperlink 2" xfId="60" xr:uid="{00000000-0005-0000-0000-000023000000}"/>
    <cellStyle name="Input" xfId="35" builtinId="20" customBuiltin="1"/>
    <cellStyle name="LineBottom2" xfId="52" xr:uid="{00000000-0005-0000-0000-000025000000}"/>
    <cellStyle name="LineBottom3" xfId="53" xr:uid="{00000000-0005-0000-0000-000026000000}"/>
    <cellStyle name="Linked Cell" xfId="36" builtinId="24" customBuiltin="1"/>
    <cellStyle name="Neutral" xfId="37" builtinId="28" customBuiltin="1"/>
    <cellStyle name="Normal" xfId="0" builtinId="0"/>
    <cellStyle name="Normal 2" xfId="47" xr:uid="{00000000-0005-0000-0000-000029000000}"/>
    <cellStyle name="Normal 2 2" xfId="54" xr:uid="{00000000-0005-0000-0000-00002A000000}"/>
    <cellStyle name="Normal 2 3" xfId="59" xr:uid="{00000000-0005-0000-0000-00002B000000}"/>
    <cellStyle name="Normal 3" xfId="61" xr:uid="{00000000-0005-0000-0000-00002C000000}"/>
    <cellStyle name="Normal 3 2" xfId="62" xr:uid="{00000000-0005-0000-0000-00002D000000}"/>
    <cellStyle name="Normal_E.4.1.1" xfId="49" xr:uid="{00000000-0005-0000-0000-00002E000000}"/>
    <cellStyle name="Normal_PRINCIP" xfId="38" xr:uid="{00000000-0005-0000-0000-00002F000000}"/>
    <cellStyle name="Normal_Quadro B.4.1.1 - Contas anuais das Administrações Públicas (S.13)" xfId="39" xr:uid="{00000000-0005-0000-0000-000030000000}"/>
    <cellStyle name="Normal_Quadro E.4.1.2 - Despesa financiada pela Administração Pública - Total (preços correntes)" xfId="40" xr:uid="{00000000-0005-0000-0000-000031000000}"/>
    <cellStyle name="Note" xfId="41" builtinId="10" customBuiltin="1"/>
    <cellStyle name="Note 2" xfId="65" xr:uid="{88E64116-3294-427B-B125-DE723EECA283}"/>
    <cellStyle name="NUMLINHA" xfId="55" xr:uid="{00000000-0005-0000-0000-000033000000}"/>
    <cellStyle name="Output" xfId="42" builtinId="21" customBuiltin="1"/>
    <cellStyle name="Percent" xfId="63" builtinId="5"/>
    <cellStyle name="Percent 2" xfId="48" xr:uid="{00000000-0005-0000-0000-000034000000}"/>
    <cellStyle name="QDTITULO" xfId="56" xr:uid="{00000000-0005-0000-0000-000035000000}"/>
    <cellStyle name="Standard 4 2 2" xfId="64" xr:uid="{266457F2-64AD-49DB-B4A3-1B4E5817398F}"/>
    <cellStyle name="Standard_WBBasis" xfId="43" xr:uid="{00000000-0005-0000-0000-000037000000}"/>
    <cellStyle name="TITCOLUNA" xfId="57" xr:uid="{00000000-0005-0000-0000-00003A000000}"/>
    <cellStyle name="Title" xfId="44" builtinId="15" customBuiltin="1"/>
    <cellStyle name="Total" xfId="45" builtinId="25" customBuiltin="1"/>
    <cellStyle name="Warning Text" xfId="46" builtinId="11" customBuiltin="1"/>
    <cellStyle name="WithoutLine" xfId="58" xr:uid="{00000000-0005-0000-0000-00003E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808080"/>
      <rgbColor rgb="00FFFFFF"/>
      <rgbColor rgb="00FFFFFF"/>
      <rgbColor rgb="00FFFFFF"/>
      <rgbColor rgb="00969696"/>
      <rgbColor rgb="00FFFFFF"/>
      <rgbColor rgb="00464646"/>
      <rgbColor rgb="00FFFFFF"/>
      <rgbColor rgb="00FFFFFF"/>
      <rgbColor rgb="00FFFFFF"/>
      <rgbColor rgb="00FFFFFF"/>
      <rgbColor rgb="00FFFFFF"/>
      <rgbColor rgb="00FFFFFF"/>
      <rgbColor rgb="00FFFFFF"/>
      <rgbColor rgb="00598F94"/>
      <rgbColor rgb="007AA5A9"/>
      <rgbColor rgb="009BBCBF"/>
      <rgbColor rgb="00BDD2D4"/>
      <rgbColor rgb="00DEE9EA"/>
      <rgbColor rgb="00FFFFFF"/>
      <rgbColor rgb="00FFFFFF"/>
      <rgbColor rgb="00FFFFFF"/>
      <rgbColor rgb="00000000"/>
      <rgbColor rgb="00464646"/>
      <rgbColor rgb="00808080"/>
      <rgbColor rgb="00969696"/>
      <rgbColor rgb="00C0C0C0"/>
      <rgbColor rgb="00FFFFFF"/>
      <rgbColor rgb="00FFFFFF"/>
      <rgbColor rgb="00FFFFFF"/>
      <rgbColor rgb="00FFFFFF"/>
      <rgbColor rgb="00FFFFFF"/>
      <rgbColor rgb="00FFFFFF"/>
      <rgbColor rgb="00FFFFFF"/>
      <rgbColor rgb="00FFFFFF"/>
      <rgbColor rgb="00C0C0C0"/>
      <rgbColor rgb="00FFFFFF"/>
      <rgbColor rgb="00DEE9EA"/>
      <rgbColor rgb="00FFFFFF"/>
      <rgbColor rgb="00FFFFFF"/>
      <rgbColor rgb="00FFFFFF"/>
      <rgbColor rgb="00BDD2D4"/>
      <rgbColor rgb="009BBCBF"/>
      <rgbColor rgb="007AA5A9"/>
      <rgbColor rgb="00FFFFFF"/>
      <rgbColor rgb="00FFFFFF"/>
      <rgbColor rgb="00FFFFFF"/>
      <rgbColor rgb="00FFFFFF"/>
      <rgbColor rgb="00FFFFFF"/>
      <rgbColor rgb="00FFFFFF"/>
      <rgbColor rgb="00598F94"/>
      <rgbColor rgb="00FFFFFF"/>
      <rgbColor rgb="00FFFFFF"/>
      <rgbColor rgb="00FFFFFF"/>
    </indexed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www.ine.pt/ngt_server/attachfileu.jsp?look_parentBoui=105517617&amp;att_display=n&amp;att_download=y" TargetMode="External"/><Relationship Id="rId2" Type="http://schemas.openxmlformats.org/officeDocument/2006/relationships/hyperlink" Target="http://www.oecd-ilibrary.org/content/book/9789264182318-en" TargetMode="External"/><Relationship Id="rId1" Type="http://schemas.openxmlformats.org/officeDocument/2006/relationships/hyperlink" Target="http://unstats.un.org/unsd/publication/Seriesf/SeriesF_80rev1e.pdf" TargetMode="External"/><Relationship Id="rId6" Type="http://schemas.openxmlformats.org/officeDocument/2006/relationships/printerSettings" Target="../printerSettings/printerSettings4.bin"/><Relationship Id="rId5" Type="http://schemas.openxmlformats.org/officeDocument/2006/relationships/hyperlink" Target="http://unstats.un.org/unsd/publication/Seriesf/SeriesF_80rev1e.pdf" TargetMode="External"/><Relationship Id="rId4" Type="http://schemas.openxmlformats.org/officeDocument/2006/relationships/hyperlink" Target="http://www.ine.pt/ngt_server/attachfileu.jsp?look_parentBoui=105517617&amp;att_display=n&amp;att_download=y"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20"/>
  <sheetViews>
    <sheetView showGridLines="0" tabSelected="1" zoomScaleNormal="100" workbookViewId="0"/>
  </sheetViews>
  <sheetFormatPr defaultColWidth="7.453125" defaultRowHeight="10"/>
  <cols>
    <col min="1" max="1" width="10.54296875" style="20" customWidth="1"/>
    <col min="2" max="2" width="17.81640625" style="20" customWidth="1"/>
    <col min="3" max="3" width="1.7265625" style="20" customWidth="1"/>
    <col min="4" max="4" width="19" style="20" customWidth="1"/>
    <col min="5" max="5" width="1.7265625" style="20" customWidth="1"/>
    <col min="6" max="16" width="13.7265625" style="20" customWidth="1"/>
    <col min="17" max="17" width="1.7265625" style="20" customWidth="1"/>
    <col min="18" max="18" width="13.7265625" style="20" customWidth="1"/>
    <col min="19" max="19" width="1.7265625" style="20" customWidth="1"/>
    <col min="20" max="29" width="13.7265625" style="20" customWidth="1"/>
    <col min="30" max="32" width="13.7265625" style="21" customWidth="1"/>
    <col min="33" max="33" width="1.7265625" style="21" customWidth="1"/>
    <col min="34" max="34" width="13.7265625" style="21" customWidth="1"/>
    <col min="35" max="35" width="1.7265625" style="21" customWidth="1"/>
    <col min="36" max="36" width="13.7265625" style="21" customWidth="1"/>
    <col min="37" max="37" width="1.7265625" style="21" customWidth="1"/>
    <col min="38" max="38" width="13.7265625" style="21" customWidth="1"/>
    <col min="39" max="16384" width="7.453125" style="20"/>
  </cols>
  <sheetData>
    <row r="1" spans="1:38" ht="12" customHeight="1">
      <c r="A1" s="137"/>
      <c r="B1" s="31"/>
    </row>
    <row r="2" spans="1:38" s="22" customFormat="1" ht="12" customHeight="1">
      <c r="A2" s="5" t="s">
        <v>74</v>
      </c>
      <c r="B2" s="1"/>
      <c r="C2" s="1"/>
      <c r="D2" s="1"/>
      <c r="E2" s="1"/>
      <c r="F2" s="1"/>
      <c r="G2" s="1"/>
      <c r="H2" s="1"/>
      <c r="I2" s="1"/>
      <c r="J2" s="1"/>
      <c r="K2" s="1"/>
      <c r="L2" s="1"/>
      <c r="M2" s="1"/>
      <c r="N2" s="1"/>
      <c r="O2" s="1"/>
      <c r="P2" s="1"/>
      <c r="Q2" s="1"/>
      <c r="R2" s="1"/>
      <c r="S2" s="1"/>
      <c r="T2" s="1"/>
      <c r="U2" s="1"/>
      <c r="V2" s="1"/>
      <c r="W2" s="1"/>
      <c r="X2" s="1"/>
      <c r="Y2" s="1"/>
      <c r="Z2" s="1"/>
      <c r="AA2" s="1"/>
      <c r="AB2" s="1"/>
      <c r="AC2" s="1"/>
      <c r="AD2" s="21"/>
      <c r="AE2" s="21"/>
      <c r="AF2" s="21"/>
      <c r="AG2" s="21"/>
      <c r="AH2" s="21"/>
      <c r="AI2" s="21"/>
      <c r="AJ2" s="21"/>
      <c r="AK2" s="21"/>
      <c r="AL2" s="21"/>
    </row>
    <row r="3" spans="1:38" s="22" customFormat="1" ht="12" customHeight="1">
      <c r="A3" s="5" t="s">
        <v>75</v>
      </c>
      <c r="B3" s="1"/>
      <c r="C3" s="1"/>
      <c r="D3" s="1"/>
      <c r="E3" s="1"/>
      <c r="F3" s="1"/>
      <c r="G3" s="1"/>
      <c r="H3" s="1"/>
      <c r="I3" s="1"/>
      <c r="J3" s="1"/>
      <c r="K3" s="1"/>
      <c r="L3" s="1"/>
      <c r="M3" s="1"/>
      <c r="N3" s="1"/>
      <c r="O3" s="1"/>
      <c r="P3" s="1"/>
      <c r="Q3" s="1"/>
      <c r="R3" s="1"/>
      <c r="S3" s="1"/>
      <c r="T3" s="1"/>
      <c r="U3" s="1"/>
      <c r="V3" s="1"/>
      <c r="W3" s="1"/>
      <c r="X3" s="1"/>
      <c r="Y3" s="1"/>
      <c r="Z3" s="1"/>
      <c r="AA3" s="1"/>
      <c r="AB3" s="1"/>
      <c r="AC3" s="1"/>
      <c r="AD3" s="21"/>
      <c r="AE3" s="21"/>
      <c r="AF3" s="21"/>
      <c r="AG3" s="21"/>
      <c r="AH3" s="21"/>
      <c r="AI3" s="21"/>
      <c r="AJ3" s="21"/>
      <c r="AK3" s="21"/>
      <c r="AL3" s="21"/>
    </row>
    <row r="4" spans="1:38" s="23" customFormat="1" ht="6" customHeight="1">
      <c r="AD4" s="24"/>
      <c r="AE4" s="24"/>
      <c r="AF4" s="24"/>
      <c r="AG4" s="24"/>
      <c r="AH4" s="24"/>
      <c r="AI4" s="24"/>
      <c r="AJ4" s="24"/>
      <c r="AK4" s="24"/>
      <c r="AL4" s="24"/>
    </row>
    <row r="5" spans="1:38" s="23" customFormat="1" ht="12" customHeight="1">
      <c r="A5" s="25" t="s">
        <v>33</v>
      </c>
      <c r="AD5" s="26"/>
      <c r="AE5" s="26"/>
      <c r="AF5" s="26"/>
      <c r="AG5" s="26"/>
      <c r="AH5" s="26"/>
      <c r="AI5" s="26"/>
      <c r="AJ5" s="26"/>
      <c r="AK5" s="26"/>
      <c r="AL5" s="26"/>
    </row>
    <row r="6" spans="1:38" s="23" customFormat="1" ht="6" customHeight="1" thickBot="1">
      <c r="AD6" s="24"/>
      <c r="AE6" s="24"/>
      <c r="AF6" s="24"/>
      <c r="AG6" s="24"/>
      <c r="AH6" s="24"/>
      <c r="AI6" s="24"/>
      <c r="AJ6" s="24"/>
      <c r="AK6" s="24"/>
      <c r="AL6" s="24"/>
    </row>
    <row r="7" spans="1:38" ht="45" customHeight="1">
      <c r="A7" s="149" t="s">
        <v>13</v>
      </c>
      <c r="B7" s="143" t="s">
        <v>128</v>
      </c>
      <c r="C7" s="144"/>
      <c r="D7" s="144"/>
      <c r="E7" s="99"/>
      <c r="F7" s="143" t="s">
        <v>37</v>
      </c>
      <c r="G7" s="143"/>
      <c r="H7" s="143" t="s">
        <v>38</v>
      </c>
      <c r="I7" s="143"/>
      <c r="J7" s="143" t="s">
        <v>39</v>
      </c>
      <c r="K7" s="143"/>
      <c r="L7" s="143" t="s">
        <v>40</v>
      </c>
      <c r="M7" s="143"/>
      <c r="N7" s="143" t="s">
        <v>62</v>
      </c>
      <c r="O7" s="143"/>
      <c r="P7" s="143" t="s">
        <v>42</v>
      </c>
      <c r="Q7" s="144"/>
      <c r="R7" s="144"/>
      <c r="S7" s="99"/>
      <c r="T7" s="143" t="s">
        <v>43</v>
      </c>
      <c r="U7" s="143"/>
      <c r="V7" s="143" t="s">
        <v>9</v>
      </c>
      <c r="W7" s="143"/>
      <c r="X7" s="143" t="s">
        <v>10</v>
      </c>
      <c r="Y7" s="143"/>
      <c r="Z7" s="143" t="s">
        <v>44</v>
      </c>
      <c r="AA7" s="143"/>
      <c r="AB7" s="143" t="s">
        <v>45</v>
      </c>
      <c r="AC7" s="143"/>
      <c r="AD7" s="143" t="s">
        <v>64</v>
      </c>
      <c r="AE7" s="143"/>
      <c r="AF7" s="143" t="s">
        <v>65</v>
      </c>
      <c r="AG7" s="144"/>
      <c r="AH7" s="144"/>
      <c r="AI7" s="99"/>
      <c r="AJ7" s="143" t="s">
        <v>14</v>
      </c>
      <c r="AK7" s="143"/>
      <c r="AL7" s="143"/>
    </row>
    <row r="8" spans="1:38" s="27" customFormat="1" ht="45" customHeight="1" thickBot="1">
      <c r="A8" s="150"/>
      <c r="B8" s="145" t="s">
        <v>28</v>
      </c>
      <c r="C8" s="146"/>
      <c r="D8" s="146"/>
      <c r="E8" s="100"/>
      <c r="F8" s="145" t="s">
        <v>29</v>
      </c>
      <c r="G8" s="145"/>
      <c r="H8" s="145" t="s">
        <v>69</v>
      </c>
      <c r="I8" s="145"/>
      <c r="J8" s="145" t="s">
        <v>32</v>
      </c>
      <c r="K8" s="145"/>
      <c r="L8" s="145" t="s">
        <v>48</v>
      </c>
      <c r="M8" s="145"/>
      <c r="N8" s="145" t="s">
        <v>63</v>
      </c>
      <c r="O8" s="145"/>
      <c r="P8" s="145" t="s">
        <v>50</v>
      </c>
      <c r="Q8" s="146"/>
      <c r="R8" s="146"/>
      <c r="S8" s="100"/>
      <c r="T8" s="145" t="s">
        <v>51</v>
      </c>
      <c r="U8" s="145"/>
      <c r="V8" s="145" t="s">
        <v>52</v>
      </c>
      <c r="W8" s="145"/>
      <c r="X8" s="145" t="s">
        <v>30</v>
      </c>
      <c r="Y8" s="145"/>
      <c r="Z8" s="145" t="s">
        <v>54</v>
      </c>
      <c r="AA8" s="145"/>
      <c r="AB8" s="145" t="s">
        <v>55</v>
      </c>
      <c r="AC8" s="145"/>
      <c r="AD8" s="145" t="s">
        <v>66</v>
      </c>
      <c r="AE8" s="145"/>
      <c r="AF8" s="145" t="s">
        <v>67</v>
      </c>
      <c r="AG8" s="146"/>
      <c r="AH8" s="146"/>
      <c r="AI8" s="100"/>
      <c r="AJ8" s="145" t="s">
        <v>14</v>
      </c>
      <c r="AK8" s="145"/>
      <c r="AL8" s="145"/>
    </row>
    <row r="9" spans="1:38" s="7" customFormat="1" ht="15" customHeight="1">
      <c r="A9" s="147" t="s">
        <v>27</v>
      </c>
      <c r="B9" s="96" t="s">
        <v>68</v>
      </c>
      <c r="C9" s="101"/>
      <c r="D9" s="96" t="s">
        <v>11</v>
      </c>
      <c r="E9" s="101"/>
      <c r="F9" s="14" t="s">
        <v>68</v>
      </c>
      <c r="G9" s="14" t="s">
        <v>11</v>
      </c>
      <c r="H9" s="14" t="s">
        <v>68</v>
      </c>
      <c r="I9" s="14" t="s">
        <v>11</v>
      </c>
      <c r="J9" s="14" t="s">
        <v>68</v>
      </c>
      <c r="K9" s="14" t="s">
        <v>11</v>
      </c>
      <c r="L9" s="14" t="s">
        <v>68</v>
      </c>
      <c r="M9" s="14" t="s">
        <v>11</v>
      </c>
      <c r="N9" s="14" t="s">
        <v>68</v>
      </c>
      <c r="O9" s="14" t="s">
        <v>11</v>
      </c>
      <c r="P9" s="96" t="s">
        <v>68</v>
      </c>
      <c r="Q9" s="101"/>
      <c r="R9" s="96" t="s">
        <v>11</v>
      </c>
      <c r="S9" s="101"/>
      <c r="T9" s="14" t="s">
        <v>68</v>
      </c>
      <c r="U9" s="14" t="s">
        <v>11</v>
      </c>
      <c r="V9" s="14" t="s">
        <v>68</v>
      </c>
      <c r="W9" s="14" t="s">
        <v>11</v>
      </c>
      <c r="X9" s="14" t="s">
        <v>68</v>
      </c>
      <c r="Y9" s="14" t="s">
        <v>11</v>
      </c>
      <c r="Z9" s="14" t="s">
        <v>68</v>
      </c>
      <c r="AA9" s="14" t="s">
        <v>11</v>
      </c>
      <c r="AB9" s="14" t="s">
        <v>68</v>
      </c>
      <c r="AC9" s="14" t="s">
        <v>11</v>
      </c>
      <c r="AD9" s="14" t="s">
        <v>68</v>
      </c>
      <c r="AE9" s="14" t="s">
        <v>11</v>
      </c>
      <c r="AF9" s="96" t="s">
        <v>68</v>
      </c>
      <c r="AG9" s="101"/>
      <c r="AH9" s="96" t="s">
        <v>11</v>
      </c>
      <c r="AI9" s="101"/>
      <c r="AJ9" s="96" t="s">
        <v>68</v>
      </c>
      <c r="AK9" s="101"/>
      <c r="AL9" s="14" t="s">
        <v>11</v>
      </c>
    </row>
    <row r="10" spans="1:38" s="7" customFormat="1" ht="15" customHeight="1" thickBot="1">
      <c r="A10" s="147"/>
      <c r="B10" s="97" t="s">
        <v>71</v>
      </c>
      <c r="C10" s="102"/>
      <c r="D10" s="97" t="s">
        <v>31</v>
      </c>
      <c r="E10" s="102"/>
      <c r="F10" s="15" t="s">
        <v>71</v>
      </c>
      <c r="G10" s="15" t="s">
        <v>31</v>
      </c>
      <c r="H10" s="15" t="s">
        <v>71</v>
      </c>
      <c r="I10" s="15" t="s">
        <v>31</v>
      </c>
      <c r="J10" s="15" t="s">
        <v>71</v>
      </c>
      <c r="K10" s="15" t="s">
        <v>31</v>
      </c>
      <c r="L10" s="15" t="s">
        <v>71</v>
      </c>
      <c r="M10" s="15" t="s">
        <v>31</v>
      </c>
      <c r="N10" s="15" t="s">
        <v>71</v>
      </c>
      <c r="O10" s="15" t="s">
        <v>31</v>
      </c>
      <c r="P10" s="97" t="s">
        <v>71</v>
      </c>
      <c r="Q10" s="102"/>
      <c r="R10" s="97" t="s">
        <v>31</v>
      </c>
      <c r="S10" s="102"/>
      <c r="T10" s="15" t="s">
        <v>71</v>
      </c>
      <c r="U10" s="15" t="s">
        <v>31</v>
      </c>
      <c r="V10" s="15" t="s">
        <v>71</v>
      </c>
      <c r="W10" s="15" t="s">
        <v>31</v>
      </c>
      <c r="X10" s="15" t="s">
        <v>71</v>
      </c>
      <c r="Y10" s="15" t="s">
        <v>31</v>
      </c>
      <c r="Z10" s="15" t="s">
        <v>71</v>
      </c>
      <c r="AA10" s="15" t="s">
        <v>31</v>
      </c>
      <c r="AB10" s="15" t="s">
        <v>71</v>
      </c>
      <c r="AC10" s="15" t="s">
        <v>31</v>
      </c>
      <c r="AD10" s="15" t="s">
        <v>71</v>
      </c>
      <c r="AE10" s="15" t="s">
        <v>31</v>
      </c>
      <c r="AF10" s="97" t="s">
        <v>71</v>
      </c>
      <c r="AG10" s="102"/>
      <c r="AH10" s="97" t="s">
        <v>31</v>
      </c>
      <c r="AI10" s="102"/>
      <c r="AJ10" s="97" t="s">
        <v>71</v>
      </c>
      <c r="AK10" s="102"/>
      <c r="AL10" s="15" t="s">
        <v>31</v>
      </c>
    </row>
    <row r="11" spans="1:38" s="2" customFormat="1" ht="24.75" customHeight="1" thickBot="1">
      <c r="A11" s="148"/>
      <c r="B11" s="104" t="s">
        <v>123</v>
      </c>
      <c r="C11" s="106"/>
      <c r="D11" s="104" t="s">
        <v>124</v>
      </c>
      <c r="E11" s="103"/>
      <c r="F11" s="16">
        <v>3</v>
      </c>
      <c r="G11" s="16">
        <v>4</v>
      </c>
      <c r="H11" s="16">
        <v>5</v>
      </c>
      <c r="I11" s="16">
        <v>6</v>
      </c>
      <c r="J11" s="16">
        <v>7</v>
      </c>
      <c r="K11" s="16">
        <v>8</v>
      </c>
      <c r="L11" s="16">
        <v>9</v>
      </c>
      <c r="M11" s="16">
        <v>10</v>
      </c>
      <c r="N11" s="16">
        <v>11</v>
      </c>
      <c r="O11" s="16">
        <v>12</v>
      </c>
      <c r="P11" s="98">
        <v>13</v>
      </c>
      <c r="Q11" s="103"/>
      <c r="R11" s="98">
        <v>14</v>
      </c>
      <c r="S11" s="103"/>
      <c r="T11" s="16">
        <v>15</v>
      </c>
      <c r="U11" s="16">
        <v>16</v>
      </c>
      <c r="V11" s="16">
        <v>17</v>
      </c>
      <c r="W11" s="16">
        <v>18</v>
      </c>
      <c r="X11" s="16">
        <v>19</v>
      </c>
      <c r="Y11" s="16">
        <v>20</v>
      </c>
      <c r="Z11" s="16">
        <v>21</v>
      </c>
      <c r="AA11" s="16">
        <v>22</v>
      </c>
      <c r="AB11" s="16">
        <v>23</v>
      </c>
      <c r="AC11" s="16">
        <v>24</v>
      </c>
      <c r="AD11" s="16">
        <v>25</v>
      </c>
      <c r="AE11" s="16">
        <v>26</v>
      </c>
      <c r="AF11" s="98">
        <v>27</v>
      </c>
      <c r="AG11" s="103"/>
      <c r="AH11" s="98">
        <v>28</v>
      </c>
      <c r="AI11" s="103"/>
      <c r="AJ11" s="107" t="s">
        <v>72</v>
      </c>
      <c r="AK11" s="108"/>
      <c r="AL11" s="8" t="s">
        <v>73</v>
      </c>
    </row>
    <row r="12" spans="1:38" s="2" customFormat="1" ht="15" customHeight="1" thickBot="1">
      <c r="A12" s="6">
        <v>2016</v>
      </c>
      <c r="B12" s="129">
        <v>8886756</v>
      </c>
      <c r="C12" s="126"/>
      <c r="D12" s="129">
        <v>14185141</v>
      </c>
      <c r="E12" s="126"/>
      <c r="F12" s="129">
        <v>3478593</v>
      </c>
      <c r="G12" s="129">
        <v>3478593</v>
      </c>
      <c r="H12" s="129">
        <v>1358936</v>
      </c>
      <c r="I12" s="129">
        <v>1358936</v>
      </c>
      <c r="J12" s="129">
        <v>2003042</v>
      </c>
      <c r="K12" s="129">
        <v>5186234</v>
      </c>
      <c r="L12" s="129">
        <v>102588</v>
      </c>
      <c r="M12" s="129">
        <v>163785</v>
      </c>
      <c r="N12" s="129">
        <v>363600</v>
      </c>
      <c r="O12" s="129">
        <v>928629</v>
      </c>
      <c r="P12" s="129">
        <v>57067</v>
      </c>
      <c r="Q12" s="126"/>
      <c r="R12" s="129">
        <v>79869</v>
      </c>
      <c r="S12" s="126"/>
      <c r="T12" s="129">
        <v>570898</v>
      </c>
      <c r="U12" s="129">
        <v>845472</v>
      </c>
      <c r="V12" s="129">
        <v>418869</v>
      </c>
      <c r="W12" s="129">
        <v>727354</v>
      </c>
      <c r="X12" s="129">
        <v>221091</v>
      </c>
      <c r="Y12" s="129">
        <v>293483</v>
      </c>
      <c r="Z12" s="129">
        <v>145662</v>
      </c>
      <c r="AA12" s="129">
        <v>475255</v>
      </c>
      <c r="AB12" s="129">
        <v>166413</v>
      </c>
      <c r="AC12" s="129">
        <v>647531</v>
      </c>
      <c r="AD12" s="129">
        <v>166862</v>
      </c>
      <c r="AE12" s="129">
        <v>5198613</v>
      </c>
      <c r="AF12" s="129">
        <v>2069308</v>
      </c>
      <c r="AG12" s="126"/>
      <c r="AH12" s="129">
        <v>142609573</v>
      </c>
      <c r="AI12" s="126"/>
      <c r="AJ12" s="129">
        <v>11122927</v>
      </c>
      <c r="AK12" s="126"/>
      <c r="AL12" s="129">
        <v>161993327</v>
      </c>
    </row>
    <row r="13" spans="1:38" ht="15" customHeight="1" thickBot="1">
      <c r="A13" s="6">
        <v>2017</v>
      </c>
      <c r="B13" s="129">
        <v>10520033</v>
      </c>
      <c r="C13" s="126"/>
      <c r="D13" s="129">
        <v>15967925</v>
      </c>
      <c r="E13" s="126"/>
      <c r="F13" s="125">
        <v>4207516</v>
      </c>
      <c r="G13" s="125">
        <v>4207516</v>
      </c>
      <c r="H13" s="125">
        <v>1383768</v>
      </c>
      <c r="I13" s="125">
        <v>1383768</v>
      </c>
      <c r="J13" s="125">
        <v>2533492</v>
      </c>
      <c r="K13" s="125">
        <v>5664031</v>
      </c>
      <c r="L13" s="125">
        <v>103383</v>
      </c>
      <c r="M13" s="125">
        <v>164175</v>
      </c>
      <c r="N13" s="125">
        <v>407994</v>
      </c>
      <c r="O13" s="125">
        <v>1008967</v>
      </c>
      <c r="P13" s="125">
        <v>56040</v>
      </c>
      <c r="Q13" s="126"/>
      <c r="R13" s="125">
        <v>78039</v>
      </c>
      <c r="S13" s="126"/>
      <c r="T13" s="125">
        <v>708847</v>
      </c>
      <c r="U13" s="125">
        <v>996976</v>
      </c>
      <c r="V13" s="125">
        <v>490262</v>
      </c>
      <c r="W13" s="125">
        <v>812651</v>
      </c>
      <c r="X13" s="125">
        <v>253941</v>
      </c>
      <c r="Y13" s="125">
        <v>338885</v>
      </c>
      <c r="Z13" s="125">
        <v>162917</v>
      </c>
      <c r="AA13" s="125">
        <v>509719</v>
      </c>
      <c r="AB13" s="125">
        <v>211873</v>
      </c>
      <c r="AC13" s="125">
        <v>803198</v>
      </c>
      <c r="AD13" s="125">
        <v>210849</v>
      </c>
      <c r="AE13" s="125">
        <v>5772936</v>
      </c>
      <c r="AF13" s="125">
        <v>2314429</v>
      </c>
      <c r="AG13" s="126"/>
      <c r="AH13" s="125">
        <v>147901387</v>
      </c>
      <c r="AI13" s="126"/>
      <c r="AJ13" s="129">
        <v>13045313</v>
      </c>
      <c r="AK13" s="126"/>
      <c r="AL13" s="129">
        <v>169642250</v>
      </c>
    </row>
    <row r="14" spans="1:38" ht="15" customHeight="1" thickBot="1">
      <c r="A14" s="6">
        <v>2018</v>
      </c>
      <c r="B14" s="129">
        <v>11456689</v>
      </c>
      <c r="C14" s="126"/>
      <c r="D14" s="129">
        <v>17117495</v>
      </c>
      <c r="E14" s="126"/>
      <c r="F14" s="129">
        <v>4706483</v>
      </c>
      <c r="G14" s="129">
        <v>4706483</v>
      </c>
      <c r="H14" s="129">
        <v>1426809</v>
      </c>
      <c r="I14" s="129">
        <v>1426809</v>
      </c>
      <c r="J14" s="129">
        <v>2761165</v>
      </c>
      <c r="K14" s="129">
        <v>5972751</v>
      </c>
      <c r="L14" s="129">
        <v>111461</v>
      </c>
      <c r="M14" s="129">
        <v>169350</v>
      </c>
      <c r="N14" s="129">
        <v>424483</v>
      </c>
      <c r="O14" s="129">
        <v>1050890</v>
      </c>
      <c r="P14" s="129">
        <v>57630</v>
      </c>
      <c r="Q14" s="126"/>
      <c r="R14" s="129">
        <v>76960</v>
      </c>
      <c r="S14" s="126"/>
      <c r="T14" s="129">
        <v>738888</v>
      </c>
      <c r="U14" s="129">
        <v>1043972</v>
      </c>
      <c r="V14" s="129">
        <v>530216</v>
      </c>
      <c r="W14" s="129">
        <v>874229</v>
      </c>
      <c r="X14" s="129">
        <v>280319</v>
      </c>
      <c r="Y14" s="129">
        <v>370624</v>
      </c>
      <c r="Z14" s="129">
        <v>172203</v>
      </c>
      <c r="AA14" s="129">
        <v>536690</v>
      </c>
      <c r="AB14" s="129">
        <v>247032</v>
      </c>
      <c r="AC14" s="129">
        <v>888737</v>
      </c>
      <c r="AD14" s="129">
        <v>248532</v>
      </c>
      <c r="AE14" s="129">
        <v>6054370</v>
      </c>
      <c r="AF14" s="129">
        <v>2466013</v>
      </c>
      <c r="AG14" s="126"/>
      <c r="AH14" s="129">
        <v>154294052</v>
      </c>
      <c r="AI14" s="126"/>
      <c r="AJ14" s="129">
        <v>14171234</v>
      </c>
      <c r="AK14" s="126"/>
      <c r="AL14" s="129">
        <v>177465917</v>
      </c>
    </row>
    <row r="15" spans="1:38" ht="15" customHeight="1" thickBot="1">
      <c r="A15" s="6">
        <v>2019</v>
      </c>
      <c r="B15" s="129">
        <v>12131924</v>
      </c>
      <c r="C15" s="126"/>
      <c r="D15" s="129">
        <v>17936160</v>
      </c>
      <c r="E15" s="126"/>
      <c r="F15" s="125">
        <v>4997357</v>
      </c>
      <c r="G15" s="125">
        <v>4997357</v>
      </c>
      <c r="H15" s="125">
        <v>1472360</v>
      </c>
      <c r="I15" s="125">
        <v>1472360</v>
      </c>
      <c r="J15" s="125">
        <v>2886170</v>
      </c>
      <c r="K15" s="125">
        <v>6159558</v>
      </c>
      <c r="L15" s="125">
        <v>118140</v>
      </c>
      <c r="M15" s="125">
        <v>172589</v>
      </c>
      <c r="N15" s="125">
        <v>495971</v>
      </c>
      <c r="O15" s="125">
        <v>1191034</v>
      </c>
      <c r="P15" s="125">
        <v>62682</v>
      </c>
      <c r="Q15" s="126"/>
      <c r="R15" s="125">
        <v>83228</v>
      </c>
      <c r="S15" s="126"/>
      <c r="T15" s="125">
        <v>771527</v>
      </c>
      <c r="U15" s="125">
        <v>1072554</v>
      </c>
      <c r="V15" s="125">
        <v>584769</v>
      </c>
      <c r="W15" s="125">
        <v>875846</v>
      </c>
      <c r="X15" s="125">
        <v>298666</v>
      </c>
      <c r="Y15" s="125">
        <v>388997</v>
      </c>
      <c r="Z15" s="125">
        <v>185298</v>
      </c>
      <c r="AA15" s="125">
        <v>583053</v>
      </c>
      <c r="AB15" s="125">
        <v>258984</v>
      </c>
      <c r="AC15" s="125">
        <v>939584</v>
      </c>
      <c r="AD15" s="129">
        <v>293734</v>
      </c>
      <c r="AE15" s="129">
        <v>6434822</v>
      </c>
      <c r="AF15" s="129">
        <v>2665929</v>
      </c>
      <c r="AG15" s="126"/>
      <c r="AH15" s="129">
        <v>161165295</v>
      </c>
      <c r="AI15" s="126"/>
      <c r="AJ15" s="129">
        <v>15091587</v>
      </c>
      <c r="AK15" s="126"/>
      <c r="AL15" s="129">
        <v>185536277</v>
      </c>
    </row>
    <row r="16" spans="1:38" ht="15" customHeight="1" thickBot="1">
      <c r="A16" s="6">
        <v>2020</v>
      </c>
      <c r="B16" s="125">
        <v>6188587</v>
      </c>
      <c r="C16" s="130"/>
      <c r="D16" s="125">
        <v>10451223</v>
      </c>
      <c r="E16" s="130"/>
      <c r="F16" s="125">
        <v>2393765</v>
      </c>
      <c r="G16" s="125">
        <v>2393765</v>
      </c>
      <c r="H16" s="125">
        <v>1525976</v>
      </c>
      <c r="I16" s="125">
        <v>1525976</v>
      </c>
      <c r="J16" s="125">
        <v>1297193</v>
      </c>
      <c r="K16" s="125">
        <v>3801379</v>
      </c>
      <c r="L16" s="125">
        <v>126953</v>
      </c>
      <c r="M16" s="125">
        <v>197425</v>
      </c>
      <c r="N16" s="125">
        <v>272282</v>
      </c>
      <c r="O16" s="125">
        <v>835958</v>
      </c>
      <c r="P16" s="125">
        <v>22120</v>
      </c>
      <c r="Q16" s="130"/>
      <c r="R16" s="125">
        <v>38116</v>
      </c>
      <c r="S16" s="130"/>
      <c r="T16" s="125">
        <v>-62280</v>
      </c>
      <c r="U16" s="125">
        <v>-109772</v>
      </c>
      <c r="V16" s="125">
        <v>277800</v>
      </c>
      <c r="W16" s="125">
        <v>605825</v>
      </c>
      <c r="X16" s="125">
        <v>66173</v>
      </c>
      <c r="Y16" s="125">
        <v>94445</v>
      </c>
      <c r="Z16" s="125">
        <v>126234</v>
      </c>
      <c r="AA16" s="125">
        <v>435996</v>
      </c>
      <c r="AB16" s="125">
        <v>142371</v>
      </c>
      <c r="AC16" s="125">
        <v>632110</v>
      </c>
      <c r="AD16" s="125">
        <v>133452</v>
      </c>
      <c r="AE16" s="125">
        <v>5363495</v>
      </c>
      <c r="AF16" s="125">
        <v>1386249</v>
      </c>
      <c r="AG16" s="125"/>
      <c r="AH16" s="125">
        <v>158953287</v>
      </c>
      <c r="AI16" s="125"/>
      <c r="AJ16" s="129">
        <v>7708288</v>
      </c>
      <c r="AK16" s="125"/>
      <c r="AL16" s="129">
        <v>174768004</v>
      </c>
    </row>
    <row r="17" spans="1:38" ht="15" customHeight="1" thickBot="1">
      <c r="A17" s="142" t="s">
        <v>136</v>
      </c>
      <c r="B17" s="116" t="s">
        <v>133</v>
      </c>
      <c r="C17" s="116"/>
      <c r="D17" s="116" t="s">
        <v>133</v>
      </c>
      <c r="E17" s="116"/>
      <c r="F17" s="116" t="s">
        <v>133</v>
      </c>
      <c r="G17" s="116" t="s">
        <v>133</v>
      </c>
      <c r="H17" s="116" t="s">
        <v>133</v>
      </c>
      <c r="I17" s="116" t="s">
        <v>133</v>
      </c>
      <c r="J17" s="116" t="s">
        <v>133</v>
      </c>
      <c r="K17" s="116" t="s">
        <v>133</v>
      </c>
      <c r="L17" s="116" t="s">
        <v>133</v>
      </c>
      <c r="M17" s="116" t="s">
        <v>133</v>
      </c>
      <c r="N17" s="116" t="s">
        <v>133</v>
      </c>
      <c r="O17" s="116" t="s">
        <v>133</v>
      </c>
      <c r="P17" s="116" t="s">
        <v>133</v>
      </c>
      <c r="Q17" s="116"/>
      <c r="R17" s="116" t="s">
        <v>133</v>
      </c>
      <c r="S17" s="116"/>
      <c r="T17" s="116" t="s">
        <v>133</v>
      </c>
      <c r="U17" s="116" t="s">
        <v>133</v>
      </c>
      <c r="V17" s="116" t="s">
        <v>133</v>
      </c>
      <c r="W17" s="116" t="s">
        <v>133</v>
      </c>
      <c r="X17" s="116" t="s">
        <v>133</v>
      </c>
      <c r="Y17" s="116" t="s">
        <v>133</v>
      </c>
      <c r="Z17" s="116" t="s">
        <v>133</v>
      </c>
      <c r="AA17" s="116" t="s">
        <v>133</v>
      </c>
      <c r="AB17" s="116" t="s">
        <v>133</v>
      </c>
      <c r="AC17" s="116" t="s">
        <v>133</v>
      </c>
      <c r="AD17" s="116" t="s">
        <v>133</v>
      </c>
      <c r="AE17" s="116" t="s">
        <v>133</v>
      </c>
      <c r="AF17" s="116" t="s">
        <v>133</v>
      </c>
      <c r="AG17" s="116"/>
      <c r="AH17" s="116" t="s">
        <v>133</v>
      </c>
      <c r="AI17" s="116"/>
      <c r="AJ17" s="129">
        <f>+'E.2.1.9.3'!K10</f>
        <v>10697289.938137187</v>
      </c>
      <c r="AK17" s="125"/>
      <c r="AL17" s="129">
        <f>+'E.2.1.9.3'!K11</f>
        <v>187070097</v>
      </c>
    </row>
    <row r="18" spans="1:38">
      <c r="B18" s="128"/>
      <c r="AF18" s="127"/>
    </row>
    <row r="19" spans="1:38">
      <c r="A19" s="211" t="s">
        <v>138</v>
      </c>
    </row>
    <row r="20" spans="1:38">
      <c r="A20" s="211" t="s">
        <v>137</v>
      </c>
    </row>
  </sheetData>
  <mergeCells count="32">
    <mergeCell ref="L8:M8"/>
    <mergeCell ref="V7:W7"/>
    <mergeCell ref="L7:M7"/>
    <mergeCell ref="A9:A11"/>
    <mergeCell ref="A7:A8"/>
    <mergeCell ref="AJ8:AL8"/>
    <mergeCell ref="Z7:AA7"/>
    <mergeCell ref="B8:D8"/>
    <mergeCell ref="F8:G8"/>
    <mergeCell ref="H8:I8"/>
    <mergeCell ref="AD7:AE7"/>
    <mergeCell ref="AJ7:AL7"/>
    <mergeCell ref="X7:Y7"/>
    <mergeCell ref="B7:D7"/>
    <mergeCell ref="V8:W8"/>
    <mergeCell ref="X8:Y8"/>
    <mergeCell ref="Z8:AA8"/>
    <mergeCell ref="F7:G7"/>
    <mergeCell ref="H7:I7"/>
    <mergeCell ref="J7:K7"/>
    <mergeCell ref="J8:K8"/>
    <mergeCell ref="AF7:AH7"/>
    <mergeCell ref="AF8:AH8"/>
    <mergeCell ref="AB7:AC7"/>
    <mergeCell ref="AB8:AC8"/>
    <mergeCell ref="N7:O7"/>
    <mergeCell ref="N8:O8"/>
    <mergeCell ref="P7:R7"/>
    <mergeCell ref="P8:R8"/>
    <mergeCell ref="T7:U7"/>
    <mergeCell ref="T8:U8"/>
    <mergeCell ref="AD8:AE8"/>
  </mergeCells>
  <phoneticPr fontId="4" type="noConversion"/>
  <pageMargins left="0.19685039370078741" right="0.23622047244094491" top="0.35433070866141736" bottom="0.15748031496062992" header="0.31496062992125984" footer="0.15748031496062992"/>
  <pageSetup paperSize="9" scale="75" orientation="landscape" r:id="rId1"/>
  <headerFooter alignWithMargins="0">
    <oddFooter>&amp;LINE&amp;C&amp;P&amp;R&amp;D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18"/>
  <sheetViews>
    <sheetView showGridLines="0" zoomScaleNormal="100" workbookViewId="0"/>
  </sheetViews>
  <sheetFormatPr defaultColWidth="7" defaultRowHeight="10"/>
  <cols>
    <col min="1" max="1" width="9.54296875" style="31" customWidth="1"/>
    <col min="2" max="8" width="14.453125" style="31" customWidth="1"/>
    <col min="9" max="9" width="2.7265625" style="31" customWidth="1"/>
    <col min="10" max="11" width="14.453125" style="31" customWidth="1"/>
    <col min="12" max="12" width="15.1796875" style="31" customWidth="1"/>
    <col min="13" max="14" width="14.453125" style="31" customWidth="1"/>
    <col min="15" max="16" width="14.54296875" style="31" customWidth="1"/>
    <col min="17" max="17" width="14.453125" style="31" customWidth="1"/>
    <col min="18" max="18" width="9.54296875" style="31" customWidth="1"/>
    <col min="19" max="16384" width="7" style="31"/>
  </cols>
  <sheetData>
    <row r="1" spans="1:40" ht="12" customHeight="1">
      <c r="A1" s="137"/>
    </row>
    <row r="2" spans="1:40" s="33" customFormat="1" ht="12" customHeight="1">
      <c r="A2" s="5" t="s">
        <v>130</v>
      </c>
      <c r="B2" s="32"/>
      <c r="C2" s="32"/>
      <c r="D2" s="32"/>
      <c r="E2" s="32"/>
      <c r="F2" s="32"/>
      <c r="G2" s="32"/>
      <c r="H2" s="32"/>
      <c r="I2" s="32"/>
      <c r="J2" s="32"/>
      <c r="K2" s="32"/>
      <c r="L2" s="32"/>
      <c r="M2" s="32"/>
      <c r="N2" s="32"/>
      <c r="O2" s="32"/>
      <c r="P2" s="32"/>
      <c r="Q2" s="32"/>
      <c r="R2" s="31"/>
      <c r="S2" s="31"/>
      <c r="T2" s="31"/>
      <c r="U2" s="31"/>
      <c r="V2" s="31"/>
      <c r="W2" s="31"/>
      <c r="X2" s="31"/>
      <c r="Y2" s="31"/>
      <c r="Z2" s="31"/>
      <c r="AA2" s="31"/>
      <c r="AB2" s="31"/>
      <c r="AC2" s="31"/>
      <c r="AD2" s="31"/>
      <c r="AE2" s="31"/>
      <c r="AF2" s="31"/>
      <c r="AG2" s="31"/>
      <c r="AH2" s="31"/>
      <c r="AI2" s="31"/>
      <c r="AJ2" s="31"/>
      <c r="AK2" s="31"/>
      <c r="AL2" s="31"/>
      <c r="AM2" s="31"/>
    </row>
    <row r="3" spans="1:40" s="33" customFormat="1" ht="12" customHeight="1">
      <c r="A3" s="5" t="s">
        <v>78</v>
      </c>
      <c r="B3" s="32"/>
      <c r="C3" s="32"/>
      <c r="D3" s="32"/>
      <c r="E3" s="32"/>
      <c r="F3" s="32"/>
      <c r="G3" s="32"/>
      <c r="H3" s="32"/>
      <c r="I3" s="32"/>
      <c r="J3" s="32"/>
      <c r="K3" s="32"/>
      <c r="L3" s="32"/>
      <c r="M3" s="32"/>
      <c r="N3" s="32"/>
      <c r="O3" s="32"/>
      <c r="P3" s="32"/>
      <c r="Q3" s="32"/>
      <c r="R3" s="31"/>
      <c r="S3" s="31"/>
      <c r="T3" s="31"/>
      <c r="U3" s="31"/>
      <c r="V3" s="31"/>
      <c r="W3" s="31"/>
      <c r="X3" s="31"/>
      <c r="Y3" s="31"/>
      <c r="Z3" s="31"/>
      <c r="AA3" s="31"/>
      <c r="AB3" s="31"/>
      <c r="AC3" s="31"/>
      <c r="AD3" s="31"/>
      <c r="AE3" s="31"/>
      <c r="AF3" s="31"/>
      <c r="AG3" s="31"/>
      <c r="AH3" s="31"/>
      <c r="AI3" s="31"/>
      <c r="AJ3" s="31"/>
      <c r="AK3" s="31"/>
      <c r="AL3" s="31"/>
      <c r="AM3" s="31"/>
    </row>
    <row r="4" spans="1:40" s="33" customFormat="1" ht="6" customHeight="1">
      <c r="A4" s="32"/>
      <c r="B4" s="32"/>
      <c r="C4" s="32"/>
      <c r="D4" s="32"/>
      <c r="E4" s="32"/>
      <c r="F4" s="32"/>
      <c r="G4" s="32"/>
      <c r="H4" s="32"/>
      <c r="I4" s="32"/>
      <c r="J4" s="32"/>
      <c r="K4" s="32"/>
      <c r="L4" s="32"/>
      <c r="M4" s="32"/>
      <c r="N4" s="32"/>
      <c r="O4" s="32"/>
      <c r="P4" s="32"/>
      <c r="Q4" s="32"/>
      <c r="R4" s="31"/>
      <c r="S4" s="31"/>
      <c r="T4" s="31"/>
      <c r="U4" s="31"/>
      <c r="V4" s="31"/>
      <c r="W4" s="31"/>
      <c r="X4" s="31"/>
      <c r="Y4" s="31"/>
      <c r="Z4" s="31"/>
      <c r="AA4" s="31"/>
      <c r="AB4" s="31"/>
      <c r="AC4" s="31"/>
      <c r="AD4" s="31"/>
      <c r="AE4" s="31"/>
      <c r="AF4" s="31"/>
      <c r="AG4" s="31"/>
      <c r="AH4" s="31"/>
      <c r="AI4" s="31"/>
      <c r="AJ4" s="31"/>
      <c r="AK4" s="31"/>
      <c r="AL4" s="31"/>
      <c r="AM4" s="31"/>
    </row>
    <row r="5" spans="1:40" ht="12" customHeight="1">
      <c r="A5" s="34" t="s">
        <v>76</v>
      </c>
      <c r="B5" s="35"/>
      <c r="C5" s="35"/>
      <c r="S5" s="36"/>
      <c r="T5" s="37"/>
      <c r="V5" s="36"/>
      <c r="W5" s="37"/>
      <c r="X5" s="36"/>
      <c r="Z5" s="37"/>
      <c r="AA5" s="36"/>
      <c r="AC5" s="37"/>
      <c r="AD5" s="36"/>
      <c r="AF5" s="37"/>
      <c r="AG5" s="36"/>
      <c r="AI5" s="37"/>
      <c r="AJ5" s="36"/>
      <c r="AL5" s="37"/>
      <c r="AM5" s="36"/>
    </row>
    <row r="6" spans="1:40" ht="6" customHeight="1" thickBot="1">
      <c r="A6" s="35"/>
      <c r="B6" s="35"/>
      <c r="C6" s="35"/>
      <c r="S6" s="36"/>
      <c r="T6" s="37"/>
      <c r="V6" s="36"/>
      <c r="W6" s="37"/>
      <c r="X6" s="36"/>
      <c r="Z6" s="37"/>
      <c r="AA6" s="36"/>
      <c r="AC6" s="37"/>
      <c r="AD6" s="36"/>
      <c r="AF6" s="37"/>
      <c r="AG6" s="36"/>
      <c r="AI6" s="37"/>
      <c r="AJ6" s="36"/>
      <c r="AL6" s="37"/>
      <c r="AM6" s="36"/>
    </row>
    <row r="7" spans="1:40" ht="51" customHeight="1">
      <c r="A7" s="30" t="s">
        <v>13</v>
      </c>
      <c r="B7" s="28" t="s">
        <v>129</v>
      </c>
      <c r="C7" s="28" t="s">
        <v>37</v>
      </c>
      <c r="D7" s="28" t="s">
        <v>38</v>
      </c>
      <c r="E7" s="28" t="s">
        <v>39</v>
      </c>
      <c r="F7" s="28" t="s">
        <v>40</v>
      </c>
      <c r="G7" s="28" t="s">
        <v>62</v>
      </c>
      <c r="H7" s="144" t="s">
        <v>42</v>
      </c>
      <c r="I7" s="151"/>
      <c r="J7" s="28" t="s">
        <v>43</v>
      </c>
      <c r="K7" s="28" t="s">
        <v>9</v>
      </c>
      <c r="L7" s="28" t="s">
        <v>10</v>
      </c>
      <c r="M7" s="28" t="s">
        <v>44</v>
      </c>
      <c r="N7" s="28" t="s">
        <v>45</v>
      </c>
      <c r="O7" s="28" t="s">
        <v>64</v>
      </c>
      <c r="P7" s="28" t="s">
        <v>65</v>
      </c>
      <c r="Q7" s="28" t="s">
        <v>14</v>
      </c>
      <c r="X7" s="37"/>
      <c r="Y7" s="36"/>
      <c r="AA7" s="37"/>
      <c r="AB7" s="36"/>
      <c r="AD7" s="37"/>
      <c r="AE7" s="36"/>
      <c r="AG7" s="37"/>
      <c r="AH7" s="36"/>
      <c r="AJ7" s="37"/>
      <c r="AK7" s="36"/>
      <c r="AM7" s="37"/>
      <c r="AN7" s="36"/>
    </row>
    <row r="8" spans="1:40" s="38" customFormat="1" ht="52.5" customHeight="1" thickBot="1">
      <c r="A8" s="147" t="s">
        <v>27</v>
      </c>
      <c r="B8" s="29" t="s">
        <v>77</v>
      </c>
      <c r="C8" s="29" t="s">
        <v>29</v>
      </c>
      <c r="D8" s="29" t="s">
        <v>69</v>
      </c>
      <c r="E8" s="29" t="s">
        <v>32</v>
      </c>
      <c r="F8" s="29" t="s">
        <v>48</v>
      </c>
      <c r="G8" s="29" t="s">
        <v>63</v>
      </c>
      <c r="H8" s="146" t="s">
        <v>50</v>
      </c>
      <c r="I8" s="152"/>
      <c r="J8" s="29" t="s">
        <v>51</v>
      </c>
      <c r="K8" s="29" t="s">
        <v>52</v>
      </c>
      <c r="L8" s="29" t="s">
        <v>30</v>
      </c>
      <c r="M8" s="29" t="s">
        <v>54</v>
      </c>
      <c r="N8" s="29" t="s">
        <v>55</v>
      </c>
      <c r="O8" s="29" t="s">
        <v>66</v>
      </c>
      <c r="P8" s="29" t="s">
        <v>67</v>
      </c>
      <c r="Q8" s="29" t="s">
        <v>14</v>
      </c>
      <c r="X8" s="39"/>
      <c r="Y8" s="40"/>
      <c r="AA8" s="39"/>
      <c r="AB8" s="40"/>
      <c r="AD8" s="39"/>
      <c r="AE8" s="40"/>
      <c r="AG8" s="39"/>
      <c r="AH8" s="40"/>
      <c r="AJ8" s="39"/>
      <c r="AK8" s="40"/>
      <c r="AM8" s="39"/>
      <c r="AN8" s="40"/>
    </row>
    <row r="9" spans="1:40" ht="13.5" customHeight="1" thickBot="1">
      <c r="A9" s="148"/>
      <c r="B9" s="41">
        <v>1</v>
      </c>
      <c r="C9" s="41">
        <v>2</v>
      </c>
      <c r="D9" s="41">
        <v>3</v>
      </c>
      <c r="E9" s="41">
        <v>4</v>
      </c>
      <c r="F9" s="41">
        <v>5</v>
      </c>
      <c r="G9" s="41">
        <v>6</v>
      </c>
      <c r="H9" s="111">
        <v>7</v>
      </c>
      <c r="I9" s="112"/>
      <c r="J9" s="41">
        <v>8</v>
      </c>
      <c r="K9" s="41">
        <v>9</v>
      </c>
      <c r="L9" s="41">
        <v>10</v>
      </c>
      <c r="M9" s="41">
        <v>11</v>
      </c>
      <c r="N9" s="41">
        <v>12</v>
      </c>
      <c r="O9" s="41">
        <v>13</v>
      </c>
      <c r="P9" s="41">
        <v>14</v>
      </c>
      <c r="Q9" s="41">
        <v>15</v>
      </c>
      <c r="X9" s="37"/>
      <c r="Y9" s="36"/>
      <c r="AA9" s="37"/>
      <c r="AB9" s="36"/>
      <c r="AD9" s="37"/>
      <c r="AE9" s="36"/>
      <c r="AG9" s="37"/>
      <c r="AH9" s="36"/>
      <c r="AJ9" s="37"/>
      <c r="AK9" s="36"/>
      <c r="AM9" s="37"/>
      <c r="AN9" s="36"/>
    </row>
    <row r="10" spans="1:40" s="45" customFormat="1" ht="15" customHeight="1" thickBot="1">
      <c r="A10" s="42">
        <v>2016</v>
      </c>
      <c r="B10" s="109">
        <v>62.6</v>
      </c>
      <c r="C10" s="109">
        <v>100</v>
      </c>
      <c r="D10" s="109">
        <v>100</v>
      </c>
      <c r="E10" s="109">
        <v>38.6</v>
      </c>
      <c r="F10" s="109">
        <v>62.6</v>
      </c>
      <c r="G10" s="109">
        <v>39.200000000000003</v>
      </c>
      <c r="H10" s="109">
        <v>71.5</v>
      </c>
      <c r="I10" s="109"/>
      <c r="J10" s="109">
        <v>67.5</v>
      </c>
      <c r="K10" s="109">
        <v>57.6</v>
      </c>
      <c r="L10" s="109">
        <v>75.3</v>
      </c>
      <c r="M10" s="109">
        <v>30.6</v>
      </c>
      <c r="N10" s="109">
        <v>25.7</v>
      </c>
      <c r="O10" s="109">
        <v>3.2</v>
      </c>
      <c r="P10" s="109">
        <v>1.5</v>
      </c>
      <c r="Q10" s="110">
        <v>6.9</v>
      </c>
      <c r="R10" s="44"/>
      <c r="S10" s="44"/>
      <c r="T10" s="44"/>
      <c r="U10" s="44"/>
      <c r="V10" s="44"/>
      <c r="W10" s="44"/>
      <c r="X10" s="44"/>
      <c r="Y10" s="44"/>
      <c r="Z10" s="44"/>
      <c r="AA10" s="44"/>
      <c r="AB10" s="44"/>
      <c r="AC10" s="44"/>
      <c r="AD10" s="44"/>
      <c r="AE10" s="44"/>
      <c r="AF10" s="44"/>
    </row>
    <row r="11" spans="1:40" s="46" customFormat="1" ht="15" customHeight="1" thickBot="1">
      <c r="A11" s="42">
        <v>2017</v>
      </c>
      <c r="B11" s="109">
        <v>65.900000000000006</v>
      </c>
      <c r="C11" s="109">
        <v>100</v>
      </c>
      <c r="D11" s="109">
        <v>100</v>
      </c>
      <c r="E11" s="109">
        <v>44.7</v>
      </c>
      <c r="F11" s="109">
        <v>63</v>
      </c>
      <c r="G11" s="109">
        <v>40.4</v>
      </c>
      <c r="H11" s="109">
        <v>71.8</v>
      </c>
      <c r="I11" s="109"/>
      <c r="J11" s="109">
        <v>71.099999999999994</v>
      </c>
      <c r="K11" s="109">
        <v>60.3</v>
      </c>
      <c r="L11" s="109">
        <v>74.900000000000006</v>
      </c>
      <c r="M11" s="109">
        <v>32</v>
      </c>
      <c r="N11" s="109">
        <v>26.4</v>
      </c>
      <c r="O11" s="109">
        <v>3.7</v>
      </c>
      <c r="P11" s="109">
        <v>1.6</v>
      </c>
      <c r="Q11" s="110">
        <v>7.7</v>
      </c>
      <c r="R11"/>
    </row>
    <row r="12" spans="1:40" ht="15" customHeight="1" thickBot="1">
      <c r="A12" s="42">
        <v>2018</v>
      </c>
      <c r="B12" s="109">
        <v>66.900000000000006</v>
      </c>
      <c r="C12" s="109">
        <v>100</v>
      </c>
      <c r="D12" s="109">
        <v>100</v>
      </c>
      <c r="E12" s="109">
        <v>46.2</v>
      </c>
      <c r="F12" s="109">
        <v>65.8</v>
      </c>
      <c r="G12" s="109">
        <v>40.4</v>
      </c>
      <c r="H12" s="109">
        <v>74.900000000000006</v>
      </c>
      <c r="I12" s="126"/>
      <c r="J12" s="109">
        <v>70.8</v>
      </c>
      <c r="K12" s="109">
        <v>60.6</v>
      </c>
      <c r="L12" s="109">
        <v>75.599999999999994</v>
      </c>
      <c r="M12" s="109">
        <v>32.1</v>
      </c>
      <c r="N12" s="109">
        <v>27.8</v>
      </c>
      <c r="O12" s="109">
        <v>4.0999999999999996</v>
      </c>
      <c r="P12" s="109">
        <v>1.6</v>
      </c>
      <c r="Q12" s="110">
        <v>8</v>
      </c>
    </row>
    <row r="13" spans="1:40" ht="15" customHeight="1" thickBot="1">
      <c r="A13" s="42">
        <v>2019</v>
      </c>
      <c r="B13" s="110">
        <v>67.599999999999994</v>
      </c>
      <c r="C13" s="110">
        <v>100</v>
      </c>
      <c r="D13" s="110">
        <v>100</v>
      </c>
      <c r="E13" s="110">
        <v>46.9</v>
      </c>
      <c r="F13" s="110">
        <v>68.5</v>
      </c>
      <c r="G13" s="110">
        <v>41.6</v>
      </c>
      <c r="H13" s="109">
        <v>75.3</v>
      </c>
      <c r="I13" s="126"/>
      <c r="J13" s="110">
        <v>71.900000000000006</v>
      </c>
      <c r="K13" s="110">
        <v>66.8</v>
      </c>
      <c r="L13" s="110">
        <v>76.8</v>
      </c>
      <c r="M13" s="110">
        <v>31.8</v>
      </c>
      <c r="N13" s="110">
        <v>27.6</v>
      </c>
      <c r="O13" s="110">
        <v>4.5999999999999996</v>
      </c>
      <c r="P13" s="110">
        <v>1.7</v>
      </c>
      <c r="Q13" s="110">
        <v>8.1</v>
      </c>
    </row>
    <row r="14" spans="1:40" ht="15" customHeight="1" thickBot="1">
      <c r="A14" s="42">
        <v>2020</v>
      </c>
      <c r="B14" s="131">
        <v>59.2</v>
      </c>
      <c r="C14" s="110">
        <v>100</v>
      </c>
      <c r="D14" s="110">
        <v>100</v>
      </c>
      <c r="E14" s="110">
        <v>34.1</v>
      </c>
      <c r="F14" s="110">
        <v>64.3</v>
      </c>
      <c r="G14" s="110">
        <v>32.6</v>
      </c>
      <c r="H14" s="110">
        <v>58</v>
      </c>
      <c r="I14" s="110"/>
      <c r="J14" s="110">
        <v>56.7</v>
      </c>
      <c r="K14" s="110">
        <v>45.9</v>
      </c>
      <c r="L14" s="110">
        <v>70.099999999999994</v>
      </c>
      <c r="M14" s="110">
        <v>29</v>
      </c>
      <c r="N14" s="110">
        <v>22.5</v>
      </c>
      <c r="O14" s="110">
        <v>2.5</v>
      </c>
      <c r="P14" s="110">
        <v>0.9</v>
      </c>
      <c r="Q14" s="110">
        <v>4.4000000000000004</v>
      </c>
    </row>
    <row r="15" spans="1:40" ht="15" customHeight="1" thickBot="1">
      <c r="A15" s="142" t="s">
        <v>136</v>
      </c>
      <c r="B15" s="138" t="s">
        <v>133</v>
      </c>
      <c r="C15" s="138" t="s">
        <v>133</v>
      </c>
      <c r="D15" s="138" t="s">
        <v>133</v>
      </c>
      <c r="E15" s="138" t="s">
        <v>133</v>
      </c>
      <c r="F15" s="138" t="s">
        <v>133</v>
      </c>
      <c r="G15" s="138" t="s">
        <v>133</v>
      </c>
      <c r="H15" s="138" t="s">
        <v>133</v>
      </c>
      <c r="I15" s="138"/>
      <c r="J15" s="138" t="s">
        <v>133</v>
      </c>
      <c r="K15" s="138" t="s">
        <v>133</v>
      </c>
      <c r="L15" s="138" t="s">
        <v>133</v>
      </c>
      <c r="M15" s="138" t="s">
        <v>133</v>
      </c>
      <c r="N15" s="138" t="s">
        <v>133</v>
      </c>
      <c r="O15" s="138" t="s">
        <v>133</v>
      </c>
      <c r="P15" s="138" t="s">
        <v>133</v>
      </c>
      <c r="Q15" s="110">
        <f>+'E.2.1.9.3'!AB10</f>
        <v>5.7</v>
      </c>
    </row>
    <row r="16" spans="1:40">
      <c r="A16" s="20"/>
    </row>
    <row r="17" spans="1:1">
      <c r="A17" s="211" t="s">
        <v>138</v>
      </c>
    </row>
    <row r="18" spans="1:1">
      <c r="A18" s="211" t="s">
        <v>137</v>
      </c>
    </row>
  </sheetData>
  <mergeCells count="3">
    <mergeCell ref="A8:A9"/>
    <mergeCell ref="H7:I7"/>
    <mergeCell ref="H8:I8"/>
  </mergeCells>
  <pageMargins left="0.2" right="0.19685039370078741" top="0.98425196850393704" bottom="0.98425196850393704" header="0.51181102362204722" footer="0.51181102362204722"/>
  <pageSetup paperSize="8" scale="85" orientation="landscape" r:id="rId1"/>
  <headerFooter alignWithMargins="0">
    <oddFooter>&amp;LINE&amp;C&amp;P&amp;R&amp;D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38"/>
  <sheetViews>
    <sheetView showGridLines="0" zoomScaleNormal="100" workbookViewId="0"/>
  </sheetViews>
  <sheetFormatPr defaultColWidth="9.1796875" defaultRowHeight="10"/>
  <cols>
    <col min="1" max="1" width="22.54296875" style="47" customWidth="1"/>
    <col min="2" max="2" width="9.1796875" style="47"/>
    <col min="3" max="3" width="8.1796875" style="47" customWidth="1"/>
    <col min="4" max="6" width="12.1796875" style="47" customWidth="1"/>
    <col min="7" max="7" width="2.54296875" style="47" customWidth="1"/>
    <col min="8" max="8" width="12.1796875" style="47" customWidth="1"/>
    <col min="9" max="9" width="2.54296875" style="47" customWidth="1"/>
    <col min="10" max="14" width="12.1796875" style="47" customWidth="1"/>
    <col min="15" max="15" width="2.54296875" style="47" customWidth="1"/>
    <col min="16" max="16" width="12.1796875" style="47" customWidth="1"/>
    <col min="17" max="17" width="2.54296875" style="47" customWidth="1"/>
    <col min="18" max="30" width="12.1796875" style="47" customWidth="1"/>
    <col min="31" max="31" width="8.1796875" style="47" customWidth="1"/>
    <col min="32" max="32" width="9.1796875" style="47"/>
    <col min="33" max="33" width="24.7265625" style="47" customWidth="1"/>
    <col min="34" max="16384" width="9.1796875" style="47"/>
  </cols>
  <sheetData>
    <row r="1" spans="1:33" ht="12.25" customHeight="1">
      <c r="X1" s="48"/>
      <c r="Y1" s="48"/>
      <c r="Z1" s="48"/>
      <c r="AA1" s="48"/>
      <c r="AB1" s="48"/>
    </row>
    <row r="2" spans="1:33" ht="12.25" customHeight="1" thickBot="1">
      <c r="A2" s="49" t="s">
        <v>121</v>
      </c>
      <c r="X2" s="48"/>
      <c r="Y2" s="48"/>
      <c r="Z2" s="48"/>
      <c r="AA2" s="48"/>
      <c r="AB2" s="48"/>
    </row>
    <row r="3" spans="1:33" ht="12.25" customHeight="1" thickBot="1">
      <c r="A3" s="49" t="s">
        <v>122</v>
      </c>
      <c r="J3" s="55"/>
      <c r="K3" s="113"/>
      <c r="L3" s="113"/>
      <c r="M3" s="93"/>
      <c r="X3" s="48"/>
      <c r="Y3" s="48"/>
      <c r="Z3" s="48"/>
      <c r="AA3" s="48"/>
      <c r="AB3" s="48"/>
    </row>
    <row r="4" spans="1:33" ht="6" customHeight="1"/>
    <row r="5" spans="1:33" ht="12.25" customHeight="1">
      <c r="J5" s="135"/>
      <c r="X5" s="48"/>
      <c r="Y5" s="48"/>
      <c r="Z5" s="48"/>
    </row>
    <row r="6" spans="1:33" ht="6" customHeight="1"/>
    <row r="7" spans="1:33" ht="15" customHeight="1">
      <c r="A7" s="187"/>
      <c r="B7" s="190" t="s">
        <v>5</v>
      </c>
      <c r="C7" s="190" t="s">
        <v>79</v>
      </c>
      <c r="D7" s="193" t="s">
        <v>125</v>
      </c>
      <c r="E7" s="194"/>
      <c r="F7" s="194"/>
      <c r="G7" s="194"/>
      <c r="H7" s="194"/>
      <c r="I7" s="194"/>
      <c r="J7" s="194"/>
      <c r="K7" s="194"/>
      <c r="L7" s="194"/>
      <c r="M7" s="194"/>
      <c r="N7" s="198" t="s">
        <v>80</v>
      </c>
      <c r="O7" s="199"/>
      <c r="P7" s="199"/>
      <c r="Q7" s="199"/>
      <c r="R7" s="199"/>
      <c r="S7" s="199"/>
      <c r="T7" s="199"/>
      <c r="U7" s="199"/>
      <c r="V7" s="200"/>
      <c r="W7" s="193" t="s">
        <v>81</v>
      </c>
      <c r="X7" s="194"/>
      <c r="Y7" s="194"/>
      <c r="Z7" s="194"/>
      <c r="AA7" s="194"/>
      <c r="AB7" s="194"/>
      <c r="AC7" s="194"/>
      <c r="AD7" s="204"/>
      <c r="AE7" s="197" t="s">
        <v>82</v>
      </c>
      <c r="AF7" s="179" t="s">
        <v>22</v>
      </c>
      <c r="AG7" s="182"/>
    </row>
    <row r="8" spans="1:33" ht="15" customHeight="1" thickBot="1">
      <c r="A8" s="188"/>
      <c r="B8" s="191"/>
      <c r="C8" s="191"/>
      <c r="D8" s="195" t="s">
        <v>126</v>
      </c>
      <c r="E8" s="196"/>
      <c r="F8" s="196"/>
      <c r="G8" s="196"/>
      <c r="H8" s="196"/>
      <c r="I8" s="196"/>
      <c r="J8" s="196"/>
      <c r="K8" s="196"/>
      <c r="L8" s="196"/>
      <c r="M8" s="196"/>
      <c r="N8" s="201" t="s">
        <v>127</v>
      </c>
      <c r="O8" s="202"/>
      <c r="P8" s="202"/>
      <c r="Q8" s="202"/>
      <c r="R8" s="202"/>
      <c r="S8" s="202"/>
      <c r="T8" s="202"/>
      <c r="U8" s="202"/>
      <c r="V8" s="203"/>
      <c r="W8" s="195" t="s">
        <v>83</v>
      </c>
      <c r="X8" s="196"/>
      <c r="Y8" s="196"/>
      <c r="Z8" s="196"/>
      <c r="AA8" s="196"/>
      <c r="AB8" s="196"/>
      <c r="AC8" s="196"/>
      <c r="AD8" s="205"/>
      <c r="AE8" s="180"/>
      <c r="AF8" s="180"/>
      <c r="AG8" s="183"/>
    </row>
    <row r="9" spans="1:33" ht="15" customHeight="1" thickBot="1">
      <c r="A9" s="189"/>
      <c r="B9" s="192" t="s">
        <v>84</v>
      </c>
      <c r="C9" s="192" t="s">
        <v>84</v>
      </c>
      <c r="D9" s="92">
        <v>2016</v>
      </c>
      <c r="E9" s="114">
        <v>2017</v>
      </c>
      <c r="F9" s="114">
        <v>2018</v>
      </c>
      <c r="G9" s="120"/>
      <c r="H9" s="92">
        <v>2019</v>
      </c>
      <c r="I9" s="120"/>
      <c r="J9" s="51">
        <v>2020</v>
      </c>
      <c r="K9" s="51" t="s">
        <v>136</v>
      </c>
      <c r="L9" s="51" t="s">
        <v>132</v>
      </c>
      <c r="M9" s="51" t="s">
        <v>131</v>
      </c>
      <c r="N9" s="114">
        <v>2017</v>
      </c>
      <c r="O9" s="120"/>
      <c r="P9" s="114">
        <v>2018</v>
      </c>
      <c r="Q9" s="120"/>
      <c r="R9" s="92">
        <v>2019</v>
      </c>
      <c r="S9" s="51">
        <v>2020</v>
      </c>
      <c r="T9" s="51" t="s">
        <v>136</v>
      </c>
      <c r="U9" s="51" t="s">
        <v>132</v>
      </c>
      <c r="V9" s="51" t="s">
        <v>131</v>
      </c>
      <c r="W9" s="119">
        <v>2016</v>
      </c>
      <c r="X9" s="52">
        <v>2017</v>
      </c>
      <c r="Y9" s="50">
        <v>2018</v>
      </c>
      <c r="Z9" s="114">
        <v>2019</v>
      </c>
      <c r="AA9" s="53">
        <v>2020</v>
      </c>
      <c r="AB9" s="51" t="s">
        <v>136</v>
      </c>
      <c r="AC9" s="51" t="s">
        <v>132</v>
      </c>
      <c r="AD9" s="51" t="s">
        <v>131</v>
      </c>
      <c r="AE9" s="181"/>
      <c r="AF9" s="181"/>
      <c r="AG9" s="184"/>
    </row>
    <row r="10" spans="1:33" ht="18" customHeight="1" thickBot="1">
      <c r="A10" s="176" t="s">
        <v>85</v>
      </c>
      <c r="B10" s="157" t="s">
        <v>86</v>
      </c>
      <c r="C10" s="54" t="s">
        <v>87</v>
      </c>
      <c r="D10" s="122">
        <v>11122927</v>
      </c>
      <c r="E10" s="122">
        <v>13045313</v>
      </c>
      <c r="F10" s="55">
        <v>14171234</v>
      </c>
      <c r="G10" s="105"/>
      <c r="H10" s="55">
        <v>15091587</v>
      </c>
      <c r="I10" s="136"/>
      <c r="J10" s="122">
        <v>7708288</v>
      </c>
      <c r="K10" s="55">
        <v>10697289.938137187</v>
      </c>
      <c r="L10" s="55">
        <v>18140745.750887193</v>
      </c>
      <c r="M10" s="55">
        <v>21051128.770961516</v>
      </c>
      <c r="N10" s="56">
        <v>17.3</v>
      </c>
      <c r="O10" s="56"/>
      <c r="P10" s="121">
        <v>9</v>
      </c>
      <c r="Q10" s="105"/>
      <c r="R10" s="56">
        <v>6.5</v>
      </c>
      <c r="S10" s="121">
        <v>-48.923277585054507</v>
      </c>
      <c r="T10" s="140">
        <f>+ROUND((K10-J10)/J10*100,1)</f>
        <v>38.799999999999997</v>
      </c>
      <c r="U10" s="140">
        <f>+ROUND((L10-K10)/K10*100,1)</f>
        <v>69.599999999999994</v>
      </c>
      <c r="V10" s="140">
        <f>+ROUND((M10-L10)/L10*100,1)</f>
        <v>16</v>
      </c>
      <c r="W10" s="159">
        <v>6.9</v>
      </c>
      <c r="X10" s="159">
        <v>7.7</v>
      </c>
      <c r="Y10" s="167">
        <v>8</v>
      </c>
      <c r="Z10" s="167">
        <v>8.1</v>
      </c>
      <c r="AA10" s="159">
        <v>4.4000000000000004</v>
      </c>
      <c r="AB10" s="185">
        <f>+ROUND(K10/K11*100,1)</f>
        <v>5.7</v>
      </c>
      <c r="AC10" s="185">
        <f t="shared" ref="AC10:AD10" si="0">+ROUND(L10/L11*100,1)</f>
        <v>8.6</v>
      </c>
      <c r="AD10" s="185">
        <f t="shared" si="0"/>
        <v>9.1</v>
      </c>
      <c r="AE10" s="57" t="s">
        <v>88</v>
      </c>
      <c r="AF10" s="161" t="s">
        <v>89</v>
      </c>
      <c r="AG10" s="153" t="s">
        <v>90</v>
      </c>
    </row>
    <row r="11" spans="1:33" ht="18" customHeight="1" thickBot="1">
      <c r="A11" s="156"/>
      <c r="B11" s="158"/>
      <c r="C11" s="58" t="s">
        <v>91</v>
      </c>
      <c r="D11" s="55">
        <v>161993327</v>
      </c>
      <c r="E11" s="55">
        <v>169642250</v>
      </c>
      <c r="F11" s="55">
        <v>177465917</v>
      </c>
      <c r="G11" s="55"/>
      <c r="H11" s="55">
        <v>185536277</v>
      </c>
      <c r="I11" s="55"/>
      <c r="J11" s="122">
        <v>174768004</v>
      </c>
      <c r="K11" s="55">
        <v>187070097</v>
      </c>
      <c r="L11" s="55">
        <v>209790745.99999997</v>
      </c>
      <c r="M11" s="55">
        <v>231060835</v>
      </c>
      <c r="N11" s="56">
        <v>4.7</v>
      </c>
      <c r="O11" s="56"/>
      <c r="P11" s="56">
        <v>4.6118623161388159</v>
      </c>
      <c r="Q11" s="56"/>
      <c r="R11" s="56">
        <v>4.5</v>
      </c>
      <c r="S11" s="121">
        <v>-5.8038638988104729</v>
      </c>
      <c r="T11" s="135">
        <f>+ROUND((K11-J11)/J11*100,1)</f>
        <v>7</v>
      </c>
      <c r="U11" s="135">
        <f t="shared" ref="U11:V11" si="1">+ROUND((L11-K11)/K11*100,1)</f>
        <v>12.1</v>
      </c>
      <c r="V11" s="135">
        <f t="shared" si="1"/>
        <v>10.1</v>
      </c>
      <c r="W11" s="160"/>
      <c r="X11" s="160"/>
      <c r="Y11" s="168"/>
      <c r="Z11" s="168"/>
      <c r="AA11" s="160"/>
      <c r="AB11" s="186"/>
      <c r="AC11" s="186"/>
      <c r="AD11" s="186"/>
      <c r="AE11" s="59" t="s">
        <v>92</v>
      </c>
      <c r="AF11" s="162"/>
      <c r="AG11" s="171"/>
    </row>
    <row r="12" spans="1:33" ht="18" customHeight="1" thickBot="1">
      <c r="A12" s="155" t="s">
        <v>93</v>
      </c>
      <c r="B12" s="157" t="s">
        <v>94</v>
      </c>
      <c r="C12" s="54" t="s">
        <v>87</v>
      </c>
      <c r="D12" s="60">
        <v>380293</v>
      </c>
      <c r="E12" s="61">
        <v>413567</v>
      </c>
      <c r="F12" s="115">
        <v>444117</v>
      </c>
      <c r="G12" s="115"/>
      <c r="H12" s="116">
        <v>463372</v>
      </c>
      <c r="I12" s="116"/>
      <c r="J12" s="116">
        <v>425730</v>
      </c>
      <c r="K12" s="90">
        <v>426230</v>
      </c>
      <c r="L12" s="90" t="s">
        <v>95</v>
      </c>
      <c r="M12" s="90" t="s">
        <v>95</v>
      </c>
      <c r="N12" s="56">
        <v>8.6999999999999993</v>
      </c>
      <c r="O12" s="56"/>
      <c r="P12" s="56">
        <v>7.3869530209131771</v>
      </c>
      <c r="Q12" s="56"/>
      <c r="R12" s="56">
        <v>4.3</v>
      </c>
      <c r="S12" s="121">
        <v>-8.1234947299362066</v>
      </c>
      <c r="T12" s="135">
        <f t="shared" ref="T12:T19" si="2">+ROUND((K12-J12)/J12*100,1)</f>
        <v>0.1</v>
      </c>
      <c r="U12" s="90" t="s">
        <v>95</v>
      </c>
      <c r="V12" s="90" t="s">
        <v>95</v>
      </c>
      <c r="W12" s="159">
        <v>8.6</v>
      </c>
      <c r="X12" s="159">
        <v>9</v>
      </c>
      <c r="Y12" s="167">
        <v>9.4</v>
      </c>
      <c r="Z12" s="167">
        <v>9.6</v>
      </c>
      <c r="AA12" s="167">
        <v>9.1</v>
      </c>
      <c r="AB12" s="185">
        <f>+ROUND(K12/K13*100,1)</f>
        <v>8.9</v>
      </c>
      <c r="AC12" s="169" t="s">
        <v>95</v>
      </c>
      <c r="AD12" s="208" t="s">
        <v>95</v>
      </c>
      <c r="AE12" s="57" t="s">
        <v>88</v>
      </c>
      <c r="AF12" s="178" t="s">
        <v>96</v>
      </c>
      <c r="AG12" s="153" t="s">
        <v>97</v>
      </c>
    </row>
    <row r="13" spans="1:33" ht="18" customHeight="1" thickBot="1">
      <c r="A13" s="156"/>
      <c r="B13" s="158"/>
      <c r="C13" s="58" t="s">
        <v>91</v>
      </c>
      <c r="D13" s="60">
        <v>4426856</v>
      </c>
      <c r="E13" s="61">
        <v>4579158</v>
      </c>
      <c r="F13" s="87">
        <v>4720439</v>
      </c>
      <c r="G13" s="87"/>
      <c r="H13" s="90">
        <v>4807467</v>
      </c>
      <c r="I13" s="90"/>
      <c r="J13" s="116">
        <v>4701371</v>
      </c>
      <c r="K13" s="90">
        <v>4812991</v>
      </c>
      <c r="L13" s="90" t="s">
        <v>95</v>
      </c>
      <c r="M13" s="90" t="s">
        <v>95</v>
      </c>
      <c r="N13" s="56">
        <v>3.4</v>
      </c>
      <c r="O13" s="56"/>
      <c r="P13" s="56">
        <v>3.0853052023974712</v>
      </c>
      <c r="Q13" s="56"/>
      <c r="R13" s="56">
        <v>1.8</v>
      </c>
      <c r="S13" s="121">
        <v>-2.2069002241721059</v>
      </c>
      <c r="T13" s="135">
        <f t="shared" si="2"/>
        <v>2.4</v>
      </c>
      <c r="U13" s="90" t="s">
        <v>95</v>
      </c>
      <c r="V13" s="90" t="s">
        <v>95</v>
      </c>
      <c r="W13" s="160"/>
      <c r="X13" s="160"/>
      <c r="Y13" s="168"/>
      <c r="Z13" s="168"/>
      <c r="AA13" s="168"/>
      <c r="AB13" s="186"/>
      <c r="AC13" s="170"/>
      <c r="AD13" s="170"/>
      <c r="AE13" s="59" t="s">
        <v>92</v>
      </c>
      <c r="AF13" s="162"/>
      <c r="AG13" s="171"/>
    </row>
    <row r="14" spans="1:33" ht="18" customHeight="1" thickBot="1">
      <c r="A14" s="155" t="s">
        <v>98</v>
      </c>
      <c r="B14" s="157" t="s">
        <v>99</v>
      </c>
      <c r="C14" s="54" t="s">
        <v>87</v>
      </c>
      <c r="D14" s="60">
        <v>6456666</v>
      </c>
      <c r="E14" s="60">
        <v>7149403</v>
      </c>
      <c r="F14" s="117">
        <v>7993249</v>
      </c>
      <c r="G14" s="117"/>
      <c r="H14" s="116">
        <v>8622049</v>
      </c>
      <c r="I14" s="116"/>
      <c r="J14" s="90">
        <v>7408073</v>
      </c>
      <c r="K14" s="90">
        <v>7797168</v>
      </c>
      <c r="L14" s="90" t="s">
        <v>95</v>
      </c>
      <c r="M14" s="90" t="s">
        <v>95</v>
      </c>
      <c r="N14" s="56">
        <v>10.7</v>
      </c>
      <c r="O14" s="56"/>
      <c r="P14" s="56">
        <v>11.803027469566342</v>
      </c>
      <c r="Q14" s="56"/>
      <c r="R14" s="56">
        <v>7.9</v>
      </c>
      <c r="S14" s="121">
        <v>-14.07990142482373</v>
      </c>
      <c r="T14" s="135">
        <f t="shared" si="2"/>
        <v>5.3</v>
      </c>
      <c r="U14" s="90" t="s">
        <v>95</v>
      </c>
      <c r="V14" s="90" t="s">
        <v>95</v>
      </c>
      <c r="W14" s="159">
        <v>8</v>
      </c>
      <c r="X14" s="159">
        <v>8.3000000000000007</v>
      </c>
      <c r="Y14" s="167">
        <v>8.6999999999999993</v>
      </c>
      <c r="Z14" s="167">
        <v>8.9</v>
      </c>
      <c r="AA14" s="167">
        <v>7.6</v>
      </c>
      <c r="AB14" s="185">
        <f>+ROUND(K14/K15*100,1)</f>
        <v>7.5</v>
      </c>
      <c r="AC14" s="169" t="s">
        <v>95</v>
      </c>
      <c r="AD14" s="208" t="s">
        <v>95</v>
      </c>
      <c r="AE14" s="57" t="s">
        <v>88</v>
      </c>
      <c r="AF14" s="161" t="s">
        <v>89</v>
      </c>
      <c r="AG14" s="177" t="s">
        <v>100</v>
      </c>
    </row>
    <row r="15" spans="1:33" ht="18" customHeight="1" thickBot="1">
      <c r="A15" s="156"/>
      <c r="B15" s="158"/>
      <c r="C15" s="58" t="s">
        <v>91</v>
      </c>
      <c r="D15" s="60">
        <v>81213456</v>
      </c>
      <c r="E15" s="60">
        <v>86097313</v>
      </c>
      <c r="F15" s="88">
        <v>91633117</v>
      </c>
      <c r="G15" s="88"/>
      <c r="H15" s="90">
        <v>97099326</v>
      </c>
      <c r="I15" s="90"/>
      <c r="J15" s="116">
        <v>97123625</v>
      </c>
      <c r="K15" s="90">
        <v>104097777</v>
      </c>
      <c r="L15" s="90" t="s">
        <v>95</v>
      </c>
      <c r="M15" s="90" t="s">
        <v>95</v>
      </c>
      <c r="N15" s="56">
        <v>6</v>
      </c>
      <c r="O15" s="56"/>
      <c r="P15" s="56">
        <v>6.4297058840849077</v>
      </c>
      <c r="Q15" s="56"/>
      <c r="R15" s="56">
        <v>6</v>
      </c>
      <c r="S15" s="121">
        <v>2.5024890492030806E-2</v>
      </c>
      <c r="T15" s="135">
        <f t="shared" si="2"/>
        <v>7.2</v>
      </c>
      <c r="U15" s="90" t="s">
        <v>95</v>
      </c>
      <c r="V15" s="90" t="s">
        <v>95</v>
      </c>
      <c r="W15" s="160"/>
      <c r="X15" s="160"/>
      <c r="Y15" s="168"/>
      <c r="Z15" s="168"/>
      <c r="AA15" s="168"/>
      <c r="AB15" s="186"/>
      <c r="AC15" s="170"/>
      <c r="AD15" s="170"/>
      <c r="AE15" s="59" t="s">
        <v>92</v>
      </c>
      <c r="AF15" s="162"/>
      <c r="AG15" s="171"/>
    </row>
    <row r="16" spans="1:33" ht="18" customHeight="1" thickBot="1">
      <c r="A16" s="155" t="s">
        <v>101</v>
      </c>
      <c r="B16" s="157" t="s">
        <v>94</v>
      </c>
      <c r="C16" s="54" t="s">
        <v>87</v>
      </c>
      <c r="D16" s="62">
        <v>322501</v>
      </c>
      <c r="E16" s="62">
        <v>352653</v>
      </c>
      <c r="F16" s="118">
        <v>374320</v>
      </c>
      <c r="G16" s="118"/>
      <c r="H16" s="116">
        <v>385899</v>
      </c>
      <c r="I16" s="116"/>
      <c r="J16" s="116">
        <v>360128</v>
      </c>
      <c r="K16" s="90">
        <v>353309</v>
      </c>
      <c r="L16" s="90" t="s">
        <v>95</v>
      </c>
      <c r="M16" s="90" t="s">
        <v>95</v>
      </c>
      <c r="N16" s="56">
        <v>9.3000000000000007</v>
      </c>
      <c r="O16" s="56"/>
      <c r="P16" s="56">
        <v>6.1439999092592439</v>
      </c>
      <c r="Q16" s="56"/>
      <c r="R16" s="56">
        <v>3.1</v>
      </c>
      <c r="S16" s="121">
        <v>-6.6781722678732001</v>
      </c>
      <c r="T16" s="135">
        <f t="shared" si="2"/>
        <v>-1.9</v>
      </c>
      <c r="U16" s="90" t="s">
        <v>95</v>
      </c>
      <c r="V16" s="90" t="s">
        <v>95</v>
      </c>
      <c r="W16" s="159">
        <v>8.4</v>
      </c>
      <c r="X16" s="159">
        <v>8.8000000000000007</v>
      </c>
      <c r="Y16" s="167">
        <v>9.1</v>
      </c>
      <c r="Z16" s="167">
        <v>9.1999999999999993</v>
      </c>
      <c r="AA16" s="167">
        <v>8.8000000000000007</v>
      </c>
      <c r="AB16" s="185">
        <f>+ROUND(K16/K17*100,1)</f>
        <v>8.4</v>
      </c>
      <c r="AC16" s="169" t="s">
        <v>95</v>
      </c>
      <c r="AD16" s="208" t="s">
        <v>95</v>
      </c>
      <c r="AE16" s="57" t="s">
        <v>88</v>
      </c>
      <c r="AF16" s="178" t="s">
        <v>96</v>
      </c>
      <c r="AG16" s="153" t="s">
        <v>102</v>
      </c>
    </row>
    <row r="17" spans="1:33" ht="18" customHeight="1" thickBot="1">
      <c r="A17" s="156"/>
      <c r="B17" s="158"/>
      <c r="C17" s="58" t="s">
        <v>91</v>
      </c>
      <c r="D17" s="62">
        <v>3842836</v>
      </c>
      <c r="E17" s="62">
        <v>3991067</v>
      </c>
      <c r="F17" s="89">
        <v>4111162</v>
      </c>
      <c r="G17" s="89"/>
      <c r="H17" s="90">
        <v>4175194</v>
      </c>
      <c r="I17" s="90"/>
      <c r="J17" s="116">
        <v>4115061</v>
      </c>
      <c r="K17" s="90">
        <v>4207382</v>
      </c>
      <c r="L17" s="90" t="s">
        <v>95</v>
      </c>
      <c r="M17" s="90" t="s">
        <v>95</v>
      </c>
      <c r="N17" s="56">
        <v>3.9</v>
      </c>
      <c r="O17" s="56"/>
      <c r="P17" s="56">
        <v>3.0090950615461982</v>
      </c>
      <c r="Q17" s="56"/>
      <c r="R17" s="56">
        <v>1.6</v>
      </c>
      <c r="S17" s="121">
        <v>-1.4402444533116305</v>
      </c>
      <c r="T17" s="135">
        <f t="shared" si="2"/>
        <v>2.2000000000000002</v>
      </c>
      <c r="U17" s="90" t="s">
        <v>95</v>
      </c>
      <c r="V17" s="90" t="s">
        <v>95</v>
      </c>
      <c r="W17" s="160"/>
      <c r="X17" s="160"/>
      <c r="Y17" s="168"/>
      <c r="Z17" s="168"/>
      <c r="AA17" s="168"/>
      <c r="AB17" s="186"/>
      <c r="AC17" s="170"/>
      <c r="AD17" s="170"/>
      <c r="AE17" s="59" t="s">
        <v>92</v>
      </c>
      <c r="AF17" s="162"/>
      <c r="AG17" s="171"/>
    </row>
    <row r="18" spans="1:33" ht="18" customHeight="1" thickBot="1">
      <c r="A18" s="176" t="s">
        <v>103</v>
      </c>
      <c r="B18" s="157" t="s">
        <v>86</v>
      </c>
      <c r="C18" s="54" t="s">
        <v>87</v>
      </c>
      <c r="D18" s="43">
        <v>20.021000000000001</v>
      </c>
      <c r="E18" s="43">
        <v>20.273</v>
      </c>
      <c r="F18" s="109">
        <v>21.353999999999999</v>
      </c>
      <c r="G18" s="109"/>
      <c r="H18" s="109">
        <v>22.343</v>
      </c>
      <c r="I18" s="109"/>
      <c r="J18" s="109">
        <v>20.571000000000002</v>
      </c>
      <c r="K18" s="43">
        <f>+ROUND(K14/K16,3)</f>
        <v>22.068999999999999</v>
      </c>
      <c r="L18" s="90" t="s">
        <v>95</v>
      </c>
      <c r="M18" s="90" t="s">
        <v>95</v>
      </c>
      <c r="N18" s="56">
        <v>1.3</v>
      </c>
      <c r="O18" s="56"/>
      <c r="P18" s="56">
        <v>5.4187192118226495</v>
      </c>
      <c r="Q18" s="56"/>
      <c r="R18" s="56">
        <v>4.5999999999999996</v>
      </c>
      <c r="S18" s="121">
        <v>-7.9308955825090566</v>
      </c>
      <c r="T18" s="135">
        <f t="shared" si="2"/>
        <v>7.3</v>
      </c>
      <c r="U18" s="90" t="s">
        <v>95</v>
      </c>
      <c r="V18" s="90" t="s">
        <v>95</v>
      </c>
      <c r="W18" s="159">
        <v>94.7</v>
      </c>
      <c r="X18" s="159">
        <v>94</v>
      </c>
      <c r="Y18" s="167">
        <v>95.8</v>
      </c>
      <c r="Z18" s="167">
        <v>96.1</v>
      </c>
      <c r="AA18" s="167">
        <v>87.2</v>
      </c>
      <c r="AB18" s="185">
        <f>+ROUND(K18/K19*100,1)</f>
        <v>89.2</v>
      </c>
      <c r="AC18" s="169" t="s">
        <v>95</v>
      </c>
      <c r="AD18" s="208" t="s">
        <v>95</v>
      </c>
      <c r="AE18" s="57" t="s">
        <v>88</v>
      </c>
      <c r="AF18" s="161" t="s">
        <v>89</v>
      </c>
      <c r="AG18" s="174" t="s">
        <v>104</v>
      </c>
    </row>
    <row r="19" spans="1:33" ht="18" customHeight="1" thickBot="1">
      <c r="A19" s="156"/>
      <c r="B19" s="158"/>
      <c r="C19" s="58" t="s">
        <v>91</v>
      </c>
      <c r="D19" s="43">
        <v>21.134</v>
      </c>
      <c r="E19" s="43">
        <v>21.573</v>
      </c>
      <c r="F19" s="43">
        <v>22.289000000000001</v>
      </c>
      <c r="G19" s="43"/>
      <c r="H19" s="43">
        <v>23.256</v>
      </c>
      <c r="I19" s="43"/>
      <c r="J19" s="109">
        <v>23.602</v>
      </c>
      <c r="K19" s="43">
        <f>+ROUND(K15/K17,3)</f>
        <v>24.742000000000001</v>
      </c>
      <c r="L19" s="90" t="s">
        <v>95</v>
      </c>
      <c r="M19" s="90" t="s">
        <v>95</v>
      </c>
      <c r="N19" s="56">
        <v>2.1</v>
      </c>
      <c r="O19" s="56"/>
      <c r="P19" s="56">
        <v>3.2407407407407369</v>
      </c>
      <c r="Q19" s="56"/>
      <c r="R19" s="56">
        <v>4.3</v>
      </c>
      <c r="S19" s="121">
        <v>1.4877880976952187</v>
      </c>
      <c r="T19" s="135">
        <f t="shared" si="2"/>
        <v>4.8</v>
      </c>
      <c r="U19" s="90" t="s">
        <v>95</v>
      </c>
      <c r="V19" s="90" t="s">
        <v>95</v>
      </c>
      <c r="W19" s="160"/>
      <c r="X19" s="160"/>
      <c r="Y19" s="168"/>
      <c r="Z19" s="168"/>
      <c r="AA19" s="168"/>
      <c r="AB19" s="186"/>
      <c r="AC19" s="170"/>
      <c r="AD19" s="170"/>
      <c r="AE19" s="59" t="s">
        <v>92</v>
      </c>
      <c r="AF19" s="162"/>
      <c r="AG19" s="175"/>
    </row>
    <row r="20" spans="1:33" ht="18" customHeight="1" thickBot="1">
      <c r="A20" s="155" t="s">
        <v>105</v>
      </c>
      <c r="B20" s="157" t="s">
        <v>86</v>
      </c>
      <c r="C20" s="54" t="s">
        <v>87</v>
      </c>
      <c r="D20" s="123">
        <v>20770058</v>
      </c>
      <c r="E20" s="123">
        <v>24576162</v>
      </c>
      <c r="F20" s="118">
        <v>26845793</v>
      </c>
      <c r="G20" s="118"/>
      <c r="H20" s="116">
        <v>28945110</v>
      </c>
      <c r="I20" s="116"/>
      <c r="J20" s="116">
        <v>14965894</v>
      </c>
      <c r="K20" s="90" t="s">
        <v>133</v>
      </c>
      <c r="L20" s="90" t="s">
        <v>95</v>
      </c>
      <c r="M20" s="90" t="s">
        <v>95</v>
      </c>
      <c r="N20" s="56">
        <v>18.3</v>
      </c>
      <c r="O20" s="56"/>
      <c r="P20" s="56">
        <v>9.2350913051435786</v>
      </c>
      <c r="Q20" s="56"/>
      <c r="R20" s="56">
        <v>7.8</v>
      </c>
      <c r="S20" s="121">
        <v>-48.295605026203042</v>
      </c>
      <c r="T20" s="90" t="s">
        <v>133</v>
      </c>
      <c r="U20" s="90" t="s">
        <v>95</v>
      </c>
      <c r="V20" s="90" t="s">
        <v>95</v>
      </c>
      <c r="W20" s="159">
        <v>6.4</v>
      </c>
      <c r="X20" s="159">
        <v>7.1</v>
      </c>
      <c r="Y20" s="167">
        <v>7.3</v>
      </c>
      <c r="Z20" s="167">
        <v>7.6</v>
      </c>
      <c r="AA20" s="167">
        <v>4.2</v>
      </c>
      <c r="AB20" s="209" t="s">
        <v>133</v>
      </c>
      <c r="AC20" s="169" t="s">
        <v>95</v>
      </c>
      <c r="AD20" s="208" t="s">
        <v>95</v>
      </c>
      <c r="AE20" s="57" t="s">
        <v>88</v>
      </c>
      <c r="AF20" s="161" t="s">
        <v>89</v>
      </c>
      <c r="AG20" s="153" t="s">
        <v>106</v>
      </c>
    </row>
    <row r="21" spans="1:33" ht="18" customHeight="1" thickBot="1">
      <c r="A21" s="156"/>
      <c r="B21" s="158"/>
      <c r="C21" s="58" t="s">
        <v>91</v>
      </c>
      <c r="D21" s="123">
        <v>324763904</v>
      </c>
      <c r="E21" s="123">
        <v>347714079</v>
      </c>
      <c r="F21" s="124">
        <v>366642445</v>
      </c>
      <c r="G21" s="124"/>
      <c r="H21" s="116">
        <v>381301363</v>
      </c>
      <c r="I21" s="116"/>
      <c r="J21" s="116">
        <v>352681953</v>
      </c>
      <c r="K21" s="90" t="s">
        <v>133</v>
      </c>
      <c r="L21" s="90" t="s">
        <v>95</v>
      </c>
      <c r="M21" s="90" t="s">
        <v>95</v>
      </c>
      <c r="N21" s="56">
        <v>7.1</v>
      </c>
      <c r="O21" s="56"/>
      <c r="P21" s="56">
        <v>-3.8077474458325073</v>
      </c>
      <c r="Q21" s="56"/>
      <c r="R21" s="56">
        <v>4</v>
      </c>
      <c r="S21" s="121">
        <v>-7.5057193016118324</v>
      </c>
      <c r="T21" s="90" t="s">
        <v>133</v>
      </c>
      <c r="U21" s="90" t="s">
        <v>95</v>
      </c>
      <c r="V21" s="90" t="s">
        <v>95</v>
      </c>
      <c r="W21" s="160"/>
      <c r="X21" s="160"/>
      <c r="Y21" s="168"/>
      <c r="Z21" s="168"/>
      <c r="AA21" s="168"/>
      <c r="AB21" s="210"/>
      <c r="AC21" s="170"/>
      <c r="AD21" s="170"/>
      <c r="AE21" s="59" t="s">
        <v>92</v>
      </c>
      <c r="AF21" s="162"/>
      <c r="AG21" s="171"/>
    </row>
    <row r="22" spans="1:33" ht="18" customHeight="1" thickBot="1">
      <c r="A22" s="176" t="s">
        <v>107</v>
      </c>
      <c r="B22" s="157" t="s">
        <v>86</v>
      </c>
      <c r="C22" s="54" t="s">
        <v>87</v>
      </c>
      <c r="D22" s="132">
        <v>187625</v>
      </c>
      <c r="E22" s="132">
        <v>201301</v>
      </c>
      <c r="F22" s="88">
        <v>201719</v>
      </c>
      <c r="G22" s="88"/>
      <c r="H22" s="90">
        <v>195916</v>
      </c>
      <c r="I22" s="90"/>
      <c r="J22" s="116">
        <v>201921</v>
      </c>
      <c r="K22" s="90">
        <v>203084</v>
      </c>
      <c r="L22" s="90" t="s">
        <v>95</v>
      </c>
      <c r="M22" s="90" t="s">
        <v>95</v>
      </c>
      <c r="N22" s="56">
        <v>7.4</v>
      </c>
      <c r="O22" s="56"/>
      <c r="P22" s="56">
        <v>0.20764924168285306</v>
      </c>
      <c r="Q22" s="56"/>
      <c r="R22" s="56">
        <v>-2.9</v>
      </c>
      <c r="S22" s="121">
        <v>3.1</v>
      </c>
      <c r="T22" s="141">
        <f>+ROUND((K22-J22)/J22*100,1)</f>
        <v>0.6</v>
      </c>
      <c r="U22" s="90" t="s">
        <v>95</v>
      </c>
      <c r="V22" s="90" t="s">
        <v>95</v>
      </c>
      <c r="W22" s="159">
        <v>1.2</v>
      </c>
      <c r="X22" s="159">
        <v>1.3</v>
      </c>
      <c r="Y22" s="159">
        <v>1.3</v>
      </c>
      <c r="Z22" s="159">
        <v>1.2</v>
      </c>
      <c r="AA22" s="167">
        <v>1.2</v>
      </c>
      <c r="AB22" s="185">
        <f>+ROUND(K22/K23*100,1)</f>
        <v>1.2</v>
      </c>
      <c r="AC22" s="169" t="s">
        <v>95</v>
      </c>
      <c r="AD22" s="208" t="s">
        <v>95</v>
      </c>
      <c r="AE22" s="57" t="s">
        <v>88</v>
      </c>
      <c r="AF22" s="161" t="s">
        <v>89</v>
      </c>
      <c r="AG22" s="153" t="s">
        <v>108</v>
      </c>
    </row>
    <row r="23" spans="1:33" ht="18" customHeight="1" thickBot="1">
      <c r="A23" s="156"/>
      <c r="B23" s="158"/>
      <c r="C23" s="58" t="s">
        <v>91</v>
      </c>
      <c r="D23" s="62">
        <v>15147532</v>
      </c>
      <c r="E23" s="62">
        <v>15408361</v>
      </c>
      <c r="F23" s="62">
        <v>15652069</v>
      </c>
      <c r="G23" s="62"/>
      <c r="H23" s="62">
        <v>15960759</v>
      </c>
      <c r="I23" s="89"/>
      <c r="J23" s="133">
        <v>16677741</v>
      </c>
      <c r="K23" s="139">
        <v>17118059</v>
      </c>
      <c r="L23" s="90" t="s">
        <v>95</v>
      </c>
      <c r="M23" s="90" t="s">
        <v>95</v>
      </c>
      <c r="N23" s="56">
        <v>1.7</v>
      </c>
      <c r="O23" s="56"/>
      <c r="P23" s="56">
        <v>1.5816607619720231</v>
      </c>
      <c r="Q23" s="56"/>
      <c r="R23" s="56">
        <v>2</v>
      </c>
      <c r="S23" s="121">
        <v>4.492154790383089</v>
      </c>
      <c r="T23" s="141">
        <f t="shared" ref="T23:V27" si="3">+ROUND((K23-J23)/J23*100,1)</f>
        <v>2.6</v>
      </c>
      <c r="U23" s="90" t="s">
        <v>95</v>
      </c>
      <c r="V23" s="90" t="s">
        <v>95</v>
      </c>
      <c r="W23" s="160"/>
      <c r="X23" s="160"/>
      <c r="Y23" s="160"/>
      <c r="Z23" s="160"/>
      <c r="AA23" s="168"/>
      <c r="AB23" s="186"/>
      <c r="AC23" s="170"/>
      <c r="AD23" s="170"/>
      <c r="AE23" s="59" t="s">
        <v>92</v>
      </c>
      <c r="AF23" s="162"/>
      <c r="AG23" s="171"/>
    </row>
    <row r="24" spans="1:33" ht="18" customHeight="1" thickBot="1">
      <c r="A24" s="155" t="s">
        <v>109</v>
      </c>
      <c r="B24" s="157" t="s">
        <v>86</v>
      </c>
      <c r="C24" s="54" t="s">
        <v>87</v>
      </c>
      <c r="D24" s="62">
        <v>14800125</v>
      </c>
      <c r="E24" s="62">
        <v>18140222</v>
      </c>
      <c r="F24" s="89">
        <v>19903618</v>
      </c>
      <c r="G24" s="89"/>
      <c r="H24" s="90">
        <v>21187032</v>
      </c>
      <c r="I24" s="90"/>
      <c r="J24" s="116">
        <v>8592810</v>
      </c>
      <c r="K24" s="90">
        <v>11016940</v>
      </c>
      <c r="L24" s="90" t="s">
        <v>95</v>
      </c>
      <c r="M24" s="90" t="s">
        <v>95</v>
      </c>
      <c r="N24" s="56">
        <v>22.6</v>
      </c>
      <c r="O24" s="56"/>
      <c r="P24" s="56">
        <v>9.7209174176589457</v>
      </c>
      <c r="Q24" s="56"/>
      <c r="R24" s="56">
        <v>6.4</v>
      </c>
      <c r="S24" s="121">
        <v>-59.443068760173681</v>
      </c>
      <c r="T24" s="141">
        <f t="shared" si="3"/>
        <v>28.2</v>
      </c>
      <c r="U24" s="90" t="s">
        <v>95</v>
      </c>
      <c r="V24" s="90" t="s">
        <v>95</v>
      </c>
      <c r="W24" s="159">
        <v>63</v>
      </c>
      <c r="X24" s="159">
        <v>65.5</v>
      </c>
      <c r="Y24" s="159">
        <v>65.400000000000006</v>
      </c>
      <c r="Z24" s="159">
        <v>64.400000000000006</v>
      </c>
      <c r="AA24" s="167">
        <v>51</v>
      </c>
      <c r="AB24" s="185">
        <f>+ROUND(K24/K25*100,1)</f>
        <v>51.9</v>
      </c>
      <c r="AC24" s="169" t="s">
        <v>95</v>
      </c>
      <c r="AD24" s="208" t="s">
        <v>95</v>
      </c>
      <c r="AE24" s="57" t="s">
        <v>88</v>
      </c>
      <c r="AF24" s="161" t="s">
        <v>89</v>
      </c>
      <c r="AG24" s="153" t="s">
        <v>110</v>
      </c>
    </row>
    <row r="25" spans="1:33" ht="18" customHeight="1" thickBot="1">
      <c r="A25" s="156"/>
      <c r="B25" s="158"/>
      <c r="C25" s="54" t="s">
        <v>87</v>
      </c>
      <c r="D25" s="62">
        <v>23500580</v>
      </c>
      <c r="E25" s="62">
        <v>27696217</v>
      </c>
      <c r="F25" s="89">
        <v>30453990</v>
      </c>
      <c r="G25" s="89"/>
      <c r="H25" s="90">
        <v>32905878</v>
      </c>
      <c r="I25" s="90"/>
      <c r="J25" s="116">
        <v>16847253</v>
      </c>
      <c r="K25" s="90">
        <v>21241991</v>
      </c>
      <c r="L25" s="90" t="s">
        <v>95</v>
      </c>
      <c r="M25" s="90" t="s">
        <v>95</v>
      </c>
      <c r="N25" s="56">
        <v>17.899999999999999</v>
      </c>
      <c r="O25" s="56"/>
      <c r="P25" s="56">
        <v>9.9572190671383023</v>
      </c>
      <c r="Q25" s="56"/>
      <c r="R25" s="56">
        <v>8.1</v>
      </c>
      <c r="S25" s="121">
        <v>-48.801691296612724</v>
      </c>
      <c r="T25" s="141">
        <f t="shared" si="3"/>
        <v>26.1</v>
      </c>
      <c r="U25" s="90" t="s">
        <v>95</v>
      </c>
      <c r="V25" s="90" t="s">
        <v>95</v>
      </c>
      <c r="W25" s="160"/>
      <c r="X25" s="160"/>
      <c r="Y25" s="160"/>
      <c r="Z25" s="160"/>
      <c r="AA25" s="168"/>
      <c r="AB25" s="186"/>
      <c r="AC25" s="170"/>
      <c r="AD25" s="170"/>
      <c r="AE25" s="57" t="s">
        <v>88</v>
      </c>
      <c r="AF25" s="162"/>
      <c r="AG25" s="171"/>
    </row>
    <row r="26" spans="1:33" ht="24.75" customHeight="1" thickBot="1">
      <c r="A26" s="155" t="s">
        <v>111</v>
      </c>
      <c r="B26" s="157" t="s">
        <v>86</v>
      </c>
      <c r="C26" s="54" t="s">
        <v>87</v>
      </c>
      <c r="D26" s="62">
        <v>23500580</v>
      </c>
      <c r="E26" s="62">
        <v>27696217</v>
      </c>
      <c r="F26" s="62">
        <v>30453990</v>
      </c>
      <c r="G26" s="62"/>
      <c r="H26" s="62">
        <v>32905878</v>
      </c>
      <c r="I26" s="62"/>
      <c r="J26" s="123">
        <v>16847253</v>
      </c>
      <c r="K26" s="62">
        <f>+K25</f>
        <v>21241991</v>
      </c>
      <c r="L26" s="62">
        <v>37836625</v>
      </c>
      <c r="M26" s="62">
        <v>43683278</v>
      </c>
      <c r="N26" s="56">
        <v>17.899999999999999</v>
      </c>
      <c r="O26" s="56"/>
      <c r="P26" s="56">
        <v>9.9572190671383023</v>
      </c>
      <c r="Q26" s="56"/>
      <c r="R26" s="56">
        <v>8.1</v>
      </c>
      <c r="S26" s="121">
        <v>-48.801691296612724</v>
      </c>
      <c r="T26" s="141">
        <f t="shared" si="3"/>
        <v>26.1</v>
      </c>
      <c r="U26" s="141">
        <f t="shared" si="3"/>
        <v>78.099999999999994</v>
      </c>
      <c r="V26" s="141">
        <f t="shared" si="3"/>
        <v>15.5</v>
      </c>
      <c r="W26" s="159">
        <v>12.6</v>
      </c>
      <c r="X26" s="159">
        <v>14.1</v>
      </c>
      <c r="Y26" s="159">
        <v>14.8</v>
      </c>
      <c r="Z26" s="159">
        <v>15.3</v>
      </c>
      <c r="AA26" s="167">
        <v>8.4</v>
      </c>
      <c r="AB26" s="185">
        <f>+ROUND(K26/K27*100,1)</f>
        <v>9.8000000000000007</v>
      </c>
      <c r="AC26" s="185">
        <f>+ROUND(L26/L27*100,1)</f>
        <v>15.6</v>
      </c>
      <c r="AD26" s="185">
        <f>+ROUND(M26/M27*100,1)</f>
        <v>16.5</v>
      </c>
      <c r="AE26" s="57" t="s">
        <v>88</v>
      </c>
      <c r="AF26" s="163" t="s">
        <v>89</v>
      </c>
      <c r="AG26" s="153" t="s">
        <v>112</v>
      </c>
    </row>
    <row r="27" spans="1:33" ht="27" customHeight="1" thickBot="1">
      <c r="A27" s="172"/>
      <c r="B27" s="158"/>
      <c r="C27" s="58" t="s">
        <v>113</v>
      </c>
      <c r="D27" s="62">
        <v>186489811</v>
      </c>
      <c r="E27" s="62">
        <v>195947210</v>
      </c>
      <c r="F27" s="91">
        <v>205184124</v>
      </c>
      <c r="G27" s="91"/>
      <c r="H27" s="94">
        <v>214374620</v>
      </c>
      <c r="I27" s="94"/>
      <c r="J27" s="123">
        <v>200518859</v>
      </c>
      <c r="K27" s="113">
        <v>216053209.00000006</v>
      </c>
      <c r="L27" s="62">
        <v>242340810.00000003</v>
      </c>
      <c r="M27" s="62">
        <v>265525051.99999997</v>
      </c>
      <c r="N27" s="56">
        <v>5.0999999999999996</v>
      </c>
      <c r="O27" s="56"/>
      <c r="P27" s="56">
        <v>4.7139808727054593</v>
      </c>
      <c r="Q27" s="56"/>
      <c r="R27" s="56">
        <v>4.5</v>
      </c>
      <c r="S27" s="121">
        <v>-6.4633402032386114</v>
      </c>
      <c r="T27" s="141">
        <f t="shared" si="3"/>
        <v>7.7</v>
      </c>
      <c r="U27" s="141">
        <f t="shared" ref="U27" si="4">+ROUND((L27-K27)/K27*100,1)</f>
        <v>12.2</v>
      </c>
      <c r="V27" s="141">
        <f t="shared" ref="V27" si="5">+ROUND((M27-L27)/L27*100,1)</f>
        <v>9.6</v>
      </c>
      <c r="W27" s="160"/>
      <c r="X27" s="160"/>
      <c r="Y27" s="160"/>
      <c r="Z27" s="160"/>
      <c r="AA27" s="168"/>
      <c r="AB27" s="186"/>
      <c r="AC27" s="186"/>
      <c r="AD27" s="186"/>
      <c r="AE27" s="59" t="s">
        <v>114</v>
      </c>
      <c r="AF27" s="173"/>
      <c r="AG27" s="154"/>
    </row>
    <row r="28" spans="1:33" ht="18" customHeight="1" thickBot="1">
      <c r="A28" s="155" t="s">
        <v>115</v>
      </c>
      <c r="B28" s="157" t="s">
        <v>86</v>
      </c>
      <c r="C28" s="54" t="s">
        <v>87</v>
      </c>
      <c r="D28" s="123">
        <v>23500580</v>
      </c>
      <c r="E28" s="123">
        <v>27696217</v>
      </c>
      <c r="F28" s="118">
        <v>30453990</v>
      </c>
      <c r="G28" s="118"/>
      <c r="H28" s="123">
        <v>32905878</v>
      </c>
      <c r="I28" s="118"/>
      <c r="J28" s="90">
        <v>16847253</v>
      </c>
      <c r="K28" s="116" t="s">
        <v>133</v>
      </c>
      <c r="L28" s="90" t="s">
        <v>95</v>
      </c>
      <c r="M28" s="90" t="s">
        <v>95</v>
      </c>
      <c r="N28" s="56">
        <v>17.899999999999999</v>
      </c>
      <c r="O28" s="56"/>
      <c r="P28" s="56">
        <v>9.9572190671383023</v>
      </c>
      <c r="Q28" s="56"/>
      <c r="R28" s="56">
        <v>8.1</v>
      </c>
      <c r="S28" s="121">
        <v>-48.801691296612724</v>
      </c>
      <c r="T28" s="116" t="s">
        <v>133</v>
      </c>
      <c r="U28" s="90" t="s">
        <v>95</v>
      </c>
      <c r="V28" s="90" t="s">
        <v>95</v>
      </c>
      <c r="W28" s="159">
        <v>5.6</v>
      </c>
      <c r="X28" s="159">
        <v>6.2</v>
      </c>
      <c r="Y28" s="167">
        <v>6.4</v>
      </c>
      <c r="Z28" s="167">
        <v>6.6</v>
      </c>
      <c r="AA28" s="167">
        <v>3.7</v>
      </c>
      <c r="AB28" s="206" t="s">
        <v>133</v>
      </c>
      <c r="AC28" s="169" t="s">
        <v>95</v>
      </c>
      <c r="AD28" s="208" t="s">
        <v>95</v>
      </c>
      <c r="AE28" s="57" t="s">
        <v>88</v>
      </c>
      <c r="AF28" s="163" t="s">
        <v>89</v>
      </c>
      <c r="AG28" s="153" t="s">
        <v>116</v>
      </c>
    </row>
    <row r="29" spans="1:33" ht="18" customHeight="1" thickBot="1">
      <c r="A29" s="166"/>
      <c r="B29" s="158"/>
      <c r="C29" s="58" t="s">
        <v>91</v>
      </c>
      <c r="D29" s="123">
        <v>417099847</v>
      </c>
      <c r="E29" s="123">
        <v>450065898</v>
      </c>
      <c r="F29" s="118">
        <v>476194358</v>
      </c>
      <c r="G29" s="118"/>
      <c r="H29" s="116">
        <v>495500461</v>
      </c>
      <c r="I29" s="116"/>
      <c r="J29" s="90">
        <v>453430461</v>
      </c>
      <c r="K29" s="116" t="s">
        <v>133</v>
      </c>
      <c r="L29" s="90" t="s">
        <v>95</v>
      </c>
      <c r="M29" s="90" t="s">
        <v>95</v>
      </c>
      <c r="N29" s="56">
        <v>7.9</v>
      </c>
      <c r="O29" s="56"/>
      <c r="P29" s="56">
        <v>5.8054740557004516</v>
      </c>
      <c r="Q29" s="56"/>
      <c r="R29" s="56">
        <v>4.0999999999999996</v>
      </c>
      <c r="S29" s="121">
        <v>-8.490405824264208</v>
      </c>
      <c r="T29" s="116" t="s">
        <v>133</v>
      </c>
      <c r="U29" s="90" t="s">
        <v>95</v>
      </c>
      <c r="V29" s="90" t="s">
        <v>95</v>
      </c>
      <c r="W29" s="160"/>
      <c r="X29" s="160"/>
      <c r="Y29" s="168"/>
      <c r="Z29" s="168"/>
      <c r="AA29" s="168"/>
      <c r="AB29" s="207"/>
      <c r="AC29" s="170"/>
      <c r="AD29" s="170"/>
      <c r="AE29" s="59" t="s">
        <v>92</v>
      </c>
      <c r="AF29" s="164"/>
      <c r="AG29" s="165"/>
    </row>
    <row r="30" spans="1:33" ht="12.5">
      <c r="P30"/>
      <c r="Q30"/>
      <c r="R30"/>
      <c r="S30"/>
      <c r="T30"/>
    </row>
    <row r="31" spans="1:33">
      <c r="A31" s="211" t="s">
        <v>138</v>
      </c>
      <c r="E31" s="64"/>
      <c r="F31" s="64"/>
      <c r="G31" s="64"/>
      <c r="H31" s="64"/>
      <c r="I31" s="64"/>
      <c r="J31" s="64"/>
      <c r="K31" s="64"/>
      <c r="L31" s="64"/>
    </row>
    <row r="32" spans="1:33">
      <c r="A32" s="211" t="s">
        <v>137</v>
      </c>
    </row>
    <row r="33" spans="5:12">
      <c r="E33" s="65"/>
      <c r="F33" s="65"/>
      <c r="G33" s="65"/>
      <c r="H33" s="65"/>
      <c r="I33" s="65"/>
      <c r="J33" s="65"/>
      <c r="K33" s="65"/>
      <c r="L33" s="65"/>
    </row>
    <row r="36" spans="5:12">
      <c r="E36" s="64"/>
      <c r="F36" s="64"/>
      <c r="G36" s="64"/>
      <c r="H36" s="64"/>
      <c r="I36" s="64"/>
      <c r="J36" s="64"/>
      <c r="K36" s="64"/>
      <c r="L36" s="64"/>
    </row>
    <row r="38" spans="5:12">
      <c r="E38" s="63"/>
      <c r="F38" s="63"/>
      <c r="G38" s="63"/>
      <c r="H38" s="63"/>
      <c r="I38" s="63"/>
      <c r="J38" s="63"/>
      <c r="K38" s="63"/>
      <c r="L38" s="63"/>
    </row>
  </sheetData>
  <mergeCells count="132">
    <mergeCell ref="AB22:AB23"/>
    <mergeCell ref="AB24:AB25"/>
    <mergeCell ref="AB26:AB27"/>
    <mergeCell ref="AB28:AB29"/>
    <mergeCell ref="AD28:AD29"/>
    <mergeCell ref="AC12:AC13"/>
    <mergeCell ref="AD12:AD13"/>
    <mergeCell ref="AC14:AC15"/>
    <mergeCell ref="AD14:AD15"/>
    <mergeCell ref="AC16:AC17"/>
    <mergeCell ref="AD16:AD17"/>
    <mergeCell ref="AC18:AC19"/>
    <mergeCell ref="AD18:AD19"/>
    <mergeCell ref="AC20:AC21"/>
    <mergeCell ref="AD20:AD21"/>
    <mergeCell ref="AC22:AC23"/>
    <mergeCell ref="AD22:AD23"/>
    <mergeCell ref="AC24:AC25"/>
    <mergeCell ref="AD24:AD25"/>
    <mergeCell ref="AD26:AD27"/>
    <mergeCell ref="AB20:AB21"/>
    <mergeCell ref="AB18:AB19"/>
    <mergeCell ref="AB16:AB17"/>
    <mergeCell ref="AB14:AB15"/>
    <mergeCell ref="A7:A9"/>
    <mergeCell ref="B7:B9"/>
    <mergeCell ref="C7:C9"/>
    <mergeCell ref="D7:M7"/>
    <mergeCell ref="D8:M8"/>
    <mergeCell ref="AE7:AE9"/>
    <mergeCell ref="Y26:Y27"/>
    <mergeCell ref="AC26:AC27"/>
    <mergeCell ref="Z14:Z15"/>
    <mergeCell ref="Z16:Z17"/>
    <mergeCell ref="N7:V7"/>
    <mergeCell ref="N8:V8"/>
    <mergeCell ref="W7:AD7"/>
    <mergeCell ref="W8:AD8"/>
    <mergeCell ref="AA12:AA13"/>
    <mergeCell ref="AA14:AA15"/>
    <mergeCell ref="AA16:AA17"/>
    <mergeCell ref="AA18:AA19"/>
    <mergeCell ref="AA20:AA21"/>
    <mergeCell ref="AA22:AA23"/>
    <mergeCell ref="AA24:AA25"/>
    <mergeCell ref="Z20:Z21"/>
    <mergeCell ref="Z22:Z23"/>
    <mergeCell ref="AB10:AB11"/>
    <mergeCell ref="AF7:AF9"/>
    <mergeCell ref="AG7:AG9"/>
    <mergeCell ref="AF10:AF11"/>
    <mergeCell ref="AG10:AG11"/>
    <mergeCell ref="AF12:AF13"/>
    <mergeCell ref="AG12:AG13"/>
    <mergeCell ref="AC10:AC11"/>
    <mergeCell ref="Z10:Z11"/>
    <mergeCell ref="AA10:AA11"/>
    <mergeCell ref="Z12:Z13"/>
    <mergeCell ref="AD10:AD11"/>
    <mergeCell ref="AB12:AB13"/>
    <mergeCell ref="AG14:AG15"/>
    <mergeCell ref="AF16:AF17"/>
    <mergeCell ref="A10:A11"/>
    <mergeCell ref="B10:B11"/>
    <mergeCell ref="W10:W11"/>
    <mergeCell ref="X10:X11"/>
    <mergeCell ref="Y10:Y11"/>
    <mergeCell ref="A12:A13"/>
    <mergeCell ref="B12:B13"/>
    <mergeCell ref="W12:W13"/>
    <mergeCell ref="X12:X13"/>
    <mergeCell ref="Y12:Y13"/>
    <mergeCell ref="AG16:AG17"/>
    <mergeCell ref="A14:A15"/>
    <mergeCell ref="B14:B15"/>
    <mergeCell ref="W14:W15"/>
    <mergeCell ref="X14:X15"/>
    <mergeCell ref="Y14:Y15"/>
    <mergeCell ref="AF14:AF15"/>
    <mergeCell ref="A16:A17"/>
    <mergeCell ref="B16:B17"/>
    <mergeCell ref="W16:W17"/>
    <mergeCell ref="X16:X17"/>
    <mergeCell ref="Y16:Y17"/>
    <mergeCell ref="AF26:AF27"/>
    <mergeCell ref="AG18:AG19"/>
    <mergeCell ref="A18:A19"/>
    <mergeCell ref="B18:B19"/>
    <mergeCell ref="W18:W19"/>
    <mergeCell ref="X18:X19"/>
    <mergeCell ref="Y18:Y19"/>
    <mergeCell ref="AF18:AF19"/>
    <mergeCell ref="Z18:Z19"/>
    <mergeCell ref="Z24:Z25"/>
    <mergeCell ref="AG20:AG21"/>
    <mergeCell ref="A22:A23"/>
    <mergeCell ref="B22:B23"/>
    <mergeCell ref="W22:W23"/>
    <mergeCell ref="X22:X23"/>
    <mergeCell ref="Y22:Y23"/>
    <mergeCell ref="AF22:AF23"/>
    <mergeCell ref="AG22:AG23"/>
    <mergeCell ref="A20:A21"/>
    <mergeCell ref="B20:B21"/>
    <mergeCell ref="W20:W21"/>
    <mergeCell ref="X20:X21"/>
    <mergeCell ref="Y20:Y21"/>
    <mergeCell ref="AF20:AF21"/>
    <mergeCell ref="AG26:AG27"/>
    <mergeCell ref="A24:A25"/>
    <mergeCell ref="B24:B25"/>
    <mergeCell ref="W24:W25"/>
    <mergeCell ref="X24:X25"/>
    <mergeCell ref="Y24:Y25"/>
    <mergeCell ref="AF24:AF25"/>
    <mergeCell ref="Z26:Z27"/>
    <mergeCell ref="AF28:AF29"/>
    <mergeCell ref="AG28:AG29"/>
    <mergeCell ref="A28:A29"/>
    <mergeCell ref="B28:B29"/>
    <mergeCell ref="W28:W29"/>
    <mergeCell ref="X28:X29"/>
    <mergeCell ref="Y28:Y29"/>
    <mergeCell ref="AC28:AC29"/>
    <mergeCell ref="Z28:Z29"/>
    <mergeCell ref="AA28:AA29"/>
    <mergeCell ref="AG24:AG25"/>
    <mergeCell ref="A26:A27"/>
    <mergeCell ref="B26:B27"/>
    <mergeCell ref="W26:W27"/>
    <mergeCell ref="X26:X27"/>
    <mergeCell ref="AA26:AA27"/>
  </mergeCells>
  <pageMargins left="0.19685039370078741" right="0.23622047244094491" top="0.31496062992125984" bottom="0.31496062992125984" header="0.15748031496062992" footer="0.15748031496062992"/>
  <pageSetup scale="92" orientation="landscape" r:id="rId1"/>
  <headerFooter>
    <oddFooter>&amp;LINE&amp;C&amp;P&amp;R&amp;D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630"/>
  <sheetViews>
    <sheetView zoomScaleNormal="100" workbookViewId="0">
      <selection activeCell="B10" sqref="B10"/>
    </sheetView>
  </sheetViews>
  <sheetFormatPr defaultColWidth="8" defaultRowHeight="10"/>
  <cols>
    <col min="1" max="1" width="39" style="67" customWidth="1"/>
    <col min="2" max="2" width="103.1796875" style="67" customWidth="1"/>
    <col min="3" max="16384" width="8" style="67"/>
  </cols>
  <sheetData>
    <row r="1" spans="1:2" ht="12.75" customHeight="1">
      <c r="A1" s="66"/>
    </row>
    <row r="2" spans="1:2" ht="12.75" customHeight="1">
      <c r="A2" s="68" t="s">
        <v>0</v>
      </c>
      <c r="B2" s="69"/>
    </row>
    <row r="3" spans="1:2" ht="12.75" customHeight="1" thickBot="1">
      <c r="A3" s="70"/>
    </row>
    <row r="4" spans="1:2" ht="12.75" customHeight="1" thickTop="1">
      <c r="A4" s="71" t="s">
        <v>1</v>
      </c>
      <c r="B4" s="72" t="s">
        <v>12</v>
      </c>
    </row>
    <row r="5" spans="1:2" ht="12.75" customHeight="1">
      <c r="A5" s="73" t="s">
        <v>2</v>
      </c>
      <c r="B5" s="74" t="s">
        <v>59</v>
      </c>
    </row>
    <row r="6" spans="1:2" ht="12.75" customHeight="1">
      <c r="A6" s="73" t="s">
        <v>3</v>
      </c>
      <c r="B6" s="74">
        <v>2016</v>
      </c>
    </row>
    <row r="7" spans="1:2" ht="12.75" customHeight="1">
      <c r="A7" s="75" t="s">
        <v>4</v>
      </c>
      <c r="B7" s="76" t="s">
        <v>131</v>
      </c>
    </row>
    <row r="8" spans="1:2" ht="12.75" customHeight="1">
      <c r="A8" s="73" t="s">
        <v>5</v>
      </c>
      <c r="B8" s="74" t="s">
        <v>117</v>
      </c>
    </row>
    <row r="9" spans="1:2" ht="12.75" customHeight="1">
      <c r="A9" s="73" t="s">
        <v>6</v>
      </c>
      <c r="B9" s="74" t="s">
        <v>118</v>
      </c>
    </row>
    <row r="10" spans="1:2" ht="12.75" customHeight="1">
      <c r="A10" s="73" t="s">
        <v>7</v>
      </c>
      <c r="B10" s="77" t="s">
        <v>134</v>
      </c>
    </row>
    <row r="11" spans="1:2" ht="12.75" customHeight="1">
      <c r="A11" s="73" t="s">
        <v>56</v>
      </c>
      <c r="B11" s="95">
        <v>45505</v>
      </c>
    </row>
    <row r="12" spans="1:2" ht="12.75" customHeight="1">
      <c r="A12" s="73" t="s">
        <v>57</v>
      </c>
      <c r="B12" s="78" t="s">
        <v>15</v>
      </c>
    </row>
    <row r="13" spans="1:2" ht="12.75" customHeight="1">
      <c r="A13" s="73" t="s">
        <v>8</v>
      </c>
      <c r="B13" s="17" t="s">
        <v>34</v>
      </c>
    </row>
    <row r="14" spans="1:2" ht="12.75" customHeight="1">
      <c r="A14" s="73"/>
      <c r="B14" s="18" t="s">
        <v>35</v>
      </c>
    </row>
    <row r="15" spans="1:2" ht="12.75" customHeight="1" thickBot="1">
      <c r="A15" s="79"/>
      <c r="B15" s="80" t="s">
        <v>36</v>
      </c>
    </row>
    <row r="16" spans="1:2" ht="12.75" customHeight="1" thickTop="1"/>
    <row r="17" spans="1:2" ht="12.75" customHeight="1">
      <c r="A17" s="68" t="s">
        <v>16</v>
      </c>
      <c r="B17" s="81"/>
    </row>
    <row r="18" spans="1:2" ht="12.75" customHeight="1" thickBot="1">
      <c r="A18" s="81"/>
      <c r="B18" s="81"/>
    </row>
    <row r="19" spans="1:2" ht="12.75" customHeight="1" thickTop="1">
      <c r="A19" s="71" t="s">
        <v>17</v>
      </c>
      <c r="B19" s="72" t="s">
        <v>18</v>
      </c>
    </row>
    <row r="20" spans="1:2" ht="12.75" customHeight="1">
      <c r="A20" s="73" t="s">
        <v>19</v>
      </c>
      <c r="B20" s="74" t="s">
        <v>60</v>
      </c>
    </row>
    <row r="21" spans="1:2" ht="12.75" customHeight="1">
      <c r="A21" s="73" t="s">
        <v>20</v>
      </c>
      <c r="B21" s="74">
        <v>2016</v>
      </c>
    </row>
    <row r="22" spans="1:2" ht="12.75" customHeight="1">
      <c r="A22" s="73" t="s">
        <v>21</v>
      </c>
      <c r="B22" s="76" t="s">
        <v>131</v>
      </c>
    </row>
    <row r="23" spans="1:2" ht="12.75" customHeight="1">
      <c r="A23" s="73" t="s">
        <v>22</v>
      </c>
      <c r="B23" s="82" t="s">
        <v>119</v>
      </c>
    </row>
    <row r="24" spans="1:2" ht="12.75" customHeight="1">
      <c r="A24" s="73" t="s">
        <v>23</v>
      </c>
      <c r="B24" s="74" t="s">
        <v>120</v>
      </c>
    </row>
    <row r="25" spans="1:2" ht="12.75" customHeight="1">
      <c r="A25" s="73" t="s">
        <v>24</v>
      </c>
      <c r="B25" s="83" t="s">
        <v>135</v>
      </c>
    </row>
    <row r="26" spans="1:2" ht="12.75" customHeight="1">
      <c r="A26" s="73" t="s">
        <v>25</v>
      </c>
      <c r="B26" s="95">
        <v>45505</v>
      </c>
    </row>
    <row r="27" spans="1:2" ht="12.75" customHeight="1">
      <c r="A27" s="73" t="s">
        <v>26</v>
      </c>
      <c r="B27" s="84" t="s">
        <v>61</v>
      </c>
    </row>
    <row r="28" spans="1:2" ht="12.75" customHeight="1" thickBot="1">
      <c r="A28" s="4" t="s">
        <v>70</v>
      </c>
      <c r="B28" s="17" t="s">
        <v>34</v>
      </c>
    </row>
    <row r="29" spans="1:2" ht="12.75" customHeight="1" thickTop="1" thickBot="1">
      <c r="A29" s="4"/>
      <c r="B29" s="18" t="s">
        <v>35</v>
      </c>
    </row>
    <row r="30" spans="1:2" ht="12.75" customHeight="1" thickTop="1" thickBot="1">
      <c r="A30" s="3"/>
      <c r="B30" s="134" t="s">
        <v>36</v>
      </c>
    </row>
    <row r="31" spans="1:2" ht="12.75" customHeight="1" thickTop="1">
      <c r="A31" s="85"/>
    </row>
    <row r="32" spans="1:2" ht="12.75" customHeight="1"/>
    <row r="33" spans="1:1" ht="12.75" customHeight="1"/>
    <row r="34" spans="1:1" ht="12.75" customHeight="1">
      <c r="A34" s="86"/>
    </row>
    <row r="35" spans="1:1" ht="12.75" customHeight="1"/>
    <row r="36" spans="1:1" ht="12.75" customHeight="1"/>
    <row r="37" spans="1:1" ht="12.75" customHeight="1"/>
    <row r="38" spans="1:1" ht="12.75" customHeight="1"/>
    <row r="39" spans="1:1" ht="12.75" customHeight="1"/>
    <row r="40" spans="1:1" ht="12.75" customHeight="1"/>
    <row r="41" spans="1:1" ht="12.75" customHeight="1"/>
    <row r="42" spans="1:1" ht="12.75" customHeight="1"/>
    <row r="43" spans="1:1" ht="12.75" customHeight="1"/>
    <row r="44" spans="1:1" ht="12.75" customHeight="1"/>
    <row r="45" spans="1:1" ht="12.75" customHeight="1"/>
    <row r="46" spans="1:1" ht="12.75" customHeight="1"/>
    <row r="47" spans="1:1" ht="12.75" customHeight="1"/>
    <row r="48" spans="1:1"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sheetData>
  <hyperlinks>
    <hyperlink ref="B29" r:id="rId1" display="http://unstats.un.org/unsd/publication/Seriesf/SeriesF_80rev1e.pdf" xr:uid="{00000000-0004-0000-0300-000000000000}"/>
    <hyperlink ref="B30" r:id="rId2" xr:uid="{00000000-0004-0000-0300-000001000000}"/>
    <hyperlink ref="B28" r:id="rId3" display="• European Implementation Manual on Tourism Satellite Accounts " xr:uid="{00000000-0004-0000-0300-000002000000}"/>
    <hyperlink ref="B13" r:id="rId4" display="• European Implementation Manual on Tourism Satellite Accounts " xr:uid="{00000000-0004-0000-0300-000003000000}"/>
    <hyperlink ref="B14" r:id="rId5" display="http://unstats.un.org/unsd/publication/Seriesf/SeriesF_80rev1e.pdf" xr:uid="{00000000-0004-0000-0300-000004000000}"/>
  </hyperlinks>
  <pageMargins left="0.47244094488188981" right="0.23622047244094491" top="0.55118110236220474" bottom="0.98425196850393704" header="0.51181102362204722" footer="0.51181102362204722"/>
  <pageSetup paperSize="9" orientation="landscape" r:id="rId6"/>
  <headerFooter alignWithMargins="0">
    <oddFooter>&amp;LINE&amp;C&amp;P&amp;R&amp;D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7"/>
  <sheetViews>
    <sheetView zoomScaleNormal="100" workbookViewId="0"/>
  </sheetViews>
  <sheetFormatPr defaultColWidth="9.1796875" defaultRowHeight="12.5"/>
  <cols>
    <col min="1" max="1" width="57" style="10" bestFit="1" customWidth="1"/>
    <col min="2" max="16384" width="9.1796875" style="10"/>
  </cols>
  <sheetData>
    <row r="1" spans="1:1" ht="15" customHeight="1" thickBot="1">
      <c r="A1" s="9" t="s">
        <v>58</v>
      </c>
    </row>
    <row r="2" spans="1:1" ht="15" customHeight="1" thickTop="1">
      <c r="A2" s="11" t="s">
        <v>37</v>
      </c>
    </row>
    <row r="3" spans="1:1" ht="15" customHeight="1">
      <c r="A3" s="12" t="s">
        <v>38</v>
      </c>
    </row>
    <row r="4" spans="1:1" ht="15" customHeight="1">
      <c r="A4" s="12" t="s">
        <v>39</v>
      </c>
    </row>
    <row r="5" spans="1:1" ht="15" customHeight="1">
      <c r="A5" s="12" t="s">
        <v>40</v>
      </c>
    </row>
    <row r="6" spans="1:1" ht="15" customHeight="1">
      <c r="A6" s="12" t="s">
        <v>41</v>
      </c>
    </row>
    <row r="7" spans="1:1" ht="15" customHeight="1">
      <c r="A7" s="12" t="s">
        <v>42</v>
      </c>
    </row>
    <row r="8" spans="1:1" ht="15" customHeight="1">
      <c r="A8" s="12" t="s">
        <v>43</v>
      </c>
    </row>
    <row r="9" spans="1:1" ht="15" customHeight="1">
      <c r="A9" s="12" t="s">
        <v>9</v>
      </c>
    </row>
    <row r="10" spans="1:1" ht="15" customHeight="1">
      <c r="A10" s="13" t="s">
        <v>10</v>
      </c>
    </row>
    <row r="11" spans="1:1" ht="15" customHeight="1">
      <c r="A11" s="12" t="s">
        <v>44</v>
      </c>
    </row>
    <row r="12" spans="1:1" ht="15" customHeight="1" thickBot="1">
      <c r="A12" s="19" t="s">
        <v>45</v>
      </c>
    </row>
    <row r="13" spans="1:1" ht="15" customHeight="1" thickTop="1"/>
    <row r="14" spans="1:1" ht="15" customHeight="1" thickBot="1">
      <c r="A14" s="9" t="s">
        <v>46</v>
      </c>
    </row>
    <row r="15" spans="1:1" ht="15" customHeight="1" thickTop="1">
      <c r="A15" s="11" t="s">
        <v>29</v>
      </c>
    </row>
    <row r="16" spans="1:1" ht="15" customHeight="1">
      <c r="A16" s="12" t="s">
        <v>69</v>
      </c>
    </row>
    <row r="17" spans="1:1" ht="15" customHeight="1">
      <c r="A17" s="12" t="s">
        <v>47</v>
      </c>
    </row>
    <row r="18" spans="1:1" ht="15" customHeight="1">
      <c r="A18" s="12" t="s">
        <v>48</v>
      </c>
    </row>
    <row r="19" spans="1:1" ht="15" customHeight="1">
      <c r="A19" s="12" t="s">
        <v>49</v>
      </c>
    </row>
    <row r="20" spans="1:1" ht="15" customHeight="1">
      <c r="A20" s="12" t="s">
        <v>50</v>
      </c>
    </row>
    <row r="21" spans="1:1" ht="15" customHeight="1">
      <c r="A21" s="12" t="s">
        <v>51</v>
      </c>
    </row>
    <row r="22" spans="1:1" ht="15" customHeight="1">
      <c r="A22" s="12" t="s">
        <v>52</v>
      </c>
    </row>
    <row r="23" spans="1:1" ht="15" customHeight="1">
      <c r="A23" s="13" t="s">
        <v>53</v>
      </c>
    </row>
    <row r="24" spans="1:1" ht="15" customHeight="1">
      <c r="A24" s="12" t="s">
        <v>54</v>
      </c>
    </row>
    <row r="25" spans="1:1" ht="15" customHeight="1" thickBot="1">
      <c r="A25" s="19" t="s">
        <v>55</v>
      </c>
    </row>
    <row r="26" spans="1:1" ht="15" customHeight="1" thickTop="1"/>
    <row r="27" spans="1:1" ht="15" customHeight="1"/>
  </sheetData>
  <phoneticPr fontId="4" type="noConversion"/>
  <pageMargins left="0.74803149606299213" right="0.74803149606299213" top="0.98425196850393704" bottom="0.98425196850393704" header="0.51181102362204722" footer="0.51181102362204722"/>
  <pageSetup paperSize="9" orientation="portrait" verticalDpi="0" r:id="rId1"/>
  <headerFooter alignWithMargins="0">
    <oddFooter>&amp;LINE&amp;C&amp;P&amp;R&amp;D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E.2.1.9.1</vt:lpstr>
      <vt:lpstr>E.2.1.9.2</vt:lpstr>
      <vt:lpstr>E.2.1.9.3</vt:lpstr>
      <vt:lpstr>MetaInfo</vt:lpstr>
      <vt:lpstr>Class. Atividades</vt:lpstr>
      <vt:lpstr>E.2.1.9.2!Print_Area</vt:lpstr>
      <vt:lpstr>E.2.1.9.3!Print_Area</vt:lpstr>
      <vt:lpstr>MetaInfo!Print_Area</vt:lpstr>
      <vt:lpstr>E.2.1.9.1!Print_Titles</vt:lpstr>
      <vt:lpstr>E.2.1.9.3!Print_Titles</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Teresa Hilário</cp:lastModifiedBy>
  <cp:lastPrinted>2018-07-05T10:27:19Z</cp:lastPrinted>
  <dcterms:created xsi:type="dcterms:W3CDTF">2004-08-30T10:08:03Z</dcterms:created>
  <dcterms:modified xsi:type="dcterms:W3CDTF">2024-07-25T17:18:40Z</dcterms:modified>
</cp:coreProperties>
</file>